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FFEA96F-64B4-4555-B899-2883F36A2626}" xr6:coauthVersionLast="47" xr6:coauthVersionMax="47" xr10:uidLastSave="{00000000-0000-0000-0000-000000000000}"/>
  <bookViews>
    <workbookView xWindow="-110" yWindow="-110" windowWidth="19420" windowHeight="10420" activeTab="3" xr2:uid="{F0CEC450-476B-431E-BC60-69050A7C1017}"/>
  </bookViews>
  <sheets>
    <sheet name="Sales Dataset" sheetId="1" r:id="rId1"/>
    <sheet name="Sheet1" sheetId="3" r:id="rId2"/>
    <sheet name="sheet 1" sheetId="2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2" i="2"/>
  <c r="P585" i="2"/>
  <c r="P157" i="2"/>
  <c r="P67" i="2"/>
  <c r="P586" i="2"/>
  <c r="P158" i="2"/>
  <c r="P68" i="2"/>
  <c r="P764" i="2"/>
  <c r="P628" i="2"/>
  <c r="P524" i="2"/>
  <c r="P537" i="2"/>
  <c r="P672" i="2"/>
  <c r="P696" i="2"/>
  <c r="P765" i="2"/>
  <c r="P738" i="2"/>
  <c r="P739" i="2"/>
  <c r="P1109" i="2"/>
  <c r="P1110" i="2"/>
  <c r="P889" i="2"/>
  <c r="P865" i="2"/>
  <c r="P453" i="2"/>
  <c r="P964" i="2"/>
  <c r="P965" i="2"/>
  <c r="P966" i="2"/>
  <c r="P840" i="2"/>
  <c r="P890" i="2"/>
  <c r="P891" i="2"/>
  <c r="P2" i="2"/>
  <c r="P697" i="2"/>
  <c r="P1040" i="2"/>
  <c r="P1041" i="2"/>
  <c r="P381" i="2"/>
  <c r="P766" i="2"/>
  <c r="P767" i="2"/>
  <c r="P914" i="2"/>
  <c r="P220" i="2"/>
  <c r="P937" i="2"/>
  <c r="P241" i="2"/>
  <c r="P740" i="2"/>
  <c r="P741" i="2"/>
  <c r="P1042" i="2"/>
  <c r="P1043" i="2"/>
  <c r="P987" i="2"/>
  <c r="P326" i="2"/>
  <c r="P892" i="2"/>
  <c r="P560" i="2"/>
  <c r="P281" i="2"/>
  <c r="P841" i="2"/>
  <c r="P525" i="2"/>
  <c r="P938" i="2"/>
  <c r="P242" i="2"/>
  <c r="P34" i="2"/>
  <c r="P430" i="2"/>
  <c r="P915" i="2"/>
  <c r="P221" i="2"/>
  <c r="P3" i="2"/>
  <c r="P400" i="2"/>
  <c r="P243" i="2"/>
  <c r="P608" i="2"/>
  <c r="P742" i="2"/>
  <c r="P489" i="2"/>
  <c r="P743" i="2"/>
  <c r="P490" i="2"/>
  <c r="P744" i="2"/>
  <c r="P491" i="2"/>
  <c r="P92" i="2"/>
  <c r="P93" i="2"/>
  <c r="P94" i="2"/>
  <c r="P327" i="2"/>
  <c r="P561" i="2"/>
  <c r="P302" i="2"/>
  <c r="P538" i="2"/>
  <c r="P282" i="2"/>
  <c r="P526" i="2"/>
  <c r="P328" i="2"/>
  <c r="P562" i="2"/>
  <c r="P629" i="2"/>
  <c r="P630" i="2"/>
  <c r="P1162" i="2"/>
  <c r="P95" i="2"/>
  <c r="P939" i="2"/>
  <c r="P967" i="2"/>
  <c r="P916" i="2"/>
  <c r="P940" i="2"/>
  <c r="P69" i="2"/>
  <c r="P283" i="2"/>
  <c r="P126" i="2"/>
  <c r="P329" i="2"/>
  <c r="P698" i="2"/>
  <c r="P699" i="2"/>
  <c r="P1071" i="2"/>
  <c r="P1139" i="2"/>
  <c r="P222" i="2"/>
  <c r="P303" i="2"/>
  <c r="P805" i="2"/>
  <c r="P745" i="2"/>
  <c r="P713" i="2"/>
  <c r="P609" i="2"/>
  <c r="P365" i="2"/>
  <c r="P492" i="2"/>
  <c r="P508" i="2"/>
  <c r="P509" i="2"/>
  <c r="P539" i="2"/>
  <c r="P866" i="2"/>
  <c r="P35" i="2"/>
  <c r="P401" i="2"/>
  <c r="P4" i="2"/>
  <c r="P917" i="2"/>
  <c r="P36" i="2"/>
  <c r="P941" i="2"/>
  <c r="P5" i="2"/>
  <c r="P918" i="2"/>
  <c r="P610" i="2"/>
  <c r="P402" i="2"/>
  <c r="P988" i="2"/>
  <c r="P403" i="2"/>
  <c r="P989" i="2"/>
  <c r="P1007" i="2"/>
  <c r="P673" i="2"/>
  <c r="P1008" i="2"/>
  <c r="P304" i="2"/>
  <c r="P893" i="2"/>
  <c r="P51" i="2"/>
  <c r="P894" i="2"/>
  <c r="P895" i="2"/>
  <c r="P52" i="2"/>
  <c r="P896" i="2"/>
  <c r="P990" i="2"/>
  <c r="P284" i="2"/>
  <c r="P1009" i="2"/>
  <c r="P305" i="2"/>
  <c r="P1178" i="2"/>
  <c r="P1163" i="2"/>
  <c r="P1164" i="2"/>
  <c r="P1140" i="2"/>
  <c r="P768" i="2"/>
  <c r="P714" i="2"/>
  <c r="P431" i="2"/>
  <c r="P432" i="2"/>
  <c r="P404" i="2"/>
  <c r="P1044" i="2"/>
  <c r="P1111" i="2"/>
  <c r="P968" i="2"/>
  <c r="P1045" i="2"/>
  <c r="P1112" i="2"/>
  <c r="P969" i="2"/>
  <c r="P563" i="2"/>
  <c r="P540" i="2"/>
  <c r="P564" i="2"/>
  <c r="P565" i="2"/>
  <c r="P1091" i="2"/>
  <c r="P1113" i="2"/>
  <c r="P1114" i="2"/>
  <c r="P382" i="2"/>
  <c r="P159" i="2"/>
  <c r="P6" i="2"/>
  <c r="P177" i="2"/>
  <c r="P37" i="2"/>
  <c r="P178" i="2"/>
  <c r="P38" i="2"/>
  <c r="P179" i="2"/>
  <c r="P39" i="2"/>
  <c r="P7" i="2"/>
  <c r="P433" i="2"/>
  <c r="P746" i="2"/>
  <c r="P541" i="2"/>
  <c r="P454" i="2"/>
  <c r="P769" i="2"/>
  <c r="P566" i="2"/>
  <c r="P434" i="2"/>
  <c r="P747" i="2"/>
  <c r="P542" i="2"/>
  <c r="P40" i="2"/>
  <c r="P244" i="2"/>
  <c r="P867" i="2"/>
  <c r="P631" i="2"/>
  <c r="P1179" i="2"/>
  <c r="P611" i="2"/>
  <c r="P1165" i="2"/>
  <c r="P96" i="2"/>
  <c r="P455" i="2"/>
  <c r="P405" i="2"/>
  <c r="P770" i="2"/>
  <c r="P715" i="2"/>
  <c r="P1166" i="2"/>
  <c r="P1180" i="2"/>
  <c r="P632" i="2"/>
  <c r="P633" i="2"/>
  <c r="P180" i="2"/>
  <c r="P197" i="2"/>
  <c r="P127" i="2"/>
  <c r="P771" i="2"/>
  <c r="P1115" i="2"/>
  <c r="P128" i="2"/>
  <c r="P772" i="2"/>
  <c r="P1116" i="2"/>
  <c r="P527" i="2"/>
  <c r="P543" i="2"/>
  <c r="P285" i="2"/>
  <c r="P823" i="2"/>
  <c r="P790" i="2"/>
  <c r="P472" i="2"/>
  <c r="P160" i="2"/>
  <c r="P991" i="2"/>
  <c r="P493" i="2"/>
  <c r="P181" i="2"/>
  <c r="P1010" i="2"/>
  <c r="P473" i="2"/>
  <c r="P161" i="2"/>
  <c r="P992" i="2"/>
  <c r="P494" i="2"/>
  <c r="P182" i="2"/>
  <c r="P1011" i="2"/>
  <c r="P634" i="2"/>
  <c r="P1092" i="2"/>
  <c r="P1093" i="2"/>
  <c r="P612" i="2"/>
  <c r="P1167" i="2"/>
  <c r="P1012" i="2"/>
  <c r="P183" i="2"/>
  <c r="P806" i="2"/>
  <c r="P97" i="2"/>
  <c r="P1013" i="2"/>
  <c r="P791" i="2"/>
  <c r="P330" i="2"/>
  <c r="P331" i="2"/>
  <c r="P306" i="2"/>
  <c r="P792" i="2"/>
  <c r="P1117" i="2"/>
  <c r="P1072" i="2"/>
  <c r="P587" i="2"/>
  <c r="P406" i="2"/>
  <c r="P635" i="2"/>
  <c r="P456" i="2"/>
  <c r="P510" i="2"/>
  <c r="P474" i="2"/>
  <c r="P475" i="2"/>
  <c r="P1046" i="2"/>
  <c r="P129" i="2"/>
  <c r="P868" i="2"/>
  <c r="P842" i="2"/>
  <c r="P843" i="2"/>
  <c r="P844" i="2"/>
  <c r="P567" i="2"/>
  <c r="P568" i="2"/>
  <c r="P674" i="2"/>
  <c r="P716" i="2"/>
  <c r="P286" i="2"/>
  <c r="P70" i="2"/>
  <c r="P717" i="2"/>
  <c r="P307" i="2"/>
  <c r="P98" i="2"/>
  <c r="P748" i="2"/>
  <c r="P495" i="2"/>
  <c r="P496" i="2"/>
  <c r="P435" i="2"/>
  <c r="P130" i="2"/>
  <c r="P71" i="2"/>
  <c r="P407" i="2"/>
  <c r="P588" i="2"/>
  <c r="P99" i="2"/>
  <c r="P245" i="2"/>
  <c r="P100" i="2"/>
  <c r="P246" i="2"/>
  <c r="P675" i="2"/>
  <c r="P351" i="2"/>
  <c r="P383" i="2"/>
  <c r="P72" i="2"/>
  <c r="P1141" i="2"/>
  <c r="P73" i="2"/>
  <c r="P1142" i="2"/>
  <c r="P131" i="2"/>
  <c r="P1181" i="2"/>
  <c r="P824" i="2"/>
  <c r="P651" i="2"/>
  <c r="P700" i="2"/>
  <c r="P1047" i="2"/>
  <c r="P457" i="2"/>
  <c r="P408" i="2"/>
  <c r="P332" i="2"/>
  <c r="P384" i="2"/>
  <c r="P366" i="2"/>
  <c r="P718" i="2"/>
  <c r="P749" i="2"/>
  <c r="P1014" i="2"/>
  <c r="P993" i="2"/>
  <c r="P223" i="2"/>
  <c r="P247" i="2"/>
  <c r="P224" i="2"/>
  <c r="P333" i="2"/>
  <c r="P897" i="2"/>
  <c r="P334" i="2"/>
  <c r="P898" i="2"/>
  <c r="P367" i="2"/>
  <c r="P497" i="2"/>
  <c r="P352" i="2"/>
  <c r="P476" i="2"/>
  <c r="P701" i="2"/>
  <c r="P335" i="2"/>
  <c r="P676" i="2"/>
  <c r="P308" i="2"/>
  <c r="P198" i="2"/>
  <c r="P199" i="2"/>
  <c r="P845" i="2"/>
  <c r="P1073" i="2"/>
  <c r="P846" i="2"/>
  <c r="P1074" i="2"/>
  <c r="P869" i="2"/>
  <c r="P919" i="2"/>
  <c r="P825" i="2"/>
  <c r="P773" i="2"/>
  <c r="P53" i="2"/>
  <c r="P8" i="2"/>
  <c r="P41" i="2"/>
  <c r="P200" i="2"/>
  <c r="P132" i="2"/>
  <c r="P162" i="2"/>
  <c r="P74" i="2"/>
  <c r="P702" i="2"/>
  <c r="P266" i="2"/>
  <c r="P225" i="2"/>
  <c r="P248" i="2"/>
  <c r="P9" i="2"/>
  <c r="P10" i="2"/>
  <c r="P544" i="2"/>
  <c r="P201" i="2"/>
  <c r="P436" i="2"/>
  <c r="P437" i="2"/>
  <c r="P589" i="2"/>
  <c r="P590" i="2"/>
  <c r="P636" i="2"/>
  <c r="P637" i="2"/>
  <c r="P498" i="2"/>
  <c r="P438" i="2"/>
  <c r="P309" i="2"/>
  <c r="P750" i="2"/>
  <c r="P202" i="2"/>
  <c r="P101" i="2"/>
  <c r="P102" i="2"/>
  <c r="P133" i="2"/>
  <c r="P970" i="2"/>
  <c r="P971" i="2"/>
  <c r="P942" i="2"/>
  <c r="P353" i="2"/>
  <c r="P847" i="2"/>
  <c r="P336" i="2"/>
  <c r="P11" i="2"/>
  <c r="P12" i="2"/>
  <c r="P368" i="2"/>
  <c r="P943" i="2"/>
  <c r="P972" i="2"/>
  <c r="P920" i="2"/>
  <c r="P75" i="2"/>
  <c r="P848" i="2"/>
  <c r="P870" i="2"/>
  <c r="P13" i="2"/>
  <c r="P226" i="2"/>
  <c r="P409" i="2"/>
  <c r="P42" i="2"/>
  <c r="P249" i="2"/>
  <c r="P439" i="2"/>
  <c r="P43" i="2"/>
  <c r="P250" i="2"/>
  <c r="P440" i="2"/>
  <c r="P14" i="2"/>
  <c r="P227" i="2"/>
  <c r="P410" i="2"/>
  <c r="P203" i="2"/>
  <c r="P719" i="2"/>
  <c r="P751" i="2"/>
  <c r="P720" i="2"/>
  <c r="P721" i="2"/>
  <c r="P752" i="2"/>
  <c r="P753" i="2"/>
  <c r="P754" i="2"/>
  <c r="P251" i="2"/>
  <c r="P267" i="2"/>
  <c r="P458" i="2"/>
  <c r="P1182" i="2"/>
  <c r="P1118" i="2"/>
  <c r="P1119" i="2"/>
  <c r="P793" i="2"/>
  <c r="P411" i="2"/>
  <c r="P15" i="2"/>
  <c r="P412" i="2"/>
  <c r="P228" i="2"/>
  <c r="P1094" i="2"/>
  <c r="P849" i="2"/>
  <c r="P899" i="2"/>
  <c r="P413" i="2"/>
  <c r="P184" i="2"/>
  <c r="P163" i="2"/>
  <c r="P204" i="2"/>
  <c r="P205" i="2"/>
  <c r="P134" i="2"/>
  <c r="P1048" i="2"/>
  <c r="P1075" i="2"/>
  <c r="P755" i="2"/>
  <c r="P337" i="2"/>
  <c r="P569" i="2"/>
  <c r="P511" i="2"/>
  <c r="P1076" i="2"/>
  <c r="P1077" i="2"/>
  <c r="P1168" i="2"/>
  <c r="P287" i="2"/>
  <c r="P310" i="2"/>
  <c r="P288" i="2"/>
  <c r="P185" i="2"/>
  <c r="P103" i="2"/>
  <c r="P369" i="2"/>
  <c r="P591" i="2"/>
  <c r="P441" i="2"/>
  <c r="P774" i="2"/>
  <c r="P229" i="2"/>
  <c r="P268" i="2"/>
  <c r="P230" i="2"/>
  <c r="P994" i="2"/>
  <c r="P850" i="2"/>
  <c r="P652" i="2"/>
  <c r="P995" i="2"/>
  <c r="P775" i="2"/>
  <c r="P54" i="2"/>
  <c r="P570" i="2"/>
  <c r="P55" i="2"/>
  <c r="P571" i="2"/>
  <c r="P807" i="2"/>
  <c r="P311" i="2"/>
  <c r="P1095" i="2"/>
  <c r="P973" i="2"/>
  <c r="P944" i="2"/>
  <c r="P76" i="2"/>
  <c r="P104" i="2"/>
  <c r="P794" i="2"/>
  <c r="P826" i="2"/>
  <c r="P135" i="2"/>
  <c r="P77" i="2"/>
  <c r="P136" i="2"/>
  <c r="P231" i="2"/>
  <c r="P795" i="2"/>
  <c r="P78" i="2"/>
  <c r="P796" i="2"/>
  <c r="P79" i="2"/>
  <c r="P808" i="2"/>
  <c r="P105" i="2"/>
  <c r="P996" i="2"/>
  <c r="P1049" i="2"/>
  <c r="P1015" i="2"/>
  <c r="P1050" i="2"/>
  <c r="P1051" i="2"/>
  <c r="P1052" i="2"/>
  <c r="P997" i="2"/>
  <c r="P998" i="2"/>
  <c r="P1053" i="2"/>
  <c r="P900" i="2"/>
  <c r="P638" i="2"/>
  <c r="P385" i="2"/>
  <c r="P1054" i="2"/>
  <c r="P386" i="2"/>
  <c r="P1055" i="2"/>
  <c r="P387" i="2"/>
  <c r="P1056" i="2"/>
  <c r="P232" i="2"/>
  <c r="P613" i="2"/>
  <c r="P592" i="2"/>
  <c r="P593" i="2"/>
  <c r="P164" i="2"/>
  <c r="P477" i="2"/>
  <c r="P594" i="2"/>
  <c r="P165" i="2"/>
  <c r="P478" i="2"/>
  <c r="P595" i="2"/>
  <c r="P414" i="2"/>
  <c r="P479" i="2"/>
  <c r="P722" i="2"/>
  <c r="P776" i="2"/>
  <c r="P974" i="2"/>
  <c r="P338" i="2"/>
  <c r="P1183" i="2"/>
  <c r="P459" i="2"/>
  <c r="P1169" i="2"/>
  <c r="P442" i="2"/>
  <c r="P901" i="2"/>
  <c r="P851" i="2"/>
  <c r="P16" i="2"/>
  <c r="P1120" i="2"/>
  <c r="P975" i="2"/>
  <c r="P945" i="2"/>
  <c r="P946" i="2"/>
  <c r="P499" i="2"/>
  <c r="P137" i="2"/>
  <c r="P80" i="2"/>
  <c r="P947" i="2"/>
  <c r="P1016" i="2"/>
  <c r="P976" i="2"/>
  <c r="P1057" i="2"/>
  <c r="P977" i="2"/>
  <c r="P777" i="2"/>
  <c r="P1058" i="2"/>
  <c r="P921" i="2"/>
  <c r="P723" i="2"/>
  <c r="P999" i="2"/>
  <c r="P1078" i="2"/>
  <c r="P1121" i="2"/>
  <c r="P1096" i="2"/>
  <c r="P1184" i="2"/>
  <c r="P827" i="2"/>
  <c r="P639" i="2"/>
  <c r="P512" i="2"/>
  <c r="P1143" i="2"/>
  <c r="P797" i="2"/>
  <c r="P596" i="2"/>
  <c r="P480" i="2"/>
  <c r="P138" i="2"/>
  <c r="P724" i="2"/>
  <c r="P1144" i="2"/>
  <c r="P17" i="2"/>
  <c r="P18" i="2"/>
  <c r="P19" i="2"/>
  <c r="P56" i="2"/>
  <c r="P809" i="2"/>
  <c r="P597" i="2"/>
  <c r="P640" i="2"/>
  <c r="P513" i="2"/>
  <c r="P828" i="2"/>
  <c r="P902" i="2"/>
  <c r="P978" i="2"/>
  <c r="P810" i="2"/>
  <c r="P871" i="2"/>
  <c r="P948" i="2"/>
  <c r="P370" i="2"/>
  <c r="P354" i="2"/>
  <c r="P355" i="2"/>
  <c r="P598" i="2"/>
  <c r="P106" i="2"/>
  <c r="P500" i="2"/>
  <c r="P107" i="2"/>
  <c r="P501" i="2"/>
  <c r="P545" i="2"/>
  <c r="P528" i="2"/>
  <c r="P529" i="2"/>
  <c r="P233" i="2"/>
  <c r="P852" i="2"/>
  <c r="P829" i="2"/>
  <c r="P903" i="2"/>
  <c r="P1185" i="2"/>
  <c r="P514" i="2"/>
  <c r="P530" i="2"/>
  <c r="P166" i="2"/>
  <c r="P531" i="2"/>
  <c r="P167" i="2"/>
  <c r="P677" i="2"/>
  <c r="P678" i="2"/>
  <c r="P1079" i="2"/>
  <c r="P532" i="2"/>
  <c r="P168" i="2"/>
  <c r="P853" i="2"/>
  <c r="P515" i="2"/>
  <c r="P1059" i="2"/>
  <c r="P139" i="2"/>
  <c r="P339" i="2"/>
  <c r="P1017" i="2"/>
  <c r="P108" i="2"/>
  <c r="P312" i="2"/>
  <c r="P546" i="2"/>
  <c r="P614" i="2"/>
  <c r="P533" i="2"/>
  <c r="P1122" i="2"/>
  <c r="P1060" i="2"/>
  <c r="P1097" i="2"/>
  <c r="P1018" i="2"/>
  <c r="P1098" i="2"/>
  <c r="P1019" i="2"/>
  <c r="P57" i="2"/>
  <c r="P206" i="2"/>
  <c r="P20" i="2"/>
  <c r="P169" i="2"/>
  <c r="P778" i="2"/>
  <c r="P516" i="2"/>
  <c r="P1061" i="2"/>
  <c r="P1062" i="2"/>
  <c r="P1020" i="2"/>
  <c r="P1021" i="2"/>
  <c r="P1063" i="2"/>
  <c r="P922" i="2"/>
  <c r="P1000" i="2"/>
  <c r="P923" i="2"/>
  <c r="P356" i="2"/>
  <c r="P252" i="2"/>
  <c r="P269" i="2"/>
  <c r="P270" i="2"/>
  <c r="P443" i="2"/>
  <c r="P1170" i="2"/>
  <c r="P1099" i="2"/>
  <c r="P1171" i="2"/>
  <c r="P58" i="2"/>
  <c r="P1123" i="2"/>
  <c r="P703" i="2"/>
  <c r="P170" i="2"/>
  <c r="P140" i="2"/>
  <c r="P924" i="2"/>
  <c r="P460" i="2"/>
  <c r="P1124" i="2"/>
  <c r="P207" i="2"/>
  <c r="P1100" i="2"/>
  <c r="P186" i="2"/>
  <c r="P599" i="2"/>
  <c r="P615" i="2"/>
  <c r="P415" i="2"/>
  <c r="P461" i="2"/>
  <c r="P949" i="2"/>
  <c r="P1125" i="2"/>
  <c r="P109" i="2"/>
  <c r="P679" i="2"/>
  <c r="P704" i="2"/>
  <c r="P271" i="2"/>
  <c r="P641" i="2"/>
  <c r="P1186" i="2"/>
  <c r="P572" i="2"/>
  <c r="P313" i="2"/>
  <c r="P950" i="2"/>
  <c r="P314" i="2"/>
  <c r="P951" i="2"/>
  <c r="P1145" i="2"/>
  <c r="P462" i="2"/>
  <c r="P1080" i="2"/>
  <c r="P725" i="2"/>
  <c r="P547" i="2"/>
  <c r="P1172" i="2"/>
  <c r="P548" i="2"/>
  <c r="P371" i="2"/>
  <c r="P1126" i="2"/>
  <c r="P416" i="2"/>
  <c r="P234" i="2"/>
  <c r="P444" i="2"/>
  <c r="P253" i="2"/>
  <c r="P642" i="2"/>
  <c r="P502" i="2"/>
  <c r="P503" i="2"/>
  <c r="P549" i="2"/>
  <c r="P550" i="2"/>
  <c r="P925" i="2"/>
  <c r="P952" i="2"/>
  <c r="P680" i="2"/>
  <c r="P756" i="2"/>
  <c r="P757" i="2"/>
  <c r="P141" i="2"/>
  <c r="P110" i="2"/>
  <c r="P872" i="2"/>
  <c r="P81" i="2"/>
  <c r="P854" i="2"/>
  <c r="P830" i="2"/>
  <c r="P59" i="2"/>
  <c r="P551" i="2"/>
  <c r="P616" i="2"/>
  <c r="P315" i="2"/>
  <c r="P979" i="2"/>
  <c r="P926" i="2"/>
  <c r="P21" i="2"/>
  <c r="P1146" i="2"/>
  <c r="P1147" i="2"/>
  <c r="P1101" i="2"/>
  <c r="P1148" i="2"/>
  <c r="P187" i="2"/>
  <c r="P44" i="2"/>
  <c r="P705" i="2"/>
  <c r="P706" i="2"/>
  <c r="P388" i="2"/>
  <c r="P831" i="2"/>
  <c r="P372" i="2"/>
  <c r="P811" i="2"/>
  <c r="P417" i="2"/>
  <c r="P481" i="2"/>
  <c r="P653" i="2"/>
  <c r="P463" i="2"/>
  <c r="P517" i="2"/>
  <c r="P707" i="2"/>
  <c r="P1149" i="2"/>
  <c r="P1187" i="2"/>
  <c r="P726" i="2"/>
  <c r="P779" i="2"/>
  <c r="P727" i="2"/>
  <c r="P681" i="2"/>
  <c r="P654" i="2"/>
  <c r="P445" i="2"/>
  <c r="P418" i="2"/>
  <c r="P728" i="2"/>
  <c r="P22" i="2"/>
  <c r="P289" i="2"/>
  <c r="P1150" i="2"/>
  <c r="P316" i="2"/>
  <c r="P1173" i="2"/>
  <c r="P290" i="2"/>
  <c r="P1151" i="2"/>
  <c r="P340" i="2"/>
  <c r="P1188" i="2"/>
  <c r="P904" i="2"/>
  <c r="P142" i="2"/>
  <c r="P45" i="2"/>
  <c r="P953" i="2"/>
  <c r="P552" i="2"/>
  <c r="P682" i="2"/>
  <c r="P111" i="2"/>
  <c r="P1022" i="2"/>
  <c r="P143" i="2"/>
  <c r="P1064" i="2"/>
  <c r="P112" i="2"/>
  <c r="P144" i="2"/>
  <c r="P145" i="2"/>
  <c r="P812" i="2"/>
  <c r="P373" i="2"/>
  <c r="P446" i="2"/>
  <c r="P1174" i="2"/>
  <c r="P873" i="2"/>
  <c r="P855" i="2"/>
  <c r="P905" i="2"/>
  <c r="P832" i="2"/>
  <c r="P874" i="2"/>
  <c r="P813" i="2"/>
  <c r="P573" i="2"/>
  <c r="P780" i="2"/>
  <c r="P23" i="2"/>
  <c r="P683" i="2"/>
  <c r="P684" i="2"/>
  <c r="P374" i="2"/>
  <c r="P1023" i="2"/>
  <c r="P1189" i="2"/>
  <c r="P235" i="2"/>
  <c r="P419" i="2"/>
  <c r="P236" i="2"/>
  <c r="P856" i="2"/>
  <c r="P254" i="2"/>
  <c r="P447" i="2"/>
  <c r="P255" i="2"/>
  <c r="P875" i="2"/>
  <c r="P208" i="2"/>
  <c r="P171" i="2"/>
  <c r="P188" i="2"/>
  <c r="P24" i="2"/>
  <c r="P1152" i="2"/>
  <c r="P729" i="2"/>
  <c r="P643" i="2"/>
  <c r="P617" i="2"/>
  <c r="P618" i="2"/>
  <c r="P644" i="2"/>
  <c r="P317" i="2"/>
  <c r="P619" i="2"/>
  <c r="P113" i="2"/>
  <c r="P685" i="2"/>
  <c r="P758" i="2"/>
  <c r="P876" i="2"/>
  <c r="P318" i="2"/>
  <c r="P620" i="2"/>
  <c r="P114" i="2"/>
  <c r="P686" i="2"/>
  <c r="P759" i="2"/>
  <c r="P877" i="2"/>
  <c r="P172" i="2"/>
  <c r="P857" i="2"/>
  <c r="P189" i="2"/>
  <c r="P878" i="2"/>
  <c r="P1024" i="2"/>
  <c r="P319" i="2"/>
  <c r="P482" i="2"/>
  <c r="P906" i="2"/>
  <c r="P655" i="2"/>
  <c r="P687" i="2"/>
  <c r="P256" i="2"/>
  <c r="P82" i="2"/>
  <c r="P272" i="2"/>
  <c r="P574" i="2"/>
  <c r="P656" i="2"/>
  <c r="P357" i="2"/>
  <c r="P980" i="2"/>
  <c r="P173" i="2"/>
  <c r="P209" i="2"/>
  <c r="P1127" i="2"/>
  <c r="P575" i="2"/>
  <c r="P60" i="2"/>
  <c r="P210" i="2"/>
  <c r="P211" i="2"/>
  <c r="P464" i="2"/>
  <c r="P907" i="2"/>
  <c r="P291" i="2"/>
  <c r="P927" i="2"/>
  <c r="P688" i="2"/>
  <c r="P600" i="2"/>
  <c r="P389" i="2"/>
  <c r="P465" i="2"/>
  <c r="P1128" i="2"/>
  <c r="P833" i="2"/>
  <c r="P61" i="2"/>
  <c r="P1025" i="2"/>
  <c r="P83" i="2"/>
  <c r="P858" i="2"/>
  <c r="P115" i="2"/>
  <c r="P879" i="2"/>
  <c r="P1065" i="2"/>
  <c r="P341" i="2"/>
  <c r="P25" i="2"/>
  <c r="P798" i="2"/>
  <c r="P320" i="2"/>
  <c r="P834" i="2"/>
  <c r="P814" i="2"/>
  <c r="P781" i="2"/>
  <c r="P621" i="2"/>
  <c r="P880" i="2"/>
  <c r="P908" i="2"/>
  <c r="P881" i="2"/>
  <c r="P689" i="2"/>
  <c r="P954" i="2"/>
  <c r="P46" i="2"/>
  <c r="P1026" i="2"/>
  <c r="P273" i="2"/>
  <c r="P518" i="2"/>
  <c r="P576" i="2"/>
  <c r="P1129" i="2"/>
  <c r="P577" i="2"/>
  <c r="P909" i="2"/>
  <c r="P981" i="2"/>
  <c r="P1190" i="2"/>
  <c r="P859" i="2"/>
  <c r="P928" i="2"/>
  <c r="P1153" i="2"/>
  <c r="P1001" i="2"/>
  <c r="P1066" i="2"/>
  <c r="P1067" i="2"/>
  <c r="P982" i="2"/>
  <c r="P645" i="2"/>
  <c r="P815" i="2"/>
  <c r="P553" i="2"/>
  <c r="P1130" i="2"/>
  <c r="P483" i="2"/>
  <c r="P1154" i="2"/>
  <c r="P1027" i="2"/>
  <c r="P190" i="2"/>
  <c r="P860" i="2"/>
  <c r="P1155" i="2"/>
  <c r="P708" i="2"/>
  <c r="P116" i="2"/>
  <c r="P292" i="2"/>
  <c r="P174" i="2"/>
  <c r="P1191" i="2"/>
  <c r="P1156" i="2"/>
  <c r="P782" i="2"/>
  <c r="P783" i="2"/>
  <c r="P730" i="2"/>
  <c r="P731" i="2"/>
  <c r="P1028" i="2"/>
  <c r="P690" i="2"/>
  <c r="P534" i="2"/>
  <c r="P342" i="2"/>
  <c r="P390" i="2"/>
  <c r="P343" i="2"/>
  <c r="P391" i="2"/>
  <c r="P448" i="2"/>
  <c r="P929" i="2"/>
  <c r="P84" i="2"/>
  <c r="P146" i="2"/>
  <c r="P784" i="2"/>
  <c r="P85" i="2"/>
  <c r="P293" i="2"/>
  <c r="P86" i="2"/>
  <c r="P294" i="2"/>
  <c r="P622" i="2"/>
  <c r="P62" i="2"/>
  <c r="P47" i="2"/>
  <c r="P147" i="2"/>
  <c r="P375" i="2"/>
  <c r="P48" i="2"/>
  <c r="P63" i="2"/>
  <c r="P321" i="2"/>
  <c r="P554" i="2"/>
  <c r="P882" i="2"/>
  <c r="P295" i="2"/>
  <c r="P535" i="2"/>
  <c r="P861" i="2"/>
  <c r="P466" i="2"/>
  <c r="P623" i="2"/>
  <c r="P467" i="2"/>
  <c r="P732" i="2"/>
  <c r="P175" i="2"/>
  <c r="P760" i="2"/>
  <c r="P191" i="2"/>
  <c r="P910" i="2"/>
  <c r="P955" i="2"/>
  <c r="P1002" i="2"/>
  <c r="P484" i="2"/>
  <c r="P555" i="2"/>
  <c r="P816" i="2"/>
  <c r="P709" i="2"/>
  <c r="P1102" i="2"/>
  <c r="P883" i="2"/>
  <c r="P691" i="2"/>
  <c r="P733" i="2"/>
  <c r="P657" i="2"/>
  <c r="P734" i="2"/>
  <c r="P658" i="2"/>
  <c r="P735" i="2"/>
  <c r="P659" i="2"/>
  <c r="P274" i="2"/>
  <c r="P392" i="2"/>
  <c r="P393" i="2"/>
  <c r="P376" i="2"/>
  <c r="P761" i="2"/>
  <c r="P1029" i="2"/>
  <c r="P377" i="2"/>
  <c r="P762" i="2"/>
  <c r="P1030" i="2"/>
  <c r="P1131" i="2"/>
  <c r="P1132" i="2"/>
  <c r="P296" i="2"/>
  <c r="P358" i="2"/>
  <c r="P394" i="2"/>
  <c r="P930" i="2"/>
  <c r="P1175" i="2"/>
  <c r="P911" i="2"/>
  <c r="P1157" i="2"/>
  <c r="P420" i="2"/>
  <c r="P421" i="2"/>
  <c r="P983" i="2"/>
  <c r="P237" i="2"/>
  <c r="P578" i="2"/>
  <c r="P519" i="2"/>
  <c r="P485" i="2"/>
  <c r="P1103" i="2"/>
  <c r="P26" i="2"/>
  <c r="P27" i="2"/>
  <c r="P378" i="2"/>
  <c r="P710" i="2"/>
  <c r="P862" i="2"/>
  <c r="P884" i="2"/>
  <c r="P1104" i="2"/>
  <c r="P449" i="2"/>
  <c r="P148" i="2"/>
  <c r="P212" i="2"/>
  <c r="P601" i="2"/>
  <c r="P799" i="2"/>
  <c r="P87" i="2"/>
  <c r="P359" i="2"/>
  <c r="P835" i="2"/>
  <c r="P149" i="2"/>
  <c r="P395" i="2"/>
  <c r="P602" i="2"/>
  <c r="P646" i="2"/>
  <c r="P603" i="2"/>
  <c r="P1105" i="2"/>
  <c r="P1106" i="2"/>
  <c r="P956" i="2"/>
  <c r="P1081" i="2"/>
  <c r="P1082" i="2"/>
  <c r="P931" i="2"/>
  <c r="P49" i="2"/>
  <c r="P579" i="2"/>
  <c r="P275" i="2"/>
  <c r="P520" i="2"/>
  <c r="P1031" i="2"/>
  <c r="P660" i="2"/>
  <c r="P1083" i="2"/>
  <c r="P692" i="2"/>
  <c r="P1107" i="2"/>
  <c r="P1133" i="2"/>
  <c r="P117" i="2"/>
  <c r="P150" i="2"/>
  <c r="P28" i="2"/>
  <c r="P661" i="2"/>
  <c r="P521" i="2"/>
  <c r="P118" i="2"/>
  <c r="P885" i="2"/>
  <c r="P151" i="2"/>
  <c r="P912" i="2"/>
  <c r="P119" i="2"/>
  <c r="P886" i="2"/>
  <c r="P711" i="2"/>
  <c r="P932" i="2"/>
  <c r="P486" i="2"/>
  <c r="P192" i="2"/>
  <c r="P1108" i="2"/>
  <c r="P1192" i="2"/>
  <c r="P152" i="2"/>
  <c r="P647" i="2"/>
  <c r="P64" i="2"/>
  <c r="P257" i="2"/>
  <c r="P1032" i="2"/>
  <c r="P1003" i="2"/>
  <c r="P1134" i="2"/>
  <c r="P153" i="2"/>
  <c r="P396" i="2"/>
  <c r="P213" i="2"/>
  <c r="P580" i="2"/>
  <c r="P1135" i="2"/>
  <c r="P154" i="2"/>
  <c r="P397" i="2"/>
  <c r="P214" i="2"/>
  <c r="P581" i="2"/>
  <c r="P1193" i="2"/>
  <c r="P258" i="2"/>
  <c r="P322" i="2"/>
  <c r="P193" i="2"/>
  <c r="P259" i="2"/>
  <c r="P323" i="2"/>
  <c r="P194" i="2"/>
  <c r="P276" i="2"/>
  <c r="P344" i="2"/>
  <c r="P215" i="2"/>
  <c r="P957" i="2"/>
  <c r="P624" i="2"/>
  <c r="P297" i="2"/>
  <c r="P1194" i="2"/>
  <c r="P933" i="2"/>
  <c r="P662" i="2"/>
  <c r="P625" i="2"/>
  <c r="P604" i="2"/>
  <c r="P360" i="2"/>
  <c r="P345" i="2"/>
  <c r="P785" i="2"/>
  <c r="P1136" i="2"/>
  <c r="P260" i="2"/>
  <c r="P324" i="2"/>
  <c r="P800" i="2"/>
  <c r="P1158" i="2"/>
  <c r="P1176" i="2"/>
  <c r="P1159" i="2"/>
  <c r="P1004" i="2"/>
  <c r="P261" i="2"/>
  <c r="P958" i="2"/>
  <c r="P277" i="2"/>
  <c r="P984" i="2"/>
  <c r="P836" i="2"/>
  <c r="P155" i="2"/>
  <c r="P786" i="2"/>
  <c r="P156" i="2"/>
  <c r="P346" i="2"/>
  <c r="P65" i="2"/>
  <c r="P801" i="2"/>
  <c r="P468" i="2"/>
  <c r="P469" i="2"/>
  <c r="P1160" i="2"/>
  <c r="P763" i="2"/>
  <c r="P626" i="2"/>
  <c r="P1005" i="2"/>
  <c r="P361" i="2"/>
  <c r="P1033" i="2"/>
  <c r="P379" i="2"/>
  <c r="P522" i="2"/>
  <c r="P934" i="2"/>
  <c r="P582" i="2"/>
  <c r="P262" i="2"/>
  <c r="P817" i="2"/>
  <c r="P195" i="2"/>
  <c r="P663" i="2"/>
  <c r="P422" i="2"/>
  <c r="P1084" i="2"/>
  <c r="P423" i="2"/>
  <c r="P1085" i="2"/>
  <c r="P605" i="2"/>
  <c r="P818" i="2"/>
  <c r="P556" i="2"/>
  <c r="P648" i="2"/>
  <c r="P913" i="2"/>
  <c r="P487" i="2"/>
  <c r="P504" i="2"/>
  <c r="P837" i="2"/>
  <c r="P278" i="2"/>
  <c r="P325" i="2"/>
  <c r="P1086" i="2"/>
  <c r="P298" i="2"/>
  <c r="P736" i="2"/>
  <c r="P505" i="2"/>
  <c r="P362" i="2"/>
  <c r="P935" i="2"/>
  <c r="P1087" i="2"/>
  <c r="P238" i="2"/>
  <c r="P1034" i="2"/>
  <c r="P557" i="2"/>
  <c r="P693" i="2"/>
  <c r="P363" i="2"/>
  <c r="P649" i="2"/>
  <c r="P664" i="2"/>
  <c r="P424" i="2"/>
  <c r="P887" i="2"/>
  <c r="P819" i="2"/>
  <c r="P665" i="2"/>
  <c r="P863" i="2"/>
  <c r="P1035" i="2"/>
  <c r="P450" i="2"/>
  <c r="P347" i="2"/>
  <c r="P1161" i="2"/>
  <c r="P712" i="2"/>
  <c r="P666" i="2"/>
  <c r="P88" i="2"/>
  <c r="P425" i="2"/>
  <c r="P1137" i="2"/>
  <c r="P398" i="2"/>
  <c r="P239" i="2"/>
  <c r="P279" i="2"/>
  <c r="P583" i="2"/>
  <c r="P787" i="2"/>
  <c r="P650" i="2"/>
  <c r="P1068" i="2"/>
  <c r="P120" i="2"/>
  <c r="P50" i="2"/>
  <c r="P1036" i="2"/>
  <c r="P820" i="2"/>
  <c r="P802" i="2"/>
  <c r="P803" i="2"/>
  <c r="P667" i="2"/>
  <c r="P888" i="2"/>
  <c r="P451" i="2"/>
  <c r="P121" i="2"/>
  <c r="P821" i="2"/>
  <c r="P348" i="2"/>
  <c r="P66" i="2"/>
  <c r="P380" i="2"/>
  <c r="P1088" i="2"/>
  <c r="P606" i="2"/>
  <c r="P822" i="2"/>
  <c r="P1089" i="2"/>
  <c r="P558" i="2"/>
  <c r="P959" i="2"/>
  <c r="P1037" i="2"/>
  <c r="P1006" i="2"/>
  <c r="P960" i="2"/>
  <c r="P426" i="2"/>
  <c r="P364" i="2"/>
  <c r="P536" i="2"/>
  <c r="P584" i="2"/>
  <c r="P299" i="2"/>
  <c r="P427" i="2"/>
  <c r="P29" i="2"/>
  <c r="P1069" i="2"/>
  <c r="P1070" i="2"/>
  <c r="P122" i="2"/>
  <c r="P240" i="2"/>
  <c r="P488" i="2"/>
  <c r="P89" i="2"/>
  <c r="P838" i="2"/>
  <c r="P30" i="2"/>
  <c r="P607" i="2"/>
  <c r="P936" i="2"/>
  <c r="P506" i="2"/>
  <c r="P263" i="2"/>
  <c r="P428" i="2"/>
  <c r="P399" i="2"/>
  <c r="P668" i="2"/>
  <c r="P1090" i="2"/>
  <c r="P90" i="2"/>
  <c r="P123" i="2"/>
  <c r="P1195" i="2"/>
  <c r="P961" i="2"/>
  <c r="P349" i="2"/>
  <c r="P216" i="2"/>
  <c r="P217" i="2"/>
  <c r="P452" i="2"/>
  <c r="P962" i="2"/>
  <c r="P280" i="2"/>
  <c r="P507" i="2"/>
  <c r="P264" i="2"/>
  <c r="P124" i="2"/>
  <c r="P265" i="2"/>
  <c r="P1138" i="2"/>
  <c r="P470" i="2"/>
  <c r="P523" i="2"/>
  <c r="P350" i="2"/>
  <c r="P300" i="2"/>
  <c r="P669" i="2"/>
  <c r="P176" i="2"/>
  <c r="P670" i="2"/>
  <c r="P737" i="2"/>
  <c r="P985" i="2"/>
  <c r="P788" i="2"/>
  <c r="P986" i="2"/>
  <c r="P1177" i="2"/>
  <c r="P218" i="2"/>
  <c r="P31" i="2"/>
  <c r="P694" i="2"/>
  <c r="P125" i="2"/>
  <c r="P429" i="2"/>
  <c r="P671" i="2"/>
  <c r="P559" i="2"/>
  <c r="P627" i="2"/>
  <c r="P1038" i="2"/>
  <c r="P471" i="2"/>
  <c r="P839" i="2"/>
  <c r="P301" i="2"/>
  <c r="P804" i="2"/>
  <c r="P789" i="2"/>
  <c r="P196" i="2"/>
  <c r="P1039" i="2"/>
  <c r="P963" i="2"/>
  <c r="P32" i="2"/>
  <c r="P695" i="2"/>
  <c r="P864" i="2"/>
  <c r="P33" i="2"/>
  <c r="P91" i="2"/>
  <c r="P219" i="2"/>
  <c r="O585" i="2"/>
  <c r="O157" i="2"/>
  <c r="O67" i="2"/>
  <c r="O586" i="2"/>
  <c r="O158" i="2"/>
  <c r="O68" i="2"/>
  <c r="O764" i="2"/>
  <c r="O628" i="2"/>
  <c r="O524" i="2"/>
  <c r="O537" i="2"/>
  <c r="O672" i="2"/>
  <c r="O696" i="2"/>
  <c r="O765" i="2"/>
  <c r="O738" i="2"/>
  <c r="O739" i="2"/>
  <c r="O1109" i="2"/>
  <c r="O1110" i="2"/>
  <c r="O889" i="2"/>
  <c r="O865" i="2"/>
  <c r="O453" i="2"/>
  <c r="O964" i="2"/>
  <c r="O965" i="2"/>
  <c r="O966" i="2"/>
  <c r="O840" i="2"/>
  <c r="O890" i="2"/>
  <c r="O891" i="2"/>
  <c r="O2" i="2"/>
  <c r="O697" i="2"/>
  <c r="O1040" i="2"/>
  <c r="O1041" i="2"/>
  <c r="O381" i="2"/>
  <c r="O766" i="2"/>
  <c r="O767" i="2"/>
  <c r="O914" i="2"/>
  <c r="O220" i="2"/>
  <c r="O937" i="2"/>
  <c r="O241" i="2"/>
  <c r="O740" i="2"/>
  <c r="O741" i="2"/>
  <c r="O1042" i="2"/>
  <c r="O1043" i="2"/>
  <c r="O987" i="2"/>
  <c r="O326" i="2"/>
  <c r="O892" i="2"/>
  <c r="O560" i="2"/>
  <c r="O281" i="2"/>
  <c r="O841" i="2"/>
  <c r="O525" i="2"/>
  <c r="O938" i="2"/>
  <c r="O242" i="2"/>
  <c r="O34" i="2"/>
  <c r="O430" i="2"/>
  <c r="O915" i="2"/>
  <c r="O221" i="2"/>
  <c r="O3" i="2"/>
  <c r="O400" i="2"/>
  <c r="O243" i="2"/>
  <c r="O608" i="2"/>
  <c r="O742" i="2"/>
  <c r="O489" i="2"/>
  <c r="O743" i="2"/>
  <c r="O490" i="2"/>
  <c r="O744" i="2"/>
  <c r="O491" i="2"/>
  <c r="O92" i="2"/>
  <c r="O93" i="2"/>
  <c r="O94" i="2"/>
  <c r="O327" i="2"/>
  <c r="O561" i="2"/>
  <c r="O302" i="2"/>
  <c r="O538" i="2"/>
  <c r="O282" i="2"/>
  <c r="O526" i="2"/>
  <c r="O328" i="2"/>
  <c r="O562" i="2"/>
  <c r="O629" i="2"/>
  <c r="O630" i="2"/>
  <c r="O1162" i="2"/>
  <c r="O95" i="2"/>
  <c r="O939" i="2"/>
  <c r="O967" i="2"/>
  <c r="O916" i="2"/>
  <c r="O940" i="2"/>
  <c r="O69" i="2"/>
  <c r="O283" i="2"/>
  <c r="O126" i="2"/>
  <c r="O329" i="2"/>
  <c r="O698" i="2"/>
  <c r="O699" i="2"/>
  <c r="O1071" i="2"/>
  <c r="O1139" i="2"/>
  <c r="O222" i="2"/>
  <c r="O303" i="2"/>
  <c r="O805" i="2"/>
  <c r="O745" i="2"/>
  <c r="O713" i="2"/>
  <c r="O609" i="2"/>
  <c r="O365" i="2"/>
  <c r="O492" i="2"/>
  <c r="O508" i="2"/>
  <c r="O509" i="2"/>
  <c r="O539" i="2"/>
  <c r="O866" i="2"/>
  <c r="O35" i="2"/>
  <c r="O401" i="2"/>
  <c r="O4" i="2"/>
  <c r="O917" i="2"/>
  <c r="O36" i="2"/>
  <c r="O941" i="2"/>
  <c r="O5" i="2"/>
  <c r="O918" i="2"/>
  <c r="O610" i="2"/>
  <c r="O402" i="2"/>
  <c r="O988" i="2"/>
  <c r="O403" i="2"/>
  <c r="O989" i="2"/>
  <c r="O1007" i="2"/>
  <c r="O673" i="2"/>
  <c r="O1008" i="2"/>
  <c r="O304" i="2"/>
  <c r="O893" i="2"/>
  <c r="O51" i="2"/>
  <c r="O894" i="2"/>
  <c r="O895" i="2"/>
  <c r="O52" i="2"/>
  <c r="O896" i="2"/>
  <c r="O990" i="2"/>
  <c r="O284" i="2"/>
  <c r="O1009" i="2"/>
  <c r="O305" i="2"/>
  <c r="O1178" i="2"/>
  <c r="O1163" i="2"/>
  <c r="O1164" i="2"/>
  <c r="O1140" i="2"/>
  <c r="O768" i="2"/>
  <c r="O714" i="2"/>
  <c r="O431" i="2"/>
  <c r="O432" i="2"/>
  <c r="O404" i="2"/>
  <c r="O1044" i="2"/>
  <c r="O1111" i="2"/>
  <c r="O968" i="2"/>
  <c r="O1045" i="2"/>
  <c r="O1112" i="2"/>
  <c r="O969" i="2"/>
  <c r="O563" i="2"/>
  <c r="O540" i="2"/>
  <c r="O564" i="2"/>
  <c r="O565" i="2"/>
  <c r="O1091" i="2"/>
  <c r="O1113" i="2"/>
  <c r="O1114" i="2"/>
  <c r="O382" i="2"/>
  <c r="O159" i="2"/>
  <c r="O6" i="2"/>
  <c r="O177" i="2"/>
  <c r="O37" i="2"/>
  <c r="O178" i="2"/>
  <c r="O38" i="2"/>
  <c r="O179" i="2"/>
  <c r="O39" i="2"/>
  <c r="O7" i="2"/>
  <c r="O433" i="2"/>
  <c r="O746" i="2"/>
  <c r="O541" i="2"/>
  <c r="O454" i="2"/>
  <c r="O769" i="2"/>
  <c r="O566" i="2"/>
  <c r="O434" i="2"/>
  <c r="O747" i="2"/>
  <c r="O542" i="2"/>
  <c r="O40" i="2"/>
  <c r="O244" i="2"/>
  <c r="O867" i="2"/>
  <c r="O631" i="2"/>
  <c r="O1179" i="2"/>
  <c r="O611" i="2"/>
  <c r="O1165" i="2"/>
  <c r="O96" i="2"/>
  <c r="O455" i="2"/>
  <c r="O405" i="2"/>
  <c r="O770" i="2"/>
  <c r="O715" i="2"/>
  <c r="O1166" i="2"/>
  <c r="O1180" i="2"/>
  <c r="O632" i="2"/>
  <c r="O633" i="2"/>
  <c r="O180" i="2"/>
  <c r="O197" i="2"/>
  <c r="O127" i="2"/>
  <c r="O771" i="2"/>
  <c r="O1115" i="2"/>
  <c r="O128" i="2"/>
  <c r="O772" i="2"/>
  <c r="O1116" i="2"/>
  <c r="O527" i="2"/>
  <c r="O543" i="2"/>
  <c r="O285" i="2"/>
  <c r="O823" i="2"/>
  <c r="O790" i="2"/>
  <c r="O472" i="2"/>
  <c r="O160" i="2"/>
  <c r="O991" i="2"/>
  <c r="O493" i="2"/>
  <c r="O181" i="2"/>
  <c r="O1010" i="2"/>
  <c r="O473" i="2"/>
  <c r="O161" i="2"/>
  <c r="O992" i="2"/>
  <c r="O494" i="2"/>
  <c r="O182" i="2"/>
  <c r="O1011" i="2"/>
  <c r="O634" i="2"/>
  <c r="O1092" i="2"/>
  <c r="O1093" i="2"/>
  <c r="O612" i="2"/>
  <c r="O1167" i="2"/>
  <c r="O1012" i="2"/>
  <c r="O183" i="2"/>
  <c r="O806" i="2"/>
  <c r="O97" i="2"/>
  <c r="O1013" i="2"/>
  <c r="O791" i="2"/>
  <c r="O330" i="2"/>
  <c r="O331" i="2"/>
  <c r="O306" i="2"/>
  <c r="O792" i="2"/>
  <c r="O1117" i="2"/>
  <c r="O1072" i="2"/>
  <c r="O587" i="2"/>
  <c r="O406" i="2"/>
  <c r="O635" i="2"/>
  <c r="O456" i="2"/>
  <c r="O510" i="2"/>
  <c r="O474" i="2"/>
  <c r="O475" i="2"/>
  <c r="O1046" i="2"/>
  <c r="O129" i="2"/>
  <c r="O868" i="2"/>
  <c r="O842" i="2"/>
  <c r="O843" i="2"/>
  <c r="O844" i="2"/>
  <c r="O567" i="2"/>
  <c r="O568" i="2"/>
  <c r="O674" i="2"/>
  <c r="O716" i="2"/>
  <c r="O286" i="2"/>
  <c r="O70" i="2"/>
  <c r="O717" i="2"/>
  <c r="O307" i="2"/>
  <c r="O98" i="2"/>
  <c r="O748" i="2"/>
  <c r="O495" i="2"/>
  <c r="O496" i="2"/>
  <c r="O435" i="2"/>
  <c r="O130" i="2"/>
  <c r="O71" i="2"/>
  <c r="O407" i="2"/>
  <c r="O588" i="2"/>
  <c r="O99" i="2"/>
  <c r="O245" i="2"/>
  <c r="O100" i="2"/>
  <c r="O246" i="2"/>
  <c r="O675" i="2"/>
  <c r="O351" i="2"/>
  <c r="O383" i="2"/>
  <c r="O72" i="2"/>
  <c r="O1141" i="2"/>
  <c r="O73" i="2"/>
  <c r="O1142" i="2"/>
  <c r="O131" i="2"/>
  <c r="O1181" i="2"/>
  <c r="O824" i="2"/>
  <c r="O651" i="2"/>
  <c r="O700" i="2"/>
  <c r="O1047" i="2"/>
  <c r="O457" i="2"/>
  <c r="O408" i="2"/>
  <c r="O332" i="2"/>
  <c r="O384" i="2"/>
  <c r="O366" i="2"/>
  <c r="O718" i="2"/>
  <c r="O749" i="2"/>
  <c r="O1014" i="2"/>
  <c r="O993" i="2"/>
  <c r="O223" i="2"/>
  <c r="O247" i="2"/>
  <c r="O224" i="2"/>
  <c r="O333" i="2"/>
  <c r="O897" i="2"/>
  <c r="O334" i="2"/>
  <c r="O898" i="2"/>
  <c r="O367" i="2"/>
  <c r="O497" i="2"/>
  <c r="O352" i="2"/>
  <c r="O476" i="2"/>
  <c r="O701" i="2"/>
  <c r="O335" i="2"/>
  <c r="O676" i="2"/>
  <c r="O308" i="2"/>
  <c r="O198" i="2"/>
  <c r="O199" i="2"/>
  <c r="O845" i="2"/>
  <c r="O1073" i="2"/>
  <c r="O846" i="2"/>
  <c r="O1074" i="2"/>
  <c r="O869" i="2"/>
  <c r="O919" i="2"/>
  <c r="O825" i="2"/>
  <c r="O773" i="2"/>
  <c r="O53" i="2"/>
  <c r="O8" i="2"/>
  <c r="O41" i="2"/>
  <c r="O200" i="2"/>
  <c r="O132" i="2"/>
  <c r="O162" i="2"/>
  <c r="O74" i="2"/>
  <c r="O702" i="2"/>
  <c r="O266" i="2"/>
  <c r="O225" i="2"/>
  <c r="O248" i="2"/>
  <c r="O9" i="2"/>
  <c r="O10" i="2"/>
  <c r="O544" i="2"/>
  <c r="O201" i="2"/>
  <c r="O436" i="2"/>
  <c r="O437" i="2"/>
  <c r="O589" i="2"/>
  <c r="O590" i="2"/>
  <c r="O636" i="2"/>
  <c r="O637" i="2"/>
  <c r="O498" i="2"/>
  <c r="O438" i="2"/>
  <c r="O309" i="2"/>
  <c r="O750" i="2"/>
  <c r="O202" i="2"/>
  <c r="O101" i="2"/>
  <c r="O102" i="2"/>
  <c r="O133" i="2"/>
  <c r="O970" i="2"/>
  <c r="O971" i="2"/>
  <c r="O942" i="2"/>
  <c r="O353" i="2"/>
  <c r="O847" i="2"/>
  <c r="O336" i="2"/>
  <c r="O11" i="2"/>
  <c r="O12" i="2"/>
  <c r="O368" i="2"/>
  <c r="O943" i="2"/>
  <c r="O972" i="2"/>
  <c r="O920" i="2"/>
  <c r="O75" i="2"/>
  <c r="O848" i="2"/>
  <c r="O870" i="2"/>
  <c r="O13" i="2"/>
  <c r="O226" i="2"/>
  <c r="O409" i="2"/>
  <c r="O42" i="2"/>
  <c r="O249" i="2"/>
  <c r="O439" i="2"/>
  <c r="O43" i="2"/>
  <c r="O250" i="2"/>
  <c r="O440" i="2"/>
  <c r="O14" i="2"/>
  <c r="O227" i="2"/>
  <c r="O410" i="2"/>
  <c r="O203" i="2"/>
  <c r="O719" i="2"/>
  <c r="O751" i="2"/>
  <c r="O720" i="2"/>
  <c r="O721" i="2"/>
  <c r="O752" i="2"/>
  <c r="O753" i="2"/>
  <c r="O754" i="2"/>
  <c r="O251" i="2"/>
  <c r="O267" i="2"/>
  <c r="O458" i="2"/>
  <c r="O1182" i="2"/>
  <c r="O1118" i="2"/>
  <c r="O1119" i="2"/>
  <c r="O793" i="2"/>
  <c r="O411" i="2"/>
  <c r="O15" i="2"/>
  <c r="O412" i="2"/>
  <c r="O228" i="2"/>
  <c r="O1094" i="2"/>
  <c r="O849" i="2"/>
  <c r="O899" i="2"/>
  <c r="O413" i="2"/>
  <c r="O184" i="2"/>
  <c r="O163" i="2"/>
  <c r="O204" i="2"/>
  <c r="O205" i="2"/>
  <c r="O134" i="2"/>
  <c r="O1048" i="2"/>
  <c r="O1075" i="2"/>
  <c r="O755" i="2"/>
  <c r="O337" i="2"/>
  <c r="O569" i="2"/>
  <c r="O511" i="2"/>
  <c r="O1076" i="2"/>
  <c r="O1077" i="2"/>
  <c r="O1168" i="2"/>
  <c r="O287" i="2"/>
  <c r="O310" i="2"/>
  <c r="O288" i="2"/>
  <c r="O185" i="2"/>
  <c r="O103" i="2"/>
  <c r="O369" i="2"/>
  <c r="O591" i="2"/>
  <c r="O441" i="2"/>
  <c r="O774" i="2"/>
  <c r="O229" i="2"/>
  <c r="O268" i="2"/>
  <c r="O230" i="2"/>
  <c r="O994" i="2"/>
  <c r="O850" i="2"/>
  <c r="O652" i="2"/>
  <c r="O995" i="2"/>
  <c r="O775" i="2"/>
  <c r="O54" i="2"/>
  <c r="O570" i="2"/>
  <c r="O55" i="2"/>
  <c r="O571" i="2"/>
  <c r="O807" i="2"/>
  <c r="O311" i="2"/>
  <c r="O1095" i="2"/>
  <c r="O973" i="2"/>
  <c r="O944" i="2"/>
  <c r="O76" i="2"/>
  <c r="O104" i="2"/>
  <c r="O794" i="2"/>
  <c r="O826" i="2"/>
  <c r="O135" i="2"/>
  <c r="O77" i="2"/>
  <c r="O136" i="2"/>
  <c r="O231" i="2"/>
  <c r="O795" i="2"/>
  <c r="O78" i="2"/>
  <c r="O796" i="2"/>
  <c r="O79" i="2"/>
  <c r="O808" i="2"/>
  <c r="O105" i="2"/>
  <c r="O996" i="2"/>
  <c r="O1049" i="2"/>
  <c r="O1015" i="2"/>
  <c r="O1050" i="2"/>
  <c r="O1051" i="2"/>
  <c r="O1052" i="2"/>
  <c r="O997" i="2"/>
  <c r="O998" i="2"/>
  <c r="O1053" i="2"/>
  <c r="O900" i="2"/>
  <c r="O638" i="2"/>
  <c r="O385" i="2"/>
  <c r="O1054" i="2"/>
  <c r="O386" i="2"/>
  <c r="O1055" i="2"/>
  <c r="O387" i="2"/>
  <c r="O1056" i="2"/>
  <c r="O232" i="2"/>
  <c r="O613" i="2"/>
  <c r="O592" i="2"/>
  <c r="O593" i="2"/>
  <c r="O164" i="2"/>
  <c r="O477" i="2"/>
  <c r="O594" i="2"/>
  <c r="O165" i="2"/>
  <c r="O478" i="2"/>
  <c r="O595" i="2"/>
  <c r="O414" i="2"/>
  <c r="O479" i="2"/>
  <c r="O722" i="2"/>
  <c r="O776" i="2"/>
  <c r="O974" i="2"/>
  <c r="O338" i="2"/>
  <c r="O1183" i="2"/>
  <c r="O459" i="2"/>
  <c r="O1169" i="2"/>
  <c r="O442" i="2"/>
  <c r="O901" i="2"/>
  <c r="O851" i="2"/>
  <c r="O16" i="2"/>
  <c r="O1120" i="2"/>
  <c r="O975" i="2"/>
  <c r="O945" i="2"/>
  <c r="O946" i="2"/>
  <c r="O499" i="2"/>
  <c r="O137" i="2"/>
  <c r="O80" i="2"/>
  <c r="O947" i="2"/>
  <c r="O1016" i="2"/>
  <c r="O976" i="2"/>
  <c r="O1057" i="2"/>
  <c r="O977" i="2"/>
  <c r="O777" i="2"/>
  <c r="O1058" i="2"/>
  <c r="O921" i="2"/>
  <c r="O723" i="2"/>
  <c r="O999" i="2"/>
  <c r="O1078" i="2"/>
  <c r="O1121" i="2"/>
  <c r="O1096" i="2"/>
  <c r="O1184" i="2"/>
  <c r="O827" i="2"/>
  <c r="O639" i="2"/>
  <c r="O512" i="2"/>
  <c r="O1143" i="2"/>
  <c r="O797" i="2"/>
  <c r="O596" i="2"/>
  <c r="O480" i="2"/>
  <c r="O138" i="2"/>
  <c r="O724" i="2"/>
  <c r="O1144" i="2"/>
  <c r="O17" i="2"/>
  <c r="O18" i="2"/>
  <c r="O19" i="2"/>
  <c r="O56" i="2"/>
  <c r="O809" i="2"/>
  <c r="O597" i="2"/>
  <c r="O640" i="2"/>
  <c r="O513" i="2"/>
  <c r="O828" i="2"/>
  <c r="O902" i="2"/>
  <c r="O978" i="2"/>
  <c r="O810" i="2"/>
  <c r="O871" i="2"/>
  <c r="O948" i="2"/>
  <c r="O370" i="2"/>
  <c r="O354" i="2"/>
  <c r="O355" i="2"/>
  <c r="O598" i="2"/>
  <c r="O106" i="2"/>
  <c r="O500" i="2"/>
  <c r="O107" i="2"/>
  <c r="O501" i="2"/>
  <c r="O545" i="2"/>
  <c r="O528" i="2"/>
  <c r="O529" i="2"/>
  <c r="O233" i="2"/>
  <c r="O852" i="2"/>
  <c r="O829" i="2"/>
  <c r="O903" i="2"/>
  <c r="O1185" i="2"/>
  <c r="O514" i="2"/>
  <c r="O530" i="2"/>
  <c r="O166" i="2"/>
  <c r="O531" i="2"/>
  <c r="O167" i="2"/>
  <c r="O677" i="2"/>
  <c r="O678" i="2"/>
  <c r="O1079" i="2"/>
  <c r="O532" i="2"/>
  <c r="O168" i="2"/>
  <c r="O853" i="2"/>
  <c r="O515" i="2"/>
  <c r="O1059" i="2"/>
  <c r="O139" i="2"/>
  <c r="O339" i="2"/>
  <c r="O1017" i="2"/>
  <c r="O108" i="2"/>
  <c r="O312" i="2"/>
  <c r="O546" i="2"/>
  <c r="O614" i="2"/>
  <c r="O533" i="2"/>
  <c r="O1122" i="2"/>
  <c r="O1060" i="2"/>
  <c r="O1097" i="2"/>
  <c r="O1018" i="2"/>
  <c r="O1098" i="2"/>
  <c r="O1019" i="2"/>
  <c r="O57" i="2"/>
  <c r="O206" i="2"/>
  <c r="O20" i="2"/>
  <c r="O169" i="2"/>
  <c r="O778" i="2"/>
  <c r="O516" i="2"/>
  <c r="O1061" i="2"/>
  <c r="O1062" i="2"/>
  <c r="O1020" i="2"/>
  <c r="O1021" i="2"/>
  <c r="O1063" i="2"/>
  <c r="O922" i="2"/>
  <c r="O1000" i="2"/>
  <c r="O923" i="2"/>
  <c r="O356" i="2"/>
  <c r="O252" i="2"/>
  <c r="O269" i="2"/>
  <c r="O270" i="2"/>
  <c r="O443" i="2"/>
  <c r="O1170" i="2"/>
  <c r="O1099" i="2"/>
  <c r="O1171" i="2"/>
  <c r="O58" i="2"/>
  <c r="O1123" i="2"/>
  <c r="O703" i="2"/>
  <c r="O170" i="2"/>
  <c r="O140" i="2"/>
  <c r="O924" i="2"/>
  <c r="O460" i="2"/>
  <c r="O1124" i="2"/>
  <c r="O207" i="2"/>
  <c r="O1100" i="2"/>
  <c r="O186" i="2"/>
  <c r="O599" i="2"/>
  <c r="O615" i="2"/>
  <c r="O415" i="2"/>
  <c r="O461" i="2"/>
  <c r="O949" i="2"/>
  <c r="O1125" i="2"/>
  <c r="O109" i="2"/>
  <c r="O679" i="2"/>
  <c r="O704" i="2"/>
  <c r="O271" i="2"/>
  <c r="O641" i="2"/>
  <c r="O1186" i="2"/>
  <c r="O572" i="2"/>
  <c r="O313" i="2"/>
  <c r="O950" i="2"/>
  <c r="O314" i="2"/>
  <c r="O951" i="2"/>
  <c r="O1145" i="2"/>
  <c r="O462" i="2"/>
  <c r="O1080" i="2"/>
  <c r="O725" i="2"/>
  <c r="O547" i="2"/>
  <c r="O1172" i="2"/>
  <c r="O548" i="2"/>
  <c r="O371" i="2"/>
  <c r="O1126" i="2"/>
  <c r="O416" i="2"/>
  <c r="O234" i="2"/>
  <c r="O444" i="2"/>
  <c r="O253" i="2"/>
  <c r="O642" i="2"/>
  <c r="O502" i="2"/>
  <c r="O503" i="2"/>
  <c r="O549" i="2"/>
  <c r="O550" i="2"/>
  <c r="O925" i="2"/>
  <c r="O952" i="2"/>
  <c r="O680" i="2"/>
  <c r="O756" i="2"/>
  <c r="O757" i="2"/>
  <c r="O141" i="2"/>
  <c r="O110" i="2"/>
  <c r="O872" i="2"/>
  <c r="O81" i="2"/>
  <c r="O854" i="2"/>
  <c r="O830" i="2"/>
  <c r="O59" i="2"/>
  <c r="O551" i="2"/>
  <c r="O616" i="2"/>
  <c r="O315" i="2"/>
  <c r="O979" i="2"/>
  <c r="O926" i="2"/>
  <c r="O21" i="2"/>
  <c r="O1146" i="2"/>
  <c r="O1147" i="2"/>
  <c r="O1101" i="2"/>
  <c r="O1148" i="2"/>
  <c r="O187" i="2"/>
  <c r="O44" i="2"/>
  <c r="O705" i="2"/>
  <c r="O706" i="2"/>
  <c r="O388" i="2"/>
  <c r="O831" i="2"/>
  <c r="O372" i="2"/>
  <c r="O811" i="2"/>
  <c r="O417" i="2"/>
  <c r="O481" i="2"/>
  <c r="O653" i="2"/>
  <c r="O463" i="2"/>
  <c r="O517" i="2"/>
  <c r="O707" i="2"/>
  <c r="O1149" i="2"/>
  <c r="O1187" i="2"/>
  <c r="O726" i="2"/>
  <c r="O779" i="2"/>
  <c r="O727" i="2"/>
  <c r="O681" i="2"/>
  <c r="O654" i="2"/>
  <c r="O445" i="2"/>
  <c r="O418" i="2"/>
  <c r="O728" i="2"/>
  <c r="O22" i="2"/>
  <c r="O289" i="2"/>
  <c r="O1150" i="2"/>
  <c r="O316" i="2"/>
  <c r="O1173" i="2"/>
  <c r="O290" i="2"/>
  <c r="O1151" i="2"/>
  <c r="O340" i="2"/>
  <c r="O1188" i="2"/>
  <c r="O904" i="2"/>
  <c r="O142" i="2"/>
  <c r="O45" i="2"/>
  <c r="O953" i="2"/>
  <c r="O552" i="2"/>
  <c r="O682" i="2"/>
  <c r="O111" i="2"/>
  <c r="O1022" i="2"/>
  <c r="O143" i="2"/>
  <c r="O1064" i="2"/>
  <c r="O112" i="2"/>
  <c r="O144" i="2"/>
  <c r="O145" i="2"/>
  <c r="O812" i="2"/>
  <c r="O373" i="2"/>
  <c r="O446" i="2"/>
  <c r="O1174" i="2"/>
  <c r="O873" i="2"/>
  <c r="O855" i="2"/>
  <c r="O905" i="2"/>
  <c r="O832" i="2"/>
  <c r="O874" i="2"/>
  <c r="O813" i="2"/>
  <c r="O573" i="2"/>
  <c r="O780" i="2"/>
  <c r="O23" i="2"/>
  <c r="O683" i="2"/>
  <c r="O684" i="2"/>
  <c r="O374" i="2"/>
  <c r="O1023" i="2"/>
  <c r="O1189" i="2"/>
  <c r="O235" i="2"/>
  <c r="O419" i="2"/>
  <c r="O236" i="2"/>
  <c r="O856" i="2"/>
  <c r="O254" i="2"/>
  <c r="O447" i="2"/>
  <c r="O255" i="2"/>
  <c r="O875" i="2"/>
  <c r="O208" i="2"/>
  <c r="O171" i="2"/>
  <c r="O188" i="2"/>
  <c r="O24" i="2"/>
  <c r="O1152" i="2"/>
  <c r="O729" i="2"/>
  <c r="O643" i="2"/>
  <c r="O617" i="2"/>
  <c r="O618" i="2"/>
  <c r="O644" i="2"/>
  <c r="O317" i="2"/>
  <c r="O619" i="2"/>
  <c r="O113" i="2"/>
  <c r="O685" i="2"/>
  <c r="O758" i="2"/>
  <c r="O876" i="2"/>
  <c r="O318" i="2"/>
  <c r="O620" i="2"/>
  <c r="O114" i="2"/>
  <c r="O686" i="2"/>
  <c r="O759" i="2"/>
  <c r="O877" i="2"/>
  <c r="O172" i="2"/>
  <c r="O857" i="2"/>
  <c r="O189" i="2"/>
  <c r="O878" i="2"/>
  <c r="O1024" i="2"/>
  <c r="O319" i="2"/>
  <c r="O482" i="2"/>
  <c r="O906" i="2"/>
  <c r="O655" i="2"/>
  <c r="O687" i="2"/>
  <c r="O256" i="2"/>
  <c r="O82" i="2"/>
  <c r="O272" i="2"/>
  <c r="O574" i="2"/>
  <c r="O656" i="2"/>
  <c r="O357" i="2"/>
  <c r="O980" i="2"/>
  <c r="O173" i="2"/>
  <c r="O209" i="2"/>
  <c r="O1127" i="2"/>
  <c r="O575" i="2"/>
  <c r="O60" i="2"/>
  <c r="O210" i="2"/>
  <c r="O211" i="2"/>
  <c r="O464" i="2"/>
  <c r="O907" i="2"/>
  <c r="O291" i="2"/>
  <c r="O927" i="2"/>
  <c r="O688" i="2"/>
  <c r="O600" i="2"/>
  <c r="O389" i="2"/>
  <c r="O465" i="2"/>
  <c r="O1128" i="2"/>
  <c r="O833" i="2"/>
  <c r="O61" i="2"/>
  <c r="O1025" i="2"/>
  <c r="O83" i="2"/>
  <c r="O858" i="2"/>
  <c r="O115" i="2"/>
  <c r="O879" i="2"/>
  <c r="O1065" i="2"/>
  <c r="O341" i="2"/>
  <c r="O25" i="2"/>
  <c r="O798" i="2"/>
  <c r="O320" i="2"/>
  <c r="O834" i="2"/>
  <c r="O814" i="2"/>
  <c r="O781" i="2"/>
  <c r="O621" i="2"/>
  <c r="O880" i="2"/>
  <c r="O908" i="2"/>
  <c r="O881" i="2"/>
  <c r="O689" i="2"/>
  <c r="O954" i="2"/>
  <c r="O46" i="2"/>
  <c r="O1026" i="2"/>
  <c r="O273" i="2"/>
  <c r="O518" i="2"/>
  <c r="O576" i="2"/>
  <c r="O1129" i="2"/>
  <c r="O577" i="2"/>
  <c r="O909" i="2"/>
  <c r="O981" i="2"/>
  <c r="O1190" i="2"/>
  <c r="O859" i="2"/>
  <c r="O928" i="2"/>
  <c r="O1153" i="2"/>
  <c r="O1001" i="2"/>
  <c r="O1066" i="2"/>
  <c r="O1067" i="2"/>
  <c r="O982" i="2"/>
  <c r="O645" i="2"/>
  <c r="O815" i="2"/>
  <c r="O553" i="2"/>
  <c r="O1130" i="2"/>
  <c r="O483" i="2"/>
  <c r="O1154" i="2"/>
  <c r="O1027" i="2"/>
  <c r="O190" i="2"/>
  <c r="O860" i="2"/>
  <c r="O1155" i="2"/>
  <c r="O708" i="2"/>
  <c r="O116" i="2"/>
  <c r="O292" i="2"/>
  <c r="O174" i="2"/>
  <c r="O1191" i="2"/>
  <c r="O1156" i="2"/>
  <c r="O782" i="2"/>
  <c r="O783" i="2"/>
  <c r="O730" i="2"/>
  <c r="O731" i="2"/>
  <c r="O1028" i="2"/>
  <c r="O690" i="2"/>
  <c r="O534" i="2"/>
  <c r="O342" i="2"/>
  <c r="O390" i="2"/>
  <c r="O343" i="2"/>
  <c r="O391" i="2"/>
  <c r="O448" i="2"/>
  <c r="O929" i="2"/>
  <c r="O84" i="2"/>
  <c r="O146" i="2"/>
  <c r="O784" i="2"/>
  <c r="O85" i="2"/>
  <c r="O293" i="2"/>
  <c r="O86" i="2"/>
  <c r="O294" i="2"/>
  <c r="O622" i="2"/>
  <c r="O62" i="2"/>
  <c r="O47" i="2"/>
  <c r="O147" i="2"/>
  <c r="O375" i="2"/>
  <c r="O48" i="2"/>
  <c r="O63" i="2"/>
  <c r="O321" i="2"/>
  <c r="O554" i="2"/>
  <c r="O882" i="2"/>
  <c r="O295" i="2"/>
  <c r="O535" i="2"/>
  <c r="O861" i="2"/>
  <c r="O466" i="2"/>
  <c r="O623" i="2"/>
  <c r="O467" i="2"/>
  <c r="O732" i="2"/>
  <c r="O175" i="2"/>
  <c r="O760" i="2"/>
  <c r="O191" i="2"/>
  <c r="O910" i="2"/>
  <c r="O955" i="2"/>
  <c r="O1002" i="2"/>
  <c r="O484" i="2"/>
  <c r="O555" i="2"/>
  <c r="O816" i="2"/>
  <c r="O709" i="2"/>
  <c r="O1102" i="2"/>
  <c r="O883" i="2"/>
  <c r="O691" i="2"/>
  <c r="O733" i="2"/>
  <c r="O657" i="2"/>
  <c r="O734" i="2"/>
  <c r="O658" i="2"/>
  <c r="O735" i="2"/>
  <c r="O659" i="2"/>
  <c r="O274" i="2"/>
  <c r="O392" i="2"/>
  <c r="O393" i="2"/>
  <c r="O376" i="2"/>
  <c r="O761" i="2"/>
  <c r="O1029" i="2"/>
  <c r="O377" i="2"/>
  <c r="O762" i="2"/>
  <c r="O1030" i="2"/>
  <c r="O1131" i="2"/>
  <c r="O1132" i="2"/>
  <c r="O296" i="2"/>
  <c r="O358" i="2"/>
  <c r="O394" i="2"/>
  <c r="O930" i="2"/>
  <c r="O1175" i="2"/>
  <c r="O911" i="2"/>
  <c r="O1157" i="2"/>
  <c r="O420" i="2"/>
  <c r="O421" i="2"/>
  <c r="O983" i="2"/>
  <c r="O237" i="2"/>
  <c r="O578" i="2"/>
  <c r="O519" i="2"/>
  <c r="O485" i="2"/>
  <c r="O1103" i="2"/>
  <c r="O26" i="2"/>
  <c r="O27" i="2"/>
  <c r="O378" i="2"/>
  <c r="O710" i="2"/>
  <c r="O862" i="2"/>
  <c r="O884" i="2"/>
  <c r="O1104" i="2"/>
  <c r="O449" i="2"/>
  <c r="O148" i="2"/>
  <c r="O212" i="2"/>
  <c r="O601" i="2"/>
  <c r="O799" i="2"/>
  <c r="O87" i="2"/>
  <c r="O359" i="2"/>
  <c r="O835" i="2"/>
  <c r="O149" i="2"/>
  <c r="O395" i="2"/>
  <c r="O602" i="2"/>
  <c r="O646" i="2"/>
  <c r="O603" i="2"/>
  <c r="O1105" i="2"/>
  <c r="O1106" i="2"/>
  <c r="O956" i="2"/>
  <c r="O1081" i="2"/>
  <c r="O1082" i="2"/>
  <c r="O931" i="2"/>
  <c r="O49" i="2"/>
  <c r="O579" i="2"/>
  <c r="O275" i="2"/>
  <c r="O520" i="2"/>
  <c r="O1031" i="2"/>
  <c r="O660" i="2"/>
  <c r="O1083" i="2"/>
  <c r="O692" i="2"/>
  <c r="O1107" i="2"/>
  <c r="O1133" i="2"/>
  <c r="O117" i="2"/>
  <c r="O150" i="2"/>
  <c r="O28" i="2"/>
  <c r="O661" i="2"/>
  <c r="O521" i="2"/>
  <c r="O118" i="2"/>
  <c r="O885" i="2"/>
  <c r="O151" i="2"/>
  <c r="O912" i="2"/>
  <c r="O119" i="2"/>
  <c r="O886" i="2"/>
  <c r="O711" i="2"/>
  <c r="O932" i="2"/>
  <c r="O486" i="2"/>
  <c r="O192" i="2"/>
  <c r="O1108" i="2"/>
  <c r="O1192" i="2"/>
  <c r="O152" i="2"/>
  <c r="O647" i="2"/>
  <c r="O64" i="2"/>
  <c r="O257" i="2"/>
  <c r="O1032" i="2"/>
  <c r="O1003" i="2"/>
  <c r="O1134" i="2"/>
  <c r="O153" i="2"/>
  <c r="O396" i="2"/>
  <c r="O213" i="2"/>
  <c r="O580" i="2"/>
  <c r="O1135" i="2"/>
  <c r="O154" i="2"/>
  <c r="O397" i="2"/>
  <c r="O214" i="2"/>
  <c r="O581" i="2"/>
  <c r="O1193" i="2"/>
  <c r="O258" i="2"/>
  <c r="O322" i="2"/>
  <c r="O193" i="2"/>
  <c r="O259" i="2"/>
  <c r="O323" i="2"/>
  <c r="O194" i="2"/>
  <c r="O276" i="2"/>
  <c r="O344" i="2"/>
  <c r="O215" i="2"/>
  <c r="O957" i="2"/>
  <c r="O624" i="2"/>
  <c r="O297" i="2"/>
  <c r="O1194" i="2"/>
  <c r="O933" i="2"/>
  <c r="O662" i="2"/>
  <c r="O625" i="2"/>
  <c r="O604" i="2"/>
  <c r="O360" i="2"/>
  <c r="O345" i="2"/>
  <c r="O785" i="2"/>
  <c r="O1136" i="2"/>
  <c r="O260" i="2"/>
  <c r="O324" i="2"/>
  <c r="O800" i="2"/>
  <c r="O1158" i="2"/>
  <c r="O1176" i="2"/>
  <c r="O1159" i="2"/>
  <c r="O1004" i="2"/>
  <c r="O261" i="2"/>
  <c r="O958" i="2"/>
  <c r="O277" i="2"/>
  <c r="O984" i="2"/>
  <c r="O836" i="2"/>
  <c r="O155" i="2"/>
  <c r="O786" i="2"/>
  <c r="O156" i="2"/>
  <c r="O346" i="2"/>
  <c r="O65" i="2"/>
  <c r="O801" i="2"/>
  <c r="O468" i="2"/>
  <c r="O469" i="2"/>
  <c r="O1160" i="2"/>
  <c r="O763" i="2"/>
  <c r="O626" i="2"/>
  <c r="O1005" i="2"/>
  <c r="O361" i="2"/>
  <c r="O1033" i="2"/>
  <c r="O379" i="2"/>
  <c r="O522" i="2"/>
  <c r="O934" i="2"/>
  <c r="O582" i="2"/>
  <c r="O262" i="2"/>
  <c r="O817" i="2"/>
  <c r="O195" i="2"/>
  <c r="O663" i="2"/>
  <c r="O422" i="2"/>
  <c r="O1084" i="2"/>
  <c r="O423" i="2"/>
  <c r="O1085" i="2"/>
  <c r="O605" i="2"/>
  <c r="O818" i="2"/>
  <c r="O556" i="2"/>
  <c r="O648" i="2"/>
  <c r="O913" i="2"/>
  <c r="O487" i="2"/>
  <c r="O504" i="2"/>
  <c r="O837" i="2"/>
  <c r="O278" i="2"/>
  <c r="O325" i="2"/>
  <c r="O1086" i="2"/>
  <c r="O298" i="2"/>
  <c r="O736" i="2"/>
  <c r="O505" i="2"/>
  <c r="O362" i="2"/>
  <c r="O935" i="2"/>
  <c r="O1087" i="2"/>
  <c r="O238" i="2"/>
  <c r="O1034" i="2"/>
  <c r="O557" i="2"/>
  <c r="O693" i="2"/>
  <c r="O363" i="2"/>
  <c r="O649" i="2"/>
  <c r="O664" i="2"/>
  <c r="O424" i="2"/>
  <c r="O887" i="2"/>
  <c r="O819" i="2"/>
  <c r="O665" i="2"/>
  <c r="O863" i="2"/>
  <c r="O1035" i="2"/>
  <c r="O450" i="2"/>
  <c r="O347" i="2"/>
  <c r="O1161" i="2"/>
  <c r="O712" i="2"/>
  <c r="O666" i="2"/>
  <c r="O88" i="2"/>
  <c r="O425" i="2"/>
  <c r="O1137" i="2"/>
  <c r="O398" i="2"/>
  <c r="O239" i="2"/>
  <c r="O279" i="2"/>
  <c r="O583" i="2"/>
  <c r="O787" i="2"/>
  <c r="O650" i="2"/>
  <c r="O1068" i="2"/>
  <c r="O120" i="2"/>
  <c r="O50" i="2"/>
  <c r="O1036" i="2"/>
  <c r="O820" i="2"/>
  <c r="O802" i="2"/>
  <c r="O803" i="2"/>
  <c r="O667" i="2"/>
  <c r="O888" i="2"/>
  <c r="O451" i="2"/>
  <c r="O121" i="2"/>
  <c r="O821" i="2"/>
  <c r="O348" i="2"/>
  <c r="O66" i="2"/>
  <c r="O380" i="2"/>
  <c r="O1088" i="2"/>
  <c r="O606" i="2"/>
  <c r="O822" i="2"/>
  <c r="O1089" i="2"/>
  <c r="O558" i="2"/>
  <c r="O959" i="2"/>
  <c r="O1037" i="2"/>
  <c r="O1006" i="2"/>
  <c r="O960" i="2"/>
  <c r="O426" i="2"/>
  <c r="O364" i="2"/>
  <c r="O536" i="2"/>
  <c r="O584" i="2"/>
  <c r="O299" i="2"/>
  <c r="O427" i="2"/>
  <c r="O29" i="2"/>
  <c r="O1069" i="2"/>
  <c r="O1070" i="2"/>
  <c r="O122" i="2"/>
  <c r="O240" i="2"/>
  <c r="O488" i="2"/>
  <c r="O89" i="2"/>
  <c r="O838" i="2"/>
  <c r="O30" i="2"/>
  <c r="O607" i="2"/>
  <c r="O936" i="2"/>
  <c r="O506" i="2"/>
  <c r="O263" i="2"/>
  <c r="O428" i="2"/>
  <c r="O399" i="2"/>
  <c r="O668" i="2"/>
  <c r="O1090" i="2"/>
  <c r="O90" i="2"/>
  <c r="O123" i="2"/>
  <c r="O1195" i="2"/>
  <c r="O961" i="2"/>
  <c r="O349" i="2"/>
  <c r="O216" i="2"/>
  <c r="O217" i="2"/>
  <c r="O452" i="2"/>
  <c r="O962" i="2"/>
  <c r="O280" i="2"/>
  <c r="O507" i="2"/>
  <c r="O264" i="2"/>
  <c r="O124" i="2"/>
  <c r="O265" i="2"/>
  <c r="O1138" i="2"/>
  <c r="O470" i="2"/>
  <c r="O523" i="2"/>
  <c r="O350" i="2"/>
  <c r="O300" i="2"/>
  <c r="O669" i="2"/>
  <c r="O176" i="2"/>
  <c r="O670" i="2"/>
  <c r="O737" i="2"/>
  <c r="O985" i="2"/>
  <c r="O788" i="2"/>
  <c r="O986" i="2"/>
  <c r="O1177" i="2"/>
  <c r="O218" i="2"/>
  <c r="O31" i="2"/>
  <c r="O694" i="2"/>
  <c r="O125" i="2"/>
  <c r="O429" i="2"/>
  <c r="O671" i="2"/>
  <c r="O559" i="2"/>
  <c r="O627" i="2"/>
  <c r="O1038" i="2"/>
  <c r="O471" i="2"/>
  <c r="O839" i="2"/>
  <c r="O301" i="2"/>
  <c r="O804" i="2"/>
  <c r="O789" i="2"/>
  <c r="O196" i="2"/>
  <c r="O1039" i="2"/>
  <c r="O963" i="2"/>
  <c r="O32" i="2"/>
  <c r="O695" i="2"/>
  <c r="O864" i="2"/>
  <c r="O33" i="2"/>
  <c r="O91" i="2"/>
  <c r="O219" i="2"/>
  <c r="N585" i="2"/>
  <c r="N157" i="2"/>
  <c r="N67" i="2"/>
  <c r="N586" i="2"/>
  <c r="N158" i="2"/>
  <c r="N68" i="2"/>
  <c r="N764" i="2"/>
  <c r="N628" i="2"/>
  <c r="N524" i="2"/>
  <c r="N537" i="2"/>
  <c r="N672" i="2"/>
  <c r="N696" i="2"/>
  <c r="N765" i="2"/>
  <c r="N738" i="2"/>
  <c r="N739" i="2"/>
  <c r="N1109" i="2"/>
  <c r="N1110" i="2"/>
  <c r="N889" i="2"/>
  <c r="N865" i="2"/>
  <c r="N453" i="2"/>
  <c r="N964" i="2"/>
  <c r="N965" i="2"/>
  <c r="N966" i="2"/>
  <c r="N840" i="2"/>
  <c r="N890" i="2"/>
  <c r="N891" i="2"/>
  <c r="N697" i="2"/>
  <c r="N1040" i="2"/>
  <c r="N1041" i="2"/>
  <c r="N381" i="2"/>
  <c r="N766" i="2"/>
  <c r="N767" i="2"/>
  <c r="N914" i="2"/>
  <c r="N220" i="2"/>
  <c r="N937" i="2"/>
  <c r="N241" i="2"/>
  <c r="N740" i="2"/>
  <c r="N741" i="2"/>
  <c r="N1042" i="2"/>
  <c r="N1043" i="2"/>
  <c r="N987" i="2"/>
  <c r="N326" i="2"/>
  <c r="N892" i="2"/>
  <c r="N560" i="2"/>
  <c r="N281" i="2"/>
  <c r="N841" i="2"/>
  <c r="N525" i="2"/>
  <c r="N938" i="2"/>
  <c r="N242" i="2"/>
  <c r="N34" i="2"/>
  <c r="N430" i="2"/>
  <c r="N915" i="2"/>
  <c r="N221" i="2"/>
  <c r="N400" i="2"/>
  <c r="N243" i="2"/>
  <c r="N608" i="2"/>
  <c r="N742" i="2"/>
  <c r="N489" i="2"/>
  <c r="N743" i="2"/>
  <c r="N490" i="2"/>
  <c r="N744" i="2"/>
  <c r="N491" i="2"/>
  <c r="N92" i="2"/>
  <c r="N93" i="2"/>
  <c r="N94" i="2"/>
  <c r="N327" i="2"/>
  <c r="N561" i="2"/>
  <c r="N302" i="2"/>
  <c r="N538" i="2"/>
  <c r="N282" i="2"/>
  <c r="N526" i="2"/>
  <c r="N328" i="2"/>
  <c r="N562" i="2"/>
  <c r="N629" i="2"/>
  <c r="N630" i="2"/>
  <c r="N1162" i="2"/>
  <c r="N95" i="2"/>
  <c r="N939" i="2"/>
  <c r="N967" i="2"/>
  <c r="N916" i="2"/>
  <c r="N940" i="2"/>
  <c r="N69" i="2"/>
  <c r="N283" i="2"/>
  <c r="N126" i="2"/>
  <c r="N329" i="2"/>
  <c r="N698" i="2"/>
  <c r="N699" i="2"/>
  <c r="N1071" i="2"/>
  <c r="N1139" i="2"/>
  <c r="N222" i="2"/>
  <c r="N303" i="2"/>
  <c r="N805" i="2"/>
  <c r="N745" i="2"/>
  <c r="N713" i="2"/>
  <c r="N609" i="2"/>
  <c r="N365" i="2"/>
  <c r="N492" i="2"/>
  <c r="N508" i="2"/>
  <c r="N509" i="2"/>
  <c r="N539" i="2"/>
  <c r="N866" i="2"/>
  <c r="N35" i="2"/>
  <c r="N401" i="2"/>
  <c r="N4" i="2"/>
  <c r="N917" i="2"/>
  <c r="N36" i="2"/>
  <c r="N941" i="2"/>
  <c r="N5" i="2"/>
  <c r="N918" i="2"/>
  <c r="N610" i="2"/>
  <c r="N402" i="2"/>
  <c r="N988" i="2"/>
  <c r="N403" i="2"/>
  <c r="N989" i="2"/>
  <c r="N1007" i="2"/>
  <c r="N673" i="2"/>
  <c r="N1008" i="2"/>
  <c r="N304" i="2"/>
  <c r="N893" i="2"/>
  <c r="N51" i="2"/>
  <c r="N894" i="2"/>
  <c r="N895" i="2"/>
  <c r="N52" i="2"/>
  <c r="N896" i="2"/>
  <c r="N990" i="2"/>
  <c r="N284" i="2"/>
  <c r="N1009" i="2"/>
  <c r="N305" i="2"/>
  <c r="N1178" i="2"/>
  <c r="N1163" i="2"/>
  <c r="N1164" i="2"/>
  <c r="N1140" i="2"/>
  <c r="N768" i="2"/>
  <c r="N714" i="2"/>
  <c r="N431" i="2"/>
  <c r="N432" i="2"/>
  <c r="N404" i="2"/>
  <c r="N1044" i="2"/>
  <c r="N1111" i="2"/>
  <c r="N968" i="2"/>
  <c r="N1045" i="2"/>
  <c r="N1112" i="2"/>
  <c r="N969" i="2"/>
  <c r="N563" i="2"/>
  <c r="N540" i="2"/>
  <c r="N564" i="2"/>
  <c r="N565" i="2"/>
  <c r="N1091" i="2"/>
  <c r="N1113" i="2"/>
  <c r="N1114" i="2"/>
  <c r="N382" i="2"/>
  <c r="N159" i="2"/>
  <c r="N6" i="2"/>
  <c r="N177" i="2"/>
  <c r="N37" i="2"/>
  <c r="N178" i="2"/>
  <c r="N38" i="2"/>
  <c r="N179" i="2"/>
  <c r="N39" i="2"/>
  <c r="N7" i="2"/>
  <c r="N433" i="2"/>
  <c r="N746" i="2"/>
  <c r="N541" i="2"/>
  <c r="N454" i="2"/>
  <c r="N769" i="2"/>
  <c r="N566" i="2"/>
  <c r="N434" i="2"/>
  <c r="N747" i="2"/>
  <c r="N542" i="2"/>
  <c r="N40" i="2"/>
  <c r="N244" i="2"/>
  <c r="N867" i="2"/>
  <c r="N631" i="2"/>
  <c r="N1179" i="2"/>
  <c r="N611" i="2"/>
  <c r="N1165" i="2"/>
  <c r="N96" i="2"/>
  <c r="N455" i="2"/>
  <c r="N405" i="2"/>
  <c r="N770" i="2"/>
  <c r="N715" i="2"/>
  <c r="N1166" i="2"/>
  <c r="N1180" i="2"/>
  <c r="N632" i="2"/>
  <c r="N633" i="2"/>
  <c r="N180" i="2"/>
  <c r="N197" i="2"/>
  <c r="N127" i="2"/>
  <c r="N771" i="2"/>
  <c r="N1115" i="2"/>
  <c r="N128" i="2"/>
  <c r="N772" i="2"/>
  <c r="N1116" i="2"/>
  <c r="N527" i="2"/>
  <c r="N543" i="2"/>
  <c r="N285" i="2"/>
  <c r="N823" i="2"/>
  <c r="N790" i="2"/>
  <c r="N472" i="2"/>
  <c r="N160" i="2"/>
  <c r="N991" i="2"/>
  <c r="N493" i="2"/>
  <c r="N181" i="2"/>
  <c r="N1010" i="2"/>
  <c r="N473" i="2"/>
  <c r="N161" i="2"/>
  <c r="N992" i="2"/>
  <c r="N494" i="2"/>
  <c r="N182" i="2"/>
  <c r="N1011" i="2"/>
  <c r="N634" i="2"/>
  <c r="N1092" i="2"/>
  <c r="N1093" i="2"/>
  <c r="N612" i="2"/>
  <c r="N1167" i="2"/>
  <c r="N1012" i="2"/>
  <c r="N183" i="2"/>
  <c r="N806" i="2"/>
  <c r="N97" i="2"/>
  <c r="N1013" i="2"/>
  <c r="N791" i="2"/>
  <c r="N330" i="2"/>
  <c r="N331" i="2"/>
  <c r="N306" i="2"/>
  <c r="N792" i="2"/>
  <c r="N1117" i="2"/>
  <c r="N1072" i="2"/>
  <c r="N587" i="2"/>
  <c r="N406" i="2"/>
  <c r="N635" i="2"/>
  <c r="N456" i="2"/>
  <c r="N510" i="2"/>
  <c r="N474" i="2"/>
  <c r="N475" i="2"/>
  <c r="N1046" i="2"/>
  <c r="N129" i="2"/>
  <c r="N868" i="2"/>
  <c r="N842" i="2"/>
  <c r="N843" i="2"/>
  <c r="N844" i="2"/>
  <c r="N567" i="2"/>
  <c r="N568" i="2"/>
  <c r="N674" i="2"/>
  <c r="N716" i="2"/>
  <c r="N286" i="2"/>
  <c r="N70" i="2"/>
  <c r="N717" i="2"/>
  <c r="N307" i="2"/>
  <c r="N98" i="2"/>
  <c r="N748" i="2"/>
  <c r="N495" i="2"/>
  <c r="N496" i="2"/>
  <c r="N435" i="2"/>
  <c r="N130" i="2"/>
  <c r="N71" i="2"/>
  <c r="N407" i="2"/>
  <c r="N588" i="2"/>
  <c r="N99" i="2"/>
  <c r="N245" i="2"/>
  <c r="N100" i="2"/>
  <c r="N246" i="2"/>
  <c r="N675" i="2"/>
  <c r="N351" i="2"/>
  <c r="N383" i="2"/>
  <c r="N72" i="2"/>
  <c r="N1141" i="2"/>
  <c r="N73" i="2"/>
  <c r="N1142" i="2"/>
  <c r="N131" i="2"/>
  <c r="N1181" i="2"/>
  <c r="N824" i="2"/>
  <c r="N651" i="2"/>
  <c r="N700" i="2"/>
  <c r="N1047" i="2"/>
  <c r="N457" i="2"/>
  <c r="N408" i="2"/>
  <c r="N332" i="2"/>
  <c r="N384" i="2"/>
  <c r="N366" i="2"/>
  <c r="N718" i="2"/>
  <c r="N749" i="2"/>
  <c r="N1014" i="2"/>
  <c r="N993" i="2"/>
  <c r="N223" i="2"/>
  <c r="N247" i="2"/>
  <c r="N224" i="2"/>
  <c r="N333" i="2"/>
  <c r="N897" i="2"/>
  <c r="N334" i="2"/>
  <c r="N898" i="2"/>
  <c r="N367" i="2"/>
  <c r="N497" i="2"/>
  <c r="N352" i="2"/>
  <c r="N476" i="2"/>
  <c r="N701" i="2"/>
  <c r="N335" i="2"/>
  <c r="N676" i="2"/>
  <c r="N308" i="2"/>
  <c r="N198" i="2"/>
  <c r="N199" i="2"/>
  <c r="N845" i="2"/>
  <c r="N1073" i="2"/>
  <c r="N846" i="2"/>
  <c r="N1074" i="2"/>
  <c r="N869" i="2"/>
  <c r="N919" i="2"/>
  <c r="N825" i="2"/>
  <c r="N773" i="2"/>
  <c r="N53" i="2"/>
  <c r="N8" i="2"/>
  <c r="N41" i="2"/>
  <c r="N200" i="2"/>
  <c r="N132" i="2"/>
  <c r="N162" i="2"/>
  <c r="N74" i="2"/>
  <c r="N702" i="2"/>
  <c r="N266" i="2"/>
  <c r="N225" i="2"/>
  <c r="N248" i="2"/>
  <c r="N9" i="2"/>
  <c r="N10" i="2"/>
  <c r="N544" i="2"/>
  <c r="N201" i="2"/>
  <c r="N436" i="2"/>
  <c r="N437" i="2"/>
  <c r="N589" i="2"/>
  <c r="N590" i="2"/>
  <c r="N636" i="2"/>
  <c r="N637" i="2"/>
  <c r="N498" i="2"/>
  <c r="N438" i="2"/>
  <c r="N309" i="2"/>
  <c r="N750" i="2"/>
  <c r="N202" i="2"/>
  <c r="N101" i="2"/>
  <c r="N102" i="2"/>
  <c r="N133" i="2"/>
  <c r="N970" i="2"/>
  <c r="N971" i="2"/>
  <c r="N942" i="2"/>
  <c r="N353" i="2"/>
  <c r="N847" i="2"/>
  <c r="N336" i="2"/>
  <c r="N11" i="2"/>
  <c r="N12" i="2"/>
  <c r="N368" i="2"/>
  <c r="N943" i="2"/>
  <c r="N972" i="2"/>
  <c r="N920" i="2"/>
  <c r="N75" i="2"/>
  <c r="N848" i="2"/>
  <c r="N870" i="2"/>
  <c r="N13" i="2"/>
  <c r="N226" i="2"/>
  <c r="N409" i="2"/>
  <c r="N42" i="2"/>
  <c r="N249" i="2"/>
  <c r="N439" i="2"/>
  <c r="N43" i="2"/>
  <c r="N250" i="2"/>
  <c r="N440" i="2"/>
  <c r="N14" i="2"/>
  <c r="N227" i="2"/>
  <c r="N410" i="2"/>
  <c r="N203" i="2"/>
  <c r="N719" i="2"/>
  <c r="N751" i="2"/>
  <c r="N720" i="2"/>
  <c r="N721" i="2"/>
  <c r="N752" i="2"/>
  <c r="N753" i="2"/>
  <c r="N754" i="2"/>
  <c r="N251" i="2"/>
  <c r="N267" i="2"/>
  <c r="N458" i="2"/>
  <c r="N1182" i="2"/>
  <c r="N1118" i="2"/>
  <c r="N1119" i="2"/>
  <c r="N793" i="2"/>
  <c r="N411" i="2"/>
  <c r="N15" i="2"/>
  <c r="N412" i="2"/>
  <c r="N228" i="2"/>
  <c r="N1094" i="2"/>
  <c r="N849" i="2"/>
  <c r="N899" i="2"/>
  <c r="N413" i="2"/>
  <c r="N184" i="2"/>
  <c r="N163" i="2"/>
  <c r="N204" i="2"/>
  <c r="N205" i="2"/>
  <c r="N134" i="2"/>
  <c r="N1048" i="2"/>
  <c r="N1075" i="2"/>
  <c r="N755" i="2"/>
  <c r="N337" i="2"/>
  <c r="N569" i="2"/>
  <c r="N511" i="2"/>
  <c r="N1076" i="2"/>
  <c r="N1077" i="2"/>
  <c r="N1168" i="2"/>
  <c r="N287" i="2"/>
  <c r="N310" i="2"/>
  <c r="N288" i="2"/>
  <c r="N185" i="2"/>
  <c r="N103" i="2"/>
  <c r="N369" i="2"/>
  <c r="N591" i="2"/>
  <c r="N441" i="2"/>
  <c r="N774" i="2"/>
  <c r="N229" i="2"/>
  <c r="N268" i="2"/>
  <c r="N230" i="2"/>
  <c r="N994" i="2"/>
  <c r="N850" i="2"/>
  <c r="N652" i="2"/>
  <c r="N995" i="2"/>
  <c r="N775" i="2"/>
  <c r="N54" i="2"/>
  <c r="N570" i="2"/>
  <c r="N55" i="2"/>
  <c r="N571" i="2"/>
  <c r="N807" i="2"/>
  <c r="N311" i="2"/>
  <c r="N1095" i="2"/>
  <c r="N973" i="2"/>
  <c r="N944" i="2"/>
  <c r="N76" i="2"/>
  <c r="N104" i="2"/>
  <c r="N794" i="2"/>
  <c r="N826" i="2"/>
  <c r="N135" i="2"/>
  <c r="N77" i="2"/>
  <c r="N136" i="2"/>
  <c r="N231" i="2"/>
  <c r="N795" i="2"/>
  <c r="N78" i="2"/>
  <c r="N796" i="2"/>
  <c r="N79" i="2"/>
  <c r="N808" i="2"/>
  <c r="N105" i="2"/>
  <c r="N996" i="2"/>
  <c r="N1049" i="2"/>
  <c r="N1015" i="2"/>
  <c r="N1050" i="2"/>
  <c r="N1051" i="2"/>
  <c r="N1052" i="2"/>
  <c r="N997" i="2"/>
  <c r="N998" i="2"/>
  <c r="N1053" i="2"/>
  <c r="N900" i="2"/>
  <c r="N638" i="2"/>
  <c r="N385" i="2"/>
  <c r="N1054" i="2"/>
  <c r="N386" i="2"/>
  <c r="N1055" i="2"/>
  <c r="N387" i="2"/>
  <c r="N1056" i="2"/>
  <c r="N232" i="2"/>
  <c r="N613" i="2"/>
  <c r="N592" i="2"/>
  <c r="N593" i="2"/>
  <c r="N164" i="2"/>
  <c r="N477" i="2"/>
  <c r="N594" i="2"/>
  <c r="N165" i="2"/>
  <c r="N478" i="2"/>
  <c r="N595" i="2"/>
  <c r="N414" i="2"/>
  <c r="N479" i="2"/>
  <c r="N722" i="2"/>
  <c r="N776" i="2"/>
  <c r="N974" i="2"/>
  <c r="N338" i="2"/>
  <c r="N1183" i="2"/>
  <c r="N459" i="2"/>
  <c r="N1169" i="2"/>
  <c r="N442" i="2"/>
  <c r="N901" i="2"/>
  <c r="N851" i="2"/>
  <c r="N16" i="2"/>
  <c r="N1120" i="2"/>
  <c r="N975" i="2"/>
  <c r="N945" i="2"/>
  <c r="N946" i="2"/>
  <c r="N499" i="2"/>
  <c r="N137" i="2"/>
  <c r="N80" i="2"/>
  <c r="N947" i="2"/>
  <c r="N1016" i="2"/>
  <c r="N976" i="2"/>
  <c r="N1057" i="2"/>
  <c r="N977" i="2"/>
  <c r="N777" i="2"/>
  <c r="N1058" i="2"/>
  <c r="N921" i="2"/>
  <c r="N723" i="2"/>
  <c r="N999" i="2"/>
  <c r="N1078" i="2"/>
  <c r="N1121" i="2"/>
  <c r="N1096" i="2"/>
  <c r="N1184" i="2"/>
  <c r="N827" i="2"/>
  <c r="N639" i="2"/>
  <c r="N512" i="2"/>
  <c r="N1143" i="2"/>
  <c r="N797" i="2"/>
  <c r="N596" i="2"/>
  <c r="N480" i="2"/>
  <c r="N138" i="2"/>
  <c r="N724" i="2"/>
  <c r="N1144" i="2"/>
  <c r="N17" i="2"/>
  <c r="N18" i="2"/>
  <c r="N19" i="2"/>
  <c r="N56" i="2"/>
  <c r="N809" i="2"/>
  <c r="N597" i="2"/>
  <c r="N640" i="2"/>
  <c r="N513" i="2"/>
  <c r="N828" i="2"/>
  <c r="N902" i="2"/>
  <c r="N978" i="2"/>
  <c r="N810" i="2"/>
  <c r="N871" i="2"/>
  <c r="N948" i="2"/>
  <c r="N370" i="2"/>
  <c r="N354" i="2"/>
  <c r="N355" i="2"/>
  <c r="N598" i="2"/>
  <c r="N106" i="2"/>
  <c r="N500" i="2"/>
  <c r="N107" i="2"/>
  <c r="N501" i="2"/>
  <c r="N545" i="2"/>
  <c r="N528" i="2"/>
  <c r="N529" i="2"/>
  <c r="N233" i="2"/>
  <c r="N852" i="2"/>
  <c r="N829" i="2"/>
  <c r="N903" i="2"/>
  <c r="N1185" i="2"/>
  <c r="N514" i="2"/>
  <c r="N530" i="2"/>
  <c r="N166" i="2"/>
  <c r="N531" i="2"/>
  <c r="N167" i="2"/>
  <c r="N677" i="2"/>
  <c r="N678" i="2"/>
  <c r="N1079" i="2"/>
  <c r="N532" i="2"/>
  <c r="N168" i="2"/>
  <c r="N853" i="2"/>
  <c r="N515" i="2"/>
  <c r="N1059" i="2"/>
  <c r="N139" i="2"/>
  <c r="N339" i="2"/>
  <c r="N1017" i="2"/>
  <c r="N108" i="2"/>
  <c r="N312" i="2"/>
  <c r="N546" i="2"/>
  <c r="N614" i="2"/>
  <c r="N533" i="2"/>
  <c r="N1122" i="2"/>
  <c r="N1060" i="2"/>
  <c r="N1097" i="2"/>
  <c r="N1018" i="2"/>
  <c r="N1098" i="2"/>
  <c r="N1019" i="2"/>
  <c r="N57" i="2"/>
  <c r="N206" i="2"/>
  <c r="N20" i="2"/>
  <c r="N169" i="2"/>
  <c r="N778" i="2"/>
  <c r="N516" i="2"/>
  <c r="N1061" i="2"/>
  <c r="N1062" i="2"/>
  <c r="N1020" i="2"/>
  <c r="N1021" i="2"/>
  <c r="N1063" i="2"/>
  <c r="N922" i="2"/>
  <c r="N1000" i="2"/>
  <c r="N923" i="2"/>
  <c r="N356" i="2"/>
  <c r="N252" i="2"/>
  <c r="N269" i="2"/>
  <c r="N270" i="2"/>
  <c r="N443" i="2"/>
  <c r="N1170" i="2"/>
  <c r="N1099" i="2"/>
  <c r="N1171" i="2"/>
  <c r="N58" i="2"/>
  <c r="N1123" i="2"/>
  <c r="N703" i="2"/>
  <c r="N170" i="2"/>
  <c r="N140" i="2"/>
  <c r="N924" i="2"/>
  <c r="N460" i="2"/>
  <c r="N1124" i="2"/>
  <c r="N207" i="2"/>
  <c r="N1100" i="2"/>
  <c r="N186" i="2"/>
  <c r="N599" i="2"/>
  <c r="N615" i="2"/>
  <c r="N415" i="2"/>
  <c r="N461" i="2"/>
  <c r="N949" i="2"/>
  <c r="N1125" i="2"/>
  <c r="N109" i="2"/>
  <c r="N679" i="2"/>
  <c r="N704" i="2"/>
  <c r="N271" i="2"/>
  <c r="N641" i="2"/>
  <c r="N1186" i="2"/>
  <c r="N572" i="2"/>
  <c r="N313" i="2"/>
  <c r="N950" i="2"/>
  <c r="N314" i="2"/>
  <c r="N951" i="2"/>
  <c r="N1145" i="2"/>
  <c r="N462" i="2"/>
  <c r="N1080" i="2"/>
  <c r="N725" i="2"/>
  <c r="N547" i="2"/>
  <c r="N1172" i="2"/>
  <c r="N548" i="2"/>
  <c r="N371" i="2"/>
  <c r="N1126" i="2"/>
  <c r="N416" i="2"/>
  <c r="N234" i="2"/>
  <c r="N444" i="2"/>
  <c r="N253" i="2"/>
  <c r="N642" i="2"/>
  <c r="N502" i="2"/>
  <c r="N503" i="2"/>
  <c r="N549" i="2"/>
  <c r="N550" i="2"/>
  <c r="N925" i="2"/>
  <c r="N952" i="2"/>
  <c r="N680" i="2"/>
  <c r="N756" i="2"/>
  <c r="N757" i="2"/>
  <c r="N141" i="2"/>
  <c r="N110" i="2"/>
  <c r="N872" i="2"/>
  <c r="N81" i="2"/>
  <c r="N854" i="2"/>
  <c r="N830" i="2"/>
  <c r="N59" i="2"/>
  <c r="N551" i="2"/>
  <c r="N616" i="2"/>
  <c r="N315" i="2"/>
  <c r="N979" i="2"/>
  <c r="N926" i="2"/>
  <c r="N21" i="2"/>
  <c r="N1146" i="2"/>
  <c r="N1147" i="2"/>
  <c r="N1101" i="2"/>
  <c r="N1148" i="2"/>
  <c r="N187" i="2"/>
  <c r="N44" i="2"/>
  <c r="N705" i="2"/>
  <c r="N706" i="2"/>
  <c r="N388" i="2"/>
  <c r="N831" i="2"/>
  <c r="N372" i="2"/>
  <c r="N811" i="2"/>
  <c r="N417" i="2"/>
  <c r="N481" i="2"/>
  <c r="N653" i="2"/>
  <c r="N463" i="2"/>
  <c r="N517" i="2"/>
  <c r="N707" i="2"/>
  <c r="N1149" i="2"/>
  <c r="N1187" i="2"/>
  <c r="N726" i="2"/>
  <c r="N779" i="2"/>
  <c r="N727" i="2"/>
  <c r="N681" i="2"/>
  <c r="N654" i="2"/>
  <c r="N445" i="2"/>
  <c r="N418" i="2"/>
  <c r="N728" i="2"/>
  <c r="N22" i="2"/>
  <c r="N289" i="2"/>
  <c r="N1150" i="2"/>
  <c r="N316" i="2"/>
  <c r="N1173" i="2"/>
  <c r="N290" i="2"/>
  <c r="N1151" i="2"/>
  <c r="N340" i="2"/>
  <c r="N1188" i="2"/>
  <c r="N904" i="2"/>
  <c r="N142" i="2"/>
  <c r="N45" i="2"/>
  <c r="N953" i="2"/>
  <c r="N552" i="2"/>
  <c r="N682" i="2"/>
  <c r="N111" i="2"/>
  <c r="N1022" i="2"/>
  <c r="N143" i="2"/>
  <c r="N1064" i="2"/>
  <c r="N112" i="2"/>
  <c r="N144" i="2"/>
  <c r="N145" i="2"/>
  <c r="N812" i="2"/>
  <c r="N373" i="2"/>
  <c r="N446" i="2"/>
  <c r="N1174" i="2"/>
  <c r="N873" i="2"/>
  <c r="N855" i="2"/>
  <c r="N905" i="2"/>
  <c r="N832" i="2"/>
  <c r="N874" i="2"/>
  <c r="N813" i="2"/>
  <c r="N573" i="2"/>
  <c r="N780" i="2"/>
  <c r="N23" i="2"/>
  <c r="N683" i="2"/>
  <c r="N684" i="2"/>
  <c r="N374" i="2"/>
  <c r="N1023" i="2"/>
  <c r="N1189" i="2"/>
  <c r="N235" i="2"/>
  <c r="N419" i="2"/>
  <c r="N236" i="2"/>
  <c r="N856" i="2"/>
  <c r="N254" i="2"/>
  <c r="N447" i="2"/>
  <c r="N255" i="2"/>
  <c r="N875" i="2"/>
  <c r="N208" i="2"/>
  <c r="N171" i="2"/>
  <c r="N188" i="2"/>
  <c r="N24" i="2"/>
  <c r="N1152" i="2"/>
  <c r="N729" i="2"/>
  <c r="N643" i="2"/>
  <c r="N617" i="2"/>
  <c r="N618" i="2"/>
  <c r="N644" i="2"/>
  <c r="N317" i="2"/>
  <c r="N619" i="2"/>
  <c r="N113" i="2"/>
  <c r="N685" i="2"/>
  <c r="N758" i="2"/>
  <c r="N876" i="2"/>
  <c r="N318" i="2"/>
  <c r="N620" i="2"/>
  <c r="N114" i="2"/>
  <c r="N686" i="2"/>
  <c r="N759" i="2"/>
  <c r="N877" i="2"/>
  <c r="N172" i="2"/>
  <c r="N857" i="2"/>
  <c r="N189" i="2"/>
  <c r="N878" i="2"/>
  <c r="N1024" i="2"/>
  <c r="N319" i="2"/>
  <c r="N482" i="2"/>
  <c r="N906" i="2"/>
  <c r="N655" i="2"/>
  <c r="N687" i="2"/>
  <c r="N256" i="2"/>
  <c r="N82" i="2"/>
  <c r="N272" i="2"/>
  <c r="N574" i="2"/>
  <c r="N656" i="2"/>
  <c r="N357" i="2"/>
  <c r="N980" i="2"/>
  <c r="N173" i="2"/>
  <c r="N209" i="2"/>
  <c r="N1127" i="2"/>
  <c r="N575" i="2"/>
  <c r="N60" i="2"/>
  <c r="N210" i="2"/>
  <c r="N211" i="2"/>
  <c r="N464" i="2"/>
  <c r="N907" i="2"/>
  <c r="N291" i="2"/>
  <c r="N927" i="2"/>
  <c r="N688" i="2"/>
  <c r="N600" i="2"/>
  <c r="N389" i="2"/>
  <c r="N465" i="2"/>
  <c r="N1128" i="2"/>
  <c r="N833" i="2"/>
  <c r="N61" i="2"/>
  <c r="N1025" i="2"/>
  <c r="N83" i="2"/>
  <c r="N858" i="2"/>
  <c r="N115" i="2"/>
  <c r="N879" i="2"/>
  <c r="N1065" i="2"/>
  <c r="N341" i="2"/>
  <c r="N25" i="2"/>
  <c r="N798" i="2"/>
  <c r="N320" i="2"/>
  <c r="N834" i="2"/>
  <c r="N814" i="2"/>
  <c r="N781" i="2"/>
  <c r="N621" i="2"/>
  <c r="N880" i="2"/>
  <c r="N908" i="2"/>
  <c r="N881" i="2"/>
  <c r="N689" i="2"/>
  <c r="N954" i="2"/>
  <c r="N46" i="2"/>
  <c r="N1026" i="2"/>
  <c r="N273" i="2"/>
  <c r="N518" i="2"/>
  <c r="N576" i="2"/>
  <c r="N1129" i="2"/>
  <c r="N577" i="2"/>
  <c r="N909" i="2"/>
  <c r="N981" i="2"/>
  <c r="N1190" i="2"/>
  <c r="N859" i="2"/>
  <c r="N928" i="2"/>
  <c r="N1153" i="2"/>
  <c r="N1001" i="2"/>
  <c r="N1066" i="2"/>
  <c r="N1067" i="2"/>
  <c r="N982" i="2"/>
  <c r="N645" i="2"/>
  <c r="N815" i="2"/>
  <c r="N553" i="2"/>
  <c r="N1130" i="2"/>
  <c r="N483" i="2"/>
  <c r="N1154" i="2"/>
  <c r="N1027" i="2"/>
  <c r="N190" i="2"/>
  <c r="N860" i="2"/>
  <c r="N1155" i="2"/>
  <c r="N708" i="2"/>
  <c r="N116" i="2"/>
  <c r="N292" i="2"/>
  <c r="N174" i="2"/>
  <c r="N1191" i="2"/>
  <c r="N1156" i="2"/>
  <c r="N782" i="2"/>
  <c r="N783" i="2"/>
  <c r="N730" i="2"/>
  <c r="N731" i="2"/>
  <c r="N1028" i="2"/>
  <c r="N690" i="2"/>
  <c r="N534" i="2"/>
  <c r="N342" i="2"/>
  <c r="N390" i="2"/>
  <c r="N343" i="2"/>
  <c r="N391" i="2"/>
  <c r="N448" i="2"/>
  <c r="N929" i="2"/>
  <c r="N84" i="2"/>
  <c r="N146" i="2"/>
  <c r="N784" i="2"/>
  <c r="N85" i="2"/>
  <c r="N293" i="2"/>
  <c r="N86" i="2"/>
  <c r="N294" i="2"/>
  <c r="N622" i="2"/>
  <c r="N62" i="2"/>
  <c r="N47" i="2"/>
  <c r="N147" i="2"/>
  <c r="N375" i="2"/>
  <c r="N48" i="2"/>
  <c r="N63" i="2"/>
  <c r="N321" i="2"/>
  <c r="N554" i="2"/>
  <c r="N882" i="2"/>
  <c r="N295" i="2"/>
  <c r="N535" i="2"/>
  <c r="N861" i="2"/>
  <c r="N466" i="2"/>
  <c r="N623" i="2"/>
  <c r="N467" i="2"/>
  <c r="N732" i="2"/>
  <c r="N175" i="2"/>
  <c r="N760" i="2"/>
  <c r="N191" i="2"/>
  <c r="N910" i="2"/>
  <c r="N955" i="2"/>
  <c r="N1002" i="2"/>
  <c r="N484" i="2"/>
  <c r="N555" i="2"/>
  <c r="N816" i="2"/>
  <c r="N709" i="2"/>
  <c r="N1102" i="2"/>
  <c r="N883" i="2"/>
  <c r="N691" i="2"/>
  <c r="N733" i="2"/>
  <c r="N657" i="2"/>
  <c r="N734" i="2"/>
  <c r="N658" i="2"/>
  <c r="N735" i="2"/>
  <c r="N659" i="2"/>
  <c r="N274" i="2"/>
  <c r="N392" i="2"/>
  <c r="N393" i="2"/>
  <c r="N376" i="2"/>
  <c r="N761" i="2"/>
  <c r="N1029" i="2"/>
  <c r="N377" i="2"/>
  <c r="N762" i="2"/>
  <c r="N1030" i="2"/>
  <c r="N1131" i="2"/>
  <c r="N1132" i="2"/>
  <c r="N296" i="2"/>
  <c r="N358" i="2"/>
  <c r="N394" i="2"/>
  <c r="N930" i="2"/>
  <c r="N1175" i="2"/>
  <c r="N911" i="2"/>
  <c r="N1157" i="2"/>
  <c r="N420" i="2"/>
  <c r="N421" i="2"/>
  <c r="N983" i="2"/>
  <c r="N237" i="2"/>
  <c r="N578" i="2"/>
  <c r="N519" i="2"/>
  <c r="N485" i="2"/>
  <c r="N1103" i="2"/>
  <c r="N26" i="2"/>
  <c r="N27" i="2"/>
  <c r="N378" i="2"/>
  <c r="N710" i="2"/>
  <c r="N862" i="2"/>
  <c r="N884" i="2"/>
  <c r="N1104" i="2"/>
  <c r="N449" i="2"/>
  <c r="N148" i="2"/>
  <c r="N212" i="2"/>
  <c r="N601" i="2"/>
  <c r="N799" i="2"/>
  <c r="N87" i="2"/>
  <c r="N359" i="2"/>
  <c r="N835" i="2"/>
  <c r="N149" i="2"/>
  <c r="N395" i="2"/>
  <c r="N602" i="2"/>
  <c r="N646" i="2"/>
  <c r="N603" i="2"/>
  <c r="N1105" i="2"/>
  <c r="N1106" i="2"/>
  <c r="N956" i="2"/>
  <c r="N1081" i="2"/>
  <c r="N1082" i="2"/>
  <c r="N931" i="2"/>
  <c r="N49" i="2"/>
  <c r="N579" i="2"/>
  <c r="N275" i="2"/>
  <c r="N520" i="2"/>
  <c r="N1031" i="2"/>
  <c r="N660" i="2"/>
  <c r="N1083" i="2"/>
  <c r="N692" i="2"/>
  <c r="N1107" i="2"/>
  <c r="N1133" i="2"/>
  <c r="N117" i="2"/>
  <c r="N150" i="2"/>
  <c r="N28" i="2"/>
  <c r="N661" i="2"/>
  <c r="N521" i="2"/>
  <c r="N118" i="2"/>
  <c r="N885" i="2"/>
  <c r="N151" i="2"/>
  <c r="N912" i="2"/>
  <c r="N119" i="2"/>
  <c r="N886" i="2"/>
  <c r="N711" i="2"/>
  <c r="N932" i="2"/>
  <c r="N486" i="2"/>
  <c r="N192" i="2"/>
  <c r="N1108" i="2"/>
  <c r="N1192" i="2"/>
  <c r="N152" i="2"/>
  <c r="N647" i="2"/>
  <c r="N64" i="2"/>
  <c r="N257" i="2"/>
  <c r="N1032" i="2"/>
  <c r="N1003" i="2"/>
  <c r="N1134" i="2"/>
  <c r="N153" i="2"/>
  <c r="N396" i="2"/>
  <c r="N213" i="2"/>
  <c r="N580" i="2"/>
  <c r="N1135" i="2"/>
  <c r="N154" i="2"/>
  <c r="N397" i="2"/>
  <c r="N214" i="2"/>
  <c r="N581" i="2"/>
  <c r="N1193" i="2"/>
  <c r="N258" i="2"/>
  <c r="N322" i="2"/>
  <c r="N193" i="2"/>
  <c r="N259" i="2"/>
  <c r="N323" i="2"/>
  <c r="N194" i="2"/>
  <c r="N276" i="2"/>
  <c r="N344" i="2"/>
  <c r="N215" i="2"/>
  <c r="N957" i="2"/>
  <c r="N624" i="2"/>
  <c r="N297" i="2"/>
  <c r="N1194" i="2"/>
  <c r="N933" i="2"/>
  <c r="N662" i="2"/>
  <c r="N625" i="2"/>
  <c r="N604" i="2"/>
  <c r="N360" i="2"/>
  <c r="N345" i="2"/>
  <c r="N785" i="2"/>
  <c r="N1136" i="2"/>
  <c r="N260" i="2"/>
  <c r="N324" i="2"/>
  <c r="N800" i="2"/>
  <c r="N1158" i="2"/>
  <c r="N1176" i="2"/>
  <c r="N1159" i="2"/>
  <c r="N1004" i="2"/>
  <c r="N261" i="2"/>
  <c r="N958" i="2"/>
  <c r="N277" i="2"/>
  <c r="N984" i="2"/>
  <c r="N836" i="2"/>
  <c r="N155" i="2"/>
  <c r="N786" i="2"/>
  <c r="N156" i="2"/>
  <c r="N346" i="2"/>
  <c r="N65" i="2"/>
  <c r="N801" i="2"/>
  <c r="N468" i="2"/>
  <c r="N469" i="2"/>
  <c r="N1160" i="2"/>
  <c r="N763" i="2"/>
  <c r="N626" i="2"/>
  <c r="N1005" i="2"/>
  <c r="N361" i="2"/>
  <c r="N1033" i="2"/>
  <c r="N379" i="2"/>
  <c r="N522" i="2"/>
  <c r="N934" i="2"/>
  <c r="N582" i="2"/>
  <c r="N262" i="2"/>
  <c r="N817" i="2"/>
  <c r="N195" i="2"/>
  <c r="N663" i="2"/>
  <c r="N422" i="2"/>
  <c r="N1084" i="2"/>
  <c r="N423" i="2"/>
  <c r="N1085" i="2"/>
  <c r="N605" i="2"/>
  <c r="N818" i="2"/>
  <c r="N556" i="2"/>
  <c r="N648" i="2"/>
  <c r="N913" i="2"/>
  <c r="N487" i="2"/>
  <c r="N504" i="2"/>
  <c r="N837" i="2"/>
  <c r="N278" i="2"/>
  <c r="N325" i="2"/>
  <c r="N1086" i="2"/>
  <c r="N298" i="2"/>
  <c r="N736" i="2"/>
  <c r="N505" i="2"/>
  <c r="N362" i="2"/>
  <c r="N935" i="2"/>
  <c r="N1087" i="2"/>
  <c r="N238" i="2"/>
  <c r="N1034" i="2"/>
  <c r="N557" i="2"/>
  <c r="N693" i="2"/>
  <c r="N363" i="2"/>
  <c r="N649" i="2"/>
  <c r="N664" i="2"/>
  <c r="N424" i="2"/>
  <c r="N887" i="2"/>
  <c r="N819" i="2"/>
  <c r="N665" i="2"/>
  <c r="N863" i="2"/>
  <c r="N1035" i="2"/>
  <c r="N450" i="2"/>
  <c r="N347" i="2"/>
  <c r="N1161" i="2"/>
  <c r="N712" i="2"/>
  <c r="N666" i="2"/>
  <c r="N88" i="2"/>
  <c r="N425" i="2"/>
  <c r="N1137" i="2"/>
  <c r="N398" i="2"/>
  <c r="N239" i="2"/>
  <c r="N279" i="2"/>
  <c r="N583" i="2"/>
  <c r="N787" i="2"/>
  <c r="N650" i="2"/>
  <c r="N1068" i="2"/>
  <c r="N120" i="2"/>
  <c r="N50" i="2"/>
  <c r="N1036" i="2"/>
  <c r="N820" i="2"/>
  <c r="N802" i="2"/>
  <c r="N803" i="2"/>
  <c r="N667" i="2"/>
  <c r="N888" i="2"/>
  <c r="N451" i="2"/>
  <c r="N121" i="2"/>
  <c r="N821" i="2"/>
  <c r="N348" i="2"/>
  <c r="N66" i="2"/>
  <c r="N380" i="2"/>
  <c r="N1088" i="2"/>
  <c r="N606" i="2"/>
  <c r="N822" i="2"/>
  <c r="N1089" i="2"/>
  <c r="N558" i="2"/>
  <c r="N959" i="2"/>
  <c r="N1037" i="2"/>
  <c r="N1006" i="2"/>
  <c r="N960" i="2"/>
  <c r="N426" i="2"/>
  <c r="N364" i="2"/>
  <c r="N536" i="2"/>
  <c r="N584" i="2"/>
  <c r="N299" i="2"/>
  <c r="N427" i="2"/>
  <c r="N29" i="2"/>
  <c r="N1069" i="2"/>
  <c r="N1070" i="2"/>
  <c r="N122" i="2"/>
  <c r="N240" i="2"/>
  <c r="N488" i="2"/>
  <c r="N89" i="2"/>
  <c r="N838" i="2"/>
  <c r="N30" i="2"/>
  <c r="N607" i="2"/>
  <c r="N936" i="2"/>
  <c r="N506" i="2"/>
  <c r="N263" i="2"/>
  <c r="N428" i="2"/>
  <c r="N399" i="2"/>
  <c r="N668" i="2"/>
  <c r="N1090" i="2"/>
  <c r="N90" i="2"/>
  <c r="N123" i="2"/>
  <c r="N1195" i="2"/>
  <c r="N961" i="2"/>
  <c r="N349" i="2"/>
  <c r="N216" i="2"/>
  <c r="N217" i="2"/>
  <c r="N452" i="2"/>
  <c r="N962" i="2"/>
  <c r="N280" i="2"/>
  <c r="N507" i="2"/>
  <c r="N264" i="2"/>
  <c r="N124" i="2"/>
  <c r="N265" i="2"/>
  <c r="N1138" i="2"/>
  <c r="N470" i="2"/>
  <c r="N523" i="2"/>
  <c r="N350" i="2"/>
  <c r="N300" i="2"/>
  <c r="N669" i="2"/>
  <c r="N176" i="2"/>
  <c r="N670" i="2"/>
  <c r="N737" i="2"/>
  <c r="N985" i="2"/>
  <c r="N788" i="2"/>
  <c r="N986" i="2"/>
  <c r="N1177" i="2"/>
  <c r="N218" i="2"/>
  <c r="N31" i="2"/>
  <c r="N694" i="2"/>
  <c r="N125" i="2"/>
  <c r="N429" i="2"/>
  <c r="N671" i="2"/>
  <c r="N559" i="2"/>
  <c r="N627" i="2"/>
  <c r="N1038" i="2"/>
  <c r="N471" i="2"/>
  <c r="N839" i="2"/>
  <c r="N301" i="2"/>
  <c r="N804" i="2"/>
  <c r="N789" i="2"/>
  <c r="N196" i="2"/>
  <c r="N1039" i="2"/>
  <c r="N963" i="2"/>
  <c r="N32" i="2"/>
  <c r="N695" i="2"/>
  <c r="N864" i="2"/>
  <c r="N33" i="2"/>
  <c r="N91" i="2"/>
  <c r="N219" i="2"/>
  <c r="M219" i="2"/>
  <c r="M91" i="2"/>
  <c r="M33" i="2"/>
  <c r="M864" i="2"/>
  <c r="M695" i="2"/>
  <c r="M32" i="2"/>
  <c r="M963" i="2"/>
  <c r="M1039" i="2"/>
  <c r="M196" i="2"/>
  <c r="M789" i="2"/>
  <c r="M804" i="2"/>
  <c r="M301" i="2"/>
  <c r="M839" i="2"/>
  <c r="M471" i="2"/>
  <c r="M1038" i="2"/>
  <c r="M627" i="2"/>
  <c r="M559" i="2"/>
  <c r="M671" i="2"/>
  <c r="M429" i="2"/>
  <c r="M125" i="2"/>
  <c r="M694" i="2"/>
  <c r="M31" i="2"/>
  <c r="M218" i="2"/>
  <c r="M1177" i="2"/>
  <c r="M986" i="2"/>
  <c r="M788" i="2"/>
  <c r="M985" i="2"/>
  <c r="M737" i="2"/>
  <c r="M670" i="2"/>
  <c r="M176" i="2"/>
  <c r="M669" i="2"/>
  <c r="M300" i="2"/>
  <c r="M350" i="2"/>
  <c r="M523" i="2"/>
  <c r="M470" i="2"/>
  <c r="M1138" i="2"/>
  <c r="M265" i="2"/>
  <c r="M124" i="2"/>
  <c r="M264" i="2"/>
  <c r="M507" i="2"/>
  <c r="M280" i="2"/>
  <c r="M962" i="2"/>
  <c r="M452" i="2"/>
  <c r="M217" i="2"/>
  <c r="M216" i="2"/>
  <c r="M349" i="2"/>
  <c r="M961" i="2"/>
  <c r="M1195" i="2"/>
  <c r="M123" i="2"/>
  <c r="M90" i="2"/>
  <c r="M1090" i="2"/>
  <c r="M668" i="2"/>
  <c r="M399" i="2"/>
  <c r="M428" i="2"/>
  <c r="M263" i="2"/>
  <c r="M506" i="2"/>
  <c r="M936" i="2"/>
  <c r="M607" i="2"/>
  <c r="M30" i="2"/>
  <c r="M838" i="2"/>
  <c r="M89" i="2"/>
  <c r="M488" i="2"/>
  <c r="M240" i="2"/>
  <c r="M122" i="2"/>
  <c r="M1070" i="2"/>
  <c r="M1069" i="2"/>
  <c r="M29" i="2"/>
  <c r="M427" i="2"/>
  <c r="M299" i="2"/>
  <c r="M584" i="2"/>
  <c r="M536" i="2"/>
  <c r="M364" i="2"/>
  <c r="M426" i="2"/>
  <c r="M960" i="2"/>
  <c r="M1006" i="2"/>
  <c r="M1037" i="2"/>
  <c r="M959" i="2"/>
  <c r="M558" i="2"/>
  <c r="M1089" i="2"/>
  <c r="M822" i="2"/>
  <c r="M606" i="2"/>
  <c r="M1088" i="2"/>
  <c r="M380" i="2"/>
  <c r="M66" i="2"/>
  <c r="M348" i="2"/>
  <c r="M821" i="2"/>
  <c r="M121" i="2"/>
  <c r="M451" i="2"/>
  <c r="M888" i="2"/>
  <c r="M667" i="2"/>
  <c r="M803" i="2"/>
  <c r="M802" i="2"/>
  <c r="M820" i="2"/>
  <c r="M1036" i="2"/>
  <c r="M50" i="2"/>
  <c r="M120" i="2"/>
  <c r="M1068" i="2"/>
  <c r="M650" i="2"/>
  <c r="M787" i="2"/>
  <c r="M583" i="2"/>
  <c r="M279" i="2"/>
  <c r="M239" i="2"/>
  <c r="M398" i="2"/>
  <c r="M1137" i="2"/>
  <c r="M425" i="2"/>
  <c r="M88" i="2"/>
  <c r="M666" i="2"/>
  <c r="M712" i="2"/>
  <c r="M1161" i="2"/>
  <c r="M347" i="2"/>
  <c r="M450" i="2"/>
  <c r="M1035" i="2"/>
  <c r="M863" i="2"/>
  <c r="M665" i="2"/>
  <c r="M819" i="2"/>
  <c r="M887" i="2"/>
  <c r="M424" i="2"/>
  <c r="M664" i="2"/>
  <c r="M649" i="2"/>
  <c r="M363" i="2"/>
  <c r="M693" i="2"/>
  <c r="M557" i="2"/>
  <c r="M1034" i="2"/>
  <c r="M238" i="2"/>
  <c r="M1087" i="2"/>
  <c r="M935" i="2"/>
  <c r="M362" i="2"/>
  <c r="M505" i="2"/>
  <c r="M736" i="2"/>
  <c r="M298" i="2"/>
  <c r="M1086" i="2"/>
  <c r="M325" i="2"/>
  <c r="M278" i="2"/>
  <c r="M837" i="2"/>
  <c r="M504" i="2"/>
  <c r="M487" i="2"/>
  <c r="M913" i="2"/>
  <c r="M648" i="2"/>
  <c r="M556" i="2"/>
  <c r="M818" i="2"/>
  <c r="M605" i="2"/>
  <c r="M1085" i="2"/>
  <c r="M423" i="2"/>
  <c r="M1084" i="2"/>
  <c r="M422" i="2"/>
  <c r="M663" i="2"/>
  <c r="M195" i="2"/>
  <c r="M817" i="2"/>
  <c r="M262" i="2"/>
  <c r="M582" i="2"/>
  <c r="M934" i="2"/>
  <c r="M522" i="2"/>
  <c r="M379" i="2"/>
  <c r="M1033" i="2"/>
  <c r="M361" i="2"/>
  <c r="M1005" i="2"/>
  <c r="M626" i="2"/>
  <c r="M763" i="2"/>
  <c r="M1160" i="2"/>
  <c r="M469" i="2"/>
  <c r="M468" i="2"/>
  <c r="M801" i="2"/>
  <c r="M65" i="2"/>
  <c r="M346" i="2"/>
  <c r="M156" i="2"/>
  <c r="M786" i="2"/>
  <c r="M155" i="2"/>
  <c r="M836" i="2"/>
  <c r="M984" i="2"/>
  <c r="M277" i="2"/>
  <c r="M958" i="2"/>
  <c r="M261" i="2"/>
  <c r="M1004" i="2"/>
  <c r="M1159" i="2"/>
  <c r="M1176" i="2"/>
  <c r="M1158" i="2"/>
  <c r="M800" i="2"/>
  <c r="M324" i="2"/>
  <c r="M260" i="2"/>
  <c r="M1136" i="2"/>
  <c r="M785" i="2"/>
  <c r="M345" i="2"/>
  <c r="M360" i="2"/>
  <c r="M604" i="2"/>
  <c r="M625" i="2"/>
  <c r="M662" i="2"/>
  <c r="M933" i="2"/>
  <c r="M1194" i="2"/>
  <c r="M297" i="2"/>
  <c r="M624" i="2"/>
  <c r="M957" i="2"/>
  <c r="M215" i="2"/>
  <c r="M344" i="2"/>
  <c r="M276" i="2"/>
  <c r="M194" i="2"/>
  <c r="M323" i="2"/>
  <c r="M259" i="2"/>
  <c r="M193" i="2"/>
  <c r="M322" i="2"/>
  <c r="M258" i="2"/>
  <c r="M1193" i="2"/>
  <c r="M581" i="2"/>
  <c r="M214" i="2"/>
  <c r="M397" i="2"/>
  <c r="M154" i="2"/>
  <c r="M1135" i="2"/>
  <c r="M580" i="2"/>
  <c r="M213" i="2"/>
  <c r="M396" i="2"/>
  <c r="M153" i="2"/>
  <c r="M1134" i="2"/>
  <c r="M1003" i="2"/>
  <c r="M1032" i="2"/>
  <c r="M257" i="2"/>
  <c r="M64" i="2"/>
  <c r="M647" i="2"/>
  <c r="M152" i="2"/>
  <c r="M1192" i="2"/>
  <c r="M1108" i="2"/>
  <c r="M192" i="2"/>
  <c r="M486" i="2"/>
  <c r="M932" i="2"/>
  <c r="M711" i="2"/>
  <c r="M886" i="2"/>
  <c r="M119" i="2"/>
  <c r="M912" i="2"/>
  <c r="M151" i="2"/>
  <c r="M885" i="2"/>
  <c r="M118" i="2"/>
  <c r="M521" i="2"/>
  <c r="M661" i="2"/>
  <c r="M28" i="2"/>
  <c r="M150" i="2"/>
  <c r="M117" i="2"/>
  <c r="M1133" i="2"/>
  <c r="M1107" i="2"/>
  <c r="M692" i="2"/>
  <c r="M1083" i="2"/>
  <c r="M660" i="2"/>
  <c r="M1031" i="2"/>
  <c r="M520" i="2"/>
  <c r="M275" i="2"/>
  <c r="M579" i="2"/>
  <c r="M49" i="2"/>
  <c r="M931" i="2"/>
  <c r="M1082" i="2"/>
  <c r="M1081" i="2"/>
  <c r="M956" i="2"/>
  <c r="M1106" i="2"/>
  <c r="M1105" i="2"/>
  <c r="M603" i="2"/>
  <c r="M646" i="2"/>
  <c r="M602" i="2"/>
  <c r="M395" i="2"/>
  <c r="M149" i="2"/>
  <c r="M835" i="2"/>
  <c r="M359" i="2"/>
  <c r="M87" i="2"/>
  <c r="M799" i="2"/>
  <c r="M601" i="2"/>
  <c r="M212" i="2"/>
  <c r="M148" i="2"/>
  <c r="M449" i="2"/>
  <c r="M1104" i="2"/>
  <c r="M884" i="2"/>
  <c r="M862" i="2"/>
  <c r="M710" i="2"/>
  <c r="M378" i="2"/>
  <c r="M27" i="2"/>
  <c r="M26" i="2"/>
  <c r="M1103" i="2"/>
  <c r="M485" i="2"/>
  <c r="M519" i="2"/>
  <c r="M578" i="2"/>
  <c r="M237" i="2"/>
  <c r="M983" i="2"/>
  <c r="M421" i="2"/>
  <c r="M420" i="2"/>
  <c r="M1157" i="2"/>
  <c r="M911" i="2"/>
  <c r="M1175" i="2"/>
  <c r="M930" i="2"/>
  <c r="M394" i="2"/>
  <c r="M358" i="2"/>
  <c r="M296" i="2"/>
  <c r="M1132" i="2"/>
  <c r="M1131" i="2"/>
  <c r="M1030" i="2"/>
  <c r="M762" i="2"/>
  <c r="M377" i="2"/>
  <c r="M1029" i="2"/>
  <c r="M761" i="2"/>
  <c r="M376" i="2"/>
  <c r="M393" i="2"/>
  <c r="M392" i="2"/>
  <c r="M274" i="2"/>
  <c r="M659" i="2"/>
  <c r="M735" i="2"/>
  <c r="M658" i="2"/>
  <c r="M734" i="2"/>
  <c r="M657" i="2"/>
  <c r="M733" i="2"/>
  <c r="M691" i="2"/>
  <c r="M883" i="2"/>
  <c r="M1102" i="2"/>
  <c r="M709" i="2"/>
  <c r="M816" i="2"/>
  <c r="M555" i="2"/>
  <c r="M484" i="2"/>
  <c r="M1002" i="2"/>
  <c r="M955" i="2"/>
  <c r="M910" i="2"/>
  <c r="M191" i="2"/>
  <c r="M760" i="2"/>
  <c r="M175" i="2"/>
  <c r="M732" i="2"/>
  <c r="M467" i="2"/>
  <c r="M623" i="2"/>
  <c r="M466" i="2"/>
  <c r="M861" i="2"/>
  <c r="M535" i="2"/>
  <c r="M295" i="2"/>
  <c r="M882" i="2"/>
  <c r="M554" i="2"/>
  <c r="M321" i="2"/>
  <c r="M63" i="2"/>
  <c r="M48" i="2"/>
  <c r="M375" i="2"/>
  <c r="M147" i="2"/>
  <c r="M47" i="2"/>
  <c r="M62" i="2"/>
  <c r="M622" i="2"/>
  <c r="M294" i="2"/>
  <c r="M86" i="2"/>
  <c r="M293" i="2"/>
  <c r="M85" i="2"/>
  <c r="M784" i="2"/>
  <c r="M146" i="2"/>
  <c r="M84" i="2"/>
  <c r="M929" i="2"/>
  <c r="M448" i="2"/>
  <c r="M391" i="2"/>
  <c r="M343" i="2"/>
  <c r="M390" i="2"/>
  <c r="M342" i="2"/>
  <c r="M534" i="2"/>
  <c r="M690" i="2"/>
  <c r="M1028" i="2"/>
  <c r="M731" i="2"/>
  <c r="M730" i="2"/>
  <c r="M783" i="2"/>
  <c r="M782" i="2"/>
  <c r="M1156" i="2"/>
  <c r="M1191" i="2"/>
  <c r="M174" i="2"/>
  <c r="M292" i="2"/>
  <c r="M116" i="2"/>
  <c r="M708" i="2"/>
  <c r="M1155" i="2"/>
  <c r="M860" i="2"/>
  <c r="M190" i="2"/>
  <c r="M1027" i="2"/>
  <c r="M1154" i="2"/>
  <c r="M483" i="2"/>
  <c r="M1130" i="2"/>
  <c r="M553" i="2"/>
  <c r="M815" i="2"/>
  <c r="M645" i="2"/>
  <c r="M982" i="2"/>
  <c r="M1067" i="2"/>
  <c r="M1066" i="2"/>
  <c r="M1001" i="2"/>
  <c r="M1153" i="2"/>
  <c r="M928" i="2"/>
  <c r="M859" i="2"/>
  <c r="M1190" i="2"/>
  <c r="M981" i="2"/>
  <c r="M909" i="2"/>
  <c r="M577" i="2"/>
  <c r="M1129" i="2"/>
  <c r="M576" i="2"/>
  <c r="M518" i="2"/>
  <c r="M273" i="2"/>
  <c r="M1026" i="2"/>
  <c r="M46" i="2"/>
  <c r="M954" i="2"/>
  <c r="M689" i="2"/>
  <c r="M881" i="2"/>
  <c r="M908" i="2"/>
  <c r="M880" i="2"/>
  <c r="M621" i="2"/>
  <c r="M781" i="2"/>
  <c r="M814" i="2"/>
  <c r="M834" i="2"/>
  <c r="M320" i="2"/>
  <c r="M798" i="2"/>
  <c r="M25" i="2"/>
  <c r="M341" i="2"/>
  <c r="M1065" i="2"/>
  <c r="M879" i="2"/>
  <c r="M115" i="2"/>
  <c r="M858" i="2"/>
  <c r="M83" i="2"/>
  <c r="M1025" i="2"/>
  <c r="M61" i="2"/>
  <c r="M833" i="2"/>
  <c r="M1128" i="2"/>
  <c r="M465" i="2"/>
  <c r="M389" i="2"/>
  <c r="M600" i="2"/>
  <c r="M688" i="2"/>
  <c r="M927" i="2"/>
  <c r="M291" i="2"/>
  <c r="M907" i="2"/>
  <c r="M464" i="2"/>
  <c r="M211" i="2"/>
  <c r="M210" i="2"/>
  <c r="M60" i="2"/>
  <c r="M575" i="2"/>
  <c r="M1127" i="2"/>
  <c r="M209" i="2"/>
  <c r="M173" i="2"/>
  <c r="M980" i="2"/>
  <c r="M357" i="2"/>
  <c r="M656" i="2"/>
  <c r="M574" i="2"/>
  <c r="M272" i="2"/>
  <c r="M82" i="2"/>
  <c r="M256" i="2"/>
  <c r="M687" i="2"/>
  <c r="M655" i="2"/>
  <c r="M906" i="2"/>
  <c r="M482" i="2"/>
  <c r="M319" i="2"/>
  <c r="M1024" i="2"/>
  <c r="M878" i="2"/>
  <c r="M189" i="2"/>
  <c r="M857" i="2"/>
  <c r="M172" i="2"/>
  <c r="M877" i="2"/>
  <c r="M759" i="2"/>
  <c r="M686" i="2"/>
  <c r="M114" i="2"/>
  <c r="M620" i="2"/>
  <c r="M318" i="2"/>
  <c r="M876" i="2"/>
  <c r="M758" i="2"/>
  <c r="M685" i="2"/>
  <c r="M113" i="2"/>
  <c r="M619" i="2"/>
  <c r="M317" i="2"/>
  <c r="M644" i="2"/>
  <c r="M618" i="2"/>
  <c r="M617" i="2"/>
  <c r="M643" i="2"/>
  <c r="M729" i="2"/>
  <c r="M1152" i="2"/>
  <c r="M24" i="2"/>
  <c r="M188" i="2"/>
  <c r="M171" i="2"/>
  <c r="M208" i="2"/>
  <c r="M875" i="2"/>
  <c r="M255" i="2"/>
  <c r="M447" i="2"/>
  <c r="M254" i="2"/>
  <c r="M856" i="2"/>
  <c r="M236" i="2"/>
  <c r="M419" i="2"/>
  <c r="M235" i="2"/>
  <c r="M1189" i="2"/>
  <c r="M1023" i="2"/>
  <c r="M374" i="2"/>
  <c r="M684" i="2"/>
  <c r="M683" i="2"/>
  <c r="M23" i="2"/>
  <c r="M780" i="2"/>
  <c r="M573" i="2"/>
  <c r="M813" i="2"/>
  <c r="M874" i="2"/>
  <c r="M832" i="2"/>
  <c r="M905" i="2"/>
  <c r="M855" i="2"/>
  <c r="M873" i="2"/>
  <c r="M1174" i="2"/>
  <c r="M446" i="2"/>
  <c r="M373" i="2"/>
  <c r="M812" i="2"/>
  <c r="M145" i="2"/>
  <c r="M144" i="2"/>
  <c r="M112" i="2"/>
  <c r="M1064" i="2"/>
  <c r="M143" i="2"/>
  <c r="M1022" i="2"/>
  <c r="M111" i="2"/>
  <c r="M682" i="2"/>
  <c r="M552" i="2"/>
  <c r="M953" i="2"/>
  <c r="M45" i="2"/>
  <c r="M142" i="2"/>
  <c r="M904" i="2"/>
  <c r="M1188" i="2"/>
  <c r="M340" i="2"/>
  <c r="M1151" i="2"/>
  <c r="M290" i="2"/>
  <c r="M1173" i="2"/>
  <c r="M316" i="2"/>
  <c r="M1150" i="2"/>
  <c r="M289" i="2"/>
  <c r="M22" i="2"/>
  <c r="M728" i="2"/>
  <c r="M418" i="2"/>
  <c r="M445" i="2"/>
  <c r="M654" i="2"/>
  <c r="M681" i="2"/>
  <c r="M727" i="2"/>
  <c r="M779" i="2"/>
  <c r="M726" i="2"/>
  <c r="M1187" i="2"/>
  <c r="M1149" i="2"/>
  <c r="M707" i="2"/>
  <c r="M517" i="2"/>
  <c r="M463" i="2"/>
  <c r="M653" i="2"/>
  <c r="M481" i="2"/>
  <c r="M417" i="2"/>
  <c r="M811" i="2"/>
  <c r="M372" i="2"/>
  <c r="M831" i="2"/>
  <c r="M388" i="2"/>
  <c r="M706" i="2"/>
  <c r="M705" i="2"/>
  <c r="M44" i="2"/>
  <c r="M187" i="2"/>
  <c r="M1148" i="2"/>
  <c r="M1101" i="2"/>
  <c r="M1147" i="2"/>
  <c r="M1146" i="2"/>
  <c r="M21" i="2"/>
  <c r="M926" i="2"/>
  <c r="M979" i="2"/>
  <c r="M315" i="2"/>
  <c r="M616" i="2"/>
  <c r="M551" i="2"/>
  <c r="M59" i="2"/>
  <c r="M830" i="2"/>
  <c r="M854" i="2"/>
  <c r="M81" i="2"/>
  <c r="M872" i="2"/>
  <c r="M110" i="2"/>
  <c r="M141" i="2"/>
  <c r="M757" i="2"/>
  <c r="M756" i="2"/>
  <c r="M680" i="2"/>
  <c r="M952" i="2"/>
  <c r="M925" i="2"/>
  <c r="M550" i="2"/>
  <c r="M549" i="2"/>
  <c r="M503" i="2"/>
  <c r="M502" i="2"/>
  <c r="M642" i="2"/>
  <c r="M253" i="2"/>
  <c r="M444" i="2"/>
  <c r="M234" i="2"/>
  <c r="M416" i="2"/>
  <c r="M1126" i="2"/>
  <c r="M371" i="2"/>
  <c r="M548" i="2"/>
  <c r="M1172" i="2"/>
  <c r="M547" i="2"/>
  <c r="M725" i="2"/>
  <c r="M1080" i="2"/>
  <c r="M462" i="2"/>
  <c r="M1145" i="2"/>
  <c r="M951" i="2"/>
  <c r="M314" i="2"/>
  <c r="M950" i="2"/>
  <c r="M313" i="2"/>
  <c r="M572" i="2"/>
  <c r="M1186" i="2"/>
  <c r="M641" i="2"/>
  <c r="M271" i="2"/>
  <c r="M704" i="2"/>
  <c r="M679" i="2"/>
  <c r="M109" i="2"/>
  <c r="M1125" i="2"/>
  <c r="M949" i="2"/>
  <c r="M461" i="2"/>
  <c r="M415" i="2"/>
  <c r="M615" i="2"/>
  <c r="M599" i="2"/>
  <c r="M186" i="2"/>
  <c r="M1100" i="2"/>
  <c r="M207" i="2"/>
  <c r="M1124" i="2"/>
  <c r="M460" i="2"/>
  <c r="M924" i="2"/>
  <c r="M140" i="2"/>
  <c r="M170" i="2"/>
  <c r="M703" i="2"/>
  <c r="M1123" i="2"/>
  <c r="M58" i="2"/>
  <c r="M1171" i="2"/>
  <c r="M1099" i="2"/>
  <c r="M1170" i="2"/>
  <c r="M443" i="2"/>
  <c r="M270" i="2"/>
  <c r="M269" i="2"/>
  <c r="M252" i="2"/>
  <c r="M356" i="2"/>
  <c r="M923" i="2"/>
  <c r="M1000" i="2"/>
  <c r="M922" i="2"/>
  <c r="M1063" i="2"/>
  <c r="M1021" i="2"/>
  <c r="M1020" i="2"/>
  <c r="M1062" i="2"/>
  <c r="M1061" i="2"/>
  <c r="M516" i="2"/>
  <c r="M778" i="2"/>
  <c r="M169" i="2"/>
  <c r="M20" i="2"/>
  <c r="M206" i="2"/>
  <c r="M57" i="2"/>
  <c r="M1019" i="2"/>
  <c r="M1098" i="2"/>
  <c r="M1018" i="2"/>
  <c r="M1097" i="2"/>
  <c r="M1060" i="2"/>
  <c r="M1122" i="2"/>
  <c r="M533" i="2"/>
  <c r="M614" i="2"/>
  <c r="M546" i="2"/>
  <c r="M312" i="2"/>
  <c r="M108" i="2"/>
  <c r="M1017" i="2"/>
  <c r="M339" i="2"/>
  <c r="M139" i="2"/>
  <c r="M1059" i="2"/>
  <c r="M515" i="2"/>
  <c r="M853" i="2"/>
  <c r="M168" i="2"/>
  <c r="M532" i="2"/>
  <c r="M1079" i="2"/>
  <c r="M678" i="2"/>
  <c r="M677" i="2"/>
  <c r="M167" i="2"/>
  <c r="M531" i="2"/>
  <c r="M166" i="2"/>
  <c r="M530" i="2"/>
  <c r="M514" i="2"/>
  <c r="M1185" i="2"/>
  <c r="M903" i="2"/>
  <c r="M829" i="2"/>
  <c r="M852" i="2"/>
  <c r="M233" i="2"/>
  <c r="M529" i="2"/>
  <c r="M528" i="2"/>
  <c r="M545" i="2"/>
  <c r="M501" i="2"/>
  <c r="M107" i="2"/>
  <c r="M500" i="2"/>
  <c r="M106" i="2"/>
  <c r="M598" i="2"/>
  <c r="M355" i="2"/>
  <c r="M354" i="2"/>
  <c r="M370" i="2"/>
  <c r="M948" i="2"/>
  <c r="M871" i="2"/>
  <c r="M810" i="2"/>
  <c r="M978" i="2"/>
  <c r="M902" i="2"/>
  <c r="M828" i="2"/>
  <c r="M513" i="2"/>
  <c r="M640" i="2"/>
  <c r="M597" i="2"/>
  <c r="M809" i="2"/>
  <c r="M56" i="2"/>
  <c r="M19" i="2"/>
  <c r="M18" i="2"/>
  <c r="M17" i="2"/>
  <c r="M1144" i="2"/>
  <c r="M724" i="2"/>
  <c r="M138" i="2"/>
  <c r="M480" i="2"/>
  <c r="M596" i="2"/>
  <c r="M797" i="2"/>
  <c r="M1143" i="2"/>
  <c r="M512" i="2"/>
  <c r="M639" i="2"/>
  <c r="M827" i="2"/>
  <c r="M1184" i="2"/>
  <c r="M1096" i="2"/>
  <c r="M1121" i="2"/>
  <c r="M1078" i="2"/>
  <c r="M999" i="2"/>
  <c r="M723" i="2"/>
  <c r="M921" i="2"/>
  <c r="M1058" i="2"/>
  <c r="M777" i="2"/>
  <c r="M977" i="2"/>
  <c r="M1057" i="2"/>
  <c r="M976" i="2"/>
  <c r="M1016" i="2"/>
  <c r="M947" i="2"/>
  <c r="M80" i="2"/>
  <c r="M137" i="2"/>
  <c r="M499" i="2"/>
  <c r="M946" i="2"/>
  <c r="M945" i="2"/>
  <c r="M975" i="2"/>
  <c r="M1120" i="2"/>
  <c r="M16" i="2"/>
  <c r="M851" i="2"/>
  <c r="M901" i="2"/>
  <c r="M442" i="2"/>
  <c r="M1169" i="2"/>
  <c r="M459" i="2"/>
  <c r="M1183" i="2"/>
  <c r="M338" i="2"/>
  <c r="M974" i="2"/>
  <c r="M776" i="2"/>
  <c r="M722" i="2"/>
  <c r="M479" i="2"/>
  <c r="M414" i="2"/>
  <c r="M595" i="2"/>
  <c r="M478" i="2"/>
  <c r="M165" i="2"/>
  <c r="M594" i="2"/>
  <c r="M477" i="2"/>
  <c r="M164" i="2"/>
  <c r="M593" i="2"/>
  <c r="M592" i="2"/>
  <c r="M613" i="2"/>
  <c r="M232" i="2"/>
  <c r="M1056" i="2"/>
  <c r="M387" i="2"/>
  <c r="M1055" i="2"/>
  <c r="M386" i="2"/>
  <c r="M1054" i="2"/>
  <c r="M385" i="2"/>
  <c r="M638" i="2"/>
  <c r="M900" i="2"/>
  <c r="M1053" i="2"/>
  <c r="M998" i="2"/>
  <c r="M997" i="2"/>
  <c r="M1052" i="2"/>
  <c r="M1051" i="2"/>
  <c r="M1050" i="2"/>
  <c r="M1015" i="2"/>
  <c r="M1049" i="2"/>
  <c r="M996" i="2"/>
  <c r="M105" i="2"/>
  <c r="M808" i="2"/>
  <c r="M79" i="2"/>
  <c r="M796" i="2"/>
  <c r="M78" i="2"/>
  <c r="M795" i="2"/>
  <c r="M231" i="2"/>
  <c r="M136" i="2"/>
  <c r="M77" i="2"/>
  <c r="M135" i="2"/>
  <c r="M826" i="2"/>
  <c r="M794" i="2"/>
  <c r="M104" i="2"/>
  <c r="M76" i="2"/>
  <c r="M944" i="2"/>
  <c r="M973" i="2"/>
  <c r="M1095" i="2"/>
  <c r="M311" i="2"/>
  <c r="M807" i="2"/>
  <c r="M571" i="2"/>
  <c r="M55" i="2"/>
  <c r="M570" i="2"/>
  <c r="M54" i="2"/>
  <c r="M775" i="2"/>
  <c r="M995" i="2"/>
  <c r="M652" i="2"/>
  <c r="M850" i="2"/>
  <c r="M994" i="2"/>
  <c r="M230" i="2"/>
  <c r="M268" i="2"/>
  <c r="M229" i="2"/>
  <c r="M774" i="2"/>
  <c r="M441" i="2"/>
  <c r="M591" i="2"/>
  <c r="M369" i="2"/>
  <c r="M103" i="2"/>
  <c r="M185" i="2"/>
  <c r="M288" i="2"/>
  <c r="M310" i="2"/>
  <c r="M287" i="2"/>
  <c r="M1168" i="2"/>
  <c r="M1077" i="2"/>
  <c r="M1076" i="2"/>
  <c r="M511" i="2"/>
  <c r="M569" i="2"/>
  <c r="M337" i="2"/>
  <c r="M755" i="2"/>
  <c r="M1075" i="2"/>
  <c r="M1048" i="2"/>
  <c r="M134" i="2"/>
  <c r="M205" i="2"/>
  <c r="M204" i="2"/>
  <c r="M163" i="2"/>
  <c r="M184" i="2"/>
  <c r="M413" i="2"/>
  <c r="M899" i="2"/>
  <c r="M849" i="2"/>
  <c r="M1094" i="2"/>
  <c r="M228" i="2"/>
  <c r="M412" i="2"/>
  <c r="M15" i="2"/>
  <c r="M411" i="2"/>
  <c r="M793" i="2"/>
  <c r="M1119" i="2"/>
  <c r="M1118" i="2"/>
  <c r="M1182" i="2"/>
  <c r="M458" i="2"/>
  <c r="M267" i="2"/>
  <c r="M251" i="2"/>
  <c r="M754" i="2"/>
  <c r="M753" i="2"/>
  <c r="M752" i="2"/>
  <c r="M721" i="2"/>
  <c r="M720" i="2"/>
  <c r="M751" i="2"/>
  <c r="M719" i="2"/>
  <c r="M203" i="2"/>
  <c r="M410" i="2"/>
  <c r="M227" i="2"/>
  <c r="M14" i="2"/>
  <c r="M440" i="2"/>
  <c r="M250" i="2"/>
  <c r="M43" i="2"/>
  <c r="M439" i="2"/>
  <c r="M249" i="2"/>
  <c r="M42" i="2"/>
  <c r="M409" i="2"/>
  <c r="M226" i="2"/>
  <c r="M13" i="2"/>
  <c r="M870" i="2"/>
  <c r="M848" i="2"/>
  <c r="M75" i="2"/>
  <c r="M920" i="2"/>
  <c r="M972" i="2"/>
  <c r="M943" i="2"/>
  <c r="M368" i="2"/>
  <c r="M12" i="2"/>
  <c r="M11" i="2"/>
  <c r="M336" i="2"/>
  <c r="M847" i="2"/>
  <c r="M353" i="2"/>
  <c r="M942" i="2"/>
  <c r="M971" i="2"/>
  <c r="M970" i="2"/>
  <c r="M133" i="2"/>
  <c r="M102" i="2"/>
  <c r="M101" i="2"/>
  <c r="M202" i="2"/>
  <c r="M750" i="2"/>
  <c r="M309" i="2"/>
  <c r="M438" i="2"/>
  <c r="M498" i="2"/>
  <c r="M637" i="2"/>
  <c r="M636" i="2"/>
  <c r="M590" i="2"/>
  <c r="M589" i="2"/>
  <c r="M437" i="2"/>
  <c r="M436" i="2"/>
  <c r="M201" i="2"/>
  <c r="M544" i="2"/>
  <c r="M10" i="2"/>
  <c r="M9" i="2"/>
  <c r="M248" i="2"/>
  <c r="M225" i="2"/>
  <c r="M266" i="2"/>
  <c r="M702" i="2"/>
  <c r="M74" i="2"/>
  <c r="M162" i="2"/>
  <c r="M132" i="2"/>
  <c r="M200" i="2"/>
  <c r="M41" i="2"/>
  <c r="M8" i="2"/>
  <c r="M53" i="2"/>
  <c r="M773" i="2"/>
  <c r="M825" i="2"/>
  <c r="M919" i="2"/>
  <c r="M869" i="2"/>
  <c r="M1074" i="2"/>
  <c r="M846" i="2"/>
  <c r="M1073" i="2"/>
  <c r="M845" i="2"/>
  <c r="M199" i="2"/>
  <c r="M198" i="2"/>
  <c r="M308" i="2"/>
  <c r="M676" i="2"/>
  <c r="M335" i="2"/>
  <c r="M701" i="2"/>
  <c r="M476" i="2"/>
  <c r="M352" i="2"/>
  <c r="M497" i="2"/>
  <c r="M367" i="2"/>
  <c r="M898" i="2"/>
  <c r="M334" i="2"/>
  <c r="M897" i="2"/>
  <c r="M333" i="2"/>
  <c r="M224" i="2"/>
  <c r="M247" i="2"/>
  <c r="M223" i="2"/>
  <c r="M993" i="2"/>
  <c r="M1014" i="2"/>
  <c r="M749" i="2"/>
  <c r="M718" i="2"/>
  <c r="M366" i="2"/>
  <c r="M384" i="2"/>
  <c r="M332" i="2"/>
  <c r="M408" i="2"/>
  <c r="M457" i="2"/>
  <c r="M1047" i="2"/>
  <c r="M700" i="2"/>
  <c r="M651" i="2"/>
  <c r="M824" i="2"/>
  <c r="M1181" i="2"/>
  <c r="M131" i="2"/>
  <c r="M1142" i="2"/>
  <c r="M73" i="2"/>
  <c r="M1141" i="2"/>
  <c r="M72" i="2"/>
  <c r="M383" i="2"/>
  <c r="M351" i="2"/>
  <c r="M675" i="2"/>
  <c r="M246" i="2"/>
  <c r="M100" i="2"/>
  <c r="M245" i="2"/>
  <c r="M99" i="2"/>
  <c r="M588" i="2"/>
  <c r="M407" i="2"/>
  <c r="M71" i="2"/>
  <c r="M130" i="2"/>
  <c r="M435" i="2"/>
  <c r="M496" i="2"/>
  <c r="M495" i="2"/>
  <c r="M748" i="2"/>
  <c r="M98" i="2"/>
  <c r="M307" i="2"/>
  <c r="M717" i="2"/>
  <c r="M70" i="2"/>
  <c r="M286" i="2"/>
  <c r="M716" i="2"/>
  <c r="M674" i="2"/>
  <c r="M568" i="2"/>
  <c r="M567" i="2"/>
  <c r="M844" i="2"/>
  <c r="M843" i="2"/>
  <c r="M842" i="2"/>
  <c r="M868" i="2"/>
  <c r="M129" i="2"/>
  <c r="M1046" i="2"/>
  <c r="M475" i="2"/>
  <c r="M474" i="2"/>
  <c r="M510" i="2"/>
  <c r="M456" i="2"/>
  <c r="M635" i="2"/>
  <c r="M406" i="2"/>
  <c r="M587" i="2"/>
  <c r="M1072" i="2"/>
  <c r="M1117" i="2"/>
  <c r="M792" i="2"/>
  <c r="M306" i="2"/>
  <c r="M331" i="2"/>
  <c r="M330" i="2"/>
  <c r="M791" i="2"/>
  <c r="M1013" i="2"/>
  <c r="M97" i="2"/>
  <c r="M806" i="2"/>
  <c r="M183" i="2"/>
  <c r="M1012" i="2"/>
  <c r="M1167" i="2"/>
  <c r="M612" i="2"/>
  <c r="M1093" i="2"/>
  <c r="M1092" i="2"/>
  <c r="M634" i="2"/>
  <c r="M1011" i="2"/>
  <c r="M182" i="2"/>
  <c r="M494" i="2"/>
  <c r="M992" i="2"/>
  <c r="M161" i="2"/>
  <c r="M473" i="2"/>
  <c r="M1010" i="2"/>
  <c r="M181" i="2"/>
  <c r="M493" i="2"/>
  <c r="M991" i="2"/>
  <c r="M160" i="2"/>
  <c r="M472" i="2"/>
  <c r="M790" i="2"/>
  <c r="M823" i="2"/>
  <c r="M285" i="2"/>
  <c r="M543" i="2"/>
  <c r="M527" i="2"/>
  <c r="M1116" i="2"/>
  <c r="M772" i="2"/>
  <c r="M128" i="2"/>
  <c r="M1115" i="2"/>
  <c r="M771" i="2"/>
  <c r="M127" i="2"/>
  <c r="M197" i="2"/>
  <c r="M180" i="2"/>
  <c r="M633" i="2"/>
  <c r="M632" i="2"/>
  <c r="M1180" i="2"/>
  <c r="M1166" i="2"/>
  <c r="M715" i="2"/>
  <c r="M770" i="2"/>
  <c r="M405" i="2"/>
  <c r="M455" i="2"/>
  <c r="M96" i="2"/>
  <c r="M1165" i="2"/>
  <c r="M611" i="2"/>
  <c r="M1179" i="2"/>
  <c r="M631" i="2"/>
  <c r="M867" i="2"/>
  <c r="M244" i="2"/>
  <c r="M40" i="2"/>
  <c r="M542" i="2"/>
  <c r="M747" i="2"/>
  <c r="M434" i="2"/>
  <c r="M566" i="2"/>
  <c r="M769" i="2"/>
  <c r="M454" i="2"/>
  <c r="M541" i="2"/>
  <c r="M746" i="2"/>
  <c r="M433" i="2"/>
  <c r="M7" i="2"/>
  <c r="M39" i="2"/>
  <c r="M179" i="2"/>
  <c r="M38" i="2"/>
  <c r="M178" i="2"/>
  <c r="M37" i="2"/>
  <c r="M177" i="2"/>
  <c r="M6" i="2"/>
  <c r="M159" i="2"/>
  <c r="M382" i="2"/>
  <c r="M1114" i="2"/>
  <c r="M1113" i="2"/>
  <c r="M1091" i="2"/>
  <c r="M565" i="2"/>
  <c r="M564" i="2"/>
  <c r="M540" i="2"/>
  <c r="M563" i="2"/>
  <c r="M969" i="2"/>
  <c r="M1112" i="2"/>
  <c r="M1045" i="2"/>
  <c r="M968" i="2"/>
  <c r="M1111" i="2"/>
  <c r="M1044" i="2"/>
  <c r="M404" i="2"/>
  <c r="M432" i="2"/>
  <c r="M431" i="2"/>
  <c r="M714" i="2"/>
  <c r="M768" i="2"/>
  <c r="M1140" i="2"/>
  <c r="M1164" i="2"/>
  <c r="M1163" i="2"/>
  <c r="M1178" i="2"/>
  <c r="M305" i="2"/>
  <c r="M1009" i="2"/>
  <c r="M284" i="2"/>
  <c r="M990" i="2"/>
  <c r="M896" i="2"/>
  <c r="M52" i="2"/>
  <c r="M895" i="2"/>
  <c r="M894" i="2"/>
  <c r="M51" i="2"/>
  <c r="M893" i="2"/>
  <c r="M304" i="2"/>
  <c r="M1008" i="2"/>
  <c r="M673" i="2"/>
  <c r="M1007" i="2"/>
  <c r="M989" i="2"/>
  <c r="M403" i="2"/>
  <c r="M988" i="2"/>
  <c r="M402" i="2"/>
  <c r="M610" i="2"/>
  <c r="M918" i="2"/>
  <c r="M5" i="2"/>
  <c r="M941" i="2"/>
  <c r="M36" i="2"/>
  <c r="M917" i="2"/>
  <c r="M4" i="2"/>
  <c r="M401" i="2"/>
  <c r="M35" i="2"/>
  <c r="M866" i="2"/>
  <c r="M539" i="2"/>
  <c r="M509" i="2"/>
  <c r="M508" i="2"/>
  <c r="M492" i="2"/>
  <c r="M365" i="2"/>
  <c r="M609" i="2"/>
  <c r="M713" i="2"/>
  <c r="M745" i="2"/>
  <c r="M805" i="2"/>
  <c r="M303" i="2"/>
  <c r="M222" i="2"/>
  <c r="M1139" i="2"/>
  <c r="M1071" i="2"/>
  <c r="M699" i="2"/>
  <c r="M698" i="2"/>
  <c r="M329" i="2"/>
  <c r="M126" i="2"/>
  <c r="M283" i="2"/>
  <c r="M69" i="2"/>
  <c r="M940" i="2"/>
  <c r="M916" i="2"/>
  <c r="M967" i="2"/>
  <c r="M939" i="2"/>
  <c r="M95" i="2"/>
  <c r="M1162" i="2"/>
  <c r="M630" i="2"/>
  <c r="M629" i="2"/>
  <c r="M562" i="2"/>
  <c r="M328" i="2"/>
  <c r="M526" i="2"/>
  <c r="M282" i="2"/>
  <c r="M538" i="2"/>
  <c r="M302" i="2"/>
  <c r="M561" i="2"/>
  <c r="M327" i="2"/>
  <c r="M94" i="2"/>
  <c r="M93" i="2"/>
  <c r="M92" i="2"/>
  <c r="M491" i="2"/>
  <c r="M744" i="2"/>
  <c r="M490" i="2"/>
  <c r="M743" i="2"/>
  <c r="M489" i="2"/>
  <c r="M742" i="2"/>
  <c r="M608" i="2"/>
  <c r="M243" i="2"/>
  <c r="M400" i="2"/>
  <c r="M3" i="2"/>
  <c r="M221" i="2"/>
  <c r="M915" i="2"/>
  <c r="M430" i="2"/>
  <c r="M34" i="2"/>
  <c r="M242" i="2"/>
  <c r="M938" i="2"/>
  <c r="M525" i="2"/>
  <c r="M841" i="2"/>
  <c r="M281" i="2"/>
  <c r="M560" i="2"/>
  <c r="M892" i="2"/>
  <c r="M326" i="2"/>
  <c r="M987" i="2"/>
  <c r="M1043" i="2"/>
  <c r="M1042" i="2"/>
  <c r="M741" i="2"/>
  <c r="M740" i="2"/>
  <c r="M241" i="2"/>
  <c r="M937" i="2"/>
  <c r="M220" i="2"/>
  <c r="M914" i="2"/>
  <c r="M767" i="2"/>
  <c r="M766" i="2"/>
  <c r="M381" i="2"/>
  <c r="M1041" i="2"/>
  <c r="M1040" i="2"/>
  <c r="M697" i="2"/>
  <c r="M2" i="2"/>
  <c r="M891" i="2"/>
  <c r="M890" i="2"/>
  <c r="M840" i="2"/>
  <c r="M966" i="2"/>
  <c r="M965" i="2"/>
  <c r="M964" i="2"/>
  <c r="M453" i="2"/>
  <c r="M865" i="2"/>
  <c r="M889" i="2"/>
  <c r="M1110" i="2"/>
  <c r="M1109" i="2"/>
  <c r="M739" i="2"/>
  <c r="M738" i="2"/>
  <c r="M765" i="2"/>
  <c r="M696" i="2"/>
  <c r="M672" i="2"/>
  <c r="M537" i="2"/>
  <c r="M524" i="2"/>
  <c r="M628" i="2"/>
  <c r="M764" i="2"/>
  <c r="M68" i="2"/>
  <c r="M158" i="2"/>
  <c r="M586" i="2"/>
  <c r="M67" i="2"/>
  <c r="M157" i="2"/>
  <c r="M585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2" i="1"/>
  <c r="C8" i="3"/>
  <c r="C9" i="3"/>
  <c r="D9" i="3"/>
  <c r="E9" i="3"/>
  <c r="D8" i="3"/>
  <c r="E8" i="3"/>
</calcChain>
</file>

<file path=xl/sharedStrings.xml><?xml version="1.0" encoding="utf-8"?>
<sst xmlns="http://schemas.openxmlformats.org/spreadsheetml/2006/main" count="17945" uniqueCount="1478">
  <si>
    <t>Order ID</t>
  </si>
  <si>
    <t>Amount</t>
  </si>
  <si>
    <t>Profit</t>
  </si>
  <si>
    <t>Quantity</t>
  </si>
  <si>
    <t>Category</t>
  </si>
  <si>
    <t>Sub-Category</t>
  </si>
  <si>
    <t>PaymentMode</t>
  </si>
  <si>
    <t>CustomerName</t>
  </si>
  <si>
    <t>State</t>
  </si>
  <si>
    <t>City</t>
  </si>
  <si>
    <t>Year-Month</t>
  </si>
  <si>
    <t>B-26776</t>
  </si>
  <si>
    <t>Electronics</t>
  </si>
  <si>
    <t>Electronic Games</t>
  </si>
  <si>
    <t>UPI</t>
  </si>
  <si>
    <t>David Padilla</t>
  </si>
  <si>
    <t>Florida</t>
  </si>
  <si>
    <t>Miami</t>
  </si>
  <si>
    <t>2023-06</t>
  </si>
  <si>
    <t>Connor Morgan</t>
  </si>
  <si>
    <t>Illinois</t>
  </si>
  <si>
    <t>Chicago</t>
  </si>
  <si>
    <t>2024-12</t>
  </si>
  <si>
    <t>Robert Stone</t>
  </si>
  <si>
    <t>New York</t>
  </si>
  <si>
    <t>Buffalo</t>
  </si>
  <si>
    <t>2021-07</t>
  </si>
  <si>
    <t>Printers</t>
  </si>
  <si>
    <t>B-26942</t>
  </si>
  <si>
    <t>Office Supplies</t>
  </si>
  <si>
    <t>Pens</t>
  </si>
  <si>
    <t>Debit Card</t>
  </si>
  <si>
    <t>John Fields</t>
  </si>
  <si>
    <t>Orlando</t>
  </si>
  <si>
    <t>2024-05</t>
  </si>
  <si>
    <t>Clayton Smith</t>
  </si>
  <si>
    <t>2021-10</t>
  </si>
  <si>
    <t>B-26640</t>
  </si>
  <si>
    <t>Laptops</t>
  </si>
  <si>
    <t>EMI</t>
  </si>
  <si>
    <t>Richard Kelley</t>
  </si>
  <si>
    <t>California</t>
  </si>
  <si>
    <t>Los Angeles</t>
  </si>
  <si>
    <t>2022-11</t>
  </si>
  <si>
    <t>Furniture</t>
  </si>
  <si>
    <t>Tables</t>
  </si>
  <si>
    <t>Credit Card</t>
  </si>
  <si>
    <t>B-25890</t>
  </si>
  <si>
    <t>Chairs</t>
  </si>
  <si>
    <t>Jacqueline Hubbard</t>
  </si>
  <si>
    <t>New York City</t>
  </si>
  <si>
    <t>2023-11</t>
  </si>
  <si>
    <t>B-25102</t>
  </si>
  <si>
    <t>Jessica Anderson</t>
  </si>
  <si>
    <t>2020-03</t>
  </si>
  <si>
    <t>B-25426</t>
  </si>
  <si>
    <t>Markers</t>
  </si>
  <si>
    <t>Mary Taylor</t>
  </si>
  <si>
    <t>2020-05</t>
  </si>
  <si>
    <t>Sofas</t>
  </si>
  <si>
    <t>B-25238</t>
  </si>
  <si>
    <t>Walter Crawford</t>
  </si>
  <si>
    <t>Springfield</t>
  </si>
  <si>
    <t>Paper</t>
  </si>
  <si>
    <t>COD</t>
  </si>
  <si>
    <t>B-25051</t>
  </si>
  <si>
    <t>Lawrence Robinson</t>
  </si>
  <si>
    <t>Rochester</t>
  </si>
  <si>
    <t>B-26510</t>
  </si>
  <si>
    <t>Douglas Pennington</t>
  </si>
  <si>
    <t>Texas</t>
  </si>
  <si>
    <t>Dallas</t>
  </si>
  <si>
    <t>2025-02</t>
  </si>
  <si>
    <t>Ricardo Andrews</t>
  </si>
  <si>
    <t>San Diego</t>
  </si>
  <si>
    <t>2024-01</t>
  </si>
  <si>
    <t>B-25104</t>
  </si>
  <si>
    <t>Binders</t>
  </si>
  <si>
    <t>Paul Raymond</t>
  </si>
  <si>
    <t>2020-11</t>
  </si>
  <si>
    <t>B-25553</t>
  </si>
  <si>
    <t>Phones</t>
  </si>
  <si>
    <t>Karen Johnson</t>
  </si>
  <si>
    <t>B-26703</t>
  </si>
  <si>
    <t>Juan Erickson</t>
  </si>
  <si>
    <t>Austin</t>
  </si>
  <si>
    <t>2022-01</t>
  </si>
  <si>
    <t>B-26232</t>
  </si>
  <si>
    <t>Alexander Reed</t>
  </si>
  <si>
    <t>2021-12</t>
  </si>
  <si>
    <t>Jacqueline Harris</t>
  </si>
  <si>
    <t>San Francisco</t>
  </si>
  <si>
    <t>2023-02</t>
  </si>
  <si>
    <t>B-25394</t>
  </si>
  <si>
    <t>Tyler Park</t>
  </si>
  <si>
    <t>2022-10</t>
  </si>
  <si>
    <t>Richard Wolfe</t>
  </si>
  <si>
    <t>Ohio</t>
  </si>
  <si>
    <t>Columbus</t>
  </si>
  <si>
    <t>B-26157</t>
  </si>
  <si>
    <t>Sierra Rios</t>
  </si>
  <si>
    <t>2023-12</t>
  </si>
  <si>
    <t>B-25555</t>
  </si>
  <si>
    <t>Jessica Richardson</t>
  </si>
  <si>
    <t>2023-07</t>
  </si>
  <si>
    <t>Kimberly Warren</t>
  </si>
  <si>
    <t>Cincinnati</t>
  </si>
  <si>
    <t>2021-05</t>
  </si>
  <si>
    <t>Bookcases</t>
  </si>
  <si>
    <t>B-26139</t>
  </si>
  <si>
    <t>Casey Garcia</t>
  </si>
  <si>
    <t>B-25032</t>
  </si>
  <si>
    <t>Denise Hampton</t>
  </si>
  <si>
    <t>2024-08</t>
  </si>
  <si>
    <t>B-25730</t>
  </si>
  <si>
    <t>Justin Rodriguez</t>
  </si>
  <si>
    <t>Cleveland</t>
  </si>
  <si>
    <t>Ms. Emily Baxter</t>
  </si>
  <si>
    <t>2020-10</t>
  </si>
  <si>
    <t>Austin White</t>
  </si>
  <si>
    <t>2023-08</t>
  </si>
  <si>
    <t>B-26470</t>
  </si>
  <si>
    <t>Morgan Montes</t>
  </si>
  <si>
    <t>Christine Mosley</t>
  </si>
  <si>
    <t>2021-06</t>
  </si>
  <si>
    <t>Ashley Rodriguez</t>
  </si>
  <si>
    <t>2023-05</t>
  </si>
  <si>
    <t>Elizabeth King</t>
  </si>
  <si>
    <t>B-25988</t>
  </si>
  <si>
    <t>Connie Holmes</t>
  </si>
  <si>
    <t>2022-09</t>
  </si>
  <si>
    <t>B-25568</t>
  </si>
  <si>
    <t>Melissa Peck</t>
  </si>
  <si>
    <t>2022-03</t>
  </si>
  <si>
    <t>B-26730</t>
  </si>
  <si>
    <t>David Smith</t>
  </si>
  <si>
    <t>2022-02</t>
  </si>
  <si>
    <t>Houston</t>
  </si>
  <si>
    <t>2021-04</t>
  </si>
  <si>
    <t>B-25372</t>
  </si>
  <si>
    <t>Heather Jenkins</t>
  </si>
  <si>
    <t>B-26026</t>
  </si>
  <si>
    <t>Kelsey Castaneda</t>
  </si>
  <si>
    <t>Katherine Harris</t>
  </si>
  <si>
    <t>2023-04</t>
  </si>
  <si>
    <t>B-25295</t>
  </si>
  <si>
    <t>Paul Rogers</t>
  </si>
  <si>
    <t>B-26121</t>
  </si>
  <si>
    <t>Jon Banks</t>
  </si>
  <si>
    <t>Tampa</t>
  </si>
  <si>
    <t>Michelle Williams</t>
  </si>
  <si>
    <t>2022-12</t>
  </si>
  <si>
    <t>B-25560</t>
  </si>
  <si>
    <t>Andrew Allen</t>
  </si>
  <si>
    <t>B-26076</t>
  </si>
  <si>
    <t>Vanessa Bauer</t>
  </si>
  <si>
    <t>2025-03</t>
  </si>
  <si>
    <t>Sean Smith</t>
  </si>
  <si>
    <t>2024-09</t>
  </si>
  <si>
    <t>B-25872</t>
  </si>
  <si>
    <t>Shelly Sweeney</t>
  </si>
  <si>
    <t>2020-04</t>
  </si>
  <si>
    <t>B-26185</t>
  </si>
  <si>
    <t>Emily Gill</t>
  </si>
  <si>
    <t>2022-06</t>
  </si>
  <si>
    <t>Brian Patrick</t>
  </si>
  <si>
    <t>2021-03</t>
  </si>
  <si>
    <t>Dr. Sarah Booth</t>
  </si>
  <si>
    <t>B-26259</t>
  </si>
  <si>
    <t>Douglas Mcfarland</t>
  </si>
  <si>
    <t>Kayla Ross</t>
  </si>
  <si>
    <t>Peoria</t>
  </si>
  <si>
    <t>B-25142</t>
  </si>
  <si>
    <t>Marc Strickland</t>
  </si>
  <si>
    <t>2021-11</t>
  </si>
  <si>
    <t>B-25326</t>
  </si>
  <si>
    <t>Charlene Brown</t>
  </si>
  <si>
    <t>2021-08</t>
  </si>
  <si>
    <t>Charles Smith</t>
  </si>
  <si>
    <t>2022-05</t>
  </si>
  <si>
    <t>B-26795</t>
  </si>
  <si>
    <t>Karen Townsend</t>
  </si>
  <si>
    <t>B-25660</t>
  </si>
  <si>
    <t>Steven Cox</t>
  </si>
  <si>
    <t>2020-08</t>
  </si>
  <si>
    <t>Cynthia Rodriguez</t>
  </si>
  <si>
    <t>2022-04</t>
  </si>
  <si>
    <t>B-25410</t>
  </si>
  <si>
    <t>Jessica Baker</t>
  </si>
  <si>
    <t>B-25690</t>
  </si>
  <si>
    <t>Mark Blackburn</t>
  </si>
  <si>
    <t>B-26464</t>
  </si>
  <si>
    <t>Zachary Perez</t>
  </si>
  <si>
    <t>Brian Green</t>
  </si>
  <si>
    <t>B-26454</t>
  </si>
  <si>
    <t>Becky Leach</t>
  </si>
  <si>
    <t>B-26742</t>
  </si>
  <si>
    <t>Bryan Russell</t>
  </si>
  <si>
    <t>Tony Maddox</t>
  </si>
  <si>
    <t>B-25510</t>
  </si>
  <si>
    <t>Jason Randolph</t>
  </si>
  <si>
    <t>Laura Andrews</t>
  </si>
  <si>
    <t>Mrs. Stephanie Hooper</t>
  </si>
  <si>
    <t>Anthony Evans</t>
  </si>
  <si>
    <t>B-25936</t>
  </si>
  <si>
    <t>Patrick Williams</t>
  </si>
  <si>
    <t>Susan Burke</t>
  </si>
  <si>
    <t>Brent Hernandez</t>
  </si>
  <si>
    <t>2022-08</t>
  </si>
  <si>
    <t>B-25884</t>
  </si>
  <si>
    <t>Sean Elliott</t>
  </si>
  <si>
    <t>Wanda West</t>
  </si>
  <si>
    <t>B-26287</t>
  </si>
  <si>
    <t>Renee Solomon</t>
  </si>
  <si>
    <t>2024-07</t>
  </si>
  <si>
    <t>B-26564</t>
  </si>
  <si>
    <t>Daryl Miles</t>
  </si>
  <si>
    <t>2024-02</t>
  </si>
  <si>
    <t>B-26293</t>
  </si>
  <si>
    <t>Michael Hunt</t>
  </si>
  <si>
    <t>B-25915</t>
  </si>
  <si>
    <t>Adam Clark</t>
  </si>
  <si>
    <t>Amy Olsen</t>
  </si>
  <si>
    <t>2021-09</t>
  </si>
  <si>
    <t>Stacey Miller</t>
  </si>
  <si>
    <t>B-26496</t>
  </si>
  <si>
    <t>Daniel Mosley</t>
  </si>
  <si>
    <t>B-25856</t>
  </si>
  <si>
    <t>Monica Gibson</t>
  </si>
  <si>
    <t>B-26899</t>
  </si>
  <si>
    <t>Christopher Jordan</t>
  </si>
  <si>
    <t>B-25916</t>
  </si>
  <si>
    <t>Christina Davis</t>
  </si>
  <si>
    <t>Claudia Curry</t>
  </si>
  <si>
    <t>2024-04</t>
  </si>
  <si>
    <t>B-26428</t>
  </si>
  <si>
    <t>Brandon Anderson</t>
  </si>
  <si>
    <t>B-26332</t>
  </si>
  <si>
    <t>George Foster</t>
  </si>
  <si>
    <t>Nicholas Anderson</t>
  </si>
  <si>
    <t>Emily Ellison</t>
  </si>
  <si>
    <t>B-25303</t>
  </si>
  <si>
    <t>Darren Perez</t>
  </si>
  <si>
    <t>Michelle Hunter</t>
  </si>
  <si>
    <t>2023-03</t>
  </si>
  <si>
    <t>B-26507</t>
  </si>
  <si>
    <t>Janet Guerrero</t>
  </si>
  <si>
    <t>B-25983</t>
  </si>
  <si>
    <t>Jeffrey Kline</t>
  </si>
  <si>
    <t>Ryan Bullock</t>
  </si>
  <si>
    <t>B-25156</t>
  </si>
  <si>
    <t>Tom Lawson</t>
  </si>
  <si>
    <t>B-26759</t>
  </si>
  <si>
    <t>Rebecca Smith</t>
  </si>
  <si>
    <t>2024-11</t>
  </si>
  <si>
    <t>B-26244</t>
  </si>
  <si>
    <t>William Welch</t>
  </si>
  <si>
    <t>B-26365</t>
  </si>
  <si>
    <t>Mr. Curtis Bailey</t>
  </si>
  <si>
    <t>B-26212</t>
  </si>
  <si>
    <t>Janet Carlson</t>
  </si>
  <si>
    <t>2024-06</t>
  </si>
  <si>
    <t>B-25042</t>
  </si>
  <si>
    <t>Spencer Spears</t>
  </si>
  <si>
    <t>B-25901</t>
  </si>
  <si>
    <t>Jeffrey Middleton</t>
  </si>
  <si>
    <t>Veronica Kelley</t>
  </si>
  <si>
    <t>Leslie Bean</t>
  </si>
  <si>
    <t>B-26747</t>
  </si>
  <si>
    <t>Amy Wilson</t>
  </si>
  <si>
    <t>B-26698</t>
  </si>
  <si>
    <t>Susan Ramirez</t>
  </si>
  <si>
    <t>2023-09</t>
  </si>
  <si>
    <t>B-25841</t>
  </si>
  <si>
    <t>Jacob Meyer</t>
  </si>
  <si>
    <t>2021-01</t>
  </si>
  <si>
    <t>B-26032</t>
  </si>
  <si>
    <t>Scott Lewis</t>
  </si>
  <si>
    <t>Eric Griffith</t>
  </si>
  <si>
    <t>Anna Ferguson</t>
  </si>
  <si>
    <t>B-25171</t>
  </si>
  <si>
    <t>David Figueroa</t>
  </si>
  <si>
    <t>B-26939</t>
  </si>
  <si>
    <t>Theresa Medina</t>
  </si>
  <si>
    <t>B-26347</t>
  </si>
  <si>
    <t>Mary Smith</t>
  </si>
  <si>
    <t>2020-12</t>
  </si>
  <si>
    <t>Lance Cain</t>
  </si>
  <si>
    <t>B-25388</t>
  </si>
  <si>
    <t>Alexandra Moran</t>
  </si>
  <si>
    <t>Sara Castro</t>
  </si>
  <si>
    <t>2021-02</t>
  </si>
  <si>
    <t>Shawn Leach</t>
  </si>
  <si>
    <t>Mark Boyle</t>
  </si>
  <si>
    <t>B-26419</t>
  </si>
  <si>
    <t>John Stevens</t>
  </si>
  <si>
    <t>B-25157</t>
  </si>
  <si>
    <t>Lisa Graham</t>
  </si>
  <si>
    <t>B-25342</t>
  </si>
  <si>
    <t>Nancy Jones</t>
  </si>
  <si>
    <t>B-26165</t>
  </si>
  <si>
    <t>Darryl Robbins</t>
  </si>
  <si>
    <t>B-26571</t>
  </si>
  <si>
    <t>Kimberly Smith</t>
  </si>
  <si>
    <t>B-25400</t>
  </si>
  <si>
    <t>Maria Thomas</t>
  </si>
  <si>
    <t>Nicholas Johnson</t>
  </si>
  <si>
    <t>2025-01</t>
  </si>
  <si>
    <t>B-25885</t>
  </si>
  <si>
    <t>Dawn Howard</t>
  </si>
  <si>
    <t>B-25004</t>
  </si>
  <si>
    <t>Jennifer Marshall</t>
  </si>
  <si>
    <t>2020-06</t>
  </si>
  <si>
    <t>Frank Garcia</t>
  </si>
  <si>
    <t>B-26213</t>
  </si>
  <si>
    <t>Terri Madden</t>
  </si>
  <si>
    <t>B-25025</t>
  </si>
  <si>
    <t>James Gutierrez</t>
  </si>
  <si>
    <t>B-26804</t>
  </si>
  <si>
    <t>Morgan Sellers</t>
  </si>
  <si>
    <t>B-26797</t>
  </si>
  <si>
    <t>Caitlin Thomas</t>
  </si>
  <si>
    <t>B-26556</t>
  </si>
  <si>
    <t>Kimberly Greene</t>
  </si>
  <si>
    <t>B-25861</t>
  </si>
  <si>
    <t>Tammy Anthony</t>
  </si>
  <si>
    <t>Jennifer Chase</t>
  </si>
  <si>
    <t>Cassandra Farley</t>
  </si>
  <si>
    <t>B-25112</t>
  </si>
  <si>
    <t>Justin Vasquez</t>
  </si>
  <si>
    <t>Melissa Morales</t>
  </si>
  <si>
    <t>Tyler Thompson</t>
  </si>
  <si>
    <t>2023-01</t>
  </si>
  <si>
    <t>B-25223</t>
  </si>
  <si>
    <t>Heidi Davis</t>
  </si>
  <si>
    <t>B-25714</t>
  </si>
  <si>
    <t>Charles Lane</t>
  </si>
  <si>
    <t>2024-03</t>
  </si>
  <si>
    <t>Joyce Good MD</t>
  </si>
  <si>
    <t>B-26607</t>
  </si>
  <si>
    <t>Maria Miller</t>
  </si>
  <si>
    <t>B-25038</t>
  </si>
  <si>
    <t>Terry Mcdaniel</t>
  </si>
  <si>
    <t>Lisa Jacobs</t>
  </si>
  <si>
    <t>Jeff Duncan</t>
  </si>
  <si>
    <t>Pamela Jones</t>
  </si>
  <si>
    <t>B-26672</t>
  </si>
  <si>
    <t>Renee Robinson</t>
  </si>
  <si>
    <t>B-25747</t>
  </si>
  <si>
    <t>Jessica Kidd</t>
  </si>
  <si>
    <t>Nicholas Martin</t>
  </si>
  <si>
    <t>B-26322</t>
  </si>
  <si>
    <t>David Brown</t>
  </si>
  <si>
    <t>B-26613</t>
  </si>
  <si>
    <t>Amber Moore</t>
  </si>
  <si>
    <t>B-25413</t>
  </si>
  <si>
    <t>James Williams</t>
  </si>
  <si>
    <t>B-26466</t>
  </si>
  <si>
    <t>Karina Barr</t>
  </si>
  <si>
    <t>2024-10</t>
  </si>
  <si>
    <t>B-26610</t>
  </si>
  <si>
    <t>Meghan Rush</t>
  </si>
  <si>
    <t>B-26209</t>
  </si>
  <si>
    <t>Bianca Brown</t>
  </si>
  <si>
    <t>B-26622</t>
  </si>
  <si>
    <t>Timothy Jensen</t>
  </si>
  <si>
    <t>B-26601</t>
  </si>
  <si>
    <t>Melinda Montoya</t>
  </si>
  <si>
    <t>B-25894</t>
  </si>
  <si>
    <t>Tammy Bell</t>
  </si>
  <si>
    <t>B-26969</t>
  </si>
  <si>
    <t>Connie Richards</t>
  </si>
  <si>
    <t>Peter Ward</t>
  </si>
  <si>
    <t>B-26312</t>
  </si>
  <si>
    <t>Jonathan Alvarez</t>
  </si>
  <si>
    <t>Becky Hodges</t>
  </si>
  <si>
    <t>B-26837</t>
  </si>
  <si>
    <t>Larry Hill</t>
  </si>
  <si>
    <t>Amber Moon</t>
  </si>
  <si>
    <t>B-26166</t>
  </si>
  <si>
    <t>Cynthia Wilcox</t>
  </si>
  <si>
    <t>B-25695</t>
  </si>
  <si>
    <t>Rebecca Wright</t>
  </si>
  <si>
    <t>Sarah Flores</t>
  </si>
  <si>
    <t>B-26068</t>
  </si>
  <si>
    <t>Carol Norman</t>
  </si>
  <si>
    <t>B-26023</t>
  </si>
  <si>
    <t>Stephanie Gardner</t>
  </si>
  <si>
    <t>2020-09</t>
  </si>
  <si>
    <t>B-26677</t>
  </si>
  <si>
    <t>Philip Baker</t>
  </si>
  <si>
    <t>Randall Dennis</t>
  </si>
  <si>
    <t>B-25701</t>
  </si>
  <si>
    <t>Suzanne Cross</t>
  </si>
  <si>
    <t>B-26523</t>
  </si>
  <si>
    <t>Jasmine Delgado</t>
  </si>
  <si>
    <t>Kristen Harper</t>
  </si>
  <si>
    <t>B-25880</t>
  </si>
  <si>
    <t>Kaitlyn Graham MD</t>
  </si>
  <si>
    <t>B-26898</t>
  </si>
  <si>
    <t>Dean Avila</t>
  </si>
  <si>
    <t>B-26035</t>
  </si>
  <si>
    <t>Megan Mack</t>
  </si>
  <si>
    <t>B-25573</t>
  </si>
  <si>
    <t>Heather Johnson</t>
  </si>
  <si>
    <t>B-25463</t>
  </si>
  <si>
    <t>Tina Davies</t>
  </si>
  <si>
    <t>B-26277</t>
  </si>
  <si>
    <t>Matthew Harris</t>
  </si>
  <si>
    <t>B-26508</t>
  </si>
  <si>
    <t>Christopher Kirk</t>
  </si>
  <si>
    <t>Eric Stevens</t>
  </si>
  <si>
    <t>B-26723</t>
  </si>
  <si>
    <t>James Dickerson</t>
  </si>
  <si>
    <t>James Jones</t>
  </si>
  <si>
    <t>B-25526</t>
  </si>
  <si>
    <t>Hannah Hendricks</t>
  </si>
  <si>
    <t>2022-07</t>
  </si>
  <si>
    <t>B-25645</t>
  </si>
  <si>
    <t>Brett Mullins</t>
  </si>
  <si>
    <t>B-25757</t>
  </si>
  <si>
    <t>Ms. Kim Jordan</t>
  </si>
  <si>
    <t>B-26716</t>
  </si>
  <si>
    <t>Marcus Santiago</t>
  </si>
  <si>
    <t>B-25424</t>
  </si>
  <si>
    <t>Jill Perez</t>
  </si>
  <si>
    <t>B-26453</t>
  </si>
  <si>
    <t>Courtney Williams</t>
  </si>
  <si>
    <t>Jordan Hahn</t>
  </si>
  <si>
    <t>B-26425</t>
  </si>
  <si>
    <t>William Cook</t>
  </si>
  <si>
    <t>B-25843</t>
  </si>
  <si>
    <t>Stephanie Hayes</t>
  </si>
  <si>
    <t>B-25486</t>
  </si>
  <si>
    <t>Melissa Wise</t>
  </si>
  <si>
    <t>B-26975</t>
  </si>
  <si>
    <t>Elizabeth Gonzalez</t>
  </si>
  <si>
    <t>B-26890</t>
  </si>
  <si>
    <t>Mr. Eric Lopez</t>
  </si>
  <si>
    <t>B-26125</t>
  </si>
  <si>
    <t>Benjamin Higgins</t>
  </si>
  <si>
    <t>2023-10</t>
  </si>
  <si>
    <t>B-26489</t>
  </si>
  <si>
    <t>Brett Sutton</t>
  </si>
  <si>
    <t>Anna Blackburn</t>
  </si>
  <si>
    <t>Michelle Bailey</t>
  </si>
  <si>
    <t>B-26043</t>
  </si>
  <si>
    <t>Sara Peterson</t>
  </si>
  <si>
    <t>B-26557</t>
  </si>
  <si>
    <t>Katherine Williams</t>
  </si>
  <si>
    <t>B-25243</t>
  </si>
  <si>
    <t>Cory Evans</t>
  </si>
  <si>
    <t>B-26932</t>
  </si>
  <si>
    <t>Michael Rodriguez</t>
  </si>
  <si>
    <t>B-25241</t>
  </si>
  <si>
    <t>John Munoz</t>
  </si>
  <si>
    <t>David Clark</t>
  </si>
  <si>
    <t>B-25044</t>
  </si>
  <si>
    <t>April Welch</t>
  </si>
  <si>
    <t>B-26137</t>
  </si>
  <si>
    <t>Alan Livingston</t>
  </si>
  <si>
    <t>2020-07</t>
  </si>
  <si>
    <t>Angela Jackson</t>
  </si>
  <si>
    <t>Amy Williams</t>
  </si>
  <si>
    <t>Laura Jordan</t>
  </si>
  <si>
    <t>Richard Maynard</t>
  </si>
  <si>
    <t>B-25545</t>
  </si>
  <si>
    <t>Lawrence Oliver</t>
  </si>
  <si>
    <t>B-26800</t>
  </si>
  <si>
    <t>Anthony Williams</t>
  </si>
  <si>
    <t>B-26987</t>
  </si>
  <si>
    <t>Lynn Matthews</t>
  </si>
  <si>
    <t>B-26144</t>
  </si>
  <si>
    <t>Andrew Griffin</t>
  </si>
  <si>
    <t>B-25406</t>
  </si>
  <si>
    <t>Megan Williams</t>
  </si>
  <si>
    <t>B-25658</t>
  </si>
  <si>
    <t>Alison Martin</t>
  </si>
  <si>
    <t>Samuel Wallace</t>
  </si>
  <si>
    <t>B-25733</t>
  </si>
  <si>
    <t>Manuel Stark</t>
  </si>
  <si>
    <t>B-26993</t>
  </si>
  <si>
    <t>William Villarreal</t>
  </si>
  <si>
    <t>B-26964</t>
  </si>
  <si>
    <t>Brandon Kirk</t>
  </si>
  <si>
    <t>Abigail Brown</t>
  </si>
  <si>
    <t>B-26955</t>
  </si>
  <si>
    <t>Kristine Carter</t>
  </si>
  <si>
    <t>B-26059</t>
  </si>
  <si>
    <t>Wesley Deleon</t>
  </si>
  <si>
    <t>B-26806</t>
  </si>
  <si>
    <t>Laura Cole</t>
  </si>
  <si>
    <t>B-26299</t>
  </si>
  <si>
    <t>Lauren Harris</t>
  </si>
  <si>
    <t>B-26743</t>
  </si>
  <si>
    <t>Cameron Miller</t>
  </si>
  <si>
    <t>Jacob Carpenter</t>
  </si>
  <si>
    <t>Pamela Callahan DVM</t>
  </si>
  <si>
    <t>B-26757</t>
  </si>
  <si>
    <t>William Ruiz</t>
  </si>
  <si>
    <t>B-26772</t>
  </si>
  <si>
    <t>Paula Marshall</t>
  </si>
  <si>
    <t>B-26088</t>
  </si>
  <si>
    <t>Natalie Cox</t>
  </si>
  <si>
    <t>B-26319</t>
  </si>
  <si>
    <t>Andrew Fernandez</t>
  </si>
  <si>
    <t>B-25364</t>
  </si>
  <si>
    <t>Alisha Saunders</t>
  </si>
  <si>
    <t>Travis Chandler DDS</t>
  </si>
  <si>
    <t>B-25655</t>
  </si>
  <si>
    <t>Russell Austin</t>
  </si>
  <si>
    <t>B-26864</t>
  </si>
  <si>
    <t>Collin Cameron</t>
  </si>
  <si>
    <t>B-26019</t>
  </si>
  <si>
    <t>Elizabeth Hernandez</t>
  </si>
  <si>
    <t>B-25849</t>
  </si>
  <si>
    <t>William Russell</t>
  </si>
  <si>
    <t>Sheri Berg</t>
  </si>
  <si>
    <t>B-25829</t>
  </si>
  <si>
    <t>Anthony Barnett</t>
  </si>
  <si>
    <t>B-26065</t>
  </si>
  <si>
    <t>Kaitlyn Flores</t>
  </si>
  <si>
    <t>Rebecca Owen</t>
  </si>
  <si>
    <t>B-25267</t>
  </si>
  <si>
    <t>Michael Bell</t>
  </si>
  <si>
    <t>B-25972</t>
  </si>
  <si>
    <t>Willie Huynh</t>
  </si>
  <si>
    <t>B-25511</t>
  </si>
  <si>
    <t>Samuel Hayes</t>
  </si>
  <si>
    <t>B-25744</t>
  </si>
  <si>
    <t>Sherry Tran</t>
  </si>
  <si>
    <t>B-26805</t>
  </si>
  <si>
    <t>Heather Gray</t>
  </si>
  <si>
    <t>B-25620</t>
  </si>
  <si>
    <t>Benjamin Meadows</t>
  </si>
  <si>
    <t>Micheal Graham</t>
  </si>
  <si>
    <t>B-25325</t>
  </si>
  <si>
    <t>Jean Jackson</t>
  </si>
  <si>
    <t>B-25131</t>
  </si>
  <si>
    <t>Timothy Murphy</t>
  </si>
  <si>
    <t>B-26654</t>
  </si>
  <si>
    <t>Mrs. Jennifer Lewis</t>
  </si>
  <si>
    <t>B-26195</t>
  </si>
  <si>
    <t>Bryan Brown</t>
  </si>
  <si>
    <t>Christopher Johnson</t>
  </si>
  <si>
    <t>B-25842</t>
  </si>
  <si>
    <t>Christina Conner</t>
  </si>
  <si>
    <t>Luis Luna</t>
  </si>
  <si>
    <t>B-25851</t>
  </si>
  <si>
    <t>Julie Chavez</t>
  </si>
  <si>
    <t>B-25427</t>
  </si>
  <si>
    <t>Richard Blair</t>
  </si>
  <si>
    <t>B-26224</t>
  </si>
  <si>
    <t>Mitchell Lester</t>
  </si>
  <si>
    <t>Mr. John Tyler PhD</t>
  </si>
  <si>
    <t>Juan Kelly</t>
  </si>
  <si>
    <t>B-26896</t>
  </si>
  <si>
    <t>Morgan Mccarthy</t>
  </si>
  <si>
    <t>Morgan Sullivan</t>
  </si>
  <si>
    <t>B-26469</t>
  </si>
  <si>
    <t>Eric Clark</t>
  </si>
  <si>
    <t>B-26219</t>
  </si>
  <si>
    <t>Mark Padilla</t>
  </si>
  <si>
    <t>Anthony Lane</t>
  </si>
  <si>
    <t>B-26119</t>
  </si>
  <si>
    <t>Jeffrey Henderson</t>
  </si>
  <si>
    <t>Michelle Hardy</t>
  </si>
  <si>
    <t>B-26988</t>
  </si>
  <si>
    <t>Ms. Barbara Cervantes</t>
  </si>
  <si>
    <t>B-25596</t>
  </si>
  <si>
    <t>Steven Proctor</t>
  </si>
  <si>
    <t>B-26845</t>
  </si>
  <si>
    <t>Shannon Patterson</t>
  </si>
  <si>
    <t>B-25099</t>
  </si>
  <si>
    <t>William Valdez</t>
  </si>
  <si>
    <t>B-26153</t>
  </si>
  <si>
    <t>Laura Yu</t>
  </si>
  <si>
    <t>B-25060</t>
  </si>
  <si>
    <t>Jonathan Mcmillan</t>
  </si>
  <si>
    <t>B-26572</t>
  </si>
  <si>
    <t>Austin Davis</t>
  </si>
  <si>
    <t>Mark Roy</t>
  </si>
  <si>
    <t>B-25919</t>
  </si>
  <si>
    <t>Jillian Williams</t>
  </si>
  <si>
    <t>Rebekah Carter</t>
  </si>
  <si>
    <t>Jonathan Reed</t>
  </si>
  <si>
    <t>B-26978</t>
  </si>
  <si>
    <t>Roger Harris</t>
  </si>
  <si>
    <t>B-26554</t>
  </si>
  <si>
    <t>Louis Jimenez</t>
  </si>
  <si>
    <t>Jessica Jones</t>
  </si>
  <si>
    <t>Renee Gomez</t>
  </si>
  <si>
    <t>Connie Olson</t>
  </si>
  <si>
    <t>B-26883</t>
  </si>
  <si>
    <t>Christian Jones</t>
  </si>
  <si>
    <t>B-25423</t>
  </si>
  <si>
    <t>Matthew Kelley</t>
  </si>
  <si>
    <t>Candace Martinez</t>
  </si>
  <si>
    <t>B-26324</t>
  </si>
  <si>
    <t>Jacob Mann</t>
  </si>
  <si>
    <t>Keith Reese</t>
  </si>
  <si>
    <t>B-26945</t>
  </si>
  <si>
    <t>Aaron Jones</t>
  </si>
  <si>
    <t>B-26405</t>
  </si>
  <si>
    <t>Christopher Brooks</t>
  </si>
  <si>
    <t>B-26046</t>
  </si>
  <si>
    <t>Charles Moore</t>
  </si>
  <si>
    <t>B-25746</t>
  </si>
  <si>
    <t>Manuel Walls</t>
  </si>
  <si>
    <t>B-25232</t>
  </si>
  <si>
    <t>Darren Moore</t>
  </si>
  <si>
    <t>Stephanie Thomas</t>
  </si>
  <si>
    <t>Kristy Hernandez</t>
  </si>
  <si>
    <t>B-25591</t>
  </si>
  <si>
    <t>Randy Johnson</t>
  </si>
  <si>
    <t>B-26325</t>
  </si>
  <si>
    <t>James Benitez</t>
  </si>
  <si>
    <t>B-25251</t>
  </si>
  <si>
    <t>Donald York</t>
  </si>
  <si>
    <t>Tiffany Parker</t>
  </si>
  <si>
    <t>B-25464</t>
  </si>
  <si>
    <t>Melissa Mcknight</t>
  </si>
  <si>
    <t>B-26678</t>
  </si>
  <si>
    <t>Mr. Jack Mercado</t>
  </si>
  <si>
    <t>B-25962</t>
  </si>
  <si>
    <t>Rachel Fisher</t>
  </si>
  <si>
    <t>Donald Moore</t>
  </si>
  <si>
    <t>William Wu</t>
  </si>
  <si>
    <t>Jesus Zuniga</t>
  </si>
  <si>
    <t>B-26586</t>
  </si>
  <si>
    <t>Michael Gallegos</t>
  </si>
  <si>
    <t>Robert Daniels</t>
  </si>
  <si>
    <t>B-26841</t>
  </si>
  <si>
    <t>Jill Jones</t>
  </si>
  <si>
    <t>B-26284</t>
  </si>
  <si>
    <t>Elizabeth Miller</t>
  </si>
  <si>
    <t>Sabrina Clark</t>
  </si>
  <si>
    <t>Larry Casey</t>
  </si>
  <si>
    <t>Daniel Burns</t>
  </si>
  <si>
    <t>B-26478</t>
  </si>
  <si>
    <t>James Tanner</t>
  </si>
  <si>
    <t>B-26679</t>
  </si>
  <si>
    <t>Leonard Gonzalez</t>
  </si>
  <si>
    <t>Richard Lee</t>
  </si>
  <si>
    <t>Matthew Schroeder</t>
  </si>
  <si>
    <t>B-26397</t>
  </si>
  <si>
    <t>Marcus Flores</t>
  </si>
  <si>
    <t>Tonya Long</t>
  </si>
  <si>
    <t>B-25957</t>
  </si>
  <si>
    <t>Michael Chambers</t>
  </si>
  <si>
    <t>B-26916</t>
  </si>
  <si>
    <t>Kaylee Glover</t>
  </si>
  <si>
    <t>Pamela Patterson</t>
  </si>
  <si>
    <t>B-25925</t>
  </si>
  <si>
    <t>Ronald Mckinney</t>
  </si>
  <si>
    <t>James Hart</t>
  </si>
  <si>
    <t>B-25602</t>
  </si>
  <si>
    <t>Rhonda Harris</t>
  </si>
  <si>
    <t>Randy Fisher</t>
  </si>
  <si>
    <t>B-26592</t>
  </si>
  <si>
    <t>James Hernandez</t>
  </si>
  <si>
    <t>B-26251</t>
  </si>
  <si>
    <t>Brenda Murphy</t>
  </si>
  <si>
    <t>B-25979</t>
  </si>
  <si>
    <t>Andrew Kirby</t>
  </si>
  <si>
    <t>B-25437</t>
  </si>
  <si>
    <t>Justin Thomas</t>
  </si>
  <si>
    <t>Jillian Johnson MD</t>
  </si>
  <si>
    <t>B-26986</t>
  </si>
  <si>
    <t>William Martin</t>
  </si>
  <si>
    <t>B-25990</t>
  </si>
  <si>
    <t>Mark Dixon</t>
  </si>
  <si>
    <t>B-25222</t>
  </si>
  <si>
    <t>Alicia Allen</t>
  </si>
  <si>
    <t>Cynthia Meyer</t>
  </si>
  <si>
    <t>Brandon Norton</t>
  </si>
  <si>
    <t>B-26402</t>
  </si>
  <si>
    <t>Christina Scott</t>
  </si>
  <si>
    <t>B-26792</t>
  </si>
  <si>
    <t>Andrew Macias</t>
  </si>
  <si>
    <t>Alejandro Williams</t>
  </si>
  <si>
    <t>B-25154</t>
  </si>
  <si>
    <t>Mark Rodriguez</t>
  </si>
  <si>
    <t>B-26114</t>
  </si>
  <si>
    <t>Sarah Montgomery</t>
  </si>
  <si>
    <t>B-26485</t>
  </si>
  <si>
    <t>Marisa Prince</t>
  </si>
  <si>
    <t>B-26191</t>
  </si>
  <si>
    <t>James Bonilla</t>
  </si>
  <si>
    <t>B-26754</t>
  </si>
  <si>
    <t>Robin Myers</t>
  </si>
  <si>
    <t>B-25953</t>
  </si>
  <si>
    <t>Nancy Sanchez</t>
  </si>
  <si>
    <t>Sydney Walls</t>
  </si>
  <si>
    <t>B-26516</t>
  </si>
  <si>
    <t>Deborah Hoffman</t>
  </si>
  <si>
    <t>B-26843</t>
  </si>
  <si>
    <t>B-26167</t>
  </si>
  <si>
    <t>Shane Clark</t>
  </si>
  <si>
    <t>B-26972</t>
  </si>
  <si>
    <t>Steven Haynes</t>
  </si>
  <si>
    <t>B-25673</t>
  </si>
  <si>
    <t>Kimberly Fuller</t>
  </si>
  <si>
    <t>B-26587</t>
  </si>
  <si>
    <t>Angela Lyons</t>
  </si>
  <si>
    <t>B-26668</t>
  </si>
  <si>
    <t>Betty Tucker</t>
  </si>
  <si>
    <t>B-26906</t>
  </si>
  <si>
    <t>Brianna Hunt</t>
  </si>
  <si>
    <t>Cathy Clark</t>
  </si>
  <si>
    <t>B-25226</t>
  </si>
  <si>
    <t>Nicole Warren</t>
  </si>
  <si>
    <t>B-25166</t>
  </si>
  <si>
    <t>Richard Castaneda</t>
  </si>
  <si>
    <t>Sarah Torres</t>
  </si>
  <si>
    <t>B-25454</t>
  </si>
  <si>
    <t>Vanessa Deleon</t>
  </si>
  <si>
    <t>B-26215</t>
  </si>
  <si>
    <t>Richard Lyons</t>
  </si>
  <si>
    <t>B-25777</t>
  </si>
  <si>
    <t>Eric Adams</t>
  </si>
  <si>
    <t>Chad Brown</t>
  </si>
  <si>
    <t>B-25383</t>
  </si>
  <si>
    <t>Kayla Becker</t>
  </si>
  <si>
    <t>Ashley Freeman</t>
  </si>
  <si>
    <t>B-26409</t>
  </si>
  <si>
    <t>Scott Harris</t>
  </si>
  <si>
    <t>John James</t>
  </si>
  <si>
    <t>B-26684</t>
  </si>
  <si>
    <t>Jesse Bond</t>
  </si>
  <si>
    <t>B-26726</t>
  </si>
  <si>
    <t>Brandon Hughes</t>
  </si>
  <si>
    <t>Lynn Reynolds</t>
  </si>
  <si>
    <t>B-26136</t>
  </si>
  <si>
    <t>Ronald Good</t>
  </si>
  <si>
    <t>B-26098</t>
  </si>
  <si>
    <t>Kyle Baker</t>
  </si>
  <si>
    <t>B-25430</t>
  </si>
  <si>
    <t>Michael Rivera</t>
  </si>
  <si>
    <t>B-25266</t>
  </si>
  <si>
    <t>Lori Adkins</t>
  </si>
  <si>
    <t>B-25283</t>
  </si>
  <si>
    <t>Luis Warner</t>
  </si>
  <si>
    <t>B-25227</t>
  </si>
  <si>
    <t>Donald Perry</t>
  </si>
  <si>
    <t>B-25669</t>
  </si>
  <si>
    <t>Adam Stevens</t>
  </si>
  <si>
    <t>B-25064</t>
  </si>
  <si>
    <t>Kimberly Johnson</t>
  </si>
  <si>
    <t>Kelly Jones</t>
  </si>
  <si>
    <t>B-26268</t>
  </si>
  <si>
    <t>Ashley Petty</t>
  </si>
  <si>
    <t>Crystal Ross</t>
  </si>
  <si>
    <t>B-25456</t>
  </si>
  <si>
    <t>Alexis Duffy</t>
  </si>
  <si>
    <t>Stephanie Sanchez</t>
  </si>
  <si>
    <t>Reginald Espinoza</t>
  </si>
  <si>
    <t>B-25495</t>
  </si>
  <si>
    <t>Sandra Hicks</t>
  </si>
  <si>
    <t>B-26552</t>
  </si>
  <si>
    <t>Olivia Orozco</t>
  </si>
  <si>
    <t>Larry Moore</t>
  </si>
  <si>
    <t>Mrs. Rachel Cannon DDS</t>
  </si>
  <si>
    <t>B-25203</t>
  </si>
  <si>
    <t>Daniel Flowers</t>
  </si>
  <si>
    <t>B-25462</t>
  </si>
  <si>
    <t>Randy Acosta</t>
  </si>
  <si>
    <t>B-26145</t>
  </si>
  <si>
    <t>Deborah Williams</t>
  </si>
  <si>
    <t>Robert Michael</t>
  </si>
  <si>
    <t>B-25552</t>
  </si>
  <si>
    <t>Danny Ramirez</t>
  </si>
  <si>
    <t>B-26069</t>
  </si>
  <si>
    <t>Stephen Baker</t>
  </si>
  <si>
    <t>Jeffrey Wilcox</t>
  </si>
  <si>
    <t>B-25120</t>
  </si>
  <si>
    <t>James Clarke</t>
  </si>
  <si>
    <t>Julia Gallagher</t>
  </si>
  <si>
    <t>Ronald Frey Jr.</t>
  </si>
  <si>
    <t>B-26146</t>
  </si>
  <si>
    <t>Megan Charles</t>
  </si>
  <si>
    <t>B-25549</t>
  </si>
  <si>
    <t>Amy Duran MD</t>
  </si>
  <si>
    <t>B-25488</t>
  </si>
  <si>
    <t>Christopher Thomas</t>
  </si>
  <si>
    <t>B-26885</t>
  </si>
  <si>
    <t>Peter Castro</t>
  </si>
  <si>
    <t>B-25703</t>
  </si>
  <si>
    <t>Steven Acosta</t>
  </si>
  <si>
    <t>Lindsay Jackson</t>
  </si>
  <si>
    <t>B-25809</t>
  </si>
  <si>
    <t>Kelly Smith</t>
  </si>
  <si>
    <t>Sabrina Hartman</t>
  </si>
  <si>
    <t>B-25477</t>
  </si>
  <si>
    <t>Cynthia Smith</t>
  </si>
  <si>
    <t>Olivia Dickerson</t>
  </si>
  <si>
    <t>B-26018</t>
  </si>
  <si>
    <t>Whitney Stout</t>
  </si>
  <si>
    <t>B-25329</t>
  </si>
  <si>
    <t>Stephanie Flores</t>
  </si>
  <si>
    <t>Gregory English</t>
  </si>
  <si>
    <t>B-25182</t>
  </si>
  <si>
    <t>Natalie Maxwell</t>
  </si>
  <si>
    <t>B-25492</t>
  </si>
  <si>
    <t>Tina Blake</t>
  </si>
  <si>
    <t>Clarence Cooke</t>
  </si>
  <si>
    <t>B-25517</t>
  </si>
  <si>
    <t>Tamara Guzman</t>
  </si>
  <si>
    <t>B-25200</t>
  </si>
  <si>
    <t>Marissa Hartman</t>
  </si>
  <si>
    <t>B-26009</t>
  </si>
  <si>
    <t>Sara Garcia</t>
  </si>
  <si>
    <t>B-26580</t>
  </si>
  <si>
    <t>Kathryn Rogers</t>
  </si>
  <si>
    <t>Kyle Dickson</t>
  </si>
  <si>
    <t>B-25679</t>
  </si>
  <si>
    <t>Jacob Decker</t>
  </si>
  <si>
    <t>B-26034</t>
  </si>
  <si>
    <t>Aaron Johnson</t>
  </si>
  <si>
    <t>B-25148</t>
  </si>
  <si>
    <t>William Morse</t>
  </si>
  <si>
    <t>Carrie Smith</t>
  </si>
  <si>
    <t>B-25830</t>
  </si>
  <si>
    <t>Vincent Roth</t>
  </si>
  <si>
    <t>Andrew Benson</t>
  </si>
  <si>
    <t>B-25762</t>
  </si>
  <si>
    <t>Jason Wilson</t>
  </si>
  <si>
    <t>B-26794</t>
  </si>
  <si>
    <t>Colin Patterson</t>
  </si>
  <si>
    <t>B-25011</t>
  </si>
  <si>
    <t>Eric Bates</t>
  </si>
  <si>
    <t>Steven Keith</t>
  </si>
  <si>
    <t>B-25515</t>
  </si>
  <si>
    <t>Seth Rodriguez</t>
  </si>
  <si>
    <t>B-25369</t>
  </si>
  <si>
    <t>Lauren Jones</t>
  </si>
  <si>
    <t>Thomas Wallace</t>
  </si>
  <si>
    <t>Mr. Daniel Wilson</t>
  </si>
  <si>
    <t>Julie Smith MD</t>
  </si>
  <si>
    <t>B-26222</t>
  </si>
  <si>
    <t>Carol Mitchell</t>
  </si>
  <si>
    <t>B-25316</t>
  </si>
  <si>
    <t>John Thompson</t>
  </si>
  <si>
    <t>B-25507</t>
  </si>
  <si>
    <t>Debra Rodriguez</t>
  </si>
  <si>
    <t>B-25846</t>
  </si>
  <si>
    <t>Erin Vasquez</t>
  </si>
  <si>
    <t>B-25763</t>
  </si>
  <si>
    <t>Clayton Lara</t>
  </si>
  <si>
    <t>B-25465</t>
  </si>
  <si>
    <t>Tony Ray</t>
  </si>
  <si>
    <t>Steven Frey</t>
  </si>
  <si>
    <t>Stephanie Leonard</t>
  </si>
  <si>
    <t>Crystal Chambers</t>
  </si>
  <si>
    <t>Robert White</t>
  </si>
  <si>
    <t>Sylvia Barron</t>
  </si>
  <si>
    <t>B-26352</t>
  </si>
  <si>
    <t>Marcus Brown</t>
  </si>
  <si>
    <t>Annette Pierce</t>
  </si>
  <si>
    <t>B-26528</t>
  </si>
  <si>
    <t>Donald Hernandez</t>
  </si>
  <si>
    <t>Megan Davis</t>
  </si>
  <si>
    <t>B-26670</t>
  </si>
  <si>
    <t>Robert Brooks</t>
  </si>
  <si>
    <t>B-25331</t>
  </si>
  <si>
    <t>Miguel Alvarez</t>
  </si>
  <si>
    <t>B-25832</t>
  </si>
  <si>
    <t>Jennifer Arnold</t>
  </si>
  <si>
    <t>B-25897</t>
  </si>
  <si>
    <t>Jessica Blankenship</t>
  </si>
  <si>
    <t>B-25713</t>
  </si>
  <si>
    <t>Peggy Campos</t>
  </si>
  <si>
    <t>B-25065</t>
  </si>
  <si>
    <t>Craig Ortega</t>
  </si>
  <si>
    <t>B-25949</t>
  </si>
  <si>
    <t>Johnny Simon</t>
  </si>
  <si>
    <t>B-26033</t>
  </si>
  <si>
    <t>Keith Brooks</t>
  </si>
  <si>
    <t>B-26017</t>
  </si>
  <si>
    <t>Jason Martinez</t>
  </si>
  <si>
    <t>B-26926</t>
  </si>
  <si>
    <t>Steven Herrera</t>
  </si>
  <si>
    <t>B-26258</t>
  </si>
  <si>
    <t>Beverly Lamb</t>
  </si>
  <si>
    <t>B-26240</t>
  </si>
  <si>
    <t>Michael Williams</t>
  </si>
  <si>
    <t>Zachary Carpenter</t>
  </si>
  <si>
    <t>B-26922</t>
  </si>
  <si>
    <t>Timothy Baker</t>
  </si>
  <si>
    <t>B-26894</t>
  </si>
  <si>
    <t>Adam James</t>
  </si>
  <si>
    <t>B-25330</t>
  </si>
  <si>
    <t>Katrina Wood</t>
  </si>
  <si>
    <t>B-26288</t>
  </si>
  <si>
    <t>James Murray</t>
  </si>
  <si>
    <t>Mr. Nathaniel Reeves</t>
  </si>
  <si>
    <t>B-25228</t>
  </si>
  <si>
    <t>Jodi Wood</t>
  </si>
  <si>
    <t>Dr. Thomas Peterson</t>
  </si>
  <si>
    <t>B-26457</t>
  </si>
  <si>
    <t>Mario Hall</t>
  </si>
  <si>
    <t>B-25790</t>
  </si>
  <si>
    <t>Justin Rosales</t>
  </si>
  <si>
    <t>B-25868</t>
  </si>
  <si>
    <t>Autumn Lee</t>
  </si>
  <si>
    <t>Victoria Duran</t>
  </si>
  <si>
    <t>B-25381</t>
  </si>
  <si>
    <t>Barry Garcia</t>
  </si>
  <si>
    <t>Dawn Webb</t>
  </si>
  <si>
    <t>B-25153</t>
  </si>
  <si>
    <t>Patricia Sanford</t>
  </si>
  <si>
    <t>B-26576</t>
  </si>
  <si>
    <t>William Walters</t>
  </si>
  <si>
    <t>B-26526</t>
  </si>
  <si>
    <t>Emma Scott</t>
  </si>
  <si>
    <t>Sabrina Buckley</t>
  </si>
  <si>
    <t>B-25819</t>
  </si>
  <si>
    <t>Robert Rojas</t>
  </si>
  <si>
    <t>Eric Johnson</t>
  </si>
  <si>
    <t>B-25698</t>
  </si>
  <si>
    <t>Heather Parker</t>
  </si>
  <si>
    <t>Thomas Matthews</t>
  </si>
  <si>
    <t>B-26820</t>
  </si>
  <si>
    <t>Kimberly Beard</t>
  </si>
  <si>
    <t>B-25396</t>
  </si>
  <si>
    <t>Lydia Donovan</t>
  </si>
  <si>
    <t>B-25529</t>
  </si>
  <si>
    <t>Edward Johnson</t>
  </si>
  <si>
    <t>B-26501</t>
  </si>
  <si>
    <t>Ricky Smith</t>
  </si>
  <si>
    <t>B-26910</t>
  </si>
  <si>
    <t>Mr. Ralph Garcia Jr.</t>
  </si>
  <si>
    <t>B-25978</t>
  </si>
  <si>
    <t>Malik Walker</t>
  </si>
  <si>
    <t>B-26537</t>
  </si>
  <si>
    <t>Tanya Walker</t>
  </si>
  <si>
    <t>B-25881</t>
  </si>
  <si>
    <t>Sherri Ferguson DVM</t>
  </si>
  <si>
    <t>Kristin Hart</t>
  </si>
  <si>
    <t>B-25237</t>
  </si>
  <si>
    <t>Jim Johnson</t>
  </si>
  <si>
    <t>David Hamilton</t>
  </si>
  <si>
    <t>B-26122</t>
  </si>
  <si>
    <t>Michael Jimenez</t>
  </si>
  <si>
    <t>Angela Norman</t>
  </si>
  <si>
    <t>B-25709</t>
  </si>
  <si>
    <t>Denise Mcdaniel</t>
  </si>
  <si>
    <t>B-26656</t>
  </si>
  <si>
    <t>Matthew Huff</t>
  </si>
  <si>
    <t>Linda Little</t>
  </si>
  <si>
    <t>B-25801</t>
  </si>
  <si>
    <t>Kerri Andrews</t>
  </si>
  <si>
    <t>B-25006</t>
  </si>
  <si>
    <t>Jeffrey Johnson III</t>
  </si>
  <si>
    <t>Daniel Dixon</t>
  </si>
  <si>
    <t>Tiffany Robinson</t>
  </si>
  <si>
    <t>B-26106</t>
  </si>
  <si>
    <t>Mr. Gregg Sawyer</t>
  </si>
  <si>
    <t>B-25789</t>
  </si>
  <si>
    <t>John Silva</t>
  </si>
  <si>
    <t>B-26292</t>
  </si>
  <si>
    <t>Nathan Moss</t>
  </si>
  <si>
    <t>B-25895</t>
  </si>
  <si>
    <t>Donald Medina</t>
  </si>
  <si>
    <t>B-25813</t>
  </si>
  <si>
    <t>Charles Henderson</t>
  </si>
  <si>
    <t>B-26863</t>
  </si>
  <si>
    <t>Brenda Davis</t>
  </si>
  <si>
    <t>B-25759</t>
  </si>
  <si>
    <t>Leah Calderon</t>
  </si>
  <si>
    <t>B-26357</t>
  </si>
  <si>
    <t>Brandi Vasquez</t>
  </si>
  <si>
    <t>B-26819</t>
  </si>
  <si>
    <t>Debra Richards</t>
  </si>
  <si>
    <t>B-25502</t>
  </si>
  <si>
    <t>Tammy Day</t>
  </si>
  <si>
    <t>B-25258</t>
  </si>
  <si>
    <t>Sheila Clay</t>
  </si>
  <si>
    <t>B-26878</t>
  </si>
  <si>
    <t>Nicholas Flores</t>
  </si>
  <si>
    <t>Jasmin Jones</t>
  </si>
  <si>
    <t>B-25170</t>
  </si>
  <si>
    <t>Matthew Gardner</t>
  </si>
  <si>
    <t>B-26842</t>
  </si>
  <si>
    <t>Joseph Perkins</t>
  </si>
  <si>
    <t>Ashley Adams MD</t>
  </si>
  <si>
    <t>B-26599</t>
  </si>
  <si>
    <t>Cheryl Stevens</t>
  </si>
  <si>
    <t>Jorge George</t>
  </si>
  <si>
    <t>B-25705</t>
  </si>
  <si>
    <t>Ann Mooney</t>
  </si>
  <si>
    <t>B-26366</t>
  </si>
  <si>
    <t>James Mendoza</t>
  </si>
  <si>
    <t>Kaitlin Garrison</t>
  </si>
  <si>
    <t>B-26116</t>
  </si>
  <si>
    <t>Jeremy Jackson</t>
  </si>
  <si>
    <t>B-26443</t>
  </si>
  <si>
    <t>Dale Craig</t>
  </si>
  <si>
    <t>Joseph Hooper</t>
  </si>
  <si>
    <t>B-25955</t>
  </si>
  <si>
    <t>Alexander Adams</t>
  </si>
  <si>
    <t>Ashlee Mills</t>
  </si>
  <si>
    <t>B-26383</t>
  </si>
  <si>
    <t>Brittany Jenkins</t>
  </si>
  <si>
    <t>Eddie Gonzales</t>
  </si>
  <si>
    <t>B-26999</t>
  </si>
  <si>
    <t>Edward Valencia</t>
  </si>
  <si>
    <t>B-26712</t>
  </si>
  <si>
    <t>Emma Bruce</t>
  </si>
  <si>
    <t>B-26066</t>
  </si>
  <si>
    <t>Carl Wade DDS</t>
  </si>
  <si>
    <t>B-25996</t>
  </si>
  <si>
    <t>Brandon Alvarado</t>
  </si>
  <si>
    <t>Jennifer Clark</t>
  </si>
  <si>
    <t>B-26924</t>
  </si>
  <si>
    <t>David Johnson</t>
  </si>
  <si>
    <t>B-25541</t>
  </si>
  <si>
    <t>April Marquez</t>
  </si>
  <si>
    <t>Joseph Guerrero</t>
  </si>
  <si>
    <t>Michael Hanson</t>
  </si>
  <si>
    <t>B-25196</t>
  </si>
  <si>
    <t>William Hill</t>
  </si>
  <si>
    <t>B-25855</t>
  </si>
  <si>
    <t>Kelsey Huber</t>
  </si>
  <si>
    <t>B-25071</t>
  </si>
  <si>
    <t>Hailey Chandler</t>
  </si>
  <si>
    <t>B-26159</t>
  </si>
  <si>
    <t>Cheyenne Rose</t>
  </si>
  <si>
    <t>Richard Petersen</t>
  </si>
  <si>
    <t>B-26228</t>
  </si>
  <si>
    <t>Kathryn Gray</t>
  </si>
  <si>
    <t>B-25888</t>
  </si>
  <si>
    <t>Victor Collins</t>
  </si>
  <si>
    <t>B-25574</t>
  </si>
  <si>
    <t>Jason Hernandez</t>
  </si>
  <si>
    <t>Jacob Torres</t>
  </si>
  <si>
    <t>B-26938</t>
  </si>
  <si>
    <t>Erin Hernandez</t>
  </si>
  <si>
    <t>Jacob Guzman</t>
  </si>
  <si>
    <t>B-26379</t>
  </si>
  <si>
    <t>Mike Armstrong</t>
  </si>
  <si>
    <t>B-26623</t>
  </si>
  <si>
    <t>Cindy Rowland</t>
  </si>
  <si>
    <t>B-25566</t>
  </si>
  <si>
    <t>Kenneth Matthews</t>
  </si>
  <si>
    <t>Susan Valdez</t>
  </si>
  <si>
    <t>B-26740</t>
  </si>
  <si>
    <t>Stephanie Manning</t>
  </si>
  <si>
    <t>Logan Galloway</t>
  </si>
  <si>
    <t>B-25024</t>
  </si>
  <si>
    <t>Christopher Stone</t>
  </si>
  <si>
    <t>Megan Pitts</t>
  </si>
  <si>
    <t>B-26367</t>
  </si>
  <si>
    <t>Richard Gardner</t>
  </si>
  <si>
    <t>B-26353</t>
  </si>
  <si>
    <t>Samuel Moore</t>
  </si>
  <si>
    <t>Robert Stokes</t>
  </si>
  <si>
    <t>Danielle Ramirez</t>
  </si>
  <si>
    <t>B-25742</t>
  </si>
  <si>
    <t>Taylor White</t>
  </si>
  <si>
    <t>B-26965</t>
  </si>
  <si>
    <t>Jordan Krause</t>
  </si>
  <si>
    <t>B-26038</t>
  </si>
  <si>
    <t>Kimberly King</t>
  </si>
  <si>
    <t>B-25317</t>
  </si>
  <si>
    <t>Sharon Russell</t>
  </si>
  <si>
    <t>B-25970</t>
  </si>
  <si>
    <t>Kevin Cooper</t>
  </si>
  <si>
    <t>B-25590</t>
  </si>
  <si>
    <t>Darrell Ramos</t>
  </si>
  <si>
    <t>B-25580</t>
  </si>
  <si>
    <t>Dr. Terry Alvarado</t>
  </si>
  <si>
    <t>B-25443</t>
  </si>
  <si>
    <t>Kathy Wilson</t>
  </si>
  <si>
    <t>B-25774</t>
  </si>
  <si>
    <t>Brandon Le</t>
  </si>
  <si>
    <t>B-26505</t>
  </si>
  <si>
    <t>Mary Wright</t>
  </si>
  <si>
    <t>B-25163</t>
  </si>
  <si>
    <t>Douglas Reynolds</t>
  </si>
  <si>
    <t>B-26095</t>
  </si>
  <si>
    <t>Leroy Harris</t>
  </si>
  <si>
    <t>B-25768</t>
  </si>
  <si>
    <t>Ricardo Dixon</t>
  </si>
  <si>
    <t>B-25328</t>
  </si>
  <si>
    <t>Debra Smith</t>
  </si>
  <si>
    <t>Jasmine James</t>
  </si>
  <si>
    <t>B-26573</t>
  </si>
  <si>
    <t>Felicia Morton</t>
  </si>
  <si>
    <t>B-25138</t>
  </si>
  <si>
    <t>Sylvia Jenkins</t>
  </si>
  <si>
    <t>B-26803</t>
  </si>
  <si>
    <t>Elizabeth White</t>
  </si>
  <si>
    <t>B-25101</t>
  </si>
  <si>
    <t>Steven Steele</t>
  </si>
  <si>
    <t>B-25827</t>
  </si>
  <si>
    <t>Amanda Ramirez</t>
  </si>
  <si>
    <t>B-25792</t>
  </si>
  <si>
    <t>Kyle Jackson</t>
  </si>
  <si>
    <t>B-25646</t>
  </si>
  <si>
    <t>Sharon Wilkins</t>
  </si>
  <si>
    <t>B-25043</t>
  </si>
  <si>
    <t>Austin Hammond</t>
  </si>
  <si>
    <t>B-26598</t>
  </si>
  <si>
    <t>Jessica Barajas</t>
  </si>
  <si>
    <t>Jamie Jimenez</t>
  </si>
  <si>
    <t>James Carter</t>
  </si>
  <si>
    <t>B-26643</t>
  </si>
  <si>
    <t>John Williams</t>
  </si>
  <si>
    <t>B-25992</t>
  </si>
  <si>
    <t>Alicia Oneill</t>
  </si>
  <si>
    <t>Rebecca Huff</t>
  </si>
  <si>
    <t>Diana Scott</t>
  </si>
  <si>
    <t>B-25532</t>
  </si>
  <si>
    <t>Brian Young</t>
  </si>
  <si>
    <t>B-25564</t>
  </si>
  <si>
    <t>Susan Wright</t>
  </si>
  <si>
    <t>Kayla Banks</t>
  </si>
  <si>
    <t>Zachary Pierce</t>
  </si>
  <si>
    <t>B-26543</t>
  </si>
  <si>
    <t>Nicolas Owen</t>
  </si>
  <si>
    <t>B-25976</t>
  </si>
  <si>
    <t>Martha Carney</t>
  </si>
  <si>
    <t>Francisco Hicks</t>
  </si>
  <si>
    <t>B-25929</t>
  </si>
  <si>
    <t>Matthew Parker</t>
  </si>
  <si>
    <t>B-25497</t>
  </si>
  <si>
    <t>Paul Bryant</t>
  </si>
  <si>
    <t>B-26735</t>
  </si>
  <si>
    <t>Bruce Dennis</t>
  </si>
  <si>
    <t>B-25036</t>
  </si>
  <si>
    <t>Joseph Bates</t>
  </si>
  <si>
    <t>B-25971</t>
  </si>
  <si>
    <t>Kelly Pacheco</t>
  </si>
  <si>
    <t>B-25441</t>
  </si>
  <si>
    <t>Jeffrey Weber</t>
  </si>
  <si>
    <t>Andrew Krueger</t>
  </si>
  <si>
    <t>B-25823</t>
  </si>
  <si>
    <t>Kathleen Cox</t>
  </si>
  <si>
    <t>B-25363</t>
  </si>
  <si>
    <t>Jamie Bradley</t>
  </si>
  <si>
    <t>Robert Martinez</t>
  </si>
  <si>
    <t>B-26445</t>
  </si>
  <si>
    <t>Christopher Rogers</t>
  </si>
  <si>
    <t>B-26724</t>
  </si>
  <si>
    <t>Roberto Parrish</t>
  </si>
  <si>
    <t>B-25447</t>
  </si>
  <si>
    <t>Amber Kennedy</t>
  </si>
  <si>
    <t>B-26904</t>
  </si>
  <si>
    <t>Maria Davis</t>
  </si>
  <si>
    <t>Terry Gilbert</t>
  </si>
  <si>
    <t>Devon Schmitt</t>
  </si>
  <si>
    <t>B-26456</t>
  </si>
  <si>
    <t>Robert Mosley</t>
  </si>
  <si>
    <t>B-25435</t>
  </si>
  <si>
    <t>Paul Scott</t>
  </si>
  <si>
    <t>B-26279</t>
  </si>
  <si>
    <t>Kristin Alvarez</t>
  </si>
  <si>
    <t>Kevin Jackson</t>
  </si>
  <si>
    <t>Mrs. Lauren Potter DDS</t>
  </si>
  <si>
    <t>Jason Brown</t>
  </si>
  <si>
    <t>Jamie Santos</t>
  </si>
  <si>
    <t>B-25770</t>
  </si>
  <si>
    <t>James Taylor</t>
  </si>
  <si>
    <t>B-25715</t>
  </si>
  <si>
    <t>Alicia Vincent</t>
  </si>
  <si>
    <t>Kenneth Adams</t>
  </si>
  <si>
    <t>Shelby Browning</t>
  </si>
  <si>
    <t>B-26961</t>
  </si>
  <si>
    <t>Johnny Hill</t>
  </si>
  <si>
    <t>Nicholas Tucker</t>
  </si>
  <si>
    <t>B-25902</t>
  </si>
  <si>
    <t>Theresa Cline</t>
  </si>
  <si>
    <t>B-26321</t>
  </si>
  <si>
    <t>Christine Wheeler</t>
  </si>
  <si>
    <t>B-25612</t>
  </si>
  <si>
    <t>Carlos Wells</t>
  </si>
  <si>
    <t>B-25605</t>
  </si>
  <si>
    <t>Randall Bell</t>
  </si>
  <si>
    <t>B-25810</t>
  </si>
  <si>
    <t>Kendra Mckinney</t>
  </si>
  <si>
    <t>B-25935</t>
  </si>
  <si>
    <t>Amanda Kim</t>
  </si>
  <si>
    <t>B-26245</t>
  </si>
  <si>
    <t>Megan Morgan</t>
  </si>
  <si>
    <t>Vincent Kramer</t>
  </si>
  <si>
    <t>Raymond Bean</t>
  </si>
  <si>
    <t>B-25346</t>
  </si>
  <si>
    <t>Reginald Hebert</t>
  </si>
  <si>
    <t>Jeremy Vazquez</t>
  </si>
  <si>
    <t>B-25594</t>
  </si>
  <si>
    <t>Michael Stewart</t>
  </si>
  <si>
    <t>Kevin Johnson</t>
  </si>
  <si>
    <t>B-25471</t>
  </si>
  <si>
    <t>Tara Hughes</t>
  </si>
  <si>
    <t>B-25398</t>
  </si>
  <si>
    <t>Sandra Perkins</t>
  </si>
  <si>
    <t>Heather Bell</t>
  </si>
  <si>
    <t>B-25999</t>
  </si>
  <si>
    <t>Nancy Boyd</t>
  </si>
  <si>
    <t>Raymond Reyes</t>
  </si>
  <si>
    <t>B-25159</t>
  </si>
  <si>
    <t>Cassandra Jordan</t>
  </si>
  <si>
    <t>Evelyn Harris</t>
  </si>
  <si>
    <t>Shannon Maynard</t>
  </si>
  <si>
    <t>Marie James</t>
  </si>
  <si>
    <t>B-25496</t>
  </si>
  <si>
    <t>Maria Carroll</t>
  </si>
  <si>
    <t>Jessica Sloan</t>
  </si>
  <si>
    <t>B-25401</t>
  </si>
  <si>
    <t>Scott Craig</t>
  </si>
  <si>
    <t>B-25707</t>
  </si>
  <si>
    <t>Kaitlin Brown</t>
  </si>
  <si>
    <t>B-26225</t>
  </si>
  <si>
    <t>William Beck</t>
  </si>
  <si>
    <t>B-25662</t>
  </si>
  <si>
    <t>Eric Mason</t>
  </si>
  <si>
    <t>Lisa Lowe</t>
  </si>
  <si>
    <t>B-26752</t>
  </si>
  <si>
    <t>Roy Miller</t>
  </si>
  <si>
    <t>Christopher Espinoza</t>
  </si>
  <si>
    <t>B-25640</t>
  </si>
  <si>
    <t>Claire Cole</t>
  </si>
  <si>
    <t>B-25030</t>
  </si>
  <si>
    <t>Eric Nunez</t>
  </si>
  <si>
    <t>B-25504</t>
  </si>
  <si>
    <t>David Bell</t>
  </si>
  <si>
    <t>B-26912</t>
  </si>
  <si>
    <t>Patrick Hensley MD</t>
  </si>
  <si>
    <t>John Cox</t>
  </si>
  <si>
    <t>Michelle Sullivan</t>
  </si>
  <si>
    <t>B-25193</t>
  </si>
  <si>
    <t>Angela Todd</t>
  </si>
  <si>
    <t>B-25106</t>
  </si>
  <si>
    <t>Luke Saunders</t>
  </si>
  <si>
    <t>Dr. Jennifer Benton DVM</t>
  </si>
  <si>
    <t>B-26835</t>
  </si>
  <si>
    <t>Keith Smith</t>
  </si>
  <si>
    <t>B-25836</t>
  </si>
  <si>
    <t>Danielle Mitchell</t>
  </si>
  <si>
    <t>Jesus Hernandez</t>
  </si>
  <si>
    <t>B-26661</t>
  </si>
  <si>
    <t>Jason Norman</t>
  </si>
  <si>
    <t>B-26317</t>
  </si>
  <si>
    <t>Laura Poole</t>
  </si>
  <si>
    <t>B-26839</t>
  </si>
  <si>
    <t>Sarah Wagner</t>
  </si>
  <si>
    <t>B-25735</t>
  </si>
  <si>
    <t>Bryan Baird</t>
  </si>
  <si>
    <t>B-25387</t>
  </si>
  <si>
    <t>Amy Thompson</t>
  </si>
  <si>
    <t>B-25192</t>
  </si>
  <si>
    <t>Ashley Wright</t>
  </si>
  <si>
    <t>B-26844</t>
  </si>
  <si>
    <t>Michelle Lynch</t>
  </si>
  <si>
    <t>Ryan Hale</t>
  </si>
  <si>
    <t>Marie Jefferson</t>
  </si>
  <si>
    <t>B-25236</t>
  </si>
  <si>
    <t>Vanessa Smith</t>
  </si>
  <si>
    <t>B-25940</t>
  </si>
  <si>
    <t>Ryan Foster</t>
  </si>
  <si>
    <t>David Lara</t>
  </si>
  <si>
    <t>B-26765</t>
  </si>
  <si>
    <t>Jonathan Young</t>
  </si>
  <si>
    <t>B-26817</t>
  </si>
  <si>
    <t>Debra Townsend</t>
  </si>
  <si>
    <t>B-26522</t>
  </si>
  <si>
    <t>John Thomas</t>
  </si>
  <si>
    <t>Bryan Anderson</t>
  </si>
  <si>
    <t>Sarah Miller</t>
  </si>
  <si>
    <t>B-25681</t>
  </si>
  <si>
    <t>Robert Hill</t>
  </si>
  <si>
    <t>B-25382</t>
  </si>
  <si>
    <t>Joshua Rojas</t>
  </si>
  <si>
    <t>B-25944</t>
  </si>
  <si>
    <t>Angelica Lewis</t>
  </si>
  <si>
    <t>Jessica Russell</t>
  </si>
  <si>
    <t>B-26980</t>
  </si>
  <si>
    <t>Mary Johnson</t>
  </si>
  <si>
    <t>Joseph Knight</t>
  </si>
  <si>
    <t>B-25780</t>
  </si>
  <si>
    <t>Jessica Greene</t>
  </si>
  <si>
    <t>B-25964</t>
  </si>
  <si>
    <t>Vincent Perez</t>
  </si>
  <si>
    <t>B-26767</t>
  </si>
  <si>
    <t>Dennis Rivera</t>
  </si>
  <si>
    <t>Nancy Keller</t>
  </si>
  <si>
    <t>B-25501</t>
  </si>
  <si>
    <t>Michelle Anderson</t>
  </si>
  <si>
    <t>B-26029</t>
  </si>
  <si>
    <t>Anthony May</t>
  </si>
  <si>
    <t>B-25292</t>
  </si>
  <si>
    <t>Michelle Guerra</t>
  </si>
  <si>
    <t>B-25873</t>
  </si>
  <si>
    <t>Meghan Ballard</t>
  </si>
  <si>
    <t>Brian Wheeler</t>
  </si>
  <si>
    <t>William Rosario</t>
  </si>
  <si>
    <t>B-25444</t>
  </si>
  <si>
    <t>Jessica Hunt</t>
  </si>
  <si>
    <t>Tony Chavez</t>
  </si>
  <si>
    <t>B-26796</t>
  </si>
  <si>
    <t>Mary Crawford</t>
  </si>
  <si>
    <t>B-25537</t>
  </si>
  <si>
    <t>Roger Morrison</t>
  </si>
  <si>
    <t>B-26083</t>
  </si>
  <si>
    <t>Bethany Harrison</t>
  </si>
  <si>
    <t>B-25298</t>
  </si>
  <si>
    <t>Lisa Mcintyre</t>
  </si>
  <si>
    <t>Carolyn Gonzalez</t>
  </si>
  <si>
    <t>Christina Oconnell</t>
  </si>
  <si>
    <t>B-26734</t>
  </si>
  <si>
    <t>James Garcia</t>
  </si>
  <si>
    <t>Emily Frederick</t>
  </si>
  <si>
    <t>Shawn Wise</t>
  </si>
  <si>
    <t>B-25483</t>
  </si>
  <si>
    <t>Carrie Alvarez</t>
  </si>
  <si>
    <t>B-26041</t>
  </si>
  <si>
    <t>Matthew James</t>
  </si>
  <si>
    <t>Jerry Alvarado</t>
  </si>
  <si>
    <t>B-26750</t>
  </si>
  <si>
    <t>Paul Zimmerman</t>
  </si>
  <si>
    <t>B-26138</t>
  </si>
  <si>
    <t>Carl Ryan</t>
  </si>
  <si>
    <t>B-26929</t>
  </si>
  <si>
    <t>Kelly Roberts</t>
  </si>
  <si>
    <t>B-25359</t>
  </si>
  <si>
    <t>Jack Woods</t>
  </si>
  <si>
    <t>B-25738</t>
  </si>
  <si>
    <t>Albert Alexander Jr.</t>
  </si>
  <si>
    <t>Teresa Perez</t>
  </si>
  <si>
    <t>B-25931</t>
  </si>
  <si>
    <t>Amanda Williams</t>
  </si>
  <si>
    <t>B-25706</t>
  </si>
  <si>
    <t>Kristen Lawson</t>
  </si>
  <si>
    <t>B-25352</t>
  </si>
  <si>
    <t>Jacob Stewart</t>
  </si>
  <si>
    <t>B-26909</t>
  </si>
  <si>
    <t>Daniel Brooks</t>
  </si>
  <si>
    <t>B-26296</t>
  </si>
  <si>
    <t>Aaron Dunn</t>
  </si>
  <si>
    <t>B-26112</t>
  </si>
  <si>
    <t>Jacob Martinez</t>
  </si>
  <si>
    <t>Raymond Burgess</t>
  </si>
  <si>
    <t>B-26790</t>
  </si>
  <si>
    <t>Jennifer Cooke</t>
  </si>
  <si>
    <t>B-25986</t>
  </si>
  <si>
    <t>Tyrone White</t>
  </si>
  <si>
    <t>B-25630</t>
  </si>
  <si>
    <t>Charles Williams</t>
  </si>
  <si>
    <t>Amy Page</t>
  </si>
  <si>
    <t>B-26872</t>
  </si>
  <si>
    <t>Scott Gibbs</t>
  </si>
  <si>
    <t>B-25870</t>
  </si>
  <si>
    <t>Angela Roberts</t>
  </si>
  <si>
    <t>B-25991</t>
  </si>
  <si>
    <t>Kyle Hernandez</t>
  </si>
  <si>
    <t>B-25198</t>
  </si>
  <si>
    <t>Cynthia Ferguson</t>
  </si>
  <si>
    <t>B-25189</t>
  </si>
  <si>
    <t>Brandi Garcia</t>
  </si>
  <si>
    <t>Matthew Blake</t>
  </si>
  <si>
    <t>B-26563</t>
  </si>
  <si>
    <t>Lauren Howell</t>
  </si>
  <si>
    <t>B-25548</t>
  </si>
  <si>
    <t>Joseph Wilson</t>
  </si>
  <si>
    <t>B-25965</t>
  </si>
  <si>
    <t>Tanner Vance</t>
  </si>
  <si>
    <t>Michael Nash</t>
  </si>
  <si>
    <t>B-26545</t>
  </si>
  <si>
    <t>Brent Thomas</t>
  </si>
  <si>
    <t>B-26603</t>
  </si>
  <si>
    <t>Harold Mitchell</t>
  </si>
  <si>
    <t>B-26393</t>
  </si>
  <si>
    <t>Ashley Palmer</t>
  </si>
  <si>
    <t>Stephen Hogan</t>
  </si>
  <si>
    <t>B-26628</t>
  </si>
  <si>
    <t>George Ashley</t>
  </si>
  <si>
    <t>Sara Bailey</t>
  </si>
  <si>
    <t>B-25945</t>
  </si>
  <si>
    <t>Tanya Thomas MD</t>
  </si>
  <si>
    <t>B-26565</t>
  </si>
  <si>
    <t>Maria Galvan</t>
  </si>
  <si>
    <t>B-25684</t>
  </si>
  <si>
    <t>Duane Kelly</t>
  </si>
  <si>
    <t>Frank Reynolds</t>
  </si>
  <si>
    <t>B-26612</t>
  </si>
  <si>
    <t>Aaron Kim</t>
  </si>
  <si>
    <t>B-25839</t>
  </si>
  <si>
    <t>David Allen</t>
  </si>
  <si>
    <t>B-25898</t>
  </si>
  <si>
    <t>Monica Lee</t>
  </si>
  <si>
    <t>B-26120</t>
  </si>
  <si>
    <t>Erica Scott</t>
  </si>
  <si>
    <t>B-26426</t>
  </si>
  <si>
    <t>Melissa Mitchell</t>
  </si>
  <si>
    <t>B-26309</t>
  </si>
  <si>
    <t>Joshua Murray</t>
  </si>
  <si>
    <t>John Jones</t>
  </si>
  <si>
    <t>B-26789</t>
  </si>
  <si>
    <t>Cheryl Johnson</t>
  </si>
  <si>
    <t>B-26420</t>
  </si>
  <si>
    <t>Lisa Farmer</t>
  </si>
  <si>
    <t>Christopher Walker</t>
  </si>
  <si>
    <t>B-26257</t>
  </si>
  <si>
    <t>Elizabeth Coffey</t>
  </si>
  <si>
    <t>Joseph Clark</t>
  </si>
  <si>
    <t>B-25603</t>
  </si>
  <si>
    <t>Jamie Brewer</t>
  </si>
  <si>
    <t>Lauren Boyer</t>
  </si>
  <si>
    <t>B-25010</t>
  </si>
  <si>
    <t>Howard Esparza</t>
  </si>
  <si>
    <t>James Hickman</t>
  </si>
  <si>
    <t>B-25889</t>
  </si>
  <si>
    <t>Jennifer Hernandez</t>
  </si>
  <si>
    <t>Shannon Warren</t>
  </si>
  <si>
    <t>Ashley Aguilar</t>
  </si>
  <si>
    <t>B-26675</t>
  </si>
  <si>
    <t>Daniel Price</t>
  </si>
  <si>
    <t>James Perez</t>
  </si>
  <si>
    <t>B-26168</t>
  </si>
  <si>
    <t>Jerry Smith</t>
  </si>
  <si>
    <t>B-25436</t>
  </si>
  <si>
    <t>Andre Fernandez</t>
  </si>
  <si>
    <t>Anthony West</t>
  </si>
  <si>
    <t>B-25794</t>
  </si>
  <si>
    <t>Amber Flowers</t>
  </si>
  <si>
    <t>B-26495</t>
  </si>
  <si>
    <t>Patricia Davis</t>
  </si>
  <si>
    <t>B-25815</t>
  </si>
  <si>
    <t>Jasmine Gibbs</t>
  </si>
  <si>
    <t>B-25022</t>
  </si>
  <si>
    <t>Nicole Dudley</t>
  </si>
  <si>
    <t>Lori Colon</t>
  </si>
  <si>
    <t>B-26928</t>
  </si>
  <si>
    <t>William Carr</t>
  </si>
  <si>
    <t>B-25905</t>
  </si>
  <si>
    <t>Jeffrey Dixon</t>
  </si>
  <si>
    <t>B-26739</t>
  </si>
  <si>
    <t>Robert Sexton</t>
  </si>
  <si>
    <t>Brooke Gonzalez</t>
  </si>
  <si>
    <t>B-25697</t>
  </si>
  <si>
    <t>Victoria Bryant MD</t>
  </si>
  <si>
    <t>B-25234</t>
  </si>
  <si>
    <t>Nancy Kennedy</t>
  </si>
  <si>
    <t>Andrew Barry</t>
  </si>
  <si>
    <t>B-25665</t>
  </si>
  <si>
    <t>Carlos Wheeler</t>
  </si>
  <si>
    <t>Isabella Roach</t>
  </si>
  <si>
    <t>B-25028</t>
  </si>
  <si>
    <t>Samantha Williams</t>
  </si>
  <si>
    <t>B-26659</t>
  </si>
  <si>
    <t>Samuel Little MD</t>
  </si>
  <si>
    <t>B-25966</t>
  </si>
  <si>
    <t>Paul Taylor</t>
  </si>
  <si>
    <t>Susan Baker</t>
  </si>
  <si>
    <t>B-25350</t>
  </si>
  <si>
    <t>Mark Fry</t>
  </si>
  <si>
    <t>B-26370</t>
  </si>
  <si>
    <t>Megan Mclean</t>
  </si>
  <si>
    <t>B-26298</t>
  </si>
  <si>
    <t>Caitlin Hunt</t>
  </si>
  <si>
    <t>Jenna Holland</t>
  </si>
  <si>
    <t>Stephanie Oconnell</t>
  </si>
  <si>
    <t>B-25068</t>
  </si>
  <si>
    <t>Andrea Hill</t>
  </si>
  <si>
    <t>unique custmers</t>
  </si>
  <si>
    <t>sales</t>
  </si>
  <si>
    <t xml:space="preserve">       oreder date</t>
  </si>
  <si>
    <t>SuCategory</t>
  </si>
  <si>
    <t>prise</t>
  </si>
  <si>
    <t>Column1</t>
  </si>
  <si>
    <t>year</t>
  </si>
  <si>
    <t>month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</si>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</sst>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53638320586099E-2"/>
          <c:y val="8.9628075047733263E-2"/>
          <c:w val="0.92158446623696266"/>
          <c:h val="0.8352860437899808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Sheet1!$B$2:$B$9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5-457A-A8D7-8A3A3B6949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5-457A-A8D7-8A3A3B69491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5" formatCode="0.00">
                  <c:v>2025</c:v>
                </c:pt>
                <c:pt idx="6" formatCode="0.00">
                  <c:v>2026</c:v>
                </c:pt>
                <c:pt idx="7" formatCode="0.00">
                  <c:v>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5-457A-A8D7-8A3A3B69491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5" formatCode="0.00">
                  <c:v>2025</c:v>
                </c:pt>
                <c:pt idx="6" formatCode="0.00">
                  <c:v>2026</c:v>
                </c:pt>
                <c:pt idx="7" formatCode="0.00">
                  <c:v>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5-457A-A8D7-8A3A3B6949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4225663"/>
        <c:axId val="794251103"/>
      </c:lineChart>
      <c:catAx>
        <c:axId val="7942256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51103"/>
        <c:crosses val="autoZero"/>
        <c:auto val="1"/>
        <c:lblAlgn val="ctr"/>
        <c:lblOffset val="100"/>
        <c:noMultiLvlLbl val="0"/>
      </c:catAx>
      <c:valAx>
        <c:axId val="7942511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2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38100</xdr:rowOff>
    </xdr:from>
    <xdr:to>
      <xdr:col>14</xdr:col>
      <xdr:colOff>117474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AFE02-794D-7067-7C1B-58732A2ED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16</xdr:row>
      <xdr:rowOff>50800</xdr:rowOff>
    </xdr:from>
    <xdr:to>
      <xdr:col>25</xdr:col>
      <xdr:colOff>546100</xdr:colOff>
      <xdr:row>34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601D7-6CF9-59B1-E5F9-DBE32037A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2997200"/>
          <a:ext cx="8680450" cy="3403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542C8-2D41-4693-9CD1-5CDD9FC0C7D2}" name="Table2" displayName="Table2" ref="A1:E9" totalsRowShown="0">
  <autoFilter ref="A1:E9" xr:uid="{635542C8-2D41-4693-9CD1-5CDD9FC0C7D2}"/>
  <tableColumns count="5">
    <tableColumn id="1" xr3:uid="{88B7ECFC-A601-4A05-B91D-D9E37D9B2C7E}" name="Timeline"/>
    <tableColumn id="2" xr3:uid="{0AA5E70F-A69A-4D30-BAF4-217ECB734E85}" name="Values"/>
    <tableColumn id="3" xr3:uid="{32FDB1FA-00C7-4DE0-BA58-522B6B0A0CAA}" name="Forecast"/>
    <tableColumn id="4" xr3:uid="{0AB09D74-40BE-4240-8AA3-9F8F5F82F42F}" name="Lower Confidence Bound" dataDxfId="1"/>
    <tableColumn id="5" xr3:uid="{896D5C35-4E1B-45D4-A3A6-188882CCD6D5}" name="Upper Confidence Boun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3068A-4534-48ED-8A12-5337A9C73E1E}" name="Table1" displayName="Table1" ref="A1:P1195" totalsRowShown="0">
  <autoFilter ref="A1:P1195" xr:uid="{BAC3068A-4534-48ED-8A12-5337A9C73E1E}"/>
  <sortState xmlns:xlrd2="http://schemas.microsoft.com/office/spreadsheetml/2017/richdata2" ref="A2:P1195">
    <sortCondition ref="D1:D1195"/>
  </sortState>
  <tableColumns count="16">
    <tableColumn id="1" xr3:uid="{7D0C34D6-857C-43A7-97D3-6BD5202D9C38}" name="Order ID"/>
    <tableColumn id="2" xr3:uid="{198E2842-AF01-42DB-BDCF-F4E59FCAFD7A}" name="       oreder date" dataDxfId="5"/>
    <tableColumn id="3" xr3:uid="{6495D9B1-B545-435C-91D9-B9F6D9CEA29C}" name="CustomerName"/>
    <tableColumn id="4" xr3:uid="{1B5F6895-77D7-4517-842A-B0CA827C39E9}" name="City"/>
    <tableColumn id="5" xr3:uid="{5A0B085E-314A-461F-B96A-33E424ED941E}" name="State"/>
    <tableColumn id="6" xr3:uid="{A6BC8531-458A-480A-AF79-171E90B17063}" name="Category"/>
    <tableColumn id="7" xr3:uid="{9B8D46EF-CA8F-4522-BC52-754A704F485E}" name="SuCategory"/>
    <tableColumn id="8" xr3:uid="{7BA47C72-6B75-4B78-A414-9C1DFDDE101D}" name="Quantity"/>
    <tableColumn id="9" xr3:uid="{59F50BE7-FFBD-40F2-B232-CC8CFBB186CE}" name="Amount"/>
    <tableColumn id="10" xr3:uid="{B2E1414F-24A5-4861-9478-C9DDFB457429}" name="Profit"/>
    <tableColumn id="11" xr3:uid="{20319A8A-D70A-41C9-BAF8-BF756313BADB}" name="PaymentMode"/>
    <tableColumn id="12" xr3:uid="{07E7EF5A-D18A-411F-9820-21241BF9ECFB}" name="Year-Month"/>
    <tableColumn id="13" xr3:uid="{35431108-427D-4436-B35C-FBE796D0375F}" name="prise">
      <calculatedColumnFormula>I2/H2</calculatedColumnFormula>
    </tableColumn>
    <tableColumn id="15" xr3:uid="{B6852CC2-C929-4FC4-B445-569C483338D9}" name="year" dataDxfId="4">
      <calculatedColumnFormula>YEAR(Table1[[#This Row],[       oreder date]])</calculatedColumnFormula>
    </tableColumn>
    <tableColumn id="17" xr3:uid="{4521C32A-99DA-485D-976D-10B3CFBFEBF3}" name="month" dataDxfId="3">
      <calculatedColumnFormula>TEXT(Table1[[#This Row],[       oreder date]],"mmm")</calculatedColumnFormula>
    </tableColumn>
    <tableColumn id="18" xr3:uid="{99ECF309-D9D3-4E7A-B806-1E8115E41ED3}" name="Column1" dataDxfId="2">
      <calculatedColumnFormula>IF(COUNTIFS(A:A,Table1[[#This Row],[Order ID]],C:C,Table1[[#This Row],[CustomerName]])&gt;1,"duplicate","unique")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C089-74DF-4A66-93D1-A4F4E2F04EB6}">
  <dimension ref="A1:N1195"/>
  <sheetViews>
    <sheetView workbookViewId="0">
      <selection activeCell="K11" sqref="K11"/>
    </sheetView>
  </sheetViews>
  <sheetFormatPr defaultRowHeight="14.5" x14ac:dyDescent="0.35"/>
  <cols>
    <col min="1" max="1" width="8" bestFit="1" customWidth="1"/>
    <col min="2" max="2" width="13.90625" bestFit="1" customWidth="1"/>
    <col min="3" max="3" width="21.7265625" bestFit="1" customWidth="1"/>
    <col min="4" max="4" width="12.26953125" bestFit="1" customWidth="1"/>
    <col min="5" max="5" width="8.81640625" bestFit="1" customWidth="1"/>
    <col min="6" max="6" width="13.1796875" bestFit="1" customWidth="1"/>
    <col min="7" max="7" width="15.1796875" bestFit="1" customWidth="1"/>
    <col min="8" max="8" width="8" bestFit="1" customWidth="1"/>
    <col min="9" max="9" width="7.54296875" bestFit="1" customWidth="1"/>
    <col min="10" max="10" width="5.36328125" bestFit="1" customWidth="1"/>
    <col min="11" max="11" width="13.08984375" bestFit="1" customWidth="1"/>
    <col min="12" max="12" width="10.81640625" bestFit="1" customWidth="1"/>
    <col min="13" max="13" width="14.7265625" bestFit="1" customWidth="1"/>
    <col min="14" max="14" width="11.81640625" bestFit="1" customWidth="1"/>
  </cols>
  <sheetData>
    <row r="1" spans="1:14" x14ac:dyDescent="0.35">
      <c r="A1" t="s">
        <v>0</v>
      </c>
      <c r="B1" t="s">
        <v>1467</v>
      </c>
      <c r="C1" t="s">
        <v>7</v>
      </c>
      <c r="D1" t="s">
        <v>9</v>
      </c>
      <c r="E1" t="s">
        <v>8</v>
      </c>
      <c r="F1" t="s">
        <v>4</v>
      </c>
      <c r="G1" t="s">
        <v>5</v>
      </c>
      <c r="H1" t="s">
        <v>3</v>
      </c>
      <c r="I1" t="s">
        <v>1</v>
      </c>
      <c r="J1" t="s">
        <v>2</v>
      </c>
      <c r="K1" t="s">
        <v>6</v>
      </c>
      <c r="L1" t="s">
        <v>10</v>
      </c>
      <c r="M1" t="s">
        <v>1465</v>
      </c>
      <c r="N1" t="s">
        <v>1466</v>
      </c>
    </row>
    <row r="2" spans="1:14" x14ac:dyDescent="0.35">
      <c r="A2" t="s">
        <v>11</v>
      </c>
      <c r="B2" s="1">
        <v>45104</v>
      </c>
      <c r="C2" t="s">
        <v>15</v>
      </c>
      <c r="D2" t="s">
        <v>17</v>
      </c>
      <c r="E2" t="s">
        <v>16</v>
      </c>
      <c r="F2" t="s">
        <v>12</v>
      </c>
      <c r="G2" t="s">
        <v>13</v>
      </c>
      <c r="H2">
        <v>5</v>
      </c>
      <c r="I2">
        <v>9726</v>
      </c>
      <c r="J2">
        <v>1275</v>
      </c>
      <c r="K2" t="s">
        <v>14</v>
      </c>
      <c r="L2" t="s">
        <v>18</v>
      </c>
      <c r="M2">
        <f t="shared" ref="M2:M65" si="0">COUNTA(_xlfn.UNIQUE(C:C))</f>
        <v>804</v>
      </c>
      <c r="N2">
        <f t="shared" ref="N2:N65" si="1">I2/H2</f>
        <v>1945.2</v>
      </c>
    </row>
    <row r="3" spans="1:14" x14ac:dyDescent="0.35">
      <c r="A3" t="s">
        <v>11</v>
      </c>
      <c r="B3" s="1">
        <v>45653</v>
      </c>
      <c r="C3" t="s">
        <v>19</v>
      </c>
      <c r="D3" t="s">
        <v>21</v>
      </c>
      <c r="E3" t="s">
        <v>20</v>
      </c>
      <c r="F3" t="s">
        <v>12</v>
      </c>
      <c r="G3" t="s">
        <v>13</v>
      </c>
      <c r="H3">
        <v>5</v>
      </c>
      <c r="I3">
        <v>9726</v>
      </c>
      <c r="J3">
        <v>1275</v>
      </c>
      <c r="K3" t="s">
        <v>14</v>
      </c>
      <c r="L3" t="s">
        <v>22</v>
      </c>
      <c r="M3">
        <f t="shared" si="0"/>
        <v>804</v>
      </c>
      <c r="N3">
        <f t="shared" si="1"/>
        <v>1945.2</v>
      </c>
    </row>
    <row r="4" spans="1:14" x14ac:dyDescent="0.35">
      <c r="A4" t="s">
        <v>11</v>
      </c>
      <c r="B4" s="1">
        <v>44402</v>
      </c>
      <c r="C4" t="s">
        <v>23</v>
      </c>
      <c r="D4" t="s">
        <v>25</v>
      </c>
      <c r="E4" t="s">
        <v>24</v>
      </c>
      <c r="F4" t="s">
        <v>12</v>
      </c>
      <c r="G4" t="s">
        <v>13</v>
      </c>
      <c r="H4">
        <v>5</v>
      </c>
      <c r="I4">
        <v>9726</v>
      </c>
      <c r="J4">
        <v>1275</v>
      </c>
      <c r="K4" t="s">
        <v>14</v>
      </c>
      <c r="L4" t="s">
        <v>26</v>
      </c>
      <c r="M4">
        <f t="shared" si="0"/>
        <v>804</v>
      </c>
      <c r="N4">
        <f t="shared" si="1"/>
        <v>1945.2</v>
      </c>
    </row>
    <row r="5" spans="1:14" x14ac:dyDescent="0.35">
      <c r="A5" t="s">
        <v>11</v>
      </c>
      <c r="B5" s="1">
        <v>45104</v>
      </c>
      <c r="C5" t="s">
        <v>15</v>
      </c>
      <c r="D5" t="s">
        <v>17</v>
      </c>
      <c r="E5" t="s">
        <v>16</v>
      </c>
      <c r="F5" t="s">
        <v>12</v>
      </c>
      <c r="G5" t="s">
        <v>27</v>
      </c>
      <c r="H5">
        <v>14</v>
      </c>
      <c r="I5">
        <v>4975</v>
      </c>
      <c r="J5">
        <v>1330</v>
      </c>
      <c r="K5" t="s">
        <v>14</v>
      </c>
      <c r="L5" t="s">
        <v>18</v>
      </c>
      <c r="M5">
        <f t="shared" si="0"/>
        <v>804</v>
      </c>
      <c r="N5">
        <f t="shared" si="1"/>
        <v>355.35714285714283</v>
      </c>
    </row>
    <row r="6" spans="1:14" x14ac:dyDescent="0.35">
      <c r="A6" t="s">
        <v>11</v>
      </c>
      <c r="B6" s="1">
        <v>45653</v>
      </c>
      <c r="C6" t="s">
        <v>19</v>
      </c>
      <c r="D6" t="s">
        <v>21</v>
      </c>
      <c r="E6" t="s">
        <v>20</v>
      </c>
      <c r="F6" t="s">
        <v>12</v>
      </c>
      <c r="G6" t="s">
        <v>27</v>
      </c>
      <c r="H6">
        <v>14</v>
      </c>
      <c r="I6">
        <v>4975</v>
      </c>
      <c r="J6">
        <v>1330</v>
      </c>
      <c r="K6" t="s">
        <v>14</v>
      </c>
      <c r="L6" t="s">
        <v>22</v>
      </c>
      <c r="M6">
        <f t="shared" si="0"/>
        <v>804</v>
      </c>
      <c r="N6">
        <f t="shared" si="1"/>
        <v>355.35714285714283</v>
      </c>
    </row>
    <row r="7" spans="1:14" x14ac:dyDescent="0.35">
      <c r="A7" t="s">
        <v>11</v>
      </c>
      <c r="B7" s="1">
        <v>44402</v>
      </c>
      <c r="C7" t="s">
        <v>23</v>
      </c>
      <c r="D7" t="s">
        <v>25</v>
      </c>
      <c r="E7" t="s">
        <v>24</v>
      </c>
      <c r="F7" t="s">
        <v>12</v>
      </c>
      <c r="G7" t="s">
        <v>27</v>
      </c>
      <c r="H7">
        <v>14</v>
      </c>
      <c r="I7">
        <v>4975</v>
      </c>
      <c r="J7">
        <v>1330</v>
      </c>
      <c r="K7" t="s">
        <v>14</v>
      </c>
      <c r="L7" t="s">
        <v>26</v>
      </c>
      <c r="M7">
        <f t="shared" si="0"/>
        <v>804</v>
      </c>
      <c r="N7">
        <f t="shared" si="1"/>
        <v>355.35714285714283</v>
      </c>
    </row>
    <row r="8" spans="1:14" x14ac:dyDescent="0.35">
      <c r="A8" t="s">
        <v>28</v>
      </c>
      <c r="B8" s="1">
        <v>45423</v>
      </c>
      <c r="C8" t="s">
        <v>32</v>
      </c>
      <c r="D8" t="s">
        <v>33</v>
      </c>
      <c r="E8" t="s">
        <v>16</v>
      </c>
      <c r="F8" t="s">
        <v>29</v>
      </c>
      <c r="G8" t="s">
        <v>30</v>
      </c>
      <c r="H8">
        <v>12</v>
      </c>
      <c r="I8">
        <v>1525</v>
      </c>
      <c r="J8">
        <v>185</v>
      </c>
      <c r="K8" t="s">
        <v>31</v>
      </c>
      <c r="L8" t="s">
        <v>34</v>
      </c>
      <c r="M8">
        <f t="shared" si="0"/>
        <v>804</v>
      </c>
      <c r="N8">
        <f t="shared" si="1"/>
        <v>127.08333333333333</v>
      </c>
    </row>
    <row r="9" spans="1:14" x14ac:dyDescent="0.35">
      <c r="A9" t="s">
        <v>28</v>
      </c>
      <c r="B9" s="1">
        <v>44478</v>
      </c>
      <c r="C9" t="s">
        <v>35</v>
      </c>
      <c r="D9" t="s">
        <v>17</v>
      </c>
      <c r="E9" t="s">
        <v>16</v>
      </c>
      <c r="F9" t="s">
        <v>29</v>
      </c>
      <c r="G9" t="s">
        <v>30</v>
      </c>
      <c r="H9">
        <v>12</v>
      </c>
      <c r="I9">
        <v>1525</v>
      </c>
      <c r="J9">
        <v>185</v>
      </c>
      <c r="K9" t="s">
        <v>31</v>
      </c>
      <c r="L9" t="s">
        <v>36</v>
      </c>
      <c r="M9">
        <f t="shared" si="0"/>
        <v>804</v>
      </c>
      <c r="N9">
        <f t="shared" si="1"/>
        <v>127.08333333333333</v>
      </c>
    </row>
    <row r="10" spans="1:14" x14ac:dyDescent="0.35">
      <c r="A10" t="s">
        <v>37</v>
      </c>
      <c r="B10" s="1">
        <v>44883</v>
      </c>
      <c r="C10" t="s">
        <v>40</v>
      </c>
      <c r="D10" t="s">
        <v>42</v>
      </c>
      <c r="E10" t="s">
        <v>41</v>
      </c>
      <c r="F10" t="s">
        <v>12</v>
      </c>
      <c r="G10" t="s">
        <v>38</v>
      </c>
      <c r="H10">
        <v>10</v>
      </c>
      <c r="I10">
        <v>883</v>
      </c>
      <c r="J10">
        <v>117</v>
      </c>
      <c r="K10" t="s">
        <v>39</v>
      </c>
      <c r="L10" t="s">
        <v>43</v>
      </c>
      <c r="M10">
        <f t="shared" si="0"/>
        <v>804</v>
      </c>
      <c r="N10">
        <f t="shared" si="1"/>
        <v>88.3</v>
      </c>
    </row>
    <row r="11" spans="1:14" x14ac:dyDescent="0.35">
      <c r="A11" t="s">
        <v>37</v>
      </c>
      <c r="B11" s="1">
        <v>44883</v>
      </c>
      <c r="C11" t="s">
        <v>40</v>
      </c>
      <c r="D11" t="s">
        <v>42</v>
      </c>
      <c r="E11" t="s">
        <v>41</v>
      </c>
      <c r="F11" t="s">
        <v>44</v>
      </c>
      <c r="G11" t="s">
        <v>45</v>
      </c>
      <c r="H11">
        <v>16</v>
      </c>
      <c r="I11">
        <v>8127</v>
      </c>
      <c r="J11">
        <v>3551</v>
      </c>
      <c r="K11" t="s">
        <v>46</v>
      </c>
      <c r="L11" t="s">
        <v>43</v>
      </c>
      <c r="M11">
        <f t="shared" si="0"/>
        <v>804</v>
      </c>
      <c r="N11">
        <f t="shared" si="1"/>
        <v>507.9375</v>
      </c>
    </row>
    <row r="12" spans="1:14" x14ac:dyDescent="0.35">
      <c r="A12" t="s">
        <v>47</v>
      </c>
      <c r="B12" s="1">
        <v>45242</v>
      </c>
      <c r="C12" t="s">
        <v>49</v>
      </c>
      <c r="D12" t="s">
        <v>50</v>
      </c>
      <c r="E12" t="s">
        <v>24</v>
      </c>
      <c r="F12" t="s">
        <v>44</v>
      </c>
      <c r="G12" t="s">
        <v>48</v>
      </c>
      <c r="H12">
        <v>19</v>
      </c>
      <c r="I12">
        <v>2516</v>
      </c>
      <c r="J12">
        <v>734</v>
      </c>
      <c r="K12" t="s">
        <v>14</v>
      </c>
      <c r="L12" t="s">
        <v>51</v>
      </c>
      <c r="M12">
        <f t="shared" si="0"/>
        <v>804</v>
      </c>
      <c r="N12">
        <f t="shared" si="1"/>
        <v>132.42105263157896</v>
      </c>
    </row>
    <row r="13" spans="1:14" x14ac:dyDescent="0.35">
      <c r="A13" t="s">
        <v>52</v>
      </c>
      <c r="B13" s="1">
        <v>43913</v>
      </c>
      <c r="C13" t="s">
        <v>53</v>
      </c>
      <c r="D13" t="s">
        <v>50</v>
      </c>
      <c r="E13" t="s">
        <v>24</v>
      </c>
      <c r="F13" t="s">
        <v>29</v>
      </c>
      <c r="G13" t="s">
        <v>30</v>
      </c>
      <c r="H13">
        <v>14</v>
      </c>
      <c r="I13">
        <v>2975</v>
      </c>
      <c r="J13">
        <v>462</v>
      </c>
      <c r="K13" t="s">
        <v>46</v>
      </c>
      <c r="L13" t="s">
        <v>54</v>
      </c>
      <c r="M13">
        <f t="shared" si="0"/>
        <v>804</v>
      </c>
      <c r="N13">
        <f t="shared" si="1"/>
        <v>212.5</v>
      </c>
    </row>
    <row r="14" spans="1:14" x14ac:dyDescent="0.35">
      <c r="A14" t="s">
        <v>55</v>
      </c>
      <c r="B14" s="1">
        <v>43955</v>
      </c>
      <c r="C14" t="s">
        <v>57</v>
      </c>
      <c r="D14" t="s">
        <v>33</v>
      </c>
      <c r="E14" t="s">
        <v>16</v>
      </c>
      <c r="F14" t="s">
        <v>29</v>
      </c>
      <c r="G14" t="s">
        <v>56</v>
      </c>
      <c r="H14">
        <v>1</v>
      </c>
      <c r="I14">
        <v>6851</v>
      </c>
      <c r="J14">
        <v>2812</v>
      </c>
      <c r="K14" t="s">
        <v>31</v>
      </c>
      <c r="L14" t="s">
        <v>58</v>
      </c>
      <c r="M14">
        <f t="shared" si="0"/>
        <v>804</v>
      </c>
      <c r="N14">
        <f t="shared" si="1"/>
        <v>6851</v>
      </c>
    </row>
    <row r="15" spans="1:14" x14ac:dyDescent="0.35">
      <c r="A15" t="s">
        <v>55</v>
      </c>
      <c r="B15" s="1">
        <v>43955</v>
      </c>
      <c r="C15" t="s">
        <v>57</v>
      </c>
      <c r="D15" t="s">
        <v>33</v>
      </c>
      <c r="E15" t="s">
        <v>16</v>
      </c>
      <c r="F15" t="s">
        <v>44</v>
      </c>
      <c r="G15" t="s">
        <v>59</v>
      </c>
      <c r="H15">
        <v>15</v>
      </c>
      <c r="I15">
        <v>7626</v>
      </c>
      <c r="J15">
        <v>1046</v>
      </c>
      <c r="K15" t="s">
        <v>46</v>
      </c>
      <c r="L15" t="s">
        <v>58</v>
      </c>
      <c r="M15">
        <f t="shared" si="0"/>
        <v>804</v>
      </c>
      <c r="N15">
        <f t="shared" si="1"/>
        <v>508.4</v>
      </c>
    </row>
    <row r="16" spans="1:14" x14ac:dyDescent="0.35">
      <c r="A16" t="s">
        <v>55</v>
      </c>
      <c r="B16" s="1">
        <v>43955</v>
      </c>
      <c r="C16" t="s">
        <v>57</v>
      </c>
      <c r="D16" t="s">
        <v>33</v>
      </c>
      <c r="E16" t="s">
        <v>16</v>
      </c>
      <c r="F16" t="s">
        <v>44</v>
      </c>
      <c r="G16" t="s">
        <v>45</v>
      </c>
      <c r="H16">
        <v>9</v>
      </c>
      <c r="I16">
        <v>1023</v>
      </c>
      <c r="J16">
        <v>78</v>
      </c>
      <c r="K16" t="s">
        <v>14</v>
      </c>
      <c r="L16" t="s">
        <v>58</v>
      </c>
      <c r="M16">
        <f t="shared" si="0"/>
        <v>804</v>
      </c>
      <c r="N16">
        <f t="shared" si="1"/>
        <v>113.66666666666667</v>
      </c>
    </row>
    <row r="17" spans="1:14" x14ac:dyDescent="0.35">
      <c r="A17" t="s">
        <v>60</v>
      </c>
      <c r="B17" s="1">
        <v>45239</v>
      </c>
      <c r="C17" t="s">
        <v>61</v>
      </c>
      <c r="D17" t="s">
        <v>62</v>
      </c>
      <c r="E17" t="s">
        <v>20</v>
      </c>
      <c r="F17" t="s">
        <v>29</v>
      </c>
      <c r="G17" t="s">
        <v>30</v>
      </c>
      <c r="H17">
        <v>10</v>
      </c>
      <c r="I17">
        <v>7600</v>
      </c>
      <c r="J17">
        <v>1098</v>
      </c>
      <c r="K17" t="s">
        <v>14</v>
      </c>
      <c r="L17" t="s">
        <v>51</v>
      </c>
      <c r="M17">
        <f t="shared" si="0"/>
        <v>804</v>
      </c>
      <c r="N17">
        <f t="shared" si="1"/>
        <v>760</v>
      </c>
    </row>
    <row r="18" spans="1:14" x14ac:dyDescent="0.35">
      <c r="A18" t="s">
        <v>60</v>
      </c>
      <c r="B18" s="1">
        <v>45239</v>
      </c>
      <c r="C18" t="s">
        <v>61</v>
      </c>
      <c r="D18" t="s">
        <v>62</v>
      </c>
      <c r="E18" t="s">
        <v>20</v>
      </c>
      <c r="F18" t="s">
        <v>29</v>
      </c>
      <c r="G18" t="s">
        <v>63</v>
      </c>
      <c r="H18">
        <v>18</v>
      </c>
      <c r="I18">
        <v>7501</v>
      </c>
      <c r="J18">
        <v>262</v>
      </c>
      <c r="K18" t="s">
        <v>64</v>
      </c>
      <c r="L18" t="s">
        <v>51</v>
      </c>
      <c r="M18">
        <f t="shared" si="0"/>
        <v>804</v>
      </c>
      <c r="N18">
        <f t="shared" si="1"/>
        <v>416.72222222222223</v>
      </c>
    </row>
    <row r="19" spans="1:14" x14ac:dyDescent="0.35">
      <c r="A19" t="s">
        <v>65</v>
      </c>
      <c r="B19" s="1">
        <v>45656</v>
      </c>
      <c r="C19" t="s">
        <v>66</v>
      </c>
      <c r="D19" t="s">
        <v>67</v>
      </c>
      <c r="E19" t="s">
        <v>24</v>
      </c>
      <c r="F19" t="s">
        <v>29</v>
      </c>
      <c r="G19" t="s">
        <v>63</v>
      </c>
      <c r="H19">
        <v>6</v>
      </c>
      <c r="I19">
        <v>725</v>
      </c>
      <c r="J19">
        <v>133</v>
      </c>
      <c r="K19" t="s">
        <v>46</v>
      </c>
      <c r="L19" t="s">
        <v>22</v>
      </c>
      <c r="M19">
        <f t="shared" si="0"/>
        <v>804</v>
      </c>
      <c r="N19">
        <f t="shared" si="1"/>
        <v>120.83333333333333</v>
      </c>
    </row>
    <row r="20" spans="1:14" x14ac:dyDescent="0.35">
      <c r="A20" t="s">
        <v>65</v>
      </c>
      <c r="B20" s="1">
        <v>45656</v>
      </c>
      <c r="C20" t="s">
        <v>66</v>
      </c>
      <c r="D20" t="s">
        <v>67</v>
      </c>
      <c r="E20" t="s">
        <v>24</v>
      </c>
      <c r="F20" t="s">
        <v>44</v>
      </c>
      <c r="G20" t="s">
        <v>45</v>
      </c>
      <c r="H20">
        <v>2</v>
      </c>
      <c r="I20">
        <v>7201</v>
      </c>
      <c r="J20">
        <v>2685</v>
      </c>
      <c r="K20" t="s">
        <v>46</v>
      </c>
      <c r="L20" t="s">
        <v>22</v>
      </c>
      <c r="M20">
        <f t="shared" si="0"/>
        <v>804</v>
      </c>
      <c r="N20">
        <f t="shared" si="1"/>
        <v>3600.5</v>
      </c>
    </row>
    <row r="21" spans="1:14" x14ac:dyDescent="0.35">
      <c r="A21" t="s">
        <v>68</v>
      </c>
      <c r="B21" s="1">
        <v>45699</v>
      </c>
      <c r="C21" t="s">
        <v>69</v>
      </c>
      <c r="D21" t="s">
        <v>71</v>
      </c>
      <c r="E21" t="s">
        <v>70</v>
      </c>
      <c r="F21" t="s">
        <v>29</v>
      </c>
      <c r="G21" t="s">
        <v>63</v>
      </c>
      <c r="H21">
        <v>1</v>
      </c>
      <c r="I21">
        <v>1629</v>
      </c>
      <c r="J21">
        <v>265</v>
      </c>
      <c r="K21" t="s">
        <v>14</v>
      </c>
      <c r="L21" t="s">
        <v>72</v>
      </c>
      <c r="M21">
        <f t="shared" si="0"/>
        <v>804</v>
      </c>
      <c r="N21">
        <f t="shared" si="1"/>
        <v>1629</v>
      </c>
    </row>
    <row r="22" spans="1:14" x14ac:dyDescent="0.35">
      <c r="A22" t="s">
        <v>68</v>
      </c>
      <c r="B22" s="1">
        <v>45314</v>
      </c>
      <c r="C22" t="s">
        <v>73</v>
      </c>
      <c r="D22" t="s">
        <v>74</v>
      </c>
      <c r="E22" t="s">
        <v>41</v>
      </c>
      <c r="F22" t="s">
        <v>29</v>
      </c>
      <c r="G22" t="s">
        <v>63</v>
      </c>
      <c r="H22">
        <v>1</v>
      </c>
      <c r="I22">
        <v>1629</v>
      </c>
      <c r="J22">
        <v>265</v>
      </c>
      <c r="K22" t="s">
        <v>14</v>
      </c>
      <c r="L22" t="s">
        <v>75</v>
      </c>
      <c r="M22">
        <f t="shared" si="0"/>
        <v>804</v>
      </c>
      <c r="N22">
        <f t="shared" si="1"/>
        <v>1629</v>
      </c>
    </row>
    <row r="23" spans="1:14" x14ac:dyDescent="0.35">
      <c r="A23" t="s">
        <v>76</v>
      </c>
      <c r="B23" s="1">
        <v>44163</v>
      </c>
      <c r="C23" t="s">
        <v>78</v>
      </c>
      <c r="D23" t="s">
        <v>74</v>
      </c>
      <c r="E23" t="s">
        <v>41</v>
      </c>
      <c r="F23" t="s">
        <v>29</v>
      </c>
      <c r="G23" t="s">
        <v>77</v>
      </c>
      <c r="H23">
        <v>19</v>
      </c>
      <c r="I23">
        <v>8971</v>
      </c>
      <c r="J23">
        <v>2971</v>
      </c>
      <c r="K23" t="s">
        <v>31</v>
      </c>
      <c r="L23" t="s">
        <v>79</v>
      </c>
      <c r="M23">
        <f t="shared" si="0"/>
        <v>804</v>
      </c>
      <c r="N23">
        <f t="shared" si="1"/>
        <v>472.15789473684208</v>
      </c>
    </row>
    <row r="24" spans="1:14" x14ac:dyDescent="0.35">
      <c r="A24" t="s">
        <v>76</v>
      </c>
      <c r="B24" s="1">
        <v>44163</v>
      </c>
      <c r="C24" t="s">
        <v>78</v>
      </c>
      <c r="D24" t="s">
        <v>74</v>
      </c>
      <c r="E24" t="s">
        <v>41</v>
      </c>
      <c r="F24" t="s">
        <v>29</v>
      </c>
      <c r="G24" t="s">
        <v>77</v>
      </c>
      <c r="H24">
        <v>20</v>
      </c>
      <c r="I24">
        <v>2939</v>
      </c>
      <c r="J24">
        <v>894</v>
      </c>
      <c r="K24" t="s">
        <v>64</v>
      </c>
      <c r="L24" t="s">
        <v>79</v>
      </c>
      <c r="M24">
        <f t="shared" si="0"/>
        <v>804</v>
      </c>
      <c r="N24">
        <f t="shared" si="1"/>
        <v>146.94999999999999</v>
      </c>
    </row>
    <row r="25" spans="1:14" x14ac:dyDescent="0.35">
      <c r="A25" t="s">
        <v>80</v>
      </c>
      <c r="B25" s="1">
        <v>45442</v>
      </c>
      <c r="C25" t="s">
        <v>82</v>
      </c>
      <c r="D25" t="s">
        <v>67</v>
      </c>
      <c r="E25" t="s">
        <v>24</v>
      </c>
      <c r="F25" t="s">
        <v>12</v>
      </c>
      <c r="G25" t="s">
        <v>81</v>
      </c>
      <c r="H25">
        <v>11</v>
      </c>
      <c r="I25">
        <v>9380</v>
      </c>
      <c r="J25">
        <v>414</v>
      </c>
      <c r="K25" t="s">
        <v>14</v>
      </c>
      <c r="L25" t="s">
        <v>34</v>
      </c>
      <c r="M25">
        <f t="shared" si="0"/>
        <v>804</v>
      </c>
      <c r="N25">
        <f t="shared" si="1"/>
        <v>852.72727272727275</v>
      </c>
    </row>
    <row r="26" spans="1:14" x14ac:dyDescent="0.35">
      <c r="A26" t="s">
        <v>80</v>
      </c>
      <c r="B26" s="1">
        <v>45442</v>
      </c>
      <c r="C26" t="s">
        <v>82</v>
      </c>
      <c r="D26" t="s">
        <v>67</v>
      </c>
      <c r="E26" t="s">
        <v>24</v>
      </c>
      <c r="F26" t="s">
        <v>29</v>
      </c>
      <c r="G26" t="s">
        <v>77</v>
      </c>
      <c r="H26">
        <v>18</v>
      </c>
      <c r="I26">
        <v>8558</v>
      </c>
      <c r="J26">
        <v>1644</v>
      </c>
      <c r="K26" t="s">
        <v>46</v>
      </c>
      <c r="L26" t="s">
        <v>34</v>
      </c>
      <c r="M26">
        <f t="shared" si="0"/>
        <v>804</v>
      </c>
      <c r="N26">
        <f t="shared" si="1"/>
        <v>475.44444444444446</v>
      </c>
    </row>
    <row r="27" spans="1:14" x14ac:dyDescent="0.35">
      <c r="A27" t="s">
        <v>80</v>
      </c>
      <c r="B27" s="1">
        <v>45442</v>
      </c>
      <c r="C27" t="s">
        <v>82</v>
      </c>
      <c r="D27" t="s">
        <v>67</v>
      </c>
      <c r="E27" t="s">
        <v>24</v>
      </c>
      <c r="F27" t="s">
        <v>29</v>
      </c>
      <c r="G27" t="s">
        <v>63</v>
      </c>
      <c r="H27">
        <v>17</v>
      </c>
      <c r="I27">
        <v>4080</v>
      </c>
      <c r="J27">
        <v>72</v>
      </c>
      <c r="K27" t="s">
        <v>64</v>
      </c>
      <c r="L27" t="s">
        <v>34</v>
      </c>
      <c r="M27">
        <f t="shared" si="0"/>
        <v>804</v>
      </c>
      <c r="N27">
        <f t="shared" si="1"/>
        <v>240</v>
      </c>
    </row>
    <row r="28" spans="1:14" x14ac:dyDescent="0.35">
      <c r="A28" t="s">
        <v>83</v>
      </c>
      <c r="B28" s="1">
        <v>44584</v>
      </c>
      <c r="C28" t="s">
        <v>84</v>
      </c>
      <c r="D28" t="s">
        <v>85</v>
      </c>
      <c r="E28" t="s">
        <v>70</v>
      </c>
      <c r="F28" t="s">
        <v>12</v>
      </c>
      <c r="G28" t="s">
        <v>13</v>
      </c>
      <c r="H28">
        <v>17</v>
      </c>
      <c r="I28">
        <v>4206</v>
      </c>
      <c r="J28">
        <v>1821</v>
      </c>
      <c r="K28" t="s">
        <v>39</v>
      </c>
      <c r="L28" t="s">
        <v>86</v>
      </c>
      <c r="M28">
        <f t="shared" si="0"/>
        <v>804</v>
      </c>
      <c r="N28">
        <f t="shared" si="1"/>
        <v>247.41176470588235</v>
      </c>
    </row>
    <row r="29" spans="1:14" x14ac:dyDescent="0.35">
      <c r="A29" t="s">
        <v>87</v>
      </c>
      <c r="B29" s="1">
        <v>44547</v>
      </c>
      <c r="C29" t="s">
        <v>88</v>
      </c>
      <c r="D29" t="s">
        <v>50</v>
      </c>
      <c r="E29" t="s">
        <v>24</v>
      </c>
      <c r="F29" t="s">
        <v>29</v>
      </c>
      <c r="G29" t="s">
        <v>77</v>
      </c>
      <c r="H29">
        <v>20</v>
      </c>
      <c r="I29">
        <v>5219</v>
      </c>
      <c r="J29">
        <v>1180</v>
      </c>
      <c r="K29" t="s">
        <v>64</v>
      </c>
      <c r="L29" t="s">
        <v>89</v>
      </c>
      <c r="M29">
        <f t="shared" si="0"/>
        <v>804</v>
      </c>
      <c r="N29">
        <f t="shared" si="1"/>
        <v>260.95</v>
      </c>
    </row>
    <row r="30" spans="1:14" x14ac:dyDescent="0.35">
      <c r="A30" t="s">
        <v>87</v>
      </c>
      <c r="B30" s="1">
        <v>44960</v>
      </c>
      <c r="C30" t="s">
        <v>90</v>
      </c>
      <c r="D30" t="s">
        <v>91</v>
      </c>
      <c r="E30" t="s">
        <v>41</v>
      </c>
      <c r="F30" t="s">
        <v>29</v>
      </c>
      <c r="G30" t="s">
        <v>77</v>
      </c>
      <c r="H30">
        <v>20</v>
      </c>
      <c r="I30">
        <v>5219</v>
      </c>
      <c r="J30">
        <v>1180</v>
      </c>
      <c r="K30" t="s">
        <v>64</v>
      </c>
      <c r="L30" t="s">
        <v>92</v>
      </c>
      <c r="M30">
        <f t="shared" si="0"/>
        <v>804</v>
      </c>
      <c r="N30">
        <f t="shared" si="1"/>
        <v>260.95</v>
      </c>
    </row>
    <row r="31" spans="1:14" x14ac:dyDescent="0.35">
      <c r="A31" t="s">
        <v>93</v>
      </c>
      <c r="B31" s="1">
        <v>44864</v>
      </c>
      <c r="C31" t="s">
        <v>94</v>
      </c>
      <c r="D31" t="s">
        <v>91</v>
      </c>
      <c r="E31" t="s">
        <v>41</v>
      </c>
      <c r="F31" t="s">
        <v>29</v>
      </c>
      <c r="G31" t="s">
        <v>30</v>
      </c>
      <c r="H31">
        <v>20</v>
      </c>
      <c r="I31">
        <v>3686</v>
      </c>
      <c r="J31">
        <v>760</v>
      </c>
      <c r="K31" t="s">
        <v>31</v>
      </c>
      <c r="L31" t="s">
        <v>95</v>
      </c>
      <c r="M31">
        <f t="shared" si="0"/>
        <v>804</v>
      </c>
      <c r="N31">
        <f t="shared" si="1"/>
        <v>184.3</v>
      </c>
    </row>
    <row r="32" spans="1:14" x14ac:dyDescent="0.35">
      <c r="A32" t="s">
        <v>93</v>
      </c>
      <c r="B32" s="1">
        <v>44576</v>
      </c>
      <c r="C32" t="s">
        <v>96</v>
      </c>
      <c r="D32" t="s">
        <v>98</v>
      </c>
      <c r="E32" t="s">
        <v>97</v>
      </c>
      <c r="F32" t="s">
        <v>29</v>
      </c>
      <c r="G32" t="s">
        <v>30</v>
      </c>
      <c r="H32">
        <v>20</v>
      </c>
      <c r="I32">
        <v>3686</v>
      </c>
      <c r="J32">
        <v>760</v>
      </c>
      <c r="K32" t="s">
        <v>31</v>
      </c>
      <c r="L32" t="s">
        <v>86</v>
      </c>
      <c r="M32">
        <f t="shared" si="0"/>
        <v>804</v>
      </c>
      <c r="N32">
        <f t="shared" si="1"/>
        <v>184.3</v>
      </c>
    </row>
    <row r="33" spans="1:14" x14ac:dyDescent="0.35">
      <c r="A33" t="s">
        <v>99</v>
      </c>
      <c r="B33" s="1">
        <v>45274</v>
      </c>
      <c r="C33" t="s">
        <v>100</v>
      </c>
      <c r="D33" t="s">
        <v>33</v>
      </c>
      <c r="E33" t="s">
        <v>16</v>
      </c>
      <c r="F33" t="s">
        <v>29</v>
      </c>
      <c r="G33" t="s">
        <v>63</v>
      </c>
      <c r="H33">
        <v>4</v>
      </c>
      <c r="I33">
        <v>6045</v>
      </c>
      <c r="J33">
        <v>1606</v>
      </c>
      <c r="K33" t="s">
        <v>64</v>
      </c>
      <c r="L33" t="s">
        <v>101</v>
      </c>
      <c r="M33">
        <f t="shared" si="0"/>
        <v>804</v>
      </c>
      <c r="N33">
        <f t="shared" si="1"/>
        <v>1511.25</v>
      </c>
    </row>
    <row r="34" spans="1:14" x14ac:dyDescent="0.35">
      <c r="A34" t="s">
        <v>99</v>
      </c>
      <c r="B34" s="1">
        <v>45274</v>
      </c>
      <c r="C34" t="s">
        <v>100</v>
      </c>
      <c r="D34" t="s">
        <v>33</v>
      </c>
      <c r="E34" t="s">
        <v>16</v>
      </c>
      <c r="F34" t="s">
        <v>29</v>
      </c>
      <c r="G34" t="s">
        <v>30</v>
      </c>
      <c r="H34">
        <v>11</v>
      </c>
      <c r="I34">
        <v>9337</v>
      </c>
      <c r="J34">
        <v>554</v>
      </c>
      <c r="K34" t="s">
        <v>64</v>
      </c>
      <c r="L34" t="s">
        <v>101</v>
      </c>
      <c r="M34">
        <f t="shared" si="0"/>
        <v>804</v>
      </c>
      <c r="N34">
        <f t="shared" si="1"/>
        <v>848.81818181818187</v>
      </c>
    </row>
    <row r="35" spans="1:14" x14ac:dyDescent="0.35">
      <c r="A35" t="s">
        <v>102</v>
      </c>
      <c r="B35" s="1">
        <v>45110</v>
      </c>
      <c r="C35" t="s">
        <v>103</v>
      </c>
      <c r="D35" t="s">
        <v>74</v>
      </c>
      <c r="E35" t="s">
        <v>41</v>
      </c>
      <c r="F35" t="s">
        <v>12</v>
      </c>
      <c r="G35" t="s">
        <v>81</v>
      </c>
      <c r="H35">
        <v>12</v>
      </c>
      <c r="I35">
        <v>4051</v>
      </c>
      <c r="J35">
        <v>1848</v>
      </c>
      <c r="K35" t="s">
        <v>46</v>
      </c>
      <c r="L35" t="s">
        <v>104</v>
      </c>
      <c r="M35">
        <f t="shared" si="0"/>
        <v>804</v>
      </c>
      <c r="N35">
        <f t="shared" si="1"/>
        <v>337.58333333333331</v>
      </c>
    </row>
    <row r="36" spans="1:14" x14ac:dyDescent="0.35">
      <c r="A36" t="s">
        <v>102</v>
      </c>
      <c r="B36" s="1">
        <v>44324</v>
      </c>
      <c r="C36" t="s">
        <v>105</v>
      </c>
      <c r="D36" t="s">
        <v>106</v>
      </c>
      <c r="E36" t="s">
        <v>97</v>
      </c>
      <c r="F36" t="s">
        <v>12</v>
      </c>
      <c r="G36" t="s">
        <v>81</v>
      </c>
      <c r="H36">
        <v>12</v>
      </c>
      <c r="I36">
        <v>4051</v>
      </c>
      <c r="J36">
        <v>1848</v>
      </c>
      <c r="K36" t="s">
        <v>46</v>
      </c>
      <c r="L36" t="s">
        <v>107</v>
      </c>
      <c r="M36">
        <f t="shared" si="0"/>
        <v>804</v>
      </c>
      <c r="N36">
        <f t="shared" si="1"/>
        <v>337.58333333333331</v>
      </c>
    </row>
    <row r="37" spans="1:14" x14ac:dyDescent="0.35">
      <c r="A37" t="s">
        <v>102</v>
      </c>
      <c r="B37" s="1">
        <v>45110</v>
      </c>
      <c r="C37" t="s">
        <v>103</v>
      </c>
      <c r="D37" t="s">
        <v>74</v>
      </c>
      <c r="E37" t="s">
        <v>41</v>
      </c>
      <c r="F37" t="s">
        <v>44</v>
      </c>
      <c r="G37" t="s">
        <v>108</v>
      </c>
      <c r="H37">
        <v>11</v>
      </c>
      <c r="I37">
        <v>5011</v>
      </c>
      <c r="J37">
        <v>866</v>
      </c>
      <c r="K37" t="s">
        <v>46</v>
      </c>
      <c r="L37" t="s">
        <v>104</v>
      </c>
      <c r="M37">
        <f t="shared" si="0"/>
        <v>804</v>
      </c>
      <c r="N37">
        <f t="shared" si="1"/>
        <v>455.54545454545456</v>
      </c>
    </row>
    <row r="38" spans="1:14" x14ac:dyDescent="0.35">
      <c r="A38" t="s">
        <v>102</v>
      </c>
      <c r="B38" s="1">
        <v>44324</v>
      </c>
      <c r="C38" t="s">
        <v>105</v>
      </c>
      <c r="D38" t="s">
        <v>106</v>
      </c>
      <c r="E38" t="s">
        <v>97</v>
      </c>
      <c r="F38" t="s">
        <v>44</v>
      </c>
      <c r="G38" t="s">
        <v>108</v>
      </c>
      <c r="H38">
        <v>11</v>
      </c>
      <c r="I38">
        <v>5011</v>
      </c>
      <c r="J38">
        <v>866</v>
      </c>
      <c r="K38" t="s">
        <v>46</v>
      </c>
      <c r="L38" t="s">
        <v>107</v>
      </c>
      <c r="M38">
        <f t="shared" si="0"/>
        <v>804</v>
      </c>
      <c r="N38">
        <f t="shared" si="1"/>
        <v>455.54545454545456</v>
      </c>
    </row>
    <row r="39" spans="1:14" x14ac:dyDescent="0.35">
      <c r="A39" t="s">
        <v>109</v>
      </c>
      <c r="B39" s="1">
        <v>44841</v>
      </c>
      <c r="C39" t="s">
        <v>110</v>
      </c>
      <c r="D39" t="s">
        <v>33</v>
      </c>
      <c r="E39" t="s">
        <v>16</v>
      </c>
      <c r="F39" t="s">
        <v>44</v>
      </c>
      <c r="G39" t="s">
        <v>59</v>
      </c>
      <c r="H39">
        <v>15</v>
      </c>
      <c r="I39">
        <v>3958</v>
      </c>
      <c r="J39">
        <v>630</v>
      </c>
      <c r="K39" t="s">
        <v>39</v>
      </c>
      <c r="L39" t="s">
        <v>95</v>
      </c>
      <c r="M39">
        <f t="shared" si="0"/>
        <v>804</v>
      </c>
      <c r="N39">
        <f t="shared" si="1"/>
        <v>263.86666666666667</v>
      </c>
    </row>
    <row r="40" spans="1:14" x14ac:dyDescent="0.35">
      <c r="A40" t="s">
        <v>109</v>
      </c>
      <c r="B40" s="1">
        <v>44841</v>
      </c>
      <c r="C40" t="s">
        <v>110</v>
      </c>
      <c r="D40" t="s">
        <v>33</v>
      </c>
      <c r="E40" t="s">
        <v>16</v>
      </c>
      <c r="F40" t="s">
        <v>44</v>
      </c>
      <c r="G40" t="s">
        <v>45</v>
      </c>
      <c r="H40">
        <v>1</v>
      </c>
      <c r="I40">
        <v>3132</v>
      </c>
      <c r="J40">
        <v>963</v>
      </c>
      <c r="K40" t="s">
        <v>31</v>
      </c>
      <c r="L40" t="s">
        <v>95</v>
      </c>
      <c r="M40">
        <f t="shared" si="0"/>
        <v>804</v>
      </c>
      <c r="N40">
        <f t="shared" si="1"/>
        <v>3132</v>
      </c>
    </row>
    <row r="41" spans="1:14" x14ac:dyDescent="0.35">
      <c r="A41" t="s">
        <v>111</v>
      </c>
      <c r="B41" s="1">
        <v>45510</v>
      </c>
      <c r="C41" t="s">
        <v>112</v>
      </c>
      <c r="D41" t="s">
        <v>91</v>
      </c>
      <c r="E41" t="s">
        <v>41</v>
      </c>
      <c r="F41" t="s">
        <v>29</v>
      </c>
      <c r="G41" t="s">
        <v>56</v>
      </c>
      <c r="H41">
        <v>12</v>
      </c>
      <c r="I41">
        <v>7784</v>
      </c>
      <c r="J41">
        <v>2937</v>
      </c>
      <c r="K41" t="s">
        <v>14</v>
      </c>
      <c r="L41" t="s">
        <v>113</v>
      </c>
      <c r="M41">
        <f t="shared" si="0"/>
        <v>804</v>
      </c>
      <c r="N41">
        <f t="shared" si="1"/>
        <v>648.66666666666663</v>
      </c>
    </row>
    <row r="42" spans="1:14" x14ac:dyDescent="0.35">
      <c r="A42" t="s">
        <v>111</v>
      </c>
      <c r="B42" s="1">
        <v>45510</v>
      </c>
      <c r="C42" t="s">
        <v>112</v>
      </c>
      <c r="D42" t="s">
        <v>91</v>
      </c>
      <c r="E42" t="s">
        <v>41</v>
      </c>
      <c r="F42" t="s">
        <v>29</v>
      </c>
      <c r="G42" t="s">
        <v>30</v>
      </c>
      <c r="H42">
        <v>3</v>
      </c>
      <c r="I42">
        <v>5591</v>
      </c>
      <c r="J42">
        <v>1696</v>
      </c>
      <c r="K42" t="s">
        <v>64</v>
      </c>
      <c r="L42" t="s">
        <v>113</v>
      </c>
      <c r="M42">
        <f t="shared" si="0"/>
        <v>804</v>
      </c>
      <c r="N42">
        <f t="shared" si="1"/>
        <v>1863.6666666666667</v>
      </c>
    </row>
    <row r="43" spans="1:14" x14ac:dyDescent="0.35">
      <c r="A43" t="s">
        <v>111</v>
      </c>
      <c r="B43" s="1">
        <v>45510</v>
      </c>
      <c r="C43" t="s">
        <v>112</v>
      </c>
      <c r="D43" t="s">
        <v>91</v>
      </c>
      <c r="E43" t="s">
        <v>41</v>
      </c>
      <c r="F43" t="s">
        <v>12</v>
      </c>
      <c r="G43" t="s">
        <v>13</v>
      </c>
      <c r="H43">
        <v>12</v>
      </c>
      <c r="I43">
        <v>5122</v>
      </c>
      <c r="J43">
        <v>2413</v>
      </c>
      <c r="K43" t="s">
        <v>64</v>
      </c>
      <c r="L43" t="s">
        <v>113</v>
      </c>
      <c r="M43">
        <f t="shared" si="0"/>
        <v>804</v>
      </c>
      <c r="N43">
        <f t="shared" si="1"/>
        <v>426.83333333333331</v>
      </c>
    </row>
    <row r="44" spans="1:14" x14ac:dyDescent="0.35">
      <c r="A44" t="s">
        <v>114</v>
      </c>
      <c r="B44" s="1">
        <v>44566</v>
      </c>
      <c r="C44" t="s">
        <v>115</v>
      </c>
      <c r="D44" t="s">
        <v>116</v>
      </c>
      <c r="E44" t="s">
        <v>97</v>
      </c>
      <c r="F44" t="s">
        <v>29</v>
      </c>
      <c r="G44" t="s">
        <v>77</v>
      </c>
      <c r="H44">
        <v>8</v>
      </c>
      <c r="I44">
        <v>8293</v>
      </c>
      <c r="J44">
        <v>2632</v>
      </c>
      <c r="K44" t="s">
        <v>64</v>
      </c>
      <c r="L44" t="s">
        <v>86</v>
      </c>
      <c r="M44">
        <f t="shared" si="0"/>
        <v>804</v>
      </c>
      <c r="N44">
        <f t="shared" si="1"/>
        <v>1036.625</v>
      </c>
    </row>
    <row r="45" spans="1:14" x14ac:dyDescent="0.35">
      <c r="A45" t="s">
        <v>114</v>
      </c>
      <c r="B45" s="1">
        <v>44121</v>
      </c>
      <c r="C45" t="s">
        <v>117</v>
      </c>
      <c r="D45" t="s">
        <v>67</v>
      </c>
      <c r="E45" t="s">
        <v>24</v>
      </c>
      <c r="F45" t="s">
        <v>29</v>
      </c>
      <c r="G45" t="s">
        <v>77</v>
      </c>
      <c r="H45">
        <v>8</v>
      </c>
      <c r="I45">
        <v>8293</v>
      </c>
      <c r="J45">
        <v>2632</v>
      </c>
      <c r="K45" t="s">
        <v>64</v>
      </c>
      <c r="L45" t="s">
        <v>118</v>
      </c>
      <c r="M45">
        <f t="shared" si="0"/>
        <v>804</v>
      </c>
      <c r="N45">
        <f t="shared" si="1"/>
        <v>1036.625</v>
      </c>
    </row>
    <row r="46" spans="1:14" x14ac:dyDescent="0.35">
      <c r="A46" t="s">
        <v>114</v>
      </c>
      <c r="B46" s="1">
        <v>45159</v>
      </c>
      <c r="C46" t="s">
        <v>119</v>
      </c>
      <c r="D46" t="s">
        <v>42</v>
      </c>
      <c r="E46" t="s">
        <v>41</v>
      </c>
      <c r="F46" t="s">
        <v>29</v>
      </c>
      <c r="G46" t="s">
        <v>77</v>
      </c>
      <c r="H46">
        <v>8</v>
      </c>
      <c r="I46">
        <v>8293</v>
      </c>
      <c r="J46">
        <v>2632</v>
      </c>
      <c r="K46" t="s">
        <v>64</v>
      </c>
      <c r="L46" t="s">
        <v>120</v>
      </c>
      <c r="M46">
        <f t="shared" si="0"/>
        <v>804</v>
      </c>
      <c r="N46">
        <f t="shared" si="1"/>
        <v>1036.625</v>
      </c>
    </row>
    <row r="47" spans="1:14" x14ac:dyDescent="0.35">
      <c r="A47" t="s">
        <v>114</v>
      </c>
      <c r="B47" s="1">
        <v>44566</v>
      </c>
      <c r="C47" t="s">
        <v>115</v>
      </c>
      <c r="D47" t="s">
        <v>116</v>
      </c>
      <c r="E47" t="s">
        <v>97</v>
      </c>
      <c r="F47" t="s">
        <v>12</v>
      </c>
      <c r="G47" t="s">
        <v>81</v>
      </c>
      <c r="H47">
        <v>17</v>
      </c>
      <c r="I47">
        <v>2863</v>
      </c>
      <c r="J47">
        <v>205</v>
      </c>
      <c r="K47" t="s">
        <v>14</v>
      </c>
      <c r="L47" t="s">
        <v>86</v>
      </c>
      <c r="M47">
        <f t="shared" si="0"/>
        <v>804</v>
      </c>
      <c r="N47">
        <f t="shared" si="1"/>
        <v>168.41176470588235</v>
      </c>
    </row>
    <row r="48" spans="1:14" x14ac:dyDescent="0.35">
      <c r="A48" t="s">
        <v>114</v>
      </c>
      <c r="B48" s="1">
        <v>44121</v>
      </c>
      <c r="C48" t="s">
        <v>117</v>
      </c>
      <c r="D48" t="s">
        <v>67</v>
      </c>
      <c r="E48" t="s">
        <v>24</v>
      </c>
      <c r="F48" t="s">
        <v>12</v>
      </c>
      <c r="G48" t="s">
        <v>81</v>
      </c>
      <c r="H48">
        <v>17</v>
      </c>
      <c r="I48">
        <v>2863</v>
      </c>
      <c r="J48">
        <v>205</v>
      </c>
      <c r="K48" t="s">
        <v>14</v>
      </c>
      <c r="L48" t="s">
        <v>118</v>
      </c>
      <c r="M48">
        <f t="shared" si="0"/>
        <v>804</v>
      </c>
      <c r="N48">
        <f t="shared" si="1"/>
        <v>168.41176470588235</v>
      </c>
    </row>
    <row r="49" spans="1:14" x14ac:dyDescent="0.35">
      <c r="A49" t="s">
        <v>114</v>
      </c>
      <c r="B49" s="1">
        <v>45159</v>
      </c>
      <c r="C49" t="s">
        <v>119</v>
      </c>
      <c r="D49" t="s">
        <v>42</v>
      </c>
      <c r="E49" t="s">
        <v>41</v>
      </c>
      <c r="F49" t="s">
        <v>12</v>
      </c>
      <c r="G49" t="s">
        <v>81</v>
      </c>
      <c r="H49">
        <v>17</v>
      </c>
      <c r="I49">
        <v>2863</v>
      </c>
      <c r="J49">
        <v>205</v>
      </c>
      <c r="K49" t="s">
        <v>14</v>
      </c>
      <c r="L49" t="s">
        <v>120</v>
      </c>
      <c r="M49">
        <f t="shared" si="0"/>
        <v>804</v>
      </c>
      <c r="N49">
        <f t="shared" si="1"/>
        <v>168.41176470588235</v>
      </c>
    </row>
    <row r="50" spans="1:14" x14ac:dyDescent="0.35">
      <c r="A50" t="s">
        <v>121</v>
      </c>
      <c r="B50" s="1">
        <v>45653</v>
      </c>
      <c r="C50" t="s">
        <v>122</v>
      </c>
      <c r="D50" t="s">
        <v>74</v>
      </c>
      <c r="E50" t="s">
        <v>41</v>
      </c>
      <c r="F50" t="s">
        <v>44</v>
      </c>
      <c r="G50" t="s">
        <v>45</v>
      </c>
      <c r="H50">
        <v>6</v>
      </c>
      <c r="I50">
        <v>3090</v>
      </c>
      <c r="J50">
        <v>573</v>
      </c>
      <c r="K50" t="s">
        <v>39</v>
      </c>
      <c r="L50" t="s">
        <v>22</v>
      </c>
      <c r="M50">
        <f t="shared" si="0"/>
        <v>804</v>
      </c>
      <c r="N50">
        <f t="shared" si="1"/>
        <v>515</v>
      </c>
    </row>
    <row r="51" spans="1:14" x14ac:dyDescent="0.35">
      <c r="A51" t="s">
        <v>121</v>
      </c>
      <c r="B51" s="1">
        <v>44365</v>
      </c>
      <c r="C51" t="s">
        <v>123</v>
      </c>
      <c r="D51" t="s">
        <v>106</v>
      </c>
      <c r="E51" t="s">
        <v>97</v>
      </c>
      <c r="F51" t="s">
        <v>44</v>
      </c>
      <c r="G51" t="s">
        <v>45</v>
      </c>
      <c r="H51">
        <v>6</v>
      </c>
      <c r="I51">
        <v>3090</v>
      </c>
      <c r="J51">
        <v>573</v>
      </c>
      <c r="K51" t="s">
        <v>39</v>
      </c>
      <c r="L51" t="s">
        <v>124</v>
      </c>
      <c r="M51">
        <f t="shared" si="0"/>
        <v>804</v>
      </c>
      <c r="N51">
        <f t="shared" si="1"/>
        <v>515</v>
      </c>
    </row>
    <row r="52" spans="1:14" x14ac:dyDescent="0.35">
      <c r="A52" t="s">
        <v>121</v>
      </c>
      <c r="B52" s="1">
        <v>45073</v>
      </c>
      <c r="C52" t="s">
        <v>125</v>
      </c>
      <c r="D52" t="s">
        <v>85</v>
      </c>
      <c r="E52" t="s">
        <v>70</v>
      </c>
      <c r="F52" t="s">
        <v>44</v>
      </c>
      <c r="G52" t="s">
        <v>45</v>
      </c>
      <c r="H52">
        <v>6</v>
      </c>
      <c r="I52">
        <v>3090</v>
      </c>
      <c r="J52">
        <v>573</v>
      </c>
      <c r="K52" t="s">
        <v>39</v>
      </c>
      <c r="L52" t="s">
        <v>126</v>
      </c>
      <c r="M52">
        <f t="shared" si="0"/>
        <v>804</v>
      </c>
      <c r="N52">
        <f t="shared" si="1"/>
        <v>515</v>
      </c>
    </row>
    <row r="53" spans="1:14" x14ac:dyDescent="0.35">
      <c r="A53" t="s">
        <v>121</v>
      </c>
      <c r="B53" s="1">
        <v>44481</v>
      </c>
      <c r="C53" t="s">
        <v>127</v>
      </c>
      <c r="D53" t="s">
        <v>71</v>
      </c>
      <c r="E53" t="s">
        <v>70</v>
      </c>
      <c r="F53" t="s">
        <v>44</v>
      </c>
      <c r="G53" t="s">
        <v>45</v>
      </c>
      <c r="H53">
        <v>6</v>
      </c>
      <c r="I53">
        <v>3090</v>
      </c>
      <c r="J53">
        <v>573</v>
      </c>
      <c r="K53" t="s">
        <v>39</v>
      </c>
      <c r="L53" t="s">
        <v>36</v>
      </c>
      <c r="M53">
        <f t="shared" si="0"/>
        <v>804</v>
      </c>
      <c r="N53">
        <f t="shared" si="1"/>
        <v>515</v>
      </c>
    </row>
    <row r="54" spans="1:14" x14ac:dyDescent="0.35">
      <c r="A54" t="s">
        <v>121</v>
      </c>
      <c r="B54" s="1">
        <v>45653</v>
      </c>
      <c r="C54" t="s">
        <v>122</v>
      </c>
      <c r="D54" t="s">
        <v>74</v>
      </c>
      <c r="E54" t="s">
        <v>41</v>
      </c>
      <c r="F54" t="s">
        <v>12</v>
      </c>
      <c r="G54" t="s">
        <v>27</v>
      </c>
      <c r="H54">
        <v>5</v>
      </c>
      <c r="I54">
        <v>9683</v>
      </c>
      <c r="J54">
        <v>1014</v>
      </c>
      <c r="K54" t="s">
        <v>14</v>
      </c>
      <c r="L54" t="s">
        <v>22</v>
      </c>
      <c r="M54">
        <f t="shared" si="0"/>
        <v>804</v>
      </c>
      <c r="N54">
        <f t="shared" si="1"/>
        <v>1936.6</v>
      </c>
    </row>
    <row r="55" spans="1:14" x14ac:dyDescent="0.35">
      <c r="A55" t="s">
        <v>121</v>
      </c>
      <c r="B55" s="1">
        <v>44365</v>
      </c>
      <c r="C55" t="s">
        <v>123</v>
      </c>
      <c r="D55" t="s">
        <v>106</v>
      </c>
      <c r="E55" t="s">
        <v>97</v>
      </c>
      <c r="F55" t="s">
        <v>12</v>
      </c>
      <c r="G55" t="s">
        <v>27</v>
      </c>
      <c r="H55">
        <v>5</v>
      </c>
      <c r="I55">
        <v>9683</v>
      </c>
      <c r="J55">
        <v>1014</v>
      </c>
      <c r="K55" t="s">
        <v>14</v>
      </c>
      <c r="L55" t="s">
        <v>124</v>
      </c>
      <c r="M55">
        <f t="shared" si="0"/>
        <v>804</v>
      </c>
      <c r="N55">
        <f t="shared" si="1"/>
        <v>1936.6</v>
      </c>
    </row>
    <row r="56" spans="1:14" x14ac:dyDescent="0.35">
      <c r="A56" t="s">
        <v>121</v>
      </c>
      <c r="B56" s="1">
        <v>45073</v>
      </c>
      <c r="C56" t="s">
        <v>125</v>
      </c>
      <c r="D56" t="s">
        <v>85</v>
      </c>
      <c r="E56" t="s">
        <v>70</v>
      </c>
      <c r="F56" t="s">
        <v>12</v>
      </c>
      <c r="G56" t="s">
        <v>27</v>
      </c>
      <c r="H56">
        <v>5</v>
      </c>
      <c r="I56">
        <v>9683</v>
      </c>
      <c r="J56">
        <v>1014</v>
      </c>
      <c r="K56" t="s">
        <v>14</v>
      </c>
      <c r="L56" t="s">
        <v>126</v>
      </c>
      <c r="M56">
        <f t="shared" si="0"/>
        <v>804</v>
      </c>
      <c r="N56">
        <f t="shared" si="1"/>
        <v>1936.6</v>
      </c>
    </row>
    <row r="57" spans="1:14" x14ac:dyDescent="0.35">
      <c r="A57" t="s">
        <v>121</v>
      </c>
      <c r="B57" s="1">
        <v>44481</v>
      </c>
      <c r="C57" t="s">
        <v>127</v>
      </c>
      <c r="D57" t="s">
        <v>71</v>
      </c>
      <c r="E57" t="s">
        <v>70</v>
      </c>
      <c r="F57" t="s">
        <v>12</v>
      </c>
      <c r="G57" t="s">
        <v>27</v>
      </c>
      <c r="H57">
        <v>5</v>
      </c>
      <c r="I57">
        <v>9683</v>
      </c>
      <c r="J57">
        <v>1014</v>
      </c>
      <c r="K57" t="s">
        <v>14</v>
      </c>
      <c r="L57" t="s">
        <v>36</v>
      </c>
      <c r="M57">
        <f t="shared" si="0"/>
        <v>804</v>
      </c>
      <c r="N57">
        <f t="shared" si="1"/>
        <v>1936.6</v>
      </c>
    </row>
    <row r="58" spans="1:14" x14ac:dyDescent="0.35">
      <c r="A58" t="s">
        <v>128</v>
      </c>
      <c r="B58" s="1">
        <v>44823</v>
      </c>
      <c r="C58" t="s">
        <v>129</v>
      </c>
      <c r="D58" t="s">
        <v>106</v>
      </c>
      <c r="E58" t="s">
        <v>97</v>
      </c>
      <c r="F58" t="s">
        <v>44</v>
      </c>
      <c r="G58" t="s">
        <v>45</v>
      </c>
      <c r="H58">
        <v>18</v>
      </c>
      <c r="I58">
        <v>2463</v>
      </c>
      <c r="J58">
        <v>648</v>
      </c>
      <c r="K58" t="s">
        <v>39</v>
      </c>
      <c r="L58" t="s">
        <v>130</v>
      </c>
      <c r="M58">
        <f t="shared" si="0"/>
        <v>804</v>
      </c>
      <c r="N58">
        <f t="shared" si="1"/>
        <v>136.83333333333334</v>
      </c>
    </row>
    <row r="59" spans="1:14" x14ac:dyDescent="0.35">
      <c r="A59" t="s">
        <v>131</v>
      </c>
      <c r="B59" s="1">
        <v>44645</v>
      </c>
      <c r="C59" t="s">
        <v>132</v>
      </c>
      <c r="D59" t="s">
        <v>17</v>
      </c>
      <c r="E59" t="s">
        <v>16</v>
      </c>
      <c r="F59" t="s">
        <v>44</v>
      </c>
      <c r="G59" t="s">
        <v>59</v>
      </c>
      <c r="H59">
        <v>12</v>
      </c>
      <c r="I59">
        <v>7811</v>
      </c>
      <c r="J59">
        <v>1538</v>
      </c>
      <c r="K59" t="s">
        <v>64</v>
      </c>
      <c r="L59" t="s">
        <v>133</v>
      </c>
      <c r="M59">
        <f t="shared" si="0"/>
        <v>804</v>
      </c>
      <c r="N59">
        <f t="shared" si="1"/>
        <v>650.91666666666663</v>
      </c>
    </row>
    <row r="60" spans="1:14" x14ac:dyDescent="0.35">
      <c r="A60" t="s">
        <v>134</v>
      </c>
      <c r="B60" s="1">
        <v>44618</v>
      </c>
      <c r="C60" t="s">
        <v>135</v>
      </c>
      <c r="D60" t="s">
        <v>33</v>
      </c>
      <c r="E60" t="s">
        <v>16</v>
      </c>
      <c r="F60" t="s">
        <v>44</v>
      </c>
      <c r="G60" t="s">
        <v>45</v>
      </c>
      <c r="H60">
        <v>10</v>
      </c>
      <c r="I60">
        <v>6139</v>
      </c>
      <c r="J60">
        <v>451</v>
      </c>
      <c r="K60" t="s">
        <v>31</v>
      </c>
      <c r="L60" t="s">
        <v>136</v>
      </c>
      <c r="M60">
        <f t="shared" si="0"/>
        <v>804</v>
      </c>
      <c r="N60">
        <f t="shared" si="1"/>
        <v>613.9</v>
      </c>
    </row>
    <row r="61" spans="1:14" x14ac:dyDescent="0.35">
      <c r="A61" t="s">
        <v>134</v>
      </c>
      <c r="B61" s="1">
        <v>44291</v>
      </c>
      <c r="C61" t="s">
        <v>90</v>
      </c>
      <c r="D61" t="s">
        <v>137</v>
      </c>
      <c r="E61" t="s">
        <v>70</v>
      </c>
      <c r="F61" t="s">
        <v>44</v>
      </c>
      <c r="G61" t="s">
        <v>45</v>
      </c>
      <c r="H61">
        <v>10</v>
      </c>
      <c r="I61">
        <v>6139</v>
      </c>
      <c r="J61">
        <v>451</v>
      </c>
      <c r="K61" t="s">
        <v>31</v>
      </c>
      <c r="L61" t="s">
        <v>138</v>
      </c>
      <c r="M61">
        <f t="shared" si="0"/>
        <v>804</v>
      </c>
      <c r="N61">
        <f t="shared" si="1"/>
        <v>613.9</v>
      </c>
    </row>
    <row r="62" spans="1:14" x14ac:dyDescent="0.35">
      <c r="A62" t="s">
        <v>134</v>
      </c>
      <c r="B62" s="1">
        <v>44618</v>
      </c>
      <c r="C62" t="s">
        <v>135</v>
      </c>
      <c r="D62" t="s">
        <v>33</v>
      </c>
      <c r="E62" t="s">
        <v>16</v>
      </c>
      <c r="F62" t="s">
        <v>44</v>
      </c>
      <c r="G62" t="s">
        <v>48</v>
      </c>
      <c r="H62">
        <v>3</v>
      </c>
      <c r="I62">
        <v>8636</v>
      </c>
      <c r="J62">
        <v>3192</v>
      </c>
      <c r="K62" t="s">
        <v>64</v>
      </c>
      <c r="L62" t="s">
        <v>136</v>
      </c>
      <c r="M62">
        <f t="shared" si="0"/>
        <v>804</v>
      </c>
      <c r="N62">
        <f t="shared" si="1"/>
        <v>2878.6666666666665</v>
      </c>
    </row>
    <row r="63" spans="1:14" x14ac:dyDescent="0.35">
      <c r="A63" t="s">
        <v>134</v>
      </c>
      <c r="B63" s="1">
        <v>44291</v>
      </c>
      <c r="C63" t="s">
        <v>90</v>
      </c>
      <c r="D63" t="s">
        <v>137</v>
      </c>
      <c r="E63" t="s">
        <v>70</v>
      </c>
      <c r="F63" t="s">
        <v>44</v>
      </c>
      <c r="G63" t="s">
        <v>48</v>
      </c>
      <c r="H63">
        <v>3</v>
      </c>
      <c r="I63">
        <v>8636</v>
      </c>
      <c r="J63">
        <v>3192</v>
      </c>
      <c r="K63" t="s">
        <v>64</v>
      </c>
      <c r="L63" t="s">
        <v>138</v>
      </c>
      <c r="M63">
        <f t="shared" si="0"/>
        <v>804</v>
      </c>
      <c r="N63">
        <f t="shared" si="1"/>
        <v>2878.6666666666665</v>
      </c>
    </row>
    <row r="64" spans="1:14" x14ac:dyDescent="0.35">
      <c r="A64" t="s">
        <v>134</v>
      </c>
      <c r="B64" s="1">
        <v>44618</v>
      </c>
      <c r="C64" t="s">
        <v>135</v>
      </c>
      <c r="D64" t="s">
        <v>33</v>
      </c>
      <c r="E64" t="s">
        <v>16</v>
      </c>
      <c r="F64" t="s">
        <v>44</v>
      </c>
      <c r="G64" t="s">
        <v>59</v>
      </c>
      <c r="H64">
        <v>19</v>
      </c>
      <c r="I64">
        <v>4439</v>
      </c>
      <c r="J64">
        <v>1712</v>
      </c>
      <c r="K64" t="s">
        <v>46</v>
      </c>
      <c r="L64" t="s">
        <v>136</v>
      </c>
      <c r="M64">
        <f t="shared" si="0"/>
        <v>804</v>
      </c>
      <c r="N64">
        <f t="shared" si="1"/>
        <v>233.63157894736841</v>
      </c>
    </row>
    <row r="65" spans="1:14" x14ac:dyDescent="0.35">
      <c r="A65" t="s">
        <v>134</v>
      </c>
      <c r="B65" s="1">
        <v>44291</v>
      </c>
      <c r="C65" t="s">
        <v>90</v>
      </c>
      <c r="D65" t="s">
        <v>137</v>
      </c>
      <c r="E65" t="s">
        <v>70</v>
      </c>
      <c r="F65" t="s">
        <v>44</v>
      </c>
      <c r="G65" t="s">
        <v>59</v>
      </c>
      <c r="H65">
        <v>19</v>
      </c>
      <c r="I65">
        <v>4439</v>
      </c>
      <c r="J65">
        <v>1712</v>
      </c>
      <c r="K65" t="s">
        <v>46</v>
      </c>
      <c r="L65" t="s">
        <v>138</v>
      </c>
      <c r="M65">
        <f t="shared" si="0"/>
        <v>804</v>
      </c>
      <c r="N65">
        <f t="shared" si="1"/>
        <v>233.63157894736841</v>
      </c>
    </row>
    <row r="66" spans="1:14" x14ac:dyDescent="0.35">
      <c r="A66" t="s">
        <v>139</v>
      </c>
      <c r="B66" s="1">
        <v>44151</v>
      </c>
      <c r="C66" t="s">
        <v>140</v>
      </c>
      <c r="D66" t="s">
        <v>25</v>
      </c>
      <c r="E66" t="s">
        <v>24</v>
      </c>
      <c r="F66" t="s">
        <v>44</v>
      </c>
      <c r="G66" t="s">
        <v>45</v>
      </c>
      <c r="H66">
        <v>20</v>
      </c>
      <c r="I66">
        <v>1016</v>
      </c>
      <c r="J66">
        <v>172</v>
      </c>
      <c r="K66" t="s">
        <v>31</v>
      </c>
      <c r="L66" t="s">
        <v>79</v>
      </c>
      <c r="M66">
        <f t="shared" ref="M66:M129" si="2">COUNTA(_xlfn.UNIQUE(C:C))</f>
        <v>804</v>
      </c>
      <c r="N66">
        <f t="shared" ref="N66:N129" si="3">I66/H66</f>
        <v>50.8</v>
      </c>
    </row>
    <row r="67" spans="1:14" x14ac:dyDescent="0.35">
      <c r="A67" t="s">
        <v>139</v>
      </c>
      <c r="B67" s="1">
        <v>44151</v>
      </c>
      <c r="C67" t="s">
        <v>140</v>
      </c>
      <c r="D67" t="s">
        <v>25</v>
      </c>
      <c r="E67" t="s">
        <v>24</v>
      </c>
      <c r="F67" t="s">
        <v>44</v>
      </c>
      <c r="G67" t="s">
        <v>45</v>
      </c>
      <c r="H67">
        <v>14</v>
      </c>
      <c r="I67">
        <v>5768</v>
      </c>
      <c r="J67">
        <v>2059</v>
      </c>
      <c r="K67" t="s">
        <v>14</v>
      </c>
      <c r="L67" t="s">
        <v>79</v>
      </c>
      <c r="M67">
        <f t="shared" si="2"/>
        <v>804</v>
      </c>
      <c r="N67">
        <f t="shared" si="3"/>
        <v>412</v>
      </c>
    </row>
    <row r="68" spans="1:14" x14ac:dyDescent="0.35">
      <c r="A68" t="s">
        <v>139</v>
      </c>
      <c r="B68" s="1">
        <v>44151</v>
      </c>
      <c r="C68" t="s">
        <v>140</v>
      </c>
      <c r="D68" t="s">
        <v>25</v>
      </c>
      <c r="E68" t="s">
        <v>24</v>
      </c>
      <c r="F68" t="s">
        <v>44</v>
      </c>
      <c r="G68" t="s">
        <v>45</v>
      </c>
      <c r="H68">
        <v>3</v>
      </c>
      <c r="I68">
        <v>1217</v>
      </c>
      <c r="J68">
        <v>151</v>
      </c>
      <c r="K68" t="s">
        <v>46</v>
      </c>
      <c r="L68" t="s">
        <v>79</v>
      </c>
      <c r="M68">
        <f t="shared" si="2"/>
        <v>804</v>
      </c>
      <c r="N68">
        <f t="shared" si="3"/>
        <v>405.66666666666669</v>
      </c>
    </row>
    <row r="69" spans="1:14" x14ac:dyDescent="0.35">
      <c r="A69" t="s">
        <v>141</v>
      </c>
      <c r="B69" s="1">
        <v>45638</v>
      </c>
      <c r="C69" t="s">
        <v>142</v>
      </c>
      <c r="D69" t="s">
        <v>116</v>
      </c>
      <c r="E69" t="s">
        <v>97</v>
      </c>
      <c r="F69" t="s">
        <v>29</v>
      </c>
      <c r="G69" t="s">
        <v>63</v>
      </c>
      <c r="H69">
        <v>2</v>
      </c>
      <c r="I69">
        <v>953</v>
      </c>
      <c r="J69">
        <v>93</v>
      </c>
      <c r="K69" t="s">
        <v>31</v>
      </c>
      <c r="L69" t="s">
        <v>22</v>
      </c>
      <c r="M69">
        <f t="shared" si="2"/>
        <v>804</v>
      </c>
      <c r="N69">
        <f t="shared" si="3"/>
        <v>476.5</v>
      </c>
    </row>
    <row r="70" spans="1:14" x14ac:dyDescent="0.35">
      <c r="A70" t="s">
        <v>141</v>
      </c>
      <c r="B70" s="1">
        <v>45022</v>
      </c>
      <c r="C70" t="s">
        <v>143</v>
      </c>
      <c r="D70" t="s">
        <v>42</v>
      </c>
      <c r="E70" t="s">
        <v>41</v>
      </c>
      <c r="F70" t="s">
        <v>29</v>
      </c>
      <c r="G70" t="s">
        <v>63</v>
      </c>
      <c r="H70">
        <v>2</v>
      </c>
      <c r="I70">
        <v>953</v>
      </c>
      <c r="J70">
        <v>93</v>
      </c>
      <c r="K70" t="s">
        <v>31</v>
      </c>
      <c r="L70" t="s">
        <v>144</v>
      </c>
      <c r="M70">
        <f t="shared" si="2"/>
        <v>804</v>
      </c>
      <c r="N70">
        <f t="shared" si="3"/>
        <v>476.5</v>
      </c>
    </row>
    <row r="71" spans="1:14" x14ac:dyDescent="0.35">
      <c r="A71" t="s">
        <v>141</v>
      </c>
      <c r="B71" s="1">
        <v>45638</v>
      </c>
      <c r="C71" t="s">
        <v>142</v>
      </c>
      <c r="D71" t="s">
        <v>116</v>
      </c>
      <c r="E71" t="s">
        <v>97</v>
      </c>
      <c r="F71" t="s">
        <v>44</v>
      </c>
      <c r="G71" t="s">
        <v>59</v>
      </c>
      <c r="H71">
        <v>3</v>
      </c>
      <c r="I71">
        <v>7355</v>
      </c>
      <c r="J71">
        <v>1034</v>
      </c>
      <c r="K71" t="s">
        <v>64</v>
      </c>
      <c r="L71" t="s">
        <v>22</v>
      </c>
      <c r="M71">
        <f t="shared" si="2"/>
        <v>804</v>
      </c>
      <c r="N71">
        <f t="shared" si="3"/>
        <v>2451.6666666666665</v>
      </c>
    </row>
    <row r="72" spans="1:14" x14ac:dyDescent="0.35">
      <c r="A72" t="s">
        <v>141</v>
      </c>
      <c r="B72" s="1">
        <v>45022</v>
      </c>
      <c r="C72" t="s">
        <v>143</v>
      </c>
      <c r="D72" t="s">
        <v>42</v>
      </c>
      <c r="E72" t="s">
        <v>41</v>
      </c>
      <c r="F72" t="s">
        <v>44</v>
      </c>
      <c r="G72" t="s">
        <v>59</v>
      </c>
      <c r="H72">
        <v>3</v>
      </c>
      <c r="I72">
        <v>7355</v>
      </c>
      <c r="J72">
        <v>1034</v>
      </c>
      <c r="K72" t="s">
        <v>64</v>
      </c>
      <c r="L72" t="s">
        <v>144</v>
      </c>
      <c r="M72">
        <f t="shared" si="2"/>
        <v>804</v>
      </c>
      <c r="N72">
        <f t="shared" si="3"/>
        <v>2451.6666666666665</v>
      </c>
    </row>
    <row r="73" spans="1:14" x14ac:dyDescent="0.35">
      <c r="A73" t="s">
        <v>141</v>
      </c>
      <c r="B73" s="1">
        <v>45638</v>
      </c>
      <c r="C73" t="s">
        <v>142</v>
      </c>
      <c r="D73" t="s">
        <v>116</v>
      </c>
      <c r="E73" t="s">
        <v>97</v>
      </c>
      <c r="F73" t="s">
        <v>12</v>
      </c>
      <c r="G73" t="s">
        <v>81</v>
      </c>
      <c r="H73">
        <v>3</v>
      </c>
      <c r="I73">
        <v>1843</v>
      </c>
      <c r="J73">
        <v>248</v>
      </c>
      <c r="K73" t="s">
        <v>46</v>
      </c>
      <c r="L73" t="s">
        <v>22</v>
      </c>
      <c r="M73">
        <f t="shared" si="2"/>
        <v>804</v>
      </c>
      <c r="N73">
        <f t="shared" si="3"/>
        <v>614.33333333333337</v>
      </c>
    </row>
    <row r="74" spans="1:14" x14ac:dyDescent="0.35">
      <c r="A74" t="s">
        <v>141</v>
      </c>
      <c r="B74" s="1">
        <v>45022</v>
      </c>
      <c r="C74" t="s">
        <v>143</v>
      </c>
      <c r="D74" t="s">
        <v>42</v>
      </c>
      <c r="E74" t="s">
        <v>41</v>
      </c>
      <c r="F74" t="s">
        <v>12</v>
      </c>
      <c r="G74" t="s">
        <v>81</v>
      </c>
      <c r="H74">
        <v>3</v>
      </c>
      <c r="I74">
        <v>1843</v>
      </c>
      <c r="J74">
        <v>248</v>
      </c>
      <c r="K74" t="s">
        <v>46</v>
      </c>
      <c r="L74" t="s">
        <v>144</v>
      </c>
      <c r="M74">
        <f t="shared" si="2"/>
        <v>804</v>
      </c>
      <c r="N74">
        <f t="shared" si="3"/>
        <v>614.33333333333337</v>
      </c>
    </row>
    <row r="75" spans="1:14" x14ac:dyDescent="0.35">
      <c r="A75" t="s">
        <v>141</v>
      </c>
      <c r="B75" s="1">
        <v>45638</v>
      </c>
      <c r="C75" t="s">
        <v>142</v>
      </c>
      <c r="D75" t="s">
        <v>116</v>
      </c>
      <c r="E75" t="s">
        <v>97</v>
      </c>
      <c r="F75" t="s">
        <v>29</v>
      </c>
      <c r="G75" t="s">
        <v>30</v>
      </c>
      <c r="H75">
        <v>10</v>
      </c>
      <c r="I75">
        <v>1603</v>
      </c>
      <c r="J75">
        <v>361</v>
      </c>
      <c r="K75" t="s">
        <v>31</v>
      </c>
      <c r="L75" t="s">
        <v>22</v>
      </c>
      <c r="M75">
        <f t="shared" si="2"/>
        <v>804</v>
      </c>
      <c r="N75">
        <f t="shared" si="3"/>
        <v>160.30000000000001</v>
      </c>
    </row>
    <row r="76" spans="1:14" x14ac:dyDescent="0.35">
      <c r="A76" t="s">
        <v>141</v>
      </c>
      <c r="B76" s="1">
        <v>45022</v>
      </c>
      <c r="C76" t="s">
        <v>143</v>
      </c>
      <c r="D76" t="s">
        <v>42</v>
      </c>
      <c r="E76" t="s">
        <v>41</v>
      </c>
      <c r="F76" t="s">
        <v>29</v>
      </c>
      <c r="G76" t="s">
        <v>30</v>
      </c>
      <c r="H76">
        <v>10</v>
      </c>
      <c r="I76">
        <v>1603</v>
      </c>
      <c r="J76">
        <v>361</v>
      </c>
      <c r="K76" t="s">
        <v>31</v>
      </c>
      <c r="L76" t="s">
        <v>144</v>
      </c>
      <c r="M76">
        <f t="shared" si="2"/>
        <v>804</v>
      </c>
      <c r="N76">
        <f t="shared" si="3"/>
        <v>160.30000000000001</v>
      </c>
    </row>
    <row r="77" spans="1:14" x14ac:dyDescent="0.35">
      <c r="A77" t="s">
        <v>145</v>
      </c>
      <c r="B77" s="1">
        <v>45319</v>
      </c>
      <c r="C77" t="s">
        <v>146</v>
      </c>
      <c r="D77" t="s">
        <v>17</v>
      </c>
      <c r="E77" t="s">
        <v>16</v>
      </c>
      <c r="F77" t="s">
        <v>29</v>
      </c>
      <c r="G77" t="s">
        <v>30</v>
      </c>
      <c r="H77">
        <v>1</v>
      </c>
      <c r="I77">
        <v>2025</v>
      </c>
      <c r="J77">
        <v>528</v>
      </c>
      <c r="K77" t="s">
        <v>46</v>
      </c>
      <c r="L77" t="s">
        <v>75</v>
      </c>
      <c r="M77">
        <f t="shared" si="2"/>
        <v>804</v>
      </c>
      <c r="N77">
        <f t="shared" si="3"/>
        <v>2025</v>
      </c>
    </row>
    <row r="78" spans="1:14" x14ac:dyDescent="0.35">
      <c r="A78" t="s">
        <v>145</v>
      </c>
      <c r="B78" s="1">
        <v>45319</v>
      </c>
      <c r="C78" t="s">
        <v>146</v>
      </c>
      <c r="D78" t="s">
        <v>17</v>
      </c>
      <c r="E78" t="s">
        <v>16</v>
      </c>
      <c r="F78" t="s">
        <v>29</v>
      </c>
      <c r="G78" t="s">
        <v>77</v>
      </c>
      <c r="H78">
        <v>16</v>
      </c>
      <c r="I78">
        <v>6800</v>
      </c>
      <c r="J78">
        <v>167</v>
      </c>
      <c r="K78" t="s">
        <v>39</v>
      </c>
      <c r="L78" t="s">
        <v>75</v>
      </c>
      <c r="M78">
        <f t="shared" si="2"/>
        <v>804</v>
      </c>
      <c r="N78">
        <f t="shared" si="3"/>
        <v>425</v>
      </c>
    </row>
    <row r="79" spans="1:14" x14ac:dyDescent="0.35">
      <c r="A79" t="s">
        <v>147</v>
      </c>
      <c r="B79" s="1">
        <v>44577</v>
      </c>
      <c r="C79" t="s">
        <v>148</v>
      </c>
      <c r="D79" t="s">
        <v>149</v>
      </c>
      <c r="E79" t="s">
        <v>16</v>
      </c>
      <c r="F79" t="s">
        <v>44</v>
      </c>
      <c r="G79" t="s">
        <v>108</v>
      </c>
      <c r="H79">
        <v>1</v>
      </c>
      <c r="I79">
        <v>1126</v>
      </c>
      <c r="J79">
        <v>55</v>
      </c>
      <c r="K79" t="s">
        <v>14</v>
      </c>
      <c r="L79" t="s">
        <v>86</v>
      </c>
      <c r="M79">
        <f t="shared" si="2"/>
        <v>804</v>
      </c>
      <c r="N79">
        <f t="shared" si="3"/>
        <v>1126</v>
      </c>
    </row>
    <row r="80" spans="1:14" x14ac:dyDescent="0.35">
      <c r="A80" t="s">
        <v>147</v>
      </c>
      <c r="B80" s="1">
        <v>44911</v>
      </c>
      <c r="C80" t="s">
        <v>150</v>
      </c>
      <c r="D80" t="s">
        <v>25</v>
      </c>
      <c r="E80" t="s">
        <v>24</v>
      </c>
      <c r="F80" t="s">
        <v>44</v>
      </c>
      <c r="G80" t="s">
        <v>108</v>
      </c>
      <c r="H80">
        <v>1</v>
      </c>
      <c r="I80">
        <v>1126</v>
      </c>
      <c r="J80">
        <v>55</v>
      </c>
      <c r="K80" t="s">
        <v>14</v>
      </c>
      <c r="L80" t="s">
        <v>151</v>
      </c>
      <c r="M80">
        <f t="shared" si="2"/>
        <v>804</v>
      </c>
      <c r="N80">
        <f t="shared" si="3"/>
        <v>1126</v>
      </c>
    </row>
    <row r="81" spans="1:14" x14ac:dyDescent="0.35">
      <c r="A81" t="s">
        <v>152</v>
      </c>
      <c r="B81" s="1">
        <v>45120</v>
      </c>
      <c r="C81" t="s">
        <v>153</v>
      </c>
      <c r="D81" t="s">
        <v>74</v>
      </c>
      <c r="E81" t="s">
        <v>41</v>
      </c>
      <c r="F81" t="s">
        <v>44</v>
      </c>
      <c r="G81" t="s">
        <v>45</v>
      </c>
      <c r="H81">
        <v>12</v>
      </c>
      <c r="I81">
        <v>7533</v>
      </c>
      <c r="J81">
        <v>3508</v>
      </c>
      <c r="K81" t="s">
        <v>14</v>
      </c>
      <c r="L81" t="s">
        <v>104</v>
      </c>
      <c r="M81">
        <f t="shared" si="2"/>
        <v>804</v>
      </c>
      <c r="N81">
        <f t="shared" si="3"/>
        <v>627.75</v>
      </c>
    </row>
    <row r="82" spans="1:14" x14ac:dyDescent="0.35">
      <c r="A82" t="s">
        <v>152</v>
      </c>
      <c r="B82" s="1">
        <v>45120</v>
      </c>
      <c r="C82" t="s">
        <v>153</v>
      </c>
      <c r="D82" t="s">
        <v>74</v>
      </c>
      <c r="E82" t="s">
        <v>41</v>
      </c>
      <c r="F82" t="s">
        <v>29</v>
      </c>
      <c r="G82" t="s">
        <v>77</v>
      </c>
      <c r="H82">
        <v>16</v>
      </c>
      <c r="I82">
        <v>4734</v>
      </c>
      <c r="J82">
        <v>1178</v>
      </c>
      <c r="K82" t="s">
        <v>46</v>
      </c>
      <c r="L82" t="s">
        <v>104</v>
      </c>
      <c r="M82">
        <f t="shared" si="2"/>
        <v>804</v>
      </c>
      <c r="N82">
        <f t="shared" si="3"/>
        <v>295.875</v>
      </c>
    </row>
    <row r="83" spans="1:14" x14ac:dyDescent="0.35">
      <c r="A83" t="s">
        <v>152</v>
      </c>
      <c r="B83" s="1">
        <v>45120</v>
      </c>
      <c r="C83" t="s">
        <v>153</v>
      </c>
      <c r="D83" t="s">
        <v>74</v>
      </c>
      <c r="E83" t="s">
        <v>41</v>
      </c>
      <c r="F83" t="s">
        <v>12</v>
      </c>
      <c r="G83" t="s">
        <v>13</v>
      </c>
      <c r="H83">
        <v>6</v>
      </c>
      <c r="I83">
        <v>4074</v>
      </c>
      <c r="J83">
        <v>1175</v>
      </c>
      <c r="K83" t="s">
        <v>31</v>
      </c>
      <c r="L83" t="s">
        <v>104</v>
      </c>
      <c r="M83">
        <f t="shared" si="2"/>
        <v>804</v>
      </c>
      <c r="N83">
        <f t="shared" si="3"/>
        <v>679</v>
      </c>
    </row>
    <row r="84" spans="1:14" x14ac:dyDescent="0.35">
      <c r="A84" t="s">
        <v>152</v>
      </c>
      <c r="B84" s="1">
        <v>45120</v>
      </c>
      <c r="C84" t="s">
        <v>153</v>
      </c>
      <c r="D84" t="s">
        <v>74</v>
      </c>
      <c r="E84" t="s">
        <v>41</v>
      </c>
      <c r="F84" t="s">
        <v>44</v>
      </c>
      <c r="G84" t="s">
        <v>59</v>
      </c>
      <c r="H84">
        <v>3</v>
      </c>
      <c r="I84">
        <v>2334</v>
      </c>
      <c r="J84">
        <v>484</v>
      </c>
      <c r="K84" t="s">
        <v>46</v>
      </c>
      <c r="L84" t="s">
        <v>104</v>
      </c>
      <c r="M84">
        <f t="shared" si="2"/>
        <v>804</v>
      </c>
      <c r="N84">
        <f t="shared" si="3"/>
        <v>778</v>
      </c>
    </row>
    <row r="85" spans="1:14" x14ac:dyDescent="0.35">
      <c r="A85" t="s">
        <v>154</v>
      </c>
      <c r="B85" s="1">
        <v>45726</v>
      </c>
      <c r="C85" t="s">
        <v>155</v>
      </c>
      <c r="D85" t="s">
        <v>25</v>
      </c>
      <c r="E85" t="s">
        <v>24</v>
      </c>
      <c r="F85" t="s">
        <v>12</v>
      </c>
      <c r="G85" t="s">
        <v>81</v>
      </c>
      <c r="H85">
        <v>11</v>
      </c>
      <c r="I85">
        <v>2750</v>
      </c>
      <c r="J85">
        <v>1239</v>
      </c>
      <c r="K85" t="s">
        <v>31</v>
      </c>
      <c r="L85" t="s">
        <v>156</v>
      </c>
      <c r="M85">
        <f t="shared" si="2"/>
        <v>804</v>
      </c>
      <c r="N85">
        <f t="shared" si="3"/>
        <v>250</v>
      </c>
    </row>
    <row r="86" spans="1:14" x14ac:dyDescent="0.35">
      <c r="A86" t="s">
        <v>154</v>
      </c>
      <c r="B86" s="1">
        <v>45559</v>
      </c>
      <c r="C86" t="s">
        <v>157</v>
      </c>
      <c r="D86" t="s">
        <v>116</v>
      </c>
      <c r="E86" t="s">
        <v>97</v>
      </c>
      <c r="F86" t="s">
        <v>12</v>
      </c>
      <c r="G86" t="s">
        <v>81</v>
      </c>
      <c r="H86">
        <v>11</v>
      </c>
      <c r="I86">
        <v>2750</v>
      </c>
      <c r="J86">
        <v>1239</v>
      </c>
      <c r="K86" t="s">
        <v>31</v>
      </c>
      <c r="L86" t="s">
        <v>158</v>
      </c>
      <c r="M86">
        <f t="shared" si="2"/>
        <v>804</v>
      </c>
      <c r="N86">
        <f t="shared" si="3"/>
        <v>250</v>
      </c>
    </row>
    <row r="87" spans="1:14" x14ac:dyDescent="0.35">
      <c r="A87" t="s">
        <v>154</v>
      </c>
      <c r="B87" s="1">
        <v>45726</v>
      </c>
      <c r="C87" t="s">
        <v>155</v>
      </c>
      <c r="D87" t="s">
        <v>25</v>
      </c>
      <c r="E87" t="s">
        <v>24</v>
      </c>
      <c r="F87" t="s">
        <v>29</v>
      </c>
      <c r="G87" t="s">
        <v>30</v>
      </c>
      <c r="H87">
        <v>19</v>
      </c>
      <c r="I87">
        <v>8639</v>
      </c>
      <c r="J87">
        <v>3104</v>
      </c>
      <c r="K87" t="s">
        <v>39</v>
      </c>
      <c r="L87" t="s">
        <v>156</v>
      </c>
      <c r="M87">
        <f t="shared" si="2"/>
        <v>804</v>
      </c>
      <c r="N87">
        <f t="shared" si="3"/>
        <v>454.68421052631578</v>
      </c>
    </row>
    <row r="88" spans="1:14" x14ac:dyDescent="0.35">
      <c r="A88" t="s">
        <v>154</v>
      </c>
      <c r="B88" s="1">
        <v>45559</v>
      </c>
      <c r="C88" t="s">
        <v>157</v>
      </c>
      <c r="D88" t="s">
        <v>116</v>
      </c>
      <c r="E88" t="s">
        <v>97</v>
      </c>
      <c r="F88" t="s">
        <v>29</v>
      </c>
      <c r="G88" t="s">
        <v>30</v>
      </c>
      <c r="H88">
        <v>19</v>
      </c>
      <c r="I88">
        <v>8639</v>
      </c>
      <c r="J88">
        <v>3104</v>
      </c>
      <c r="K88" t="s">
        <v>39</v>
      </c>
      <c r="L88" t="s">
        <v>158</v>
      </c>
      <c r="M88">
        <f t="shared" si="2"/>
        <v>804</v>
      </c>
      <c r="N88">
        <f t="shared" si="3"/>
        <v>454.68421052631578</v>
      </c>
    </row>
    <row r="89" spans="1:14" x14ac:dyDescent="0.35">
      <c r="A89" t="s">
        <v>159</v>
      </c>
      <c r="B89" s="1">
        <v>43934</v>
      </c>
      <c r="C89" t="s">
        <v>160</v>
      </c>
      <c r="D89" t="s">
        <v>50</v>
      </c>
      <c r="E89" t="s">
        <v>24</v>
      </c>
      <c r="F89" t="s">
        <v>29</v>
      </c>
      <c r="G89" t="s">
        <v>56</v>
      </c>
      <c r="H89">
        <v>4</v>
      </c>
      <c r="I89">
        <v>3808</v>
      </c>
      <c r="J89">
        <v>1192</v>
      </c>
      <c r="K89" t="s">
        <v>14</v>
      </c>
      <c r="L89" t="s">
        <v>161</v>
      </c>
      <c r="M89">
        <f t="shared" si="2"/>
        <v>804</v>
      </c>
      <c r="N89">
        <f t="shared" si="3"/>
        <v>952</v>
      </c>
    </row>
    <row r="90" spans="1:14" x14ac:dyDescent="0.35">
      <c r="A90" t="s">
        <v>159</v>
      </c>
      <c r="B90" s="1">
        <v>43934</v>
      </c>
      <c r="C90" t="s">
        <v>160</v>
      </c>
      <c r="D90" t="s">
        <v>50</v>
      </c>
      <c r="E90" t="s">
        <v>24</v>
      </c>
      <c r="F90" t="s">
        <v>29</v>
      </c>
      <c r="G90" t="s">
        <v>30</v>
      </c>
      <c r="H90">
        <v>16</v>
      </c>
      <c r="I90">
        <v>2588</v>
      </c>
      <c r="J90">
        <v>705</v>
      </c>
      <c r="K90" t="s">
        <v>46</v>
      </c>
      <c r="L90" t="s">
        <v>161</v>
      </c>
      <c r="M90">
        <f t="shared" si="2"/>
        <v>804</v>
      </c>
      <c r="N90">
        <f t="shared" si="3"/>
        <v>161.75</v>
      </c>
    </row>
    <row r="91" spans="1:14" x14ac:dyDescent="0.35">
      <c r="A91" t="s">
        <v>162</v>
      </c>
      <c r="B91" s="1">
        <v>44739</v>
      </c>
      <c r="C91" t="s">
        <v>163</v>
      </c>
      <c r="D91" t="s">
        <v>62</v>
      </c>
      <c r="E91" t="s">
        <v>20</v>
      </c>
      <c r="F91" t="s">
        <v>12</v>
      </c>
      <c r="G91" t="s">
        <v>13</v>
      </c>
      <c r="H91">
        <v>5</v>
      </c>
      <c r="I91">
        <v>1591</v>
      </c>
      <c r="J91">
        <v>727</v>
      </c>
      <c r="K91" t="s">
        <v>46</v>
      </c>
      <c r="L91" t="s">
        <v>164</v>
      </c>
      <c r="M91">
        <f t="shared" si="2"/>
        <v>804</v>
      </c>
      <c r="N91">
        <f t="shared" si="3"/>
        <v>318.2</v>
      </c>
    </row>
    <row r="92" spans="1:14" x14ac:dyDescent="0.35">
      <c r="A92" t="s">
        <v>162</v>
      </c>
      <c r="B92" s="1">
        <v>44269</v>
      </c>
      <c r="C92" t="s">
        <v>165</v>
      </c>
      <c r="D92" t="s">
        <v>149</v>
      </c>
      <c r="E92" t="s">
        <v>16</v>
      </c>
      <c r="F92" t="s">
        <v>12</v>
      </c>
      <c r="G92" t="s">
        <v>13</v>
      </c>
      <c r="H92">
        <v>5</v>
      </c>
      <c r="I92">
        <v>1591</v>
      </c>
      <c r="J92">
        <v>727</v>
      </c>
      <c r="K92" t="s">
        <v>46</v>
      </c>
      <c r="L92" t="s">
        <v>166</v>
      </c>
      <c r="M92">
        <f t="shared" si="2"/>
        <v>804</v>
      </c>
      <c r="N92">
        <f t="shared" si="3"/>
        <v>318.2</v>
      </c>
    </row>
    <row r="93" spans="1:14" x14ac:dyDescent="0.35">
      <c r="A93" t="s">
        <v>162</v>
      </c>
      <c r="B93" s="1">
        <v>44615</v>
      </c>
      <c r="C93" t="s">
        <v>167</v>
      </c>
      <c r="D93" t="s">
        <v>106</v>
      </c>
      <c r="E93" t="s">
        <v>97</v>
      </c>
      <c r="F93" t="s">
        <v>12</v>
      </c>
      <c r="G93" t="s">
        <v>13</v>
      </c>
      <c r="H93">
        <v>5</v>
      </c>
      <c r="I93">
        <v>1591</v>
      </c>
      <c r="J93">
        <v>727</v>
      </c>
      <c r="K93" t="s">
        <v>46</v>
      </c>
      <c r="L93" t="s">
        <v>136</v>
      </c>
      <c r="M93">
        <f t="shared" si="2"/>
        <v>804</v>
      </c>
      <c r="N93">
        <f t="shared" si="3"/>
        <v>318.2</v>
      </c>
    </row>
    <row r="94" spans="1:14" x14ac:dyDescent="0.35">
      <c r="A94" t="s">
        <v>168</v>
      </c>
      <c r="B94" s="1">
        <v>44649</v>
      </c>
      <c r="C94" t="s">
        <v>169</v>
      </c>
      <c r="D94" t="s">
        <v>116</v>
      </c>
      <c r="E94" t="s">
        <v>97</v>
      </c>
      <c r="F94" t="s">
        <v>44</v>
      </c>
      <c r="G94" t="s">
        <v>48</v>
      </c>
      <c r="H94">
        <v>10</v>
      </c>
      <c r="I94">
        <v>1757</v>
      </c>
      <c r="J94">
        <v>622</v>
      </c>
      <c r="K94" t="s">
        <v>14</v>
      </c>
      <c r="L94" t="s">
        <v>133</v>
      </c>
      <c r="M94">
        <f t="shared" si="2"/>
        <v>804</v>
      </c>
      <c r="N94">
        <f t="shared" si="3"/>
        <v>175.7</v>
      </c>
    </row>
    <row r="95" spans="1:14" x14ac:dyDescent="0.35">
      <c r="A95" t="s">
        <v>168</v>
      </c>
      <c r="B95" s="1">
        <v>44885</v>
      </c>
      <c r="C95" t="s">
        <v>170</v>
      </c>
      <c r="D95" t="s">
        <v>171</v>
      </c>
      <c r="E95" t="s">
        <v>20</v>
      </c>
      <c r="F95" t="s">
        <v>44</v>
      </c>
      <c r="G95" t="s">
        <v>48</v>
      </c>
      <c r="H95">
        <v>10</v>
      </c>
      <c r="I95">
        <v>1757</v>
      </c>
      <c r="J95">
        <v>622</v>
      </c>
      <c r="K95" t="s">
        <v>14</v>
      </c>
      <c r="L95" t="s">
        <v>43</v>
      </c>
      <c r="M95">
        <f t="shared" si="2"/>
        <v>804</v>
      </c>
      <c r="N95">
        <f t="shared" si="3"/>
        <v>175.7</v>
      </c>
    </row>
    <row r="96" spans="1:14" x14ac:dyDescent="0.35">
      <c r="A96" t="s">
        <v>172</v>
      </c>
      <c r="B96" s="1">
        <v>44512</v>
      </c>
      <c r="C96" t="s">
        <v>173</v>
      </c>
      <c r="D96" t="s">
        <v>33</v>
      </c>
      <c r="E96" t="s">
        <v>16</v>
      </c>
      <c r="F96" t="s">
        <v>44</v>
      </c>
      <c r="G96" t="s">
        <v>108</v>
      </c>
      <c r="H96">
        <v>15</v>
      </c>
      <c r="I96">
        <v>6940</v>
      </c>
      <c r="J96">
        <v>253</v>
      </c>
      <c r="K96" t="s">
        <v>31</v>
      </c>
      <c r="L96" t="s">
        <v>174</v>
      </c>
      <c r="M96">
        <f t="shared" si="2"/>
        <v>804</v>
      </c>
      <c r="N96">
        <f t="shared" si="3"/>
        <v>462.66666666666669</v>
      </c>
    </row>
    <row r="97" spans="1:14" x14ac:dyDescent="0.35">
      <c r="A97" t="s">
        <v>172</v>
      </c>
      <c r="B97" s="1">
        <v>44512</v>
      </c>
      <c r="C97" t="s">
        <v>173</v>
      </c>
      <c r="D97" t="s">
        <v>33</v>
      </c>
      <c r="E97" t="s">
        <v>16</v>
      </c>
      <c r="F97" t="s">
        <v>12</v>
      </c>
      <c r="G97" t="s">
        <v>27</v>
      </c>
      <c r="H97">
        <v>5</v>
      </c>
      <c r="I97">
        <v>5105</v>
      </c>
      <c r="J97">
        <v>465</v>
      </c>
      <c r="K97" t="s">
        <v>14</v>
      </c>
      <c r="L97" t="s">
        <v>174</v>
      </c>
      <c r="M97">
        <f t="shared" si="2"/>
        <v>804</v>
      </c>
      <c r="N97">
        <f t="shared" si="3"/>
        <v>1021</v>
      </c>
    </row>
    <row r="98" spans="1:14" x14ac:dyDescent="0.35">
      <c r="A98" t="s">
        <v>175</v>
      </c>
      <c r="B98" s="1">
        <v>44425</v>
      </c>
      <c r="C98" t="s">
        <v>176</v>
      </c>
      <c r="D98" t="s">
        <v>17</v>
      </c>
      <c r="E98" t="s">
        <v>16</v>
      </c>
      <c r="F98" t="s">
        <v>44</v>
      </c>
      <c r="G98" t="s">
        <v>45</v>
      </c>
      <c r="H98">
        <v>16</v>
      </c>
      <c r="I98">
        <v>5578</v>
      </c>
      <c r="J98">
        <v>277</v>
      </c>
      <c r="K98" t="s">
        <v>64</v>
      </c>
      <c r="L98" t="s">
        <v>177</v>
      </c>
      <c r="M98">
        <f t="shared" si="2"/>
        <v>804</v>
      </c>
      <c r="N98">
        <f t="shared" si="3"/>
        <v>348.625</v>
      </c>
    </row>
    <row r="99" spans="1:14" x14ac:dyDescent="0.35">
      <c r="A99" t="s">
        <v>175</v>
      </c>
      <c r="B99" s="1">
        <v>44697</v>
      </c>
      <c r="C99" t="s">
        <v>178</v>
      </c>
      <c r="D99" t="s">
        <v>98</v>
      </c>
      <c r="E99" t="s">
        <v>97</v>
      </c>
      <c r="F99" t="s">
        <v>44</v>
      </c>
      <c r="G99" t="s">
        <v>45</v>
      </c>
      <c r="H99">
        <v>16</v>
      </c>
      <c r="I99">
        <v>5578</v>
      </c>
      <c r="J99">
        <v>277</v>
      </c>
      <c r="K99" t="s">
        <v>64</v>
      </c>
      <c r="L99" t="s">
        <v>179</v>
      </c>
      <c r="M99">
        <f t="shared" si="2"/>
        <v>804</v>
      </c>
      <c r="N99">
        <f t="shared" si="3"/>
        <v>348.625</v>
      </c>
    </row>
    <row r="100" spans="1:14" x14ac:dyDescent="0.35">
      <c r="A100" t="s">
        <v>180</v>
      </c>
      <c r="B100" s="1">
        <v>45123</v>
      </c>
      <c r="C100" t="s">
        <v>181</v>
      </c>
      <c r="D100" t="s">
        <v>137</v>
      </c>
      <c r="E100" t="s">
        <v>70</v>
      </c>
      <c r="F100" t="s">
        <v>44</v>
      </c>
      <c r="G100" t="s">
        <v>48</v>
      </c>
      <c r="H100">
        <v>16</v>
      </c>
      <c r="I100">
        <v>5224</v>
      </c>
      <c r="J100">
        <v>1958</v>
      </c>
      <c r="K100" t="s">
        <v>46</v>
      </c>
      <c r="L100" t="s">
        <v>104</v>
      </c>
      <c r="M100">
        <f t="shared" si="2"/>
        <v>804</v>
      </c>
      <c r="N100">
        <f t="shared" si="3"/>
        <v>326.5</v>
      </c>
    </row>
    <row r="101" spans="1:14" x14ac:dyDescent="0.35">
      <c r="A101" t="s">
        <v>180</v>
      </c>
      <c r="B101" s="1">
        <v>45123</v>
      </c>
      <c r="C101" t="s">
        <v>181</v>
      </c>
      <c r="D101" t="s">
        <v>137</v>
      </c>
      <c r="E101" t="s">
        <v>70</v>
      </c>
      <c r="F101" t="s">
        <v>29</v>
      </c>
      <c r="G101" t="s">
        <v>56</v>
      </c>
      <c r="H101">
        <v>11</v>
      </c>
      <c r="I101">
        <v>5002</v>
      </c>
      <c r="J101">
        <v>1801</v>
      </c>
      <c r="K101" t="s">
        <v>46</v>
      </c>
      <c r="L101" t="s">
        <v>104</v>
      </c>
      <c r="M101">
        <f t="shared" si="2"/>
        <v>804</v>
      </c>
      <c r="N101">
        <f t="shared" si="3"/>
        <v>454.72727272727275</v>
      </c>
    </row>
    <row r="102" spans="1:14" x14ac:dyDescent="0.35">
      <c r="A102" t="s">
        <v>180</v>
      </c>
      <c r="B102" s="1">
        <v>45123</v>
      </c>
      <c r="C102" t="s">
        <v>181</v>
      </c>
      <c r="D102" t="s">
        <v>137</v>
      </c>
      <c r="E102" t="s">
        <v>70</v>
      </c>
      <c r="F102" t="s">
        <v>29</v>
      </c>
      <c r="G102" t="s">
        <v>56</v>
      </c>
      <c r="H102">
        <v>18</v>
      </c>
      <c r="I102">
        <v>7380</v>
      </c>
      <c r="J102">
        <v>1673</v>
      </c>
      <c r="K102" t="s">
        <v>64</v>
      </c>
      <c r="L102" t="s">
        <v>104</v>
      </c>
      <c r="M102">
        <f t="shared" si="2"/>
        <v>804</v>
      </c>
      <c r="N102">
        <f t="shared" si="3"/>
        <v>410</v>
      </c>
    </row>
    <row r="103" spans="1:14" x14ac:dyDescent="0.35">
      <c r="A103" t="s">
        <v>182</v>
      </c>
      <c r="B103" s="1">
        <v>44061</v>
      </c>
      <c r="C103" t="s">
        <v>183</v>
      </c>
      <c r="D103" t="s">
        <v>42</v>
      </c>
      <c r="E103" t="s">
        <v>41</v>
      </c>
      <c r="F103" t="s">
        <v>44</v>
      </c>
      <c r="G103" t="s">
        <v>48</v>
      </c>
      <c r="H103">
        <v>4</v>
      </c>
      <c r="I103">
        <v>7595</v>
      </c>
      <c r="J103">
        <v>2873</v>
      </c>
      <c r="K103" t="s">
        <v>31</v>
      </c>
      <c r="L103" t="s">
        <v>184</v>
      </c>
      <c r="M103">
        <f t="shared" si="2"/>
        <v>804</v>
      </c>
      <c r="N103">
        <f t="shared" si="3"/>
        <v>1898.75</v>
      </c>
    </row>
    <row r="104" spans="1:14" x14ac:dyDescent="0.35">
      <c r="A104" t="s">
        <v>182</v>
      </c>
      <c r="B104" s="1">
        <v>44670</v>
      </c>
      <c r="C104" t="s">
        <v>185</v>
      </c>
      <c r="D104" t="s">
        <v>67</v>
      </c>
      <c r="E104" t="s">
        <v>24</v>
      </c>
      <c r="F104" t="s">
        <v>44</v>
      </c>
      <c r="G104" t="s">
        <v>48</v>
      </c>
      <c r="H104">
        <v>4</v>
      </c>
      <c r="I104">
        <v>7595</v>
      </c>
      <c r="J104">
        <v>2873</v>
      </c>
      <c r="K104" t="s">
        <v>31</v>
      </c>
      <c r="L104" t="s">
        <v>186</v>
      </c>
      <c r="M104">
        <f t="shared" si="2"/>
        <v>804</v>
      </c>
      <c r="N104">
        <f t="shared" si="3"/>
        <v>1898.75</v>
      </c>
    </row>
    <row r="105" spans="1:14" x14ac:dyDescent="0.35">
      <c r="A105" t="s">
        <v>187</v>
      </c>
      <c r="B105" s="1">
        <v>44918</v>
      </c>
      <c r="C105" t="s">
        <v>188</v>
      </c>
      <c r="D105" t="s">
        <v>85</v>
      </c>
      <c r="E105" t="s">
        <v>70</v>
      </c>
      <c r="F105" t="s">
        <v>44</v>
      </c>
      <c r="G105" t="s">
        <v>59</v>
      </c>
      <c r="H105">
        <v>7</v>
      </c>
      <c r="I105">
        <v>1954</v>
      </c>
      <c r="J105">
        <v>294</v>
      </c>
      <c r="K105" t="s">
        <v>31</v>
      </c>
      <c r="L105" t="s">
        <v>151</v>
      </c>
      <c r="M105">
        <f t="shared" si="2"/>
        <v>804</v>
      </c>
      <c r="N105">
        <f t="shared" si="3"/>
        <v>279.14285714285717</v>
      </c>
    </row>
    <row r="106" spans="1:14" x14ac:dyDescent="0.35">
      <c r="A106" t="s">
        <v>189</v>
      </c>
      <c r="B106" s="1">
        <v>45633</v>
      </c>
      <c r="C106" t="s">
        <v>190</v>
      </c>
      <c r="D106" t="s">
        <v>71</v>
      </c>
      <c r="E106" t="s">
        <v>70</v>
      </c>
      <c r="F106" t="s">
        <v>12</v>
      </c>
      <c r="G106" t="s">
        <v>27</v>
      </c>
      <c r="H106">
        <v>20</v>
      </c>
      <c r="I106">
        <v>523</v>
      </c>
      <c r="J106">
        <v>95</v>
      </c>
      <c r="K106" t="s">
        <v>39</v>
      </c>
      <c r="L106" t="s">
        <v>22</v>
      </c>
      <c r="M106">
        <f t="shared" si="2"/>
        <v>804</v>
      </c>
      <c r="N106">
        <f t="shared" si="3"/>
        <v>26.15</v>
      </c>
    </row>
    <row r="107" spans="1:14" x14ac:dyDescent="0.35">
      <c r="A107" t="s">
        <v>191</v>
      </c>
      <c r="B107" s="1">
        <v>44595</v>
      </c>
      <c r="C107" t="s">
        <v>192</v>
      </c>
      <c r="D107" t="s">
        <v>85</v>
      </c>
      <c r="E107" t="s">
        <v>70</v>
      </c>
      <c r="F107" t="s">
        <v>12</v>
      </c>
      <c r="G107" t="s">
        <v>38</v>
      </c>
      <c r="H107">
        <v>13</v>
      </c>
      <c r="I107">
        <v>5704</v>
      </c>
      <c r="J107">
        <v>714</v>
      </c>
      <c r="K107" t="s">
        <v>39</v>
      </c>
      <c r="L107" t="s">
        <v>136</v>
      </c>
      <c r="M107">
        <f t="shared" si="2"/>
        <v>804</v>
      </c>
      <c r="N107">
        <f t="shared" si="3"/>
        <v>438.76923076923077</v>
      </c>
    </row>
    <row r="108" spans="1:14" x14ac:dyDescent="0.35">
      <c r="A108" t="s">
        <v>191</v>
      </c>
      <c r="B108" s="1">
        <v>44542</v>
      </c>
      <c r="C108" t="s">
        <v>193</v>
      </c>
      <c r="D108" t="s">
        <v>74</v>
      </c>
      <c r="E108" t="s">
        <v>41</v>
      </c>
      <c r="F108" t="s">
        <v>12</v>
      </c>
      <c r="G108" t="s">
        <v>38</v>
      </c>
      <c r="H108">
        <v>13</v>
      </c>
      <c r="I108">
        <v>5704</v>
      </c>
      <c r="J108">
        <v>714</v>
      </c>
      <c r="K108" t="s">
        <v>39</v>
      </c>
      <c r="L108" t="s">
        <v>89</v>
      </c>
      <c r="M108">
        <f t="shared" si="2"/>
        <v>804</v>
      </c>
      <c r="N108">
        <f t="shared" si="3"/>
        <v>438.76923076923077</v>
      </c>
    </row>
    <row r="109" spans="1:14" x14ac:dyDescent="0.35">
      <c r="A109" t="s">
        <v>191</v>
      </c>
      <c r="B109" s="1">
        <v>44595</v>
      </c>
      <c r="C109" t="s">
        <v>192</v>
      </c>
      <c r="D109" t="s">
        <v>85</v>
      </c>
      <c r="E109" t="s">
        <v>70</v>
      </c>
      <c r="F109" t="s">
        <v>44</v>
      </c>
      <c r="G109" t="s">
        <v>45</v>
      </c>
      <c r="H109">
        <v>8</v>
      </c>
      <c r="I109">
        <v>8797</v>
      </c>
      <c r="J109">
        <v>1010</v>
      </c>
      <c r="K109" t="s">
        <v>14</v>
      </c>
      <c r="L109" t="s">
        <v>136</v>
      </c>
      <c r="M109">
        <f t="shared" si="2"/>
        <v>804</v>
      </c>
      <c r="N109">
        <f t="shared" si="3"/>
        <v>1099.625</v>
      </c>
    </row>
    <row r="110" spans="1:14" x14ac:dyDescent="0.35">
      <c r="A110" t="s">
        <v>191</v>
      </c>
      <c r="B110" s="1">
        <v>44542</v>
      </c>
      <c r="C110" t="s">
        <v>193</v>
      </c>
      <c r="D110" t="s">
        <v>74</v>
      </c>
      <c r="E110" t="s">
        <v>41</v>
      </c>
      <c r="F110" t="s">
        <v>44</v>
      </c>
      <c r="G110" t="s">
        <v>45</v>
      </c>
      <c r="H110">
        <v>8</v>
      </c>
      <c r="I110">
        <v>8797</v>
      </c>
      <c r="J110">
        <v>1010</v>
      </c>
      <c r="K110" t="s">
        <v>14</v>
      </c>
      <c r="L110" t="s">
        <v>89</v>
      </c>
      <c r="M110">
        <f t="shared" si="2"/>
        <v>804</v>
      </c>
      <c r="N110">
        <f t="shared" si="3"/>
        <v>1099.625</v>
      </c>
    </row>
    <row r="111" spans="1:14" x14ac:dyDescent="0.35">
      <c r="A111" t="s">
        <v>191</v>
      </c>
      <c r="B111" s="1">
        <v>44595</v>
      </c>
      <c r="C111" t="s">
        <v>192</v>
      </c>
      <c r="D111" t="s">
        <v>85</v>
      </c>
      <c r="E111" t="s">
        <v>70</v>
      </c>
      <c r="F111" t="s">
        <v>12</v>
      </c>
      <c r="G111" t="s">
        <v>38</v>
      </c>
      <c r="H111">
        <v>5</v>
      </c>
      <c r="I111">
        <v>9236</v>
      </c>
      <c r="J111">
        <v>2899</v>
      </c>
      <c r="K111" t="s">
        <v>31</v>
      </c>
      <c r="L111" t="s">
        <v>136</v>
      </c>
      <c r="M111">
        <f t="shared" si="2"/>
        <v>804</v>
      </c>
      <c r="N111">
        <f t="shared" si="3"/>
        <v>1847.2</v>
      </c>
    </row>
    <row r="112" spans="1:14" x14ac:dyDescent="0.35">
      <c r="A112" t="s">
        <v>191</v>
      </c>
      <c r="B112" s="1">
        <v>44542</v>
      </c>
      <c r="C112" t="s">
        <v>193</v>
      </c>
      <c r="D112" t="s">
        <v>74</v>
      </c>
      <c r="E112" t="s">
        <v>41</v>
      </c>
      <c r="F112" t="s">
        <v>12</v>
      </c>
      <c r="G112" t="s">
        <v>38</v>
      </c>
      <c r="H112">
        <v>5</v>
      </c>
      <c r="I112">
        <v>9236</v>
      </c>
      <c r="J112">
        <v>2899</v>
      </c>
      <c r="K112" t="s">
        <v>31</v>
      </c>
      <c r="L112" t="s">
        <v>89</v>
      </c>
      <c r="M112">
        <f t="shared" si="2"/>
        <v>804</v>
      </c>
      <c r="N112">
        <f t="shared" si="3"/>
        <v>1847.2</v>
      </c>
    </row>
    <row r="113" spans="1:14" x14ac:dyDescent="0.35">
      <c r="A113" t="s">
        <v>194</v>
      </c>
      <c r="B113" s="1">
        <v>43968</v>
      </c>
      <c r="C113" t="s">
        <v>195</v>
      </c>
      <c r="D113" t="s">
        <v>17</v>
      </c>
      <c r="E113" t="s">
        <v>16</v>
      </c>
      <c r="F113" t="s">
        <v>44</v>
      </c>
      <c r="G113" t="s">
        <v>59</v>
      </c>
      <c r="H113">
        <v>17</v>
      </c>
      <c r="I113">
        <v>9109</v>
      </c>
      <c r="J113">
        <v>586</v>
      </c>
      <c r="K113" t="s">
        <v>39</v>
      </c>
      <c r="L113" t="s">
        <v>58</v>
      </c>
      <c r="M113">
        <f t="shared" si="2"/>
        <v>804</v>
      </c>
      <c r="N113">
        <f t="shared" si="3"/>
        <v>535.82352941176475</v>
      </c>
    </row>
    <row r="114" spans="1:14" x14ac:dyDescent="0.35">
      <c r="A114" t="s">
        <v>196</v>
      </c>
      <c r="B114" s="1">
        <v>44900</v>
      </c>
      <c r="C114" t="s">
        <v>197</v>
      </c>
      <c r="D114" t="s">
        <v>71</v>
      </c>
      <c r="E114" t="s">
        <v>70</v>
      </c>
      <c r="F114" t="s">
        <v>12</v>
      </c>
      <c r="G114" t="s">
        <v>81</v>
      </c>
      <c r="H114">
        <v>19</v>
      </c>
      <c r="I114">
        <v>4358</v>
      </c>
      <c r="J114">
        <v>526</v>
      </c>
      <c r="K114" t="s">
        <v>46</v>
      </c>
      <c r="L114" t="s">
        <v>151</v>
      </c>
      <c r="M114">
        <f t="shared" si="2"/>
        <v>804</v>
      </c>
      <c r="N114">
        <f t="shared" si="3"/>
        <v>229.36842105263159</v>
      </c>
    </row>
    <row r="115" spans="1:14" x14ac:dyDescent="0.35">
      <c r="A115" t="s">
        <v>196</v>
      </c>
      <c r="B115" s="1">
        <v>45552</v>
      </c>
      <c r="C115" t="s">
        <v>198</v>
      </c>
      <c r="D115" t="s">
        <v>91</v>
      </c>
      <c r="E115" t="s">
        <v>41</v>
      </c>
      <c r="F115" t="s">
        <v>12</v>
      </c>
      <c r="G115" t="s">
        <v>81</v>
      </c>
      <c r="H115">
        <v>19</v>
      </c>
      <c r="I115">
        <v>4358</v>
      </c>
      <c r="J115">
        <v>526</v>
      </c>
      <c r="K115" t="s">
        <v>46</v>
      </c>
      <c r="L115" t="s">
        <v>158</v>
      </c>
      <c r="M115">
        <f t="shared" si="2"/>
        <v>804</v>
      </c>
      <c r="N115">
        <f t="shared" si="3"/>
        <v>229.36842105263159</v>
      </c>
    </row>
    <row r="116" spans="1:14" x14ac:dyDescent="0.35">
      <c r="A116" t="s">
        <v>196</v>
      </c>
      <c r="B116" s="1">
        <v>44900</v>
      </c>
      <c r="C116" t="s">
        <v>197</v>
      </c>
      <c r="D116" t="s">
        <v>71</v>
      </c>
      <c r="E116" t="s">
        <v>70</v>
      </c>
      <c r="F116" t="s">
        <v>12</v>
      </c>
      <c r="G116" t="s">
        <v>81</v>
      </c>
      <c r="H116">
        <v>8</v>
      </c>
      <c r="I116">
        <v>6459</v>
      </c>
      <c r="J116">
        <v>825</v>
      </c>
      <c r="K116" t="s">
        <v>46</v>
      </c>
      <c r="L116" t="s">
        <v>151</v>
      </c>
      <c r="M116">
        <f t="shared" si="2"/>
        <v>804</v>
      </c>
      <c r="N116">
        <f t="shared" si="3"/>
        <v>807.375</v>
      </c>
    </row>
    <row r="117" spans="1:14" x14ac:dyDescent="0.35">
      <c r="A117" t="s">
        <v>196</v>
      </c>
      <c r="B117" s="1">
        <v>45552</v>
      </c>
      <c r="C117" t="s">
        <v>198</v>
      </c>
      <c r="D117" t="s">
        <v>91</v>
      </c>
      <c r="E117" t="s">
        <v>41</v>
      </c>
      <c r="F117" t="s">
        <v>12</v>
      </c>
      <c r="G117" t="s">
        <v>81</v>
      </c>
      <c r="H117">
        <v>8</v>
      </c>
      <c r="I117">
        <v>6459</v>
      </c>
      <c r="J117">
        <v>825</v>
      </c>
      <c r="K117" t="s">
        <v>46</v>
      </c>
      <c r="L117" t="s">
        <v>158</v>
      </c>
      <c r="M117">
        <f t="shared" si="2"/>
        <v>804</v>
      </c>
      <c r="N117">
        <f t="shared" si="3"/>
        <v>807.375</v>
      </c>
    </row>
    <row r="118" spans="1:14" x14ac:dyDescent="0.35">
      <c r="A118" t="s">
        <v>199</v>
      </c>
      <c r="B118" s="1">
        <v>45054</v>
      </c>
      <c r="C118" t="s">
        <v>200</v>
      </c>
      <c r="D118" t="s">
        <v>91</v>
      </c>
      <c r="E118" t="s">
        <v>41</v>
      </c>
      <c r="F118" t="s">
        <v>44</v>
      </c>
      <c r="G118" t="s">
        <v>108</v>
      </c>
      <c r="H118">
        <v>12</v>
      </c>
      <c r="I118">
        <v>2478</v>
      </c>
      <c r="J118">
        <v>92</v>
      </c>
      <c r="K118" t="s">
        <v>64</v>
      </c>
      <c r="L118" t="s">
        <v>126</v>
      </c>
      <c r="M118">
        <f t="shared" si="2"/>
        <v>804</v>
      </c>
      <c r="N118">
        <f t="shared" si="3"/>
        <v>206.5</v>
      </c>
    </row>
    <row r="119" spans="1:14" x14ac:dyDescent="0.35">
      <c r="A119" t="s">
        <v>199</v>
      </c>
      <c r="B119" s="1">
        <v>44258</v>
      </c>
      <c r="C119" t="s">
        <v>201</v>
      </c>
      <c r="D119" t="s">
        <v>50</v>
      </c>
      <c r="E119" t="s">
        <v>24</v>
      </c>
      <c r="F119" t="s">
        <v>44</v>
      </c>
      <c r="G119" t="s">
        <v>108</v>
      </c>
      <c r="H119">
        <v>12</v>
      </c>
      <c r="I119">
        <v>2478</v>
      </c>
      <c r="J119">
        <v>92</v>
      </c>
      <c r="K119" t="s">
        <v>64</v>
      </c>
      <c r="L119" t="s">
        <v>166</v>
      </c>
      <c r="M119">
        <f t="shared" si="2"/>
        <v>804</v>
      </c>
      <c r="N119">
        <f t="shared" si="3"/>
        <v>206.5</v>
      </c>
    </row>
    <row r="120" spans="1:14" x14ac:dyDescent="0.35">
      <c r="A120" t="s">
        <v>199</v>
      </c>
      <c r="B120" s="1">
        <v>44273</v>
      </c>
      <c r="C120" t="s">
        <v>202</v>
      </c>
      <c r="D120" t="s">
        <v>91</v>
      </c>
      <c r="E120" t="s">
        <v>41</v>
      </c>
      <c r="F120" t="s">
        <v>44</v>
      </c>
      <c r="G120" t="s">
        <v>108</v>
      </c>
      <c r="H120">
        <v>12</v>
      </c>
      <c r="I120">
        <v>2478</v>
      </c>
      <c r="J120">
        <v>92</v>
      </c>
      <c r="K120" t="s">
        <v>64</v>
      </c>
      <c r="L120" t="s">
        <v>166</v>
      </c>
      <c r="M120">
        <f t="shared" si="2"/>
        <v>804</v>
      </c>
      <c r="N120">
        <f t="shared" si="3"/>
        <v>206.5</v>
      </c>
    </row>
    <row r="121" spans="1:14" x14ac:dyDescent="0.35">
      <c r="A121" t="s">
        <v>199</v>
      </c>
      <c r="B121" s="1">
        <v>45040</v>
      </c>
      <c r="C121" t="s">
        <v>203</v>
      </c>
      <c r="D121" t="s">
        <v>116</v>
      </c>
      <c r="E121" t="s">
        <v>97</v>
      </c>
      <c r="F121" t="s">
        <v>44</v>
      </c>
      <c r="G121" t="s">
        <v>108</v>
      </c>
      <c r="H121">
        <v>12</v>
      </c>
      <c r="I121">
        <v>2478</v>
      </c>
      <c r="J121">
        <v>92</v>
      </c>
      <c r="K121" t="s">
        <v>64</v>
      </c>
      <c r="L121" t="s">
        <v>144</v>
      </c>
      <c r="M121">
        <f t="shared" si="2"/>
        <v>804</v>
      </c>
      <c r="N121">
        <f t="shared" si="3"/>
        <v>206.5</v>
      </c>
    </row>
    <row r="122" spans="1:14" x14ac:dyDescent="0.35">
      <c r="A122" t="s">
        <v>204</v>
      </c>
      <c r="B122" s="1">
        <v>44478</v>
      </c>
      <c r="C122" t="s">
        <v>205</v>
      </c>
      <c r="D122" t="s">
        <v>67</v>
      </c>
      <c r="E122" t="s">
        <v>24</v>
      </c>
      <c r="F122" t="s">
        <v>29</v>
      </c>
      <c r="G122" t="s">
        <v>30</v>
      </c>
      <c r="H122">
        <v>20</v>
      </c>
      <c r="I122">
        <v>9992</v>
      </c>
      <c r="J122">
        <v>3696</v>
      </c>
      <c r="K122" t="s">
        <v>31</v>
      </c>
      <c r="L122" t="s">
        <v>36</v>
      </c>
      <c r="M122">
        <f t="shared" si="2"/>
        <v>804</v>
      </c>
      <c r="N122">
        <f t="shared" si="3"/>
        <v>499.6</v>
      </c>
    </row>
    <row r="123" spans="1:14" x14ac:dyDescent="0.35">
      <c r="A123" t="s">
        <v>204</v>
      </c>
      <c r="B123" s="1">
        <v>44666</v>
      </c>
      <c r="C123" t="s">
        <v>206</v>
      </c>
      <c r="D123" t="s">
        <v>85</v>
      </c>
      <c r="E123" t="s">
        <v>70</v>
      </c>
      <c r="F123" t="s">
        <v>29</v>
      </c>
      <c r="G123" t="s">
        <v>30</v>
      </c>
      <c r="H123">
        <v>20</v>
      </c>
      <c r="I123">
        <v>9992</v>
      </c>
      <c r="J123">
        <v>3696</v>
      </c>
      <c r="K123" t="s">
        <v>31</v>
      </c>
      <c r="L123" t="s">
        <v>186</v>
      </c>
      <c r="M123">
        <f t="shared" si="2"/>
        <v>804</v>
      </c>
      <c r="N123">
        <f t="shared" si="3"/>
        <v>499.6</v>
      </c>
    </row>
    <row r="124" spans="1:14" x14ac:dyDescent="0.35">
      <c r="A124" t="s">
        <v>204</v>
      </c>
      <c r="B124" s="1">
        <v>44802</v>
      </c>
      <c r="C124" t="s">
        <v>207</v>
      </c>
      <c r="D124" t="s">
        <v>67</v>
      </c>
      <c r="E124" t="s">
        <v>24</v>
      </c>
      <c r="F124" t="s">
        <v>29</v>
      </c>
      <c r="G124" t="s">
        <v>30</v>
      </c>
      <c r="H124">
        <v>20</v>
      </c>
      <c r="I124">
        <v>9992</v>
      </c>
      <c r="J124">
        <v>3696</v>
      </c>
      <c r="K124" t="s">
        <v>31</v>
      </c>
      <c r="L124" t="s">
        <v>208</v>
      </c>
      <c r="M124">
        <f t="shared" si="2"/>
        <v>804</v>
      </c>
      <c r="N124">
        <f t="shared" si="3"/>
        <v>499.6</v>
      </c>
    </row>
    <row r="125" spans="1:14" x14ac:dyDescent="0.35">
      <c r="A125" t="s">
        <v>204</v>
      </c>
      <c r="B125" s="1">
        <v>44478</v>
      </c>
      <c r="C125" t="s">
        <v>205</v>
      </c>
      <c r="D125" t="s">
        <v>67</v>
      </c>
      <c r="E125" t="s">
        <v>24</v>
      </c>
      <c r="F125" t="s">
        <v>29</v>
      </c>
      <c r="G125" t="s">
        <v>77</v>
      </c>
      <c r="H125">
        <v>7</v>
      </c>
      <c r="I125">
        <v>9619</v>
      </c>
      <c r="J125">
        <v>3420</v>
      </c>
      <c r="K125" t="s">
        <v>14</v>
      </c>
      <c r="L125" t="s">
        <v>36</v>
      </c>
      <c r="M125">
        <f t="shared" si="2"/>
        <v>804</v>
      </c>
      <c r="N125">
        <f t="shared" si="3"/>
        <v>1374.1428571428571</v>
      </c>
    </row>
    <row r="126" spans="1:14" x14ac:dyDescent="0.35">
      <c r="A126" t="s">
        <v>204</v>
      </c>
      <c r="B126" s="1">
        <v>44666</v>
      </c>
      <c r="C126" t="s">
        <v>206</v>
      </c>
      <c r="D126" t="s">
        <v>85</v>
      </c>
      <c r="E126" t="s">
        <v>70</v>
      </c>
      <c r="F126" t="s">
        <v>29</v>
      </c>
      <c r="G126" t="s">
        <v>77</v>
      </c>
      <c r="H126">
        <v>7</v>
      </c>
      <c r="I126">
        <v>9619</v>
      </c>
      <c r="J126">
        <v>3420</v>
      </c>
      <c r="K126" t="s">
        <v>14</v>
      </c>
      <c r="L126" t="s">
        <v>186</v>
      </c>
      <c r="M126">
        <f t="shared" si="2"/>
        <v>804</v>
      </c>
      <c r="N126">
        <f t="shared" si="3"/>
        <v>1374.1428571428571</v>
      </c>
    </row>
    <row r="127" spans="1:14" x14ac:dyDescent="0.35">
      <c r="A127" t="s">
        <v>204</v>
      </c>
      <c r="B127" s="1">
        <v>44802</v>
      </c>
      <c r="C127" t="s">
        <v>207</v>
      </c>
      <c r="D127" t="s">
        <v>67</v>
      </c>
      <c r="E127" t="s">
        <v>24</v>
      </c>
      <c r="F127" t="s">
        <v>29</v>
      </c>
      <c r="G127" t="s">
        <v>77</v>
      </c>
      <c r="H127">
        <v>7</v>
      </c>
      <c r="I127">
        <v>9619</v>
      </c>
      <c r="J127">
        <v>3420</v>
      </c>
      <c r="K127" t="s">
        <v>14</v>
      </c>
      <c r="L127" t="s">
        <v>208</v>
      </c>
      <c r="M127">
        <f t="shared" si="2"/>
        <v>804</v>
      </c>
      <c r="N127">
        <f t="shared" si="3"/>
        <v>1374.1428571428571</v>
      </c>
    </row>
    <row r="128" spans="1:14" x14ac:dyDescent="0.35">
      <c r="A128" t="s">
        <v>209</v>
      </c>
      <c r="B128" s="1">
        <v>45539</v>
      </c>
      <c r="C128" t="s">
        <v>210</v>
      </c>
      <c r="D128" t="s">
        <v>91</v>
      </c>
      <c r="E128" t="s">
        <v>41</v>
      </c>
      <c r="F128" t="s">
        <v>12</v>
      </c>
      <c r="G128" t="s">
        <v>27</v>
      </c>
      <c r="H128">
        <v>20</v>
      </c>
      <c r="I128">
        <v>9538</v>
      </c>
      <c r="J128">
        <v>3158</v>
      </c>
      <c r="K128" t="s">
        <v>46</v>
      </c>
      <c r="L128" t="s">
        <v>158</v>
      </c>
      <c r="M128">
        <f t="shared" si="2"/>
        <v>804</v>
      </c>
      <c r="N128">
        <f t="shared" si="3"/>
        <v>476.9</v>
      </c>
    </row>
    <row r="129" spans="1:14" x14ac:dyDescent="0.35">
      <c r="A129" t="s">
        <v>209</v>
      </c>
      <c r="B129" s="1">
        <v>44334</v>
      </c>
      <c r="C129" t="s">
        <v>211</v>
      </c>
      <c r="D129" t="s">
        <v>116</v>
      </c>
      <c r="E129" t="s">
        <v>97</v>
      </c>
      <c r="F129" t="s">
        <v>12</v>
      </c>
      <c r="G129" t="s">
        <v>27</v>
      </c>
      <c r="H129">
        <v>20</v>
      </c>
      <c r="I129">
        <v>9538</v>
      </c>
      <c r="J129">
        <v>3158</v>
      </c>
      <c r="K129" t="s">
        <v>46</v>
      </c>
      <c r="L129" t="s">
        <v>107</v>
      </c>
      <c r="M129">
        <f t="shared" si="2"/>
        <v>804</v>
      </c>
      <c r="N129">
        <f t="shared" si="3"/>
        <v>476.9</v>
      </c>
    </row>
    <row r="130" spans="1:14" x14ac:dyDescent="0.35">
      <c r="A130" t="s">
        <v>209</v>
      </c>
      <c r="B130" s="1">
        <v>45539</v>
      </c>
      <c r="C130" t="s">
        <v>210</v>
      </c>
      <c r="D130" t="s">
        <v>91</v>
      </c>
      <c r="E130" t="s">
        <v>41</v>
      </c>
      <c r="F130" t="s">
        <v>44</v>
      </c>
      <c r="G130" t="s">
        <v>48</v>
      </c>
      <c r="H130">
        <v>14</v>
      </c>
      <c r="I130">
        <v>9035</v>
      </c>
      <c r="J130">
        <v>1227</v>
      </c>
      <c r="K130" t="s">
        <v>39</v>
      </c>
      <c r="L130" t="s">
        <v>158</v>
      </c>
      <c r="M130">
        <f t="shared" ref="M130:M193" si="4">COUNTA(_xlfn.UNIQUE(C:C))</f>
        <v>804</v>
      </c>
      <c r="N130">
        <f t="shared" ref="N130:N193" si="5">I130/H130</f>
        <v>645.35714285714289</v>
      </c>
    </row>
    <row r="131" spans="1:14" x14ac:dyDescent="0.35">
      <c r="A131" t="s">
        <v>209</v>
      </c>
      <c r="B131" s="1">
        <v>44334</v>
      </c>
      <c r="C131" t="s">
        <v>211</v>
      </c>
      <c r="D131" t="s">
        <v>116</v>
      </c>
      <c r="E131" t="s">
        <v>97</v>
      </c>
      <c r="F131" t="s">
        <v>44</v>
      </c>
      <c r="G131" t="s">
        <v>48</v>
      </c>
      <c r="H131">
        <v>14</v>
      </c>
      <c r="I131">
        <v>9035</v>
      </c>
      <c r="J131">
        <v>1227</v>
      </c>
      <c r="K131" t="s">
        <v>39</v>
      </c>
      <c r="L131" t="s">
        <v>107</v>
      </c>
      <c r="M131">
        <f t="shared" si="4"/>
        <v>804</v>
      </c>
      <c r="N131">
        <f t="shared" si="5"/>
        <v>645.35714285714289</v>
      </c>
    </row>
    <row r="132" spans="1:14" x14ac:dyDescent="0.35">
      <c r="A132" t="s">
        <v>212</v>
      </c>
      <c r="B132" s="1">
        <v>45475</v>
      </c>
      <c r="C132" t="s">
        <v>213</v>
      </c>
      <c r="D132" t="s">
        <v>149</v>
      </c>
      <c r="E132" t="s">
        <v>16</v>
      </c>
      <c r="F132" t="s">
        <v>29</v>
      </c>
      <c r="G132" t="s">
        <v>63</v>
      </c>
      <c r="H132">
        <v>2</v>
      </c>
      <c r="I132">
        <v>2684</v>
      </c>
      <c r="J132">
        <v>670</v>
      </c>
      <c r="K132" t="s">
        <v>64</v>
      </c>
      <c r="L132" t="s">
        <v>214</v>
      </c>
      <c r="M132">
        <f t="shared" si="4"/>
        <v>804</v>
      </c>
      <c r="N132">
        <f t="shared" si="5"/>
        <v>1342</v>
      </c>
    </row>
    <row r="133" spans="1:14" x14ac:dyDescent="0.35">
      <c r="A133" t="s">
        <v>212</v>
      </c>
      <c r="B133" s="1">
        <v>45475</v>
      </c>
      <c r="C133" t="s">
        <v>213</v>
      </c>
      <c r="D133" t="s">
        <v>149</v>
      </c>
      <c r="E133" t="s">
        <v>16</v>
      </c>
      <c r="F133" t="s">
        <v>44</v>
      </c>
      <c r="G133" t="s">
        <v>59</v>
      </c>
      <c r="H133">
        <v>5</v>
      </c>
      <c r="I133">
        <v>822</v>
      </c>
      <c r="J133">
        <v>147</v>
      </c>
      <c r="K133" t="s">
        <v>46</v>
      </c>
      <c r="L133" t="s">
        <v>214</v>
      </c>
      <c r="M133">
        <f t="shared" si="4"/>
        <v>804</v>
      </c>
      <c r="N133">
        <f t="shared" si="5"/>
        <v>164.4</v>
      </c>
    </row>
    <row r="134" spans="1:14" x14ac:dyDescent="0.35">
      <c r="A134" t="s">
        <v>212</v>
      </c>
      <c r="B134" s="1">
        <v>45475</v>
      </c>
      <c r="C134" t="s">
        <v>213</v>
      </c>
      <c r="D134" t="s">
        <v>149</v>
      </c>
      <c r="E134" t="s">
        <v>16</v>
      </c>
      <c r="F134" t="s">
        <v>44</v>
      </c>
      <c r="G134" t="s">
        <v>48</v>
      </c>
      <c r="H134">
        <v>2</v>
      </c>
      <c r="I134">
        <v>9730</v>
      </c>
      <c r="J134">
        <v>2341</v>
      </c>
      <c r="K134" t="s">
        <v>39</v>
      </c>
      <c r="L134" t="s">
        <v>214</v>
      </c>
      <c r="M134">
        <f t="shared" si="4"/>
        <v>804</v>
      </c>
      <c r="N134">
        <f t="shared" si="5"/>
        <v>4865</v>
      </c>
    </row>
    <row r="135" spans="1:14" x14ac:dyDescent="0.35">
      <c r="A135" t="s">
        <v>212</v>
      </c>
      <c r="B135" s="1">
        <v>45475</v>
      </c>
      <c r="C135" t="s">
        <v>213</v>
      </c>
      <c r="D135" t="s">
        <v>149</v>
      </c>
      <c r="E135" t="s">
        <v>16</v>
      </c>
      <c r="F135" t="s">
        <v>12</v>
      </c>
      <c r="G135" t="s">
        <v>13</v>
      </c>
      <c r="H135">
        <v>2</v>
      </c>
      <c r="I135">
        <v>2483</v>
      </c>
      <c r="J135">
        <v>236</v>
      </c>
      <c r="K135" t="s">
        <v>64</v>
      </c>
      <c r="L135" t="s">
        <v>214</v>
      </c>
      <c r="M135">
        <f t="shared" si="4"/>
        <v>804</v>
      </c>
      <c r="N135">
        <f t="shared" si="5"/>
        <v>1241.5</v>
      </c>
    </row>
    <row r="136" spans="1:14" x14ac:dyDescent="0.35">
      <c r="A136" t="s">
        <v>215</v>
      </c>
      <c r="B136" s="1">
        <v>45338</v>
      </c>
      <c r="C136" t="s">
        <v>216</v>
      </c>
      <c r="D136" t="s">
        <v>33</v>
      </c>
      <c r="E136" t="s">
        <v>16</v>
      </c>
      <c r="F136" t="s">
        <v>29</v>
      </c>
      <c r="G136" t="s">
        <v>77</v>
      </c>
      <c r="H136">
        <v>7</v>
      </c>
      <c r="I136">
        <v>1297</v>
      </c>
      <c r="J136">
        <v>600</v>
      </c>
      <c r="K136" t="s">
        <v>46</v>
      </c>
      <c r="L136" t="s">
        <v>217</v>
      </c>
      <c r="M136">
        <f t="shared" si="4"/>
        <v>804</v>
      </c>
      <c r="N136">
        <f t="shared" si="5"/>
        <v>185.28571428571428</v>
      </c>
    </row>
    <row r="137" spans="1:14" x14ac:dyDescent="0.35">
      <c r="A137" t="s">
        <v>215</v>
      </c>
      <c r="B137" s="1">
        <v>45338</v>
      </c>
      <c r="C137" t="s">
        <v>216</v>
      </c>
      <c r="D137" t="s">
        <v>33</v>
      </c>
      <c r="E137" t="s">
        <v>16</v>
      </c>
      <c r="F137" t="s">
        <v>12</v>
      </c>
      <c r="G137" t="s">
        <v>81</v>
      </c>
      <c r="H137">
        <v>19</v>
      </c>
      <c r="I137">
        <v>7909</v>
      </c>
      <c r="J137">
        <v>1942</v>
      </c>
      <c r="K137" t="s">
        <v>64</v>
      </c>
      <c r="L137" t="s">
        <v>217</v>
      </c>
      <c r="M137">
        <f t="shared" si="4"/>
        <v>804</v>
      </c>
      <c r="N137">
        <f t="shared" si="5"/>
        <v>416.26315789473682</v>
      </c>
    </row>
    <row r="138" spans="1:14" x14ac:dyDescent="0.35">
      <c r="A138" t="s">
        <v>218</v>
      </c>
      <c r="B138" s="1">
        <v>44526</v>
      </c>
      <c r="C138" t="s">
        <v>219</v>
      </c>
      <c r="D138" t="s">
        <v>71</v>
      </c>
      <c r="E138" t="s">
        <v>70</v>
      </c>
      <c r="F138" t="s">
        <v>44</v>
      </c>
      <c r="G138" t="s">
        <v>45</v>
      </c>
      <c r="H138">
        <v>8</v>
      </c>
      <c r="I138">
        <v>9768</v>
      </c>
      <c r="J138">
        <v>4518</v>
      </c>
      <c r="K138" t="s">
        <v>46</v>
      </c>
      <c r="L138" t="s">
        <v>174</v>
      </c>
      <c r="M138">
        <f t="shared" si="4"/>
        <v>804</v>
      </c>
      <c r="N138">
        <f t="shared" si="5"/>
        <v>1221</v>
      </c>
    </row>
    <row r="139" spans="1:14" x14ac:dyDescent="0.35">
      <c r="A139" t="s">
        <v>218</v>
      </c>
      <c r="B139" s="1">
        <v>44526</v>
      </c>
      <c r="C139" t="s">
        <v>219</v>
      </c>
      <c r="D139" t="s">
        <v>71</v>
      </c>
      <c r="E139" t="s">
        <v>70</v>
      </c>
      <c r="F139" t="s">
        <v>44</v>
      </c>
      <c r="G139" t="s">
        <v>59</v>
      </c>
      <c r="H139">
        <v>5</v>
      </c>
      <c r="I139">
        <v>4968</v>
      </c>
      <c r="J139">
        <v>934</v>
      </c>
      <c r="K139" t="s">
        <v>31</v>
      </c>
      <c r="L139" t="s">
        <v>174</v>
      </c>
      <c r="M139">
        <f t="shared" si="4"/>
        <v>804</v>
      </c>
      <c r="N139">
        <f t="shared" si="5"/>
        <v>993.6</v>
      </c>
    </row>
    <row r="140" spans="1:14" x14ac:dyDescent="0.35">
      <c r="A140" t="s">
        <v>218</v>
      </c>
      <c r="B140" s="1">
        <v>44526</v>
      </c>
      <c r="C140" t="s">
        <v>219</v>
      </c>
      <c r="D140" t="s">
        <v>71</v>
      </c>
      <c r="E140" t="s">
        <v>70</v>
      </c>
      <c r="F140" t="s">
        <v>12</v>
      </c>
      <c r="G140" t="s">
        <v>38</v>
      </c>
      <c r="H140">
        <v>4</v>
      </c>
      <c r="I140">
        <v>1731</v>
      </c>
      <c r="J140">
        <v>149</v>
      </c>
      <c r="K140" t="s">
        <v>39</v>
      </c>
      <c r="L140" t="s">
        <v>174</v>
      </c>
      <c r="M140">
        <f t="shared" si="4"/>
        <v>804</v>
      </c>
      <c r="N140">
        <f t="shared" si="5"/>
        <v>432.75</v>
      </c>
    </row>
    <row r="141" spans="1:14" x14ac:dyDescent="0.35">
      <c r="A141" t="s">
        <v>220</v>
      </c>
      <c r="B141" s="1">
        <v>45323</v>
      </c>
      <c r="C141" t="s">
        <v>221</v>
      </c>
      <c r="D141" t="s">
        <v>91</v>
      </c>
      <c r="E141" t="s">
        <v>41</v>
      </c>
      <c r="F141" t="s">
        <v>29</v>
      </c>
      <c r="G141" t="s">
        <v>77</v>
      </c>
      <c r="H141">
        <v>10</v>
      </c>
      <c r="I141">
        <v>3433</v>
      </c>
      <c r="J141">
        <v>1169</v>
      </c>
      <c r="K141" t="s">
        <v>64</v>
      </c>
      <c r="L141" t="s">
        <v>217</v>
      </c>
      <c r="M141">
        <f t="shared" si="4"/>
        <v>804</v>
      </c>
      <c r="N141">
        <f t="shared" si="5"/>
        <v>343.3</v>
      </c>
    </row>
    <row r="142" spans="1:14" x14ac:dyDescent="0.35">
      <c r="A142" t="s">
        <v>220</v>
      </c>
      <c r="B142" s="1">
        <v>44448</v>
      </c>
      <c r="C142" t="s">
        <v>222</v>
      </c>
      <c r="D142" t="s">
        <v>62</v>
      </c>
      <c r="E142" t="s">
        <v>20</v>
      </c>
      <c r="F142" t="s">
        <v>29</v>
      </c>
      <c r="G142" t="s">
        <v>77</v>
      </c>
      <c r="H142">
        <v>10</v>
      </c>
      <c r="I142">
        <v>3433</v>
      </c>
      <c r="J142">
        <v>1169</v>
      </c>
      <c r="K142" t="s">
        <v>64</v>
      </c>
      <c r="L142" t="s">
        <v>223</v>
      </c>
      <c r="M142">
        <f t="shared" si="4"/>
        <v>804</v>
      </c>
      <c r="N142">
        <f t="shared" si="5"/>
        <v>343.3</v>
      </c>
    </row>
    <row r="143" spans="1:14" x14ac:dyDescent="0.35">
      <c r="A143" t="s">
        <v>220</v>
      </c>
      <c r="B143" s="1">
        <v>44447</v>
      </c>
      <c r="C143" t="s">
        <v>224</v>
      </c>
      <c r="D143" t="s">
        <v>74</v>
      </c>
      <c r="E143" t="s">
        <v>41</v>
      </c>
      <c r="F143" t="s">
        <v>29</v>
      </c>
      <c r="G143" t="s">
        <v>77</v>
      </c>
      <c r="H143">
        <v>10</v>
      </c>
      <c r="I143">
        <v>3433</v>
      </c>
      <c r="J143">
        <v>1169</v>
      </c>
      <c r="K143" t="s">
        <v>64</v>
      </c>
      <c r="L143" t="s">
        <v>223</v>
      </c>
      <c r="M143">
        <f t="shared" si="4"/>
        <v>804</v>
      </c>
      <c r="N143">
        <f t="shared" si="5"/>
        <v>343.3</v>
      </c>
    </row>
    <row r="144" spans="1:14" x14ac:dyDescent="0.35">
      <c r="A144" t="s">
        <v>220</v>
      </c>
      <c r="B144" s="1">
        <v>45323</v>
      </c>
      <c r="C144" t="s">
        <v>221</v>
      </c>
      <c r="D144" t="s">
        <v>91</v>
      </c>
      <c r="E144" t="s">
        <v>41</v>
      </c>
      <c r="F144" t="s">
        <v>29</v>
      </c>
      <c r="G144" t="s">
        <v>77</v>
      </c>
      <c r="H144">
        <v>1</v>
      </c>
      <c r="I144">
        <v>3887</v>
      </c>
      <c r="J144">
        <v>1490</v>
      </c>
      <c r="K144" t="s">
        <v>31</v>
      </c>
      <c r="L144" t="s">
        <v>217</v>
      </c>
      <c r="M144">
        <f t="shared" si="4"/>
        <v>804</v>
      </c>
      <c r="N144">
        <f t="shared" si="5"/>
        <v>3887</v>
      </c>
    </row>
    <row r="145" spans="1:14" x14ac:dyDescent="0.35">
      <c r="A145" t="s">
        <v>220</v>
      </c>
      <c r="B145" s="1">
        <v>44448</v>
      </c>
      <c r="C145" t="s">
        <v>222</v>
      </c>
      <c r="D145" t="s">
        <v>62</v>
      </c>
      <c r="E145" t="s">
        <v>20</v>
      </c>
      <c r="F145" t="s">
        <v>29</v>
      </c>
      <c r="G145" t="s">
        <v>77</v>
      </c>
      <c r="H145">
        <v>1</v>
      </c>
      <c r="I145">
        <v>3887</v>
      </c>
      <c r="J145">
        <v>1490</v>
      </c>
      <c r="K145" t="s">
        <v>31</v>
      </c>
      <c r="L145" t="s">
        <v>223</v>
      </c>
      <c r="M145">
        <f t="shared" si="4"/>
        <v>804</v>
      </c>
      <c r="N145">
        <f t="shared" si="5"/>
        <v>3887</v>
      </c>
    </row>
    <row r="146" spans="1:14" x14ac:dyDescent="0.35">
      <c r="A146" t="s">
        <v>220</v>
      </c>
      <c r="B146" s="1">
        <v>44447</v>
      </c>
      <c r="C146" t="s">
        <v>224</v>
      </c>
      <c r="D146" t="s">
        <v>74</v>
      </c>
      <c r="E146" t="s">
        <v>41</v>
      </c>
      <c r="F146" t="s">
        <v>29</v>
      </c>
      <c r="G146" t="s">
        <v>77</v>
      </c>
      <c r="H146">
        <v>1</v>
      </c>
      <c r="I146">
        <v>3887</v>
      </c>
      <c r="J146">
        <v>1490</v>
      </c>
      <c r="K146" t="s">
        <v>31</v>
      </c>
      <c r="L146" t="s">
        <v>223</v>
      </c>
      <c r="M146">
        <f t="shared" si="4"/>
        <v>804</v>
      </c>
      <c r="N146">
        <f t="shared" si="5"/>
        <v>3887</v>
      </c>
    </row>
    <row r="147" spans="1:14" x14ac:dyDescent="0.35">
      <c r="A147" t="s">
        <v>225</v>
      </c>
      <c r="B147" s="1">
        <v>45482</v>
      </c>
      <c r="C147" t="s">
        <v>226</v>
      </c>
      <c r="D147" t="s">
        <v>42</v>
      </c>
      <c r="E147" t="s">
        <v>41</v>
      </c>
      <c r="F147" t="s">
        <v>29</v>
      </c>
      <c r="G147" t="s">
        <v>56</v>
      </c>
      <c r="H147">
        <v>20</v>
      </c>
      <c r="I147">
        <v>1801</v>
      </c>
      <c r="J147">
        <v>641</v>
      </c>
      <c r="K147" t="s">
        <v>46</v>
      </c>
      <c r="L147" t="s">
        <v>214</v>
      </c>
      <c r="M147">
        <f t="shared" si="4"/>
        <v>804</v>
      </c>
      <c r="N147">
        <f t="shared" si="5"/>
        <v>90.05</v>
      </c>
    </row>
    <row r="148" spans="1:14" x14ac:dyDescent="0.35">
      <c r="A148" t="s">
        <v>225</v>
      </c>
      <c r="B148" s="1">
        <v>45482</v>
      </c>
      <c r="C148" t="s">
        <v>226</v>
      </c>
      <c r="D148" t="s">
        <v>42</v>
      </c>
      <c r="E148" t="s">
        <v>41</v>
      </c>
      <c r="F148" t="s">
        <v>44</v>
      </c>
      <c r="G148" t="s">
        <v>45</v>
      </c>
      <c r="H148">
        <v>10</v>
      </c>
      <c r="I148">
        <v>5301</v>
      </c>
      <c r="J148">
        <v>817</v>
      </c>
      <c r="K148" t="s">
        <v>31</v>
      </c>
      <c r="L148" t="s">
        <v>214</v>
      </c>
      <c r="M148">
        <f t="shared" si="4"/>
        <v>804</v>
      </c>
      <c r="N148">
        <f t="shared" si="5"/>
        <v>530.1</v>
      </c>
    </row>
    <row r="149" spans="1:14" x14ac:dyDescent="0.35">
      <c r="A149" t="s">
        <v>225</v>
      </c>
      <c r="B149" s="1">
        <v>45482</v>
      </c>
      <c r="C149" t="s">
        <v>226</v>
      </c>
      <c r="D149" t="s">
        <v>42</v>
      </c>
      <c r="E149" t="s">
        <v>41</v>
      </c>
      <c r="F149" t="s">
        <v>29</v>
      </c>
      <c r="G149" t="s">
        <v>63</v>
      </c>
      <c r="H149">
        <v>12</v>
      </c>
      <c r="I149">
        <v>1166</v>
      </c>
      <c r="J149">
        <v>520</v>
      </c>
      <c r="K149" t="s">
        <v>31</v>
      </c>
      <c r="L149" t="s">
        <v>214</v>
      </c>
      <c r="M149">
        <f t="shared" si="4"/>
        <v>804</v>
      </c>
      <c r="N149">
        <f t="shared" si="5"/>
        <v>97.166666666666671</v>
      </c>
    </row>
    <row r="150" spans="1:14" x14ac:dyDescent="0.35">
      <c r="A150" t="s">
        <v>225</v>
      </c>
      <c r="B150" s="1">
        <v>45482</v>
      </c>
      <c r="C150" t="s">
        <v>226</v>
      </c>
      <c r="D150" t="s">
        <v>42</v>
      </c>
      <c r="E150" t="s">
        <v>41</v>
      </c>
      <c r="F150" t="s">
        <v>29</v>
      </c>
      <c r="G150" t="s">
        <v>63</v>
      </c>
      <c r="H150">
        <v>15</v>
      </c>
      <c r="I150">
        <v>3196</v>
      </c>
      <c r="J150">
        <v>1411</v>
      </c>
      <c r="K150" t="s">
        <v>31</v>
      </c>
      <c r="L150" t="s">
        <v>214</v>
      </c>
      <c r="M150">
        <f t="shared" si="4"/>
        <v>804</v>
      </c>
      <c r="N150">
        <f t="shared" si="5"/>
        <v>213.06666666666666</v>
      </c>
    </row>
    <row r="151" spans="1:14" x14ac:dyDescent="0.35">
      <c r="A151" t="s">
        <v>227</v>
      </c>
      <c r="B151" s="1">
        <v>44985</v>
      </c>
      <c r="C151" t="s">
        <v>228</v>
      </c>
      <c r="D151" t="s">
        <v>62</v>
      </c>
      <c r="E151" t="s">
        <v>20</v>
      </c>
      <c r="F151" t="s">
        <v>44</v>
      </c>
      <c r="G151" t="s">
        <v>48</v>
      </c>
      <c r="H151">
        <v>1</v>
      </c>
      <c r="I151">
        <v>3428</v>
      </c>
      <c r="J151">
        <v>350</v>
      </c>
      <c r="K151" t="s">
        <v>46</v>
      </c>
      <c r="L151" t="s">
        <v>92</v>
      </c>
      <c r="M151">
        <f t="shared" si="4"/>
        <v>804</v>
      </c>
      <c r="N151">
        <f t="shared" si="5"/>
        <v>3428</v>
      </c>
    </row>
    <row r="152" spans="1:14" x14ac:dyDescent="0.35">
      <c r="A152" t="s">
        <v>227</v>
      </c>
      <c r="B152" s="1">
        <v>44985</v>
      </c>
      <c r="C152" t="s">
        <v>228</v>
      </c>
      <c r="D152" t="s">
        <v>62</v>
      </c>
      <c r="E152" t="s">
        <v>20</v>
      </c>
      <c r="F152" t="s">
        <v>29</v>
      </c>
      <c r="G152" t="s">
        <v>77</v>
      </c>
      <c r="H152">
        <v>12</v>
      </c>
      <c r="I152">
        <v>7223</v>
      </c>
      <c r="J152">
        <v>2433</v>
      </c>
      <c r="K152" t="s">
        <v>46</v>
      </c>
      <c r="L152" t="s">
        <v>92</v>
      </c>
      <c r="M152">
        <f t="shared" si="4"/>
        <v>804</v>
      </c>
      <c r="N152">
        <f t="shared" si="5"/>
        <v>601.91666666666663</v>
      </c>
    </row>
    <row r="153" spans="1:14" x14ac:dyDescent="0.35">
      <c r="A153" t="s">
        <v>227</v>
      </c>
      <c r="B153" s="1">
        <v>44985</v>
      </c>
      <c r="C153" t="s">
        <v>228</v>
      </c>
      <c r="D153" t="s">
        <v>62</v>
      </c>
      <c r="E153" t="s">
        <v>20</v>
      </c>
      <c r="F153" t="s">
        <v>29</v>
      </c>
      <c r="G153" t="s">
        <v>30</v>
      </c>
      <c r="H153">
        <v>1</v>
      </c>
      <c r="I153">
        <v>3731</v>
      </c>
      <c r="J153">
        <v>647</v>
      </c>
      <c r="K153" t="s">
        <v>46</v>
      </c>
      <c r="L153" t="s">
        <v>92</v>
      </c>
      <c r="M153">
        <f t="shared" si="4"/>
        <v>804</v>
      </c>
      <c r="N153">
        <f t="shared" si="5"/>
        <v>3731</v>
      </c>
    </row>
    <row r="154" spans="1:14" x14ac:dyDescent="0.35">
      <c r="A154" t="s">
        <v>229</v>
      </c>
      <c r="B154" s="1">
        <v>44781</v>
      </c>
      <c r="C154" t="s">
        <v>230</v>
      </c>
      <c r="D154" t="s">
        <v>98</v>
      </c>
      <c r="E154" t="s">
        <v>97</v>
      </c>
      <c r="F154" t="s">
        <v>29</v>
      </c>
      <c r="G154" t="s">
        <v>30</v>
      </c>
      <c r="H154">
        <v>18</v>
      </c>
      <c r="I154">
        <v>8903</v>
      </c>
      <c r="J154">
        <v>4401</v>
      </c>
      <c r="K154" t="s">
        <v>46</v>
      </c>
      <c r="L154" t="s">
        <v>208</v>
      </c>
      <c r="M154">
        <f t="shared" si="4"/>
        <v>804</v>
      </c>
      <c r="N154">
        <f t="shared" si="5"/>
        <v>494.61111111111109</v>
      </c>
    </row>
    <row r="155" spans="1:14" x14ac:dyDescent="0.35">
      <c r="A155" t="s">
        <v>231</v>
      </c>
      <c r="B155" s="1">
        <v>44902</v>
      </c>
      <c r="C155" t="s">
        <v>232</v>
      </c>
      <c r="D155" t="s">
        <v>21</v>
      </c>
      <c r="E155" t="s">
        <v>20</v>
      </c>
      <c r="F155" t="s">
        <v>12</v>
      </c>
      <c r="G155" t="s">
        <v>81</v>
      </c>
      <c r="H155">
        <v>7</v>
      </c>
      <c r="I155">
        <v>6009</v>
      </c>
      <c r="J155">
        <v>2107</v>
      </c>
      <c r="K155" t="s">
        <v>14</v>
      </c>
      <c r="L155" t="s">
        <v>151</v>
      </c>
      <c r="M155">
        <f t="shared" si="4"/>
        <v>804</v>
      </c>
      <c r="N155">
        <f t="shared" si="5"/>
        <v>858.42857142857144</v>
      </c>
    </row>
    <row r="156" spans="1:14" x14ac:dyDescent="0.35">
      <c r="A156" t="s">
        <v>231</v>
      </c>
      <c r="B156" s="1">
        <v>45411</v>
      </c>
      <c r="C156" t="s">
        <v>233</v>
      </c>
      <c r="D156" t="s">
        <v>85</v>
      </c>
      <c r="E156" t="s">
        <v>70</v>
      </c>
      <c r="F156" t="s">
        <v>12</v>
      </c>
      <c r="G156" t="s">
        <v>81</v>
      </c>
      <c r="H156">
        <v>7</v>
      </c>
      <c r="I156">
        <v>6009</v>
      </c>
      <c r="J156">
        <v>2107</v>
      </c>
      <c r="K156" t="s">
        <v>14</v>
      </c>
      <c r="L156" t="s">
        <v>234</v>
      </c>
      <c r="M156">
        <f t="shared" si="4"/>
        <v>804</v>
      </c>
      <c r="N156">
        <f t="shared" si="5"/>
        <v>858.42857142857144</v>
      </c>
    </row>
    <row r="157" spans="1:14" x14ac:dyDescent="0.35">
      <c r="A157" t="s">
        <v>231</v>
      </c>
      <c r="B157" s="1">
        <v>44902</v>
      </c>
      <c r="C157" t="s">
        <v>232</v>
      </c>
      <c r="D157" t="s">
        <v>21</v>
      </c>
      <c r="E157" t="s">
        <v>20</v>
      </c>
      <c r="F157" t="s">
        <v>44</v>
      </c>
      <c r="G157" t="s">
        <v>45</v>
      </c>
      <c r="H157">
        <v>3</v>
      </c>
      <c r="I157">
        <v>2858</v>
      </c>
      <c r="J157">
        <v>230</v>
      </c>
      <c r="K157" t="s">
        <v>46</v>
      </c>
      <c r="L157" t="s">
        <v>151</v>
      </c>
      <c r="M157">
        <f t="shared" si="4"/>
        <v>804</v>
      </c>
      <c r="N157">
        <f t="shared" si="5"/>
        <v>952.66666666666663</v>
      </c>
    </row>
    <row r="158" spans="1:14" x14ac:dyDescent="0.35">
      <c r="A158" t="s">
        <v>231</v>
      </c>
      <c r="B158" s="1">
        <v>45411</v>
      </c>
      <c r="C158" t="s">
        <v>233</v>
      </c>
      <c r="D158" t="s">
        <v>85</v>
      </c>
      <c r="E158" t="s">
        <v>70</v>
      </c>
      <c r="F158" t="s">
        <v>44</v>
      </c>
      <c r="G158" t="s">
        <v>45</v>
      </c>
      <c r="H158">
        <v>3</v>
      </c>
      <c r="I158">
        <v>2858</v>
      </c>
      <c r="J158">
        <v>230</v>
      </c>
      <c r="K158" t="s">
        <v>46</v>
      </c>
      <c r="L158" t="s">
        <v>234</v>
      </c>
      <c r="M158">
        <f t="shared" si="4"/>
        <v>804</v>
      </c>
      <c r="N158">
        <f t="shared" si="5"/>
        <v>952.66666666666663</v>
      </c>
    </row>
    <row r="159" spans="1:14" x14ac:dyDescent="0.35">
      <c r="A159" t="s">
        <v>231</v>
      </c>
      <c r="B159" s="1">
        <v>44902</v>
      </c>
      <c r="C159" t="s">
        <v>232</v>
      </c>
      <c r="D159" t="s">
        <v>21</v>
      </c>
      <c r="E159" t="s">
        <v>20</v>
      </c>
      <c r="F159" t="s">
        <v>44</v>
      </c>
      <c r="G159" t="s">
        <v>59</v>
      </c>
      <c r="H159">
        <v>7</v>
      </c>
      <c r="I159">
        <v>8175</v>
      </c>
      <c r="J159">
        <v>525</v>
      </c>
      <c r="K159" t="s">
        <v>46</v>
      </c>
      <c r="L159" t="s">
        <v>151</v>
      </c>
      <c r="M159">
        <f t="shared" si="4"/>
        <v>804</v>
      </c>
      <c r="N159">
        <f t="shared" si="5"/>
        <v>1167.8571428571429</v>
      </c>
    </row>
    <row r="160" spans="1:14" x14ac:dyDescent="0.35">
      <c r="A160" t="s">
        <v>231</v>
      </c>
      <c r="B160" s="1">
        <v>45411</v>
      </c>
      <c r="C160" t="s">
        <v>233</v>
      </c>
      <c r="D160" t="s">
        <v>85</v>
      </c>
      <c r="E160" t="s">
        <v>70</v>
      </c>
      <c r="F160" t="s">
        <v>44</v>
      </c>
      <c r="G160" t="s">
        <v>59</v>
      </c>
      <c r="H160">
        <v>7</v>
      </c>
      <c r="I160">
        <v>8175</v>
      </c>
      <c r="J160">
        <v>525</v>
      </c>
      <c r="K160" t="s">
        <v>46</v>
      </c>
      <c r="L160" t="s">
        <v>234</v>
      </c>
      <c r="M160">
        <f t="shared" si="4"/>
        <v>804</v>
      </c>
      <c r="N160">
        <f t="shared" si="5"/>
        <v>1167.8571428571429</v>
      </c>
    </row>
    <row r="161" spans="1:14" x14ac:dyDescent="0.35">
      <c r="A161" t="s">
        <v>231</v>
      </c>
      <c r="B161" s="1">
        <v>44902</v>
      </c>
      <c r="C161" t="s">
        <v>232</v>
      </c>
      <c r="D161" t="s">
        <v>21</v>
      </c>
      <c r="E161" t="s">
        <v>20</v>
      </c>
      <c r="F161" t="s">
        <v>44</v>
      </c>
      <c r="G161" t="s">
        <v>59</v>
      </c>
      <c r="H161">
        <v>18</v>
      </c>
      <c r="I161">
        <v>5846</v>
      </c>
      <c r="J161">
        <v>586</v>
      </c>
      <c r="K161" t="s">
        <v>14</v>
      </c>
      <c r="L161" t="s">
        <v>151</v>
      </c>
      <c r="M161">
        <f t="shared" si="4"/>
        <v>804</v>
      </c>
      <c r="N161">
        <f t="shared" si="5"/>
        <v>324.77777777777777</v>
      </c>
    </row>
    <row r="162" spans="1:14" x14ac:dyDescent="0.35">
      <c r="A162" t="s">
        <v>231</v>
      </c>
      <c r="B162" s="1">
        <v>45411</v>
      </c>
      <c r="C162" t="s">
        <v>233</v>
      </c>
      <c r="D162" t="s">
        <v>85</v>
      </c>
      <c r="E162" t="s">
        <v>70</v>
      </c>
      <c r="F162" t="s">
        <v>44</v>
      </c>
      <c r="G162" t="s">
        <v>59</v>
      </c>
      <c r="H162">
        <v>18</v>
      </c>
      <c r="I162">
        <v>5846</v>
      </c>
      <c r="J162">
        <v>586</v>
      </c>
      <c r="K162" t="s">
        <v>14</v>
      </c>
      <c r="L162" t="s">
        <v>234</v>
      </c>
      <c r="M162">
        <f t="shared" si="4"/>
        <v>804</v>
      </c>
      <c r="N162">
        <f t="shared" si="5"/>
        <v>324.77777777777777</v>
      </c>
    </row>
    <row r="163" spans="1:14" x14ac:dyDescent="0.35">
      <c r="A163" t="s">
        <v>235</v>
      </c>
      <c r="B163" s="1">
        <v>44563</v>
      </c>
      <c r="C163" t="s">
        <v>236</v>
      </c>
      <c r="D163" t="s">
        <v>85</v>
      </c>
      <c r="E163" t="s">
        <v>70</v>
      </c>
      <c r="F163" t="s">
        <v>12</v>
      </c>
      <c r="G163" t="s">
        <v>38</v>
      </c>
      <c r="H163">
        <v>11</v>
      </c>
      <c r="I163">
        <v>706</v>
      </c>
      <c r="J163">
        <v>197</v>
      </c>
      <c r="K163" t="s">
        <v>46</v>
      </c>
      <c r="L163" t="s">
        <v>86</v>
      </c>
      <c r="M163">
        <f t="shared" si="4"/>
        <v>804</v>
      </c>
      <c r="N163">
        <f t="shared" si="5"/>
        <v>64.181818181818187</v>
      </c>
    </row>
    <row r="164" spans="1:14" x14ac:dyDescent="0.35">
      <c r="A164" t="s">
        <v>237</v>
      </c>
      <c r="B164" s="1">
        <v>44722</v>
      </c>
      <c r="C164" t="s">
        <v>238</v>
      </c>
      <c r="D164" t="s">
        <v>71</v>
      </c>
      <c r="E164" t="s">
        <v>70</v>
      </c>
      <c r="F164" t="s">
        <v>44</v>
      </c>
      <c r="G164" t="s">
        <v>45</v>
      </c>
      <c r="H164">
        <v>16</v>
      </c>
      <c r="I164">
        <v>9835</v>
      </c>
      <c r="J164">
        <v>2571</v>
      </c>
      <c r="K164" t="s">
        <v>64</v>
      </c>
      <c r="L164" t="s">
        <v>164</v>
      </c>
      <c r="M164">
        <f t="shared" si="4"/>
        <v>804</v>
      </c>
      <c r="N164">
        <f t="shared" si="5"/>
        <v>614.6875</v>
      </c>
    </row>
    <row r="165" spans="1:14" x14ac:dyDescent="0.35">
      <c r="A165" t="s">
        <v>237</v>
      </c>
      <c r="B165" s="1">
        <v>44516</v>
      </c>
      <c r="C165" t="s">
        <v>239</v>
      </c>
      <c r="D165" t="s">
        <v>33</v>
      </c>
      <c r="E165" t="s">
        <v>16</v>
      </c>
      <c r="F165" t="s">
        <v>44</v>
      </c>
      <c r="G165" t="s">
        <v>45</v>
      </c>
      <c r="H165">
        <v>16</v>
      </c>
      <c r="I165">
        <v>9835</v>
      </c>
      <c r="J165">
        <v>2571</v>
      </c>
      <c r="K165" t="s">
        <v>64</v>
      </c>
      <c r="L165" t="s">
        <v>174</v>
      </c>
      <c r="M165">
        <f t="shared" si="4"/>
        <v>804</v>
      </c>
      <c r="N165">
        <f t="shared" si="5"/>
        <v>614.6875</v>
      </c>
    </row>
    <row r="166" spans="1:14" x14ac:dyDescent="0.35">
      <c r="A166" t="s">
        <v>237</v>
      </c>
      <c r="B166" s="1">
        <v>44790</v>
      </c>
      <c r="C166" t="s">
        <v>240</v>
      </c>
      <c r="D166" t="s">
        <v>42</v>
      </c>
      <c r="E166" t="s">
        <v>41</v>
      </c>
      <c r="F166" t="s">
        <v>44</v>
      </c>
      <c r="G166" t="s">
        <v>45</v>
      </c>
      <c r="H166">
        <v>16</v>
      </c>
      <c r="I166">
        <v>9835</v>
      </c>
      <c r="J166">
        <v>2571</v>
      </c>
      <c r="K166" t="s">
        <v>64</v>
      </c>
      <c r="L166" t="s">
        <v>208</v>
      </c>
      <c r="M166">
        <f t="shared" si="4"/>
        <v>804</v>
      </c>
      <c r="N166">
        <f t="shared" si="5"/>
        <v>614.6875</v>
      </c>
    </row>
    <row r="167" spans="1:14" x14ac:dyDescent="0.35">
      <c r="A167" t="s">
        <v>237</v>
      </c>
      <c r="B167" s="1">
        <v>44722</v>
      </c>
      <c r="C167" t="s">
        <v>238</v>
      </c>
      <c r="D167" t="s">
        <v>71</v>
      </c>
      <c r="E167" t="s">
        <v>70</v>
      </c>
      <c r="F167" t="s">
        <v>29</v>
      </c>
      <c r="G167" t="s">
        <v>56</v>
      </c>
      <c r="H167">
        <v>13</v>
      </c>
      <c r="I167">
        <v>9691</v>
      </c>
      <c r="J167">
        <v>3056</v>
      </c>
      <c r="K167" t="s">
        <v>46</v>
      </c>
      <c r="L167" t="s">
        <v>164</v>
      </c>
      <c r="M167">
        <f t="shared" si="4"/>
        <v>804</v>
      </c>
      <c r="N167">
        <f t="shared" si="5"/>
        <v>745.46153846153845</v>
      </c>
    </row>
    <row r="168" spans="1:14" x14ac:dyDescent="0.35">
      <c r="A168" t="s">
        <v>237</v>
      </c>
      <c r="B168" s="1">
        <v>44516</v>
      </c>
      <c r="C168" t="s">
        <v>239</v>
      </c>
      <c r="D168" t="s">
        <v>33</v>
      </c>
      <c r="E168" t="s">
        <v>16</v>
      </c>
      <c r="F168" t="s">
        <v>29</v>
      </c>
      <c r="G168" t="s">
        <v>56</v>
      </c>
      <c r="H168">
        <v>13</v>
      </c>
      <c r="I168">
        <v>9691</v>
      </c>
      <c r="J168">
        <v>3056</v>
      </c>
      <c r="K168" t="s">
        <v>46</v>
      </c>
      <c r="L168" t="s">
        <v>174</v>
      </c>
      <c r="M168">
        <f t="shared" si="4"/>
        <v>804</v>
      </c>
      <c r="N168">
        <f t="shared" si="5"/>
        <v>745.46153846153845</v>
      </c>
    </row>
    <row r="169" spans="1:14" x14ac:dyDescent="0.35">
      <c r="A169" t="s">
        <v>237</v>
      </c>
      <c r="B169" s="1">
        <v>44790</v>
      </c>
      <c r="C169" t="s">
        <v>240</v>
      </c>
      <c r="D169" t="s">
        <v>42</v>
      </c>
      <c r="E169" t="s">
        <v>41</v>
      </c>
      <c r="F169" t="s">
        <v>29</v>
      </c>
      <c r="G169" t="s">
        <v>56</v>
      </c>
      <c r="H169">
        <v>13</v>
      </c>
      <c r="I169">
        <v>9691</v>
      </c>
      <c r="J169">
        <v>3056</v>
      </c>
      <c r="K169" t="s">
        <v>46</v>
      </c>
      <c r="L169" t="s">
        <v>208</v>
      </c>
      <c r="M169">
        <f t="shared" si="4"/>
        <v>804</v>
      </c>
      <c r="N169">
        <f t="shared" si="5"/>
        <v>745.46153846153845</v>
      </c>
    </row>
    <row r="170" spans="1:14" x14ac:dyDescent="0.35">
      <c r="A170" t="s">
        <v>237</v>
      </c>
      <c r="B170" s="1">
        <v>44722</v>
      </c>
      <c r="C170" t="s">
        <v>238</v>
      </c>
      <c r="D170" t="s">
        <v>71</v>
      </c>
      <c r="E170" t="s">
        <v>70</v>
      </c>
      <c r="F170" t="s">
        <v>44</v>
      </c>
      <c r="G170" t="s">
        <v>108</v>
      </c>
      <c r="H170">
        <v>14</v>
      </c>
      <c r="I170">
        <v>7826</v>
      </c>
      <c r="J170">
        <v>1221</v>
      </c>
      <c r="K170" t="s">
        <v>14</v>
      </c>
      <c r="L170" t="s">
        <v>164</v>
      </c>
      <c r="M170">
        <f t="shared" si="4"/>
        <v>804</v>
      </c>
      <c r="N170">
        <f t="shared" si="5"/>
        <v>559</v>
      </c>
    </row>
    <row r="171" spans="1:14" x14ac:dyDescent="0.35">
      <c r="A171" t="s">
        <v>237</v>
      </c>
      <c r="B171" s="1">
        <v>44516</v>
      </c>
      <c r="C171" t="s">
        <v>239</v>
      </c>
      <c r="D171" t="s">
        <v>33</v>
      </c>
      <c r="E171" t="s">
        <v>16</v>
      </c>
      <c r="F171" t="s">
        <v>44</v>
      </c>
      <c r="G171" t="s">
        <v>108</v>
      </c>
      <c r="H171">
        <v>14</v>
      </c>
      <c r="I171">
        <v>7826</v>
      </c>
      <c r="J171">
        <v>1221</v>
      </c>
      <c r="K171" t="s">
        <v>14</v>
      </c>
      <c r="L171" t="s">
        <v>174</v>
      </c>
      <c r="M171">
        <f t="shared" si="4"/>
        <v>804</v>
      </c>
      <c r="N171">
        <f t="shared" si="5"/>
        <v>559</v>
      </c>
    </row>
    <row r="172" spans="1:14" x14ac:dyDescent="0.35">
      <c r="A172" t="s">
        <v>237</v>
      </c>
      <c r="B172" s="1">
        <v>44790</v>
      </c>
      <c r="C172" t="s">
        <v>240</v>
      </c>
      <c r="D172" t="s">
        <v>42</v>
      </c>
      <c r="E172" t="s">
        <v>41</v>
      </c>
      <c r="F172" t="s">
        <v>44</v>
      </c>
      <c r="G172" t="s">
        <v>108</v>
      </c>
      <c r="H172">
        <v>14</v>
      </c>
      <c r="I172">
        <v>7826</v>
      </c>
      <c r="J172">
        <v>1221</v>
      </c>
      <c r="K172" t="s">
        <v>14</v>
      </c>
      <c r="L172" t="s">
        <v>208</v>
      </c>
      <c r="M172">
        <f t="shared" si="4"/>
        <v>804</v>
      </c>
      <c r="N172">
        <f t="shared" si="5"/>
        <v>559</v>
      </c>
    </row>
    <row r="173" spans="1:14" x14ac:dyDescent="0.35">
      <c r="A173" t="s">
        <v>241</v>
      </c>
      <c r="B173" s="1">
        <v>44523</v>
      </c>
      <c r="C173" t="s">
        <v>242</v>
      </c>
      <c r="D173" t="s">
        <v>85</v>
      </c>
      <c r="E173" t="s">
        <v>70</v>
      </c>
      <c r="F173" t="s">
        <v>44</v>
      </c>
      <c r="G173" t="s">
        <v>59</v>
      </c>
      <c r="H173">
        <v>11</v>
      </c>
      <c r="I173">
        <v>770</v>
      </c>
      <c r="J173">
        <v>241</v>
      </c>
      <c r="K173" t="s">
        <v>64</v>
      </c>
      <c r="L173" t="s">
        <v>174</v>
      </c>
      <c r="M173">
        <f t="shared" si="4"/>
        <v>804</v>
      </c>
      <c r="N173">
        <f t="shared" si="5"/>
        <v>70</v>
      </c>
    </row>
    <row r="174" spans="1:14" x14ac:dyDescent="0.35">
      <c r="A174" t="s">
        <v>241</v>
      </c>
      <c r="B174" s="1">
        <v>44989</v>
      </c>
      <c r="C174" t="s">
        <v>243</v>
      </c>
      <c r="D174" t="s">
        <v>106</v>
      </c>
      <c r="E174" t="s">
        <v>97</v>
      </c>
      <c r="F174" t="s">
        <v>44</v>
      </c>
      <c r="G174" t="s">
        <v>59</v>
      </c>
      <c r="H174">
        <v>11</v>
      </c>
      <c r="I174">
        <v>770</v>
      </c>
      <c r="J174">
        <v>241</v>
      </c>
      <c r="K174" t="s">
        <v>64</v>
      </c>
      <c r="L174" t="s">
        <v>244</v>
      </c>
      <c r="M174">
        <f t="shared" si="4"/>
        <v>804</v>
      </c>
      <c r="N174">
        <f t="shared" si="5"/>
        <v>70</v>
      </c>
    </row>
    <row r="175" spans="1:14" x14ac:dyDescent="0.35">
      <c r="A175" t="s">
        <v>245</v>
      </c>
      <c r="B175" s="1">
        <v>45276</v>
      </c>
      <c r="C175" t="s">
        <v>246</v>
      </c>
      <c r="D175" t="s">
        <v>67</v>
      </c>
      <c r="E175" t="s">
        <v>24</v>
      </c>
      <c r="F175" t="s">
        <v>44</v>
      </c>
      <c r="G175" t="s">
        <v>108</v>
      </c>
      <c r="H175">
        <v>20</v>
      </c>
      <c r="I175">
        <v>9895</v>
      </c>
      <c r="J175">
        <v>1598</v>
      </c>
      <c r="K175" t="s">
        <v>64</v>
      </c>
      <c r="L175" t="s">
        <v>101</v>
      </c>
      <c r="M175">
        <f t="shared" si="4"/>
        <v>804</v>
      </c>
      <c r="N175">
        <f t="shared" si="5"/>
        <v>494.75</v>
      </c>
    </row>
    <row r="176" spans="1:14" x14ac:dyDescent="0.35">
      <c r="A176" t="s">
        <v>247</v>
      </c>
      <c r="B176" s="1">
        <v>45431</v>
      </c>
      <c r="C176" t="s">
        <v>248</v>
      </c>
      <c r="D176" t="s">
        <v>17</v>
      </c>
      <c r="E176" t="s">
        <v>16</v>
      </c>
      <c r="F176" t="s">
        <v>29</v>
      </c>
      <c r="G176" t="s">
        <v>63</v>
      </c>
      <c r="H176">
        <v>10</v>
      </c>
      <c r="I176">
        <v>6517</v>
      </c>
      <c r="J176">
        <v>1581</v>
      </c>
      <c r="K176" t="s">
        <v>31</v>
      </c>
      <c r="L176" t="s">
        <v>34</v>
      </c>
      <c r="M176">
        <f t="shared" si="4"/>
        <v>804</v>
      </c>
      <c r="N176">
        <f t="shared" si="5"/>
        <v>651.70000000000005</v>
      </c>
    </row>
    <row r="177" spans="1:14" x14ac:dyDescent="0.35">
      <c r="A177" t="s">
        <v>247</v>
      </c>
      <c r="B177" s="1">
        <v>43965</v>
      </c>
      <c r="C177" t="s">
        <v>249</v>
      </c>
      <c r="D177" t="s">
        <v>149</v>
      </c>
      <c r="E177" t="s">
        <v>16</v>
      </c>
      <c r="F177" t="s">
        <v>29</v>
      </c>
      <c r="G177" t="s">
        <v>63</v>
      </c>
      <c r="H177">
        <v>10</v>
      </c>
      <c r="I177">
        <v>6517</v>
      </c>
      <c r="J177">
        <v>1581</v>
      </c>
      <c r="K177" t="s">
        <v>31</v>
      </c>
      <c r="L177" t="s">
        <v>58</v>
      </c>
      <c r="M177">
        <f t="shared" si="4"/>
        <v>804</v>
      </c>
      <c r="N177">
        <f t="shared" si="5"/>
        <v>651.70000000000005</v>
      </c>
    </row>
    <row r="178" spans="1:14" x14ac:dyDescent="0.35">
      <c r="A178" t="s">
        <v>247</v>
      </c>
      <c r="B178" s="1">
        <v>45431</v>
      </c>
      <c r="C178" t="s">
        <v>248</v>
      </c>
      <c r="D178" t="s">
        <v>17</v>
      </c>
      <c r="E178" t="s">
        <v>16</v>
      </c>
      <c r="F178" t="s">
        <v>44</v>
      </c>
      <c r="G178" t="s">
        <v>45</v>
      </c>
      <c r="H178">
        <v>11</v>
      </c>
      <c r="I178">
        <v>1166</v>
      </c>
      <c r="J178">
        <v>349</v>
      </c>
      <c r="K178" t="s">
        <v>46</v>
      </c>
      <c r="L178" t="s">
        <v>34</v>
      </c>
      <c r="M178">
        <f t="shared" si="4"/>
        <v>804</v>
      </c>
      <c r="N178">
        <f t="shared" si="5"/>
        <v>106</v>
      </c>
    </row>
    <row r="179" spans="1:14" x14ac:dyDescent="0.35">
      <c r="A179" t="s">
        <v>247</v>
      </c>
      <c r="B179" s="1">
        <v>43965</v>
      </c>
      <c r="C179" t="s">
        <v>249</v>
      </c>
      <c r="D179" t="s">
        <v>149</v>
      </c>
      <c r="E179" t="s">
        <v>16</v>
      </c>
      <c r="F179" t="s">
        <v>44</v>
      </c>
      <c r="G179" t="s">
        <v>45</v>
      </c>
      <c r="H179">
        <v>11</v>
      </c>
      <c r="I179">
        <v>1166</v>
      </c>
      <c r="J179">
        <v>349</v>
      </c>
      <c r="K179" t="s">
        <v>46</v>
      </c>
      <c r="L179" t="s">
        <v>58</v>
      </c>
      <c r="M179">
        <f t="shared" si="4"/>
        <v>804</v>
      </c>
      <c r="N179">
        <f t="shared" si="5"/>
        <v>106</v>
      </c>
    </row>
    <row r="180" spans="1:14" x14ac:dyDescent="0.35">
      <c r="A180" t="s">
        <v>250</v>
      </c>
      <c r="B180" s="1">
        <v>44437</v>
      </c>
      <c r="C180" t="s">
        <v>251</v>
      </c>
      <c r="D180" t="s">
        <v>25</v>
      </c>
      <c r="E180" t="s">
        <v>24</v>
      </c>
      <c r="F180" t="s">
        <v>44</v>
      </c>
      <c r="G180" t="s">
        <v>48</v>
      </c>
      <c r="H180">
        <v>16</v>
      </c>
      <c r="I180">
        <v>9820</v>
      </c>
      <c r="J180">
        <v>793</v>
      </c>
      <c r="K180" t="s">
        <v>46</v>
      </c>
      <c r="L180" t="s">
        <v>177</v>
      </c>
      <c r="M180">
        <f t="shared" si="4"/>
        <v>804</v>
      </c>
      <c r="N180">
        <f t="shared" si="5"/>
        <v>613.75</v>
      </c>
    </row>
    <row r="181" spans="1:14" x14ac:dyDescent="0.35">
      <c r="A181" t="s">
        <v>252</v>
      </c>
      <c r="B181" s="1">
        <v>45606</v>
      </c>
      <c r="C181" t="s">
        <v>253</v>
      </c>
      <c r="D181" t="s">
        <v>71</v>
      </c>
      <c r="E181" t="s">
        <v>70</v>
      </c>
      <c r="F181" t="s">
        <v>29</v>
      </c>
      <c r="G181" t="s">
        <v>77</v>
      </c>
      <c r="H181">
        <v>8</v>
      </c>
      <c r="I181">
        <v>8563</v>
      </c>
      <c r="J181">
        <v>2624</v>
      </c>
      <c r="K181" t="s">
        <v>64</v>
      </c>
      <c r="L181" t="s">
        <v>254</v>
      </c>
      <c r="M181">
        <f t="shared" si="4"/>
        <v>804</v>
      </c>
      <c r="N181">
        <f t="shared" si="5"/>
        <v>1070.375</v>
      </c>
    </row>
    <row r="182" spans="1:14" x14ac:dyDescent="0.35">
      <c r="A182" t="s">
        <v>252</v>
      </c>
      <c r="B182" s="1">
        <v>45606</v>
      </c>
      <c r="C182" t="s">
        <v>253</v>
      </c>
      <c r="D182" t="s">
        <v>71</v>
      </c>
      <c r="E182" t="s">
        <v>70</v>
      </c>
      <c r="F182" t="s">
        <v>12</v>
      </c>
      <c r="G182" t="s">
        <v>27</v>
      </c>
      <c r="H182">
        <v>20</v>
      </c>
      <c r="I182">
        <v>4441</v>
      </c>
      <c r="J182">
        <v>281</v>
      </c>
      <c r="K182" t="s">
        <v>64</v>
      </c>
      <c r="L182" t="s">
        <v>254</v>
      </c>
      <c r="M182">
        <f t="shared" si="4"/>
        <v>804</v>
      </c>
      <c r="N182">
        <f t="shared" si="5"/>
        <v>222.05</v>
      </c>
    </row>
    <row r="183" spans="1:14" x14ac:dyDescent="0.35">
      <c r="A183" t="s">
        <v>255</v>
      </c>
      <c r="B183" s="1">
        <v>44535</v>
      </c>
      <c r="C183" t="s">
        <v>256</v>
      </c>
      <c r="D183" t="s">
        <v>33</v>
      </c>
      <c r="E183" t="s">
        <v>16</v>
      </c>
      <c r="F183" t="s">
        <v>29</v>
      </c>
      <c r="G183" t="s">
        <v>63</v>
      </c>
      <c r="H183">
        <v>8</v>
      </c>
      <c r="I183">
        <v>7340</v>
      </c>
      <c r="J183">
        <v>2271</v>
      </c>
      <c r="K183" t="s">
        <v>39</v>
      </c>
      <c r="L183" t="s">
        <v>89</v>
      </c>
      <c r="M183">
        <f t="shared" si="4"/>
        <v>804</v>
      </c>
      <c r="N183">
        <f t="shared" si="5"/>
        <v>917.5</v>
      </c>
    </row>
    <row r="184" spans="1:14" x14ac:dyDescent="0.35">
      <c r="A184" t="s">
        <v>255</v>
      </c>
      <c r="B184" s="1">
        <v>44535</v>
      </c>
      <c r="C184" t="s">
        <v>256</v>
      </c>
      <c r="D184" t="s">
        <v>33</v>
      </c>
      <c r="E184" t="s">
        <v>16</v>
      </c>
      <c r="F184" t="s">
        <v>12</v>
      </c>
      <c r="G184" t="s">
        <v>81</v>
      </c>
      <c r="H184">
        <v>1</v>
      </c>
      <c r="I184">
        <v>5442</v>
      </c>
      <c r="J184">
        <v>1610</v>
      </c>
      <c r="K184" t="s">
        <v>39</v>
      </c>
      <c r="L184" t="s">
        <v>89</v>
      </c>
      <c r="M184">
        <f t="shared" si="4"/>
        <v>804</v>
      </c>
      <c r="N184">
        <f t="shared" si="5"/>
        <v>5442</v>
      </c>
    </row>
    <row r="185" spans="1:14" x14ac:dyDescent="0.35">
      <c r="A185" t="s">
        <v>257</v>
      </c>
      <c r="B185" s="1">
        <v>45478</v>
      </c>
      <c r="C185" t="s">
        <v>258</v>
      </c>
      <c r="D185" t="s">
        <v>149</v>
      </c>
      <c r="E185" t="s">
        <v>16</v>
      </c>
      <c r="F185" t="s">
        <v>44</v>
      </c>
      <c r="G185" t="s">
        <v>45</v>
      </c>
      <c r="H185">
        <v>14</v>
      </c>
      <c r="I185">
        <v>1895</v>
      </c>
      <c r="J185">
        <v>391</v>
      </c>
      <c r="K185" t="s">
        <v>14</v>
      </c>
      <c r="L185" t="s">
        <v>214</v>
      </c>
      <c r="M185">
        <f t="shared" si="4"/>
        <v>804</v>
      </c>
      <c r="N185">
        <f t="shared" si="5"/>
        <v>135.35714285714286</v>
      </c>
    </row>
    <row r="186" spans="1:14" x14ac:dyDescent="0.35">
      <c r="A186" t="s">
        <v>257</v>
      </c>
      <c r="B186" s="1">
        <v>45478</v>
      </c>
      <c r="C186" t="s">
        <v>258</v>
      </c>
      <c r="D186" t="s">
        <v>149</v>
      </c>
      <c r="E186" t="s">
        <v>16</v>
      </c>
      <c r="F186" t="s">
        <v>29</v>
      </c>
      <c r="G186" t="s">
        <v>77</v>
      </c>
      <c r="H186">
        <v>13</v>
      </c>
      <c r="I186">
        <v>5323</v>
      </c>
      <c r="J186">
        <v>322</v>
      </c>
      <c r="K186" t="s">
        <v>64</v>
      </c>
      <c r="L186" t="s">
        <v>214</v>
      </c>
      <c r="M186">
        <f t="shared" si="4"/>
        <v>804</v>
      </c>
      <c r="N186">
        <f t="shared" si="5"/>
        <v>409.46153846153845</v>
      </c>
    </row>
    <row r="187" spans="1:14" x14ac:dyDescent="0.35">
      <c r="A187" t="s">
        <v>259</v>
      </c>
      <c r="B187" s="1">
        <v>45468</v>
      </c>
      <c r="C187" t="s">
        <v>260</v>
      </c>
      <c r="D187" t="s">
        <v>17</v>
      </c>
      <c r="E187" t="s">
        <v>16</v>
      </c>
      <c r="F187" t="s">
        <v>29</v>
      </c>
      <c r="G187" t="s">
        <v>56</v>
      </c>
      <c r="H187">
        <v>13</v>
      </c>
      <c r="I187">
        <v>8850</v>
      </c>
      <c r="J187">
        <v>279</v>
      </c>
      <c r="K187" t="s">
        <v>31</v>
      </c>
      <c r="L187" t="s">
        <v>261</v>
      </c>
      <c r="M187">
        <f t="shared" si="4"/>
        <v>804</v>
      </c>
      <c r="N187">
        <f t="shared" si="5"/>
        <v>680.76923076923072</v>
      </c>
    </row>
    <row r="188" spans="1:14" x14ac:dyDescent="0.35">
      <c r="A188" t="s">
        <v>259</v>
      </c>
      <c r="B188" s="1">
        <v>45468</v>
      </c>
      <c r="C188" t="s">
        <v>260</v>
      </c>
      <c r="D188" t="s">
        <v>17</v>
      </c>
      <c r="E188" t="s">
        <v>16</v>
      </c>
      <c r="F188" t="s">
        <v>29</v>
      </c>
      <c r="G188" t="s">
        <v>63</v>
      </c>
      <c r="H188">
        <v>6</v>
      </c>
      <c r="I188">
        <v>8667</v>
      </c>
      <c r="J188">
        <v>1266</v>
      </c>
      <c r="K188" t="s">
        <v>31</v>
      </c>
      <c r="L188" t="s">
        <v>261</v>
      </c>
      <c r="M188">
        <f t="shared" si="4"/>
        <v>804</v>
      </c>
      <c r="N188">
        <f t="shared" si="5"/>
        <v>1444.5</v>
      </c>
    </row>
    <row r="189" spans="1:14" x14ac:dyDescent="0.35">
      <c r="A189" t="s">
        <v>262</v>
      </c>
      <c r="B189" s="1">
        <v>45443</v>
      </c>
      <c r="C189" t="s">
        <v>263</v>
      </c>
      <c r="D189" t="s">
        <v>21</v>
      </c>
      <c r="E189" t="s">
        <v>20</v>
      </c>
      <c r="F189" t="s">
        <v>44</v>
      </c>
      <c r="G189" t="s">
        <v>45</v>
      </c>
      <c r="H189">
        <v>1</v>
      </c>
      <c r="I189">
        <v>6903</v>
      </c>
      <c r="J189">
        <v>105</v>
      </c>
      <c r="K189" t="s">
        <v>64</v>
      </c>
      <c r="L189" t="s">
        <v>34</v>
      </c>
      <c r="M189">
        <f t="shared" si="4"/>
        <v>804</v>
      </c>
      <c r="N189">
        <f t="shared" si="5"/>
        <v>6903</v>
      </c>
    </row>
    <row r="190" spans="1:14" x14ac:dyDescent="0.35">
      <c r="A190" t="s">
        <v>262</v>
      </c>
      <c r="B190" s="1">
        <v>45443</v>
      </c>
      <c r="C190" t="s">
        <v>263</v>
      </c>
      <c r="D190" t="s">
        <v>21</v>
      </c>
      <c r="E190" t="s">
        <v>20</v>
      </c>
      <c r="F190" t="s">
        <v>29</v>
      </c>
      <c r="G190" t="s">
        <v>30</v>
      </c>
      <c r="H190">
        <v>7</v>
      </c>
      <c r="I190">
        <v>8793</v>
      </c>
      <c r="J190">
        <v>3010</v>
      </c>
      <c r="K190" t="s">
        <v>64</v>
      </c>
      <c r="L190" t="s">
        <v>34</v>
      </c>
      <c r="M190">
        <f t="shared" si="4"/>
        <v>804</v>
      </c>
      <c r="N190">
        <f t="shared" si="5"/>
        <v>1256.1428571428571</v>
      </c>
    </row>
    <row r="191" spans="1:14" x14ac:dyDescent="0.35">
      <c r="A191" t="s">
        <v>264</v>
      </c>
      <c r="B191" s="1">
        <v>44124</v>
      </c>
      <c r="C191" t="s">
        <v>265</v>
      </c>
      <c r="D191" t="s">
        <v>25</v>
      </c>
      <c r="E191" t="s">
        <v>24</v>
      </c>
      <c r="F191" t="s">
        <v>29</v>
      </c>
      <c r="G191" t="s">
        <v>63</v>
      </c>
      <c r="H191">
        <v>16</v>
      </c>
      <c r="I191">
        <v>9883</v>
      </c>
      <c r="J191">
        <v>4812</v>
      </c>
      <c r="K191" t="s">
        <v>14</v>
      </c>
      <c r="L191" t="s">
        <v>118</v>
      </c>
      <c r="M191">
        <f t="shared" si="4"/>
        <v>804</v>
      </c>
      <c r="N191">
        <f t="shared" si="5"/>
        <v>617.6875</v>
      </c>
    </row>
    <row r="192" spans="1:14" x14ac:dyDescent="0.35">
      <c r="A192" t="s">
        <v>264</v>
      </c>
      <c r="B192" s="1">
        <v>44784</v>
      </c>
      <c r="C192" t="s">
        <v>266</v>
      </c>
      <c r="D192" t="s">
        <v>33</v>
      </c>
      <c r="E192" t="s">
        <v>16</v>
      </c>
      <c r="F192" t="s">
        <v>29</v>
      </c>
      <c r="G192" t="s">
        <v>63</v>
      </c>
      <c r="H192">
        <v>16</v>
      </c>
      <c r="I192">
        <v>9883</v>
      </c>
      <c r="J192">
        <v>4812</v>
      </c>
      <c r="K192" t="s">
        <v>14</v>
      </c>
      <c r="L192" t="s">
        <v>208</v>
      </c>
      <c r="M192">
        <f t="shared" si="4"/>
        <v>804</v>
      </c>
      <c r="N192">
        <f t="shared" si="5"/>
        <v>617.6875</v>
      </c>
    </row>
    <row r="193" spans="1:14" x14ac:dyDescent="0.35">
      <c r="A193" t="s">
        <v>264</v>
      </c>
      <c r="B193" s="1">
        <v>44486</v>
      </c>
      <c r="C193" t="s">
        <v>267</v>
      </c>
      <c r="D193" t="s">
        <v>62</v>
      </c>
      <c r="E193" t="s">
        <v>20</v>
      </c>
      <c r="F193" t="s">
        <v>29</v>
      </c>
      <c r="G193" t="s">
        <v>63</v>
      </c>
      <c r="H193">
        <v>16</v>
      </c>
      <c r="I193">
        <v>9883</v>
      </c>
      <c r="J193">
        <v>4812</v>
      </c>
      <c r="K193" t="s">
        <v>14</v>
      </c>
      <c r="L193" t="s">
        <v>36</v>
      </c>
      <c r="M193">
        <f t="shared" si="4"/>
        <v>804</v>
      </c>
      <c r="N193">
        <f t="shared" si="5"/>
        <v>617.6875</v>
      </c>
    </row>
    <row r="194" spans="1:14" x14ac:dyDescent="0.35">
      <c r="A194" t="s">
        <v>264</v>
      </c>
      <c r="B194" s="1">
        <v>44124</v>
      </c>
      <c r="C194" t="s">
        <v>265</v>
      </c>
      <c r="D194" t="s">
        <v>25</v>
      </c>
      <c r="E194" t="s">
        <v>24</v>
      </c>
      <c r="F194" t="s">
        <v>29</v>
      </c>
      <c r="G194" t="s">
        <v>63</v>
      </c>
      <c r="H194">
        <v>7</v>
      </c>
      <c r="I194">
        <v>5210</v>
      </c>
      <c r="J194">
        <v>1185</v>
      </c>
      <c r="K194" t="s">
        <v>14</v>
      </c>
      <c r="L194" t="s">
        <v>118</v>
      </c>
      <c r="M194">
        <f t="shared" ref="M194:M257" si="6">COUNTA(_xlfn.UNIQUE(C:C))</f>
        <v>804</v>
      </c>
      <c r="N194">
        <f t="shared" ref="N194:N257" si="7">I194/H194</f>
        <v>744.28571428571433</v>
      </c>
    </row>
    <row r="195" spans="1:14" x14ac:dyDescent="0.35">
      <c r="A195" t="s">
        <v>264</v>
      </c>
      <c r="B195" s="1">
        <v>44784</v>
      </c>
      <c r="C195" t="s">
        <v>266</v>
      </c>
      <c r="D195" t="s">
        <v>33</v>
      </c>
      <c r="E195" t="s">
        <v>16</v>
      </c>
      <c r="F195" t="s">
        <v>29</v>
      </c>
      <c r="G195" t="s">
        <v>63</v>
      </c>
      <c r="H195">
        <v>7</v>
      </c>
      <c r="I195">
        <v>5210</v>
      </c>
      <c r="J195">
        <v>1185</v>
      </c>
      <c r="K195" t="s">
        <v>14</v>
      </c>
      <c r="L195" t="s">
        <v>208</v>
      </c>
      <c r="M195">
        <f t="shared" si="6"/>
        <v>804</v>
      </c>
      <c r="N195">
        <f t="shared" si="7"/>
        <v>744.28571428571433</v>
      </c>
    </row>
    <row r="196" spans="1:14" x14ac:dyDescent="0.35">
      <c r="A196" t="s">
        <v>264</v>
      </c>
      <c r="B196" s="1">
        <v>44486</v>
      </c>
      <c r="C196" t="s">
        <v>267</v>
      </c>
      <c r="D196" t="s">
        <v>62</v>
      </c>
      <c r="E196" t="s">
        <v>20</v>
      </c>
      <c r="F196" t="s">
        <v>29</v>
      </c>
      <c r="G196" t="s">
        <v>63</v>
      </c>
      <c r="H196">
        <v>7</v>
      </c>
      <c r="I196">
        <v>5210</v>
      </c>
      <c r="J196">
        <v>1185</v>
      </c>
      <c r="K196" t="s">
        <v>14</v>
      </c>
      <c r="L196" t="s">
        <v>36</v>
      </c>
      <c r="M196">
        <f t="shared" si="6"/>
        <v>804</v>
      </c>
      <c r="N196">
        <f t="shared" si="7"/>
        <v>744.28571428571433</v>
      </c>
    </row>
    <row r="197" spans="1:14" x14ac:dyDescent="0.35">
      <c r="A197" t="s">
        <v>268</v>
      </c>
      <c r="B197" s="1">
        <v>44615</v>
      </c>
      <c r="C197" t="s">
        <v>269</v>
      </c>
      <c r="D197" t="s">
        <v>42</v>
      </c>
      <c r="E197" t="s">
        <v>41</v>
      </c>
      <c r="F197" t="s">
        <v>12</v>
      </c>
      <c r="G197" t="s">
        <v>27</v>
      </c>
      <c r="H197">
        <v>4</v>
      </c>
      <c r="I197">
        <v>3574</v>
      </c>
      <c r="J197">
        <v>851</v>
      </c>
      <c r="K197" t="s">
        <v>46</v>
      </c>
      <c r="L197" t="s">
        <v>136</v>
      </c>
      <c r="M197">
        <f t="shared" si="6"/>
        <v>804</v>
      </c>
      <c r="N197">
        <f t="shared" si="7"/>
        <v>893.5</v>
      </c>
    </row>
    <row r="198" spans="1:14" x14ac:dyDescent="0.35">
      <c r="A198" t="s">
        <v>268</v>
      </c>
      <c r="B198" s="1">
        <v>44615</v>
      </c>
      <c r="C198" t="s">
        <v>269</v>
      </c>
      <c r="D198" t="s">
        <v>42</v>
      </c>
      <c r="E198" t="s">
        <v>41</v>
      </c>
      <c r="F198" t="s">
        <v>44</v>
      </c>
      <c r="G198" t="s">
        <v>59</v>
      </c>
      <c r="H198">
        <v>13</v>
      </c>
      <c r="I198">
        <v>576</v>
      </c>
      <c r="J198">
        <v>76</v>
      </c>
      <c r="K198" t="s">
        <v>14</v>
      </c>
      <c r="L198" t="s">
        <v>136</v>
      </c>
      <c r="M198">
        <f t="shared" si="6"/>
        <v>804</v>
      </c>
      <c r="N198">
        <f t="shared" si="7"/>
        <v>44.307692307692307</v>
      </c>
    </row>
    <row r="199" spans="1:14" x14ac:dyDescent="0.35">
      <c r="A199" t="s">
        <v>270</v>
      </c>
      <c r="B199" s="1">
        <v>45189</v>
      </c>
      <c r="C199" t="s">
        <v>271</v>
      </c>
      <c r="D199" t="s">
        <v>116</v>
      </c>
      <c r="E199" t="s">
        <v>97</v>
      </c>
      <c r="F199" t="s">
        <v>12</v>
      </c>
      <c r="G199" t="s">
        <v>27</v>
      </c>
      <c r="H199">
        <v>13</v>
      </c>
      <c r="I199">
        <v>1860</v>
      </c>
      <c r="J199">
        <v>457</v>
      </c>
      <c r="K199" t="s">
        <v>39</v>
      </c>
      <c r="L199" t="s">
        <v>272</v>
      </c>
      <c r="M199">
        <f t="shared" si="6"/>
        <v>804</v>
      </c>
      <c r="N199">
        <f t="shared" si="7"/>
        <v>143.07692307692307</v>
      </c>
    </row>
    <row r="200" spans="1:14" x14ac:dyDescent="0.35">
      <c r="A200" t="s">
        <v>273</v>
      </c>
      <c r="B200" s="1">
        <v>44215</v>
      </c>
      <c r="C200" t="s">
        <v>274</v>
      </c>
      <c r="D200" t="s">
        <v>171</v>
      </c>
      <c r="E200" t="s">
        <v>20</v>
      </c>
      <c r="F200" t="s">
        <v>29</v>
      </c>
      <c r="G200" t="s">
        <v>30</v>
      </c>
      <c r="H200">
        <v>8</v>
      </c>
      <c r="I200">
        <v>782</v>
      </c>
      <c r="J200">
        <v>374</v>
      </c>
      <c r="K200" t="s">
        <v>39</v>
      </c>
      <c r="L200" t="s">
        <v>275</v>
      </c>
      <c r="M200">
        <f t="shared" si="6"/>
        <v>804</v>
      </c>
      <c r="N200">
        <f t="shared" si="7"/>
        <v>97.75</v>
      </c>
    </row>
    <row r="201" spans="1:14" x14ac:dyDescent="0.35">
      <c r="A201" t="s">
        <v>273</v>
      </c>
      <c r="B201" s="1">
        <v>44215</v>
      </c>
      <c r="C201" t="s">
        <v>274</v>
      </c>
      <c r="D201" t="s">
        <v>171</v>
      </c>
      <c r="E201" t="s">
        <v>20</v>
      </c>
      <c r="F201" t="s">
        <v>12</v>
      </c>
      <c r="G201" t="s">
        <v>38</v>
      </c>
      <c r="H201">
        <v>1</v>
      </c>
      <c r="I201">
        <v>4371</v>
      </c>
      <c r="J201">
        <v>1852</v>
      </c>
      <c r="K201" t="s">
        <v>14</v>
      </c>
      <c r="L201" t="s">
        <v>275</v>
      </c>
      <c r="M201">
        <f t="shared" si="6"/>
        <v>804</v>
      </c>
      <c r="N201">
        <f t="shared" si="7"/>
        <v>4371</v>
      </c>
    </row>
    <row r="202" spans="1:14" x14ac:dyDescent="0.35">
      <c r="A202" t="s">
        <v>276</v>
      </c>
      <c r="B202" s="1">
        <v>44064</v>
      </c>
      <c r="C202" t="s">
        <v>277</v>
      </c>
      <c r="D202" t="s">
        <v>137</v>
      </c>
      <c r="E202" t="s">
        <v>70</v>
      </c>
      <c r="F202" t="s">
        <v>12</v>
      </c>
      <c r="G202" t="s">
        <v>81</v>
      </c>
      <c r="H202">
        <v>1</v>
      </c>
      <c r="I202">
        <v>8346</v>
      </c>
      <c r="J202">
        <v>1176</v>
      </c>
      <c r="K202" t="s">
        <v>64</v>
      </c>
      <c r="L202" t="s">
        <v>184</v>
      </c>
      <c r="M202">
        <f t="shared" si="6"/>
        <v>804</v>
      </c>
      <c r="N202">
        <f t="shared" si="7"/>
        <v>8346</v>
      </c>
    </row>
    <row r="203" spans="1:14" x14ac:dyDescent="0.35">
      <c r="A203" t="s">
        <v>276</v>
      </c>
      <c r="B203" s="1">
        <v>45033</v>
      </c>
      <c r="C203" t="s">
        <v>278</v>
      </c>
      <c r="D203" t="s">
        <v>21</v>
      </c>
      <c r="E203" t="s">
        <v>20</v>
      </c>
      <c r="F203" t="s">
        <v>12</v>
      </c>
      <c r="G203" t="s">
        <v>81</v>
      </c>
      <c r="H203">
        <v>1</v>
      </c>
      <c r="I203">
        <v>8346</v>
      </c>
      <c r="J203">
        <v>1176</v>
      </c>
      <c r="K203" t="s">
        <v>64</v>
      </c>
      <c r="L203" t="s">
        <v>144</v>
      </c>
      <c r="M203">
        <f t="shared" si="6"/>
        <v>804</v>
      </c>
      <c r="N203">
        <f t="shared" si="7"/>
        <v>8346</v>
      </c>
    </row>
    <row r="204" spans="1:14" x14ac:dyDescent="0.35">
      <c r="A204" t="s">
        <v>276</v>
      </c>
      <c r="B204" s="1">
        <v>45284</v>
      </c>
      <c r="C204" t="s">
        <v>279</v>
      </c>
      <c r="D204" t="s">
        <v>91</v>
      </c>
      <c r="E204" t="s">
        <v>41</v>
      </c>
      <c r="F204" t="s">
        <v>12</v>
      </c>
      <c r="G204" t="s">
        <v>81</v>
      </c>
      <c r="H204">
        <v>1</v>
      </c>
      <c r="I204">
        <v>8346</v>
      </c>
      <c r="J204">
        <v>1176</v>
      </c>
      <c r="K204" t="s">
        <v>64</v>
      </c>
      <c r="L204" t="s">
        <v>101</v>
      </c>
      <c r="M204">
        <f t="shared" si="6"/>
        <v>804</v>
      </c>
      <c r="N204">
        <f t="shared" si="7"/>
        <v>8346</v>
      </c>
    </row>
    <row r="205" spans="1:14" x14ac:dyDescent="0.35">
      <c r="A205" t="s">
        <v>276</v>
      </c>
      <c r="B205" s="1">
        <v>44064</v>
      </c>
      <c r="C205" t="s">
        <v>277</v>
      </c>
      <c r="D205" t="s">
        <v>137</v>
      </c>
      <c r="E205" t="s">
        <v>70</v>
      </c>
      <c r="F205" t="s">
        <v>44</v>
      </c>
      <c r="G205" t="s">
        <v>45</v>
      </c>
      <c r="H205">
        <v>5</v>
      </c>
      <c r="I205">
        <v>6218</v>
      </c>
      <c r="J205">
        <v>1125</v>
      </c>
      <c r="K205" t="s">
        <v>31</v>
      </c>
      <c r="L205" t="s">
        <v>184</v>
      </c>
      <c r="M205">
        <f t="shared" si="6"/>
        <v>804</v>
      </c>
      <c r="N205">
        <f t="shared" si="7"/>
        <v>1243.5999999999999</v>
      </c>
    </row>
    <row r="206" spans="1:14" x14ac:dyDescent="0.35">
      <c r="A206" t="s">
        <v>276</v>
      </c>
      <c r="B206" s="1">
        <v>45033</v>
      </c>
      <c r="C206" t="s">
        <v>278</v>
      </c>
      <c r="D206" t="s">
        <v>21</v>
      </c>
      <c r="E206" t="s">
        <v>20</v>
      </c>
      <c r="F206" t="s">
        <v>44</v>
      </c>
      <c r="G206" t="s">
        <v>45</v>
      </c>
      <c r="H206">
        <v>5</v>
      </c>
      <c r="I206">
        <v>6218</v>
      </c>
      <c r="J206">
        <v>1125</v>
      </c>
      <c r="K206" t="s">
        <v>31</v>
      </c>
      <c r="L206" t="s">
        <v>144</v>
      </c>
      <c r="M206">
        <f t="shared" si="6"/>
        <v>804</v>
      </c>
      <c r="N206">
        <f t="shared" si="7"/>
        <v>1243.5999999999999</v>
      </c>
    </row>
    <row r="207" spans="1:14" x14ac:dyDescent="0.35">
      <c r="A207" t="s">
        <v>276</v>
      </c>
      <c r="B207" s="1">
        <v>45284</v>
      </c>
      <c r="C207" t="s">
        <v>279</v>
      </c>
      <c r="D207" t="s">
        <v>91</v>
      </c>
      <c r="E207" t="s">
        <v>41</v>
      </c>
      <c r="F207" t="s">
        <v>44</v>
      </c>
      <c r="G207" t="s">
        <v>45</v>
      </c>
      <c r="H207">
        <v>5</v>
      </c>
      <c r="I207">
        <v>6218</v>
      </c>
      <c r="J207">
        <v>1125</v>
      </c>
      <c r="K207" t="s">
        <v>31</v>
      </c>
      <c r="L207" t="s">
        <v>101</v>
      </c>
      <c r="M207">
        <f t="shared" si="6"/>
        <v>804</v>
      </c>
      <c r="N207">
        <f t="shared" si="7"/>
        <v>1243.5999999999999</v>
      </c>
    </row>
    <row r="208" spans="1:14" x14ac:dyDescent="0.35">
      <c r="A208" t="s">
        <v>276</v>
      </c>
      <c r="B208" s="1">
        <v>44064</v>
      </c>
      <c r="C208" t="s">
        <v>277</v>
      </c>
      <c r="D208" t="s">
        <v>137</v>
      </c>
      <c r="E208" t="s">
        <v>70</v>
      </c>
      <c r="F208" t="s">
        <v>12</v>
      </c>
      <c r="G208" t="s">
        <v>27</v>
      </c>
      <c r="H208">
        <v>14</v>
      </c>
      <c r="I208">
        <v>5167</v>
      </c>
      <c r="J208">
        <v>253</v>
      </c>
      <c r="K208" t="s">
        <v>46</v>
      </c>
      <c r="L208" t="s">
        <v>184</v>
      </c>
      <c r="M208">
        <f t="shared" si="6"/>
        <v>804</v>
      </c>
      <c r="N208">
        <f t="shared" si="7"/>
        <v>369.07142857142856</v>
      </c>
    </row>
    <row r="209" spans="1:14" x14ac:dyDescent="0.35">
      <c r="A209" t="s">
        <v>276</v>
      </c>
      <c r="B209" s="1">
        <v>45033</v>
      </c>
      <c r="C209" t="s">
        <v>278</v>
      </c>
      <c r="D209" t="s">
        <v>21</v>
      </c>
      <c r="E209" t="s">
        <v>20</v>
      </c>
      <c r="F209" t="s">
        <v>12</v>
      </c>
      <c r="G209" t="s">
        <v>27</v>
      </c>
      <c r="H209">
        <v>14</v>
      </c>
      <c r="I209">
        <v>5167</v>
      </c>
      <c r="J209">
        <v>253</v>
      </c>
      <c r="K209" t="s">
        <v>46</v>
      </c>
      <c r="L209" t="s">
        <v>144</v>
      </c>
      <c r="M209">
        <f t="shared" si="6"/>
        <v>804</v>
      </c>
      <c r="N209">
        <f t="shared" si="7"/>
        <v>369.07142857142856</v>
      </c>
    </row>
    <row r="210" spans="1:14" x14ac:dyDescent="0.35">
      <c r="A210" t="s">
        <v>276</v>
      </c>
      <c r="B210" s="1">
        <v>45284</v>
      </c>
      <c r="C210" t="s">
        <v>279</v>
      </c>
      <c r="D210" t="s">
        <v>91</v>
      </c>
      <c r="E210" t="s">
        <v>41</v>
      </c>
      <c r="F210" t="s">
        <v>12</v>
      </c>
      <c r="G210" t="s">
        <v>27</v>
      </c>
      <c r="H210">
        <v>14</v>
      </c>
      <c r="I210">
        <v>5167</v>
      </c>
      <c r="J210">
        <v>253</v>
      </c>
      <c r="K210" t="s">
        <v>46</v>
      </c>
      <c r="L210" t="s">
        <v>101</v>
      </c>
      <c r="M210">
        <f t="shared" si="6"/>
        <v>804</v>
      </c>
      <c r="N210">
        <f t="shared" si="7"/>
        <v>369.07142857142856</v>
      </c>
    </row>
    <row r="211" spans="1:14" x14ac:dyDescent="0.35">
      <c r="A211" t="s">
        <v>276</v>
      </c>
      <c r="B211" s="1">
        <v>44064</v>
      </c>
      <c r="C211" t="s">
        <v>277</v>
      </c>
      <c r="D211" t="s">
        <v>137</v>
      </c>
      <c r="E211" t="s">
        <v>70</v>
      </c>
      <c r="F211" t="s">
        <v>44</v>
      </c>
      <c r="G211" t="s">
        <v>59</v>
      </c>
      <c r="H211">
        <v>5</v>
      </c>
      <c r="I211">
        <v>2799</v>
      </c>
      <c r="J211">
        <v>1239</v>
      </c>
      <c r="K211" t="s">
        <v>31</v>
      </c>
      <c r="L211" t="s">
        <v>184</v>
      </c>
      <c r="M211">
        <f t="shared" si="6"/>
        <v>804</v>
      </c>
      <c r="N211">
        <f t="shared" si="7"/>
        <v>559.79999999999995</v>
      </c>
    </row>
    <row r="212" spans="1:14" x14ac:dyDescent="0.35">
      <c r="A212" t="s">
        <v>276</v>
      </c>
      <c r="B212" s="1">
        <v>45033</v>
      </c>
      <c r="C212" t="s">
        <v>278</v>
      </c>
      <c r="D212" t="s">
        <v>21</v>
      </c>
      <c r="E212" t="s">
        <v>20</v>
      </c>
      <c r="F212" t="s">
        <v>44</v>
      </c>
      <c r="G212" t="s">
        <v>59</v>
      </c>
      <c r="H212">
        <v>5</v>
      </c>
      <c r="I212">
        <v>2799</v>
      </c>
      <c r="J212">
        <v>1239</v>
      </c>
      <c r="K212" t="s">
        <v>31</v>
      </c>
      <c r="L212" t="s">
        <v>144</v>
      </c>
      <c r="M212">
        <f t="shared" si="6"/>
        <v>804</v>
      </c>
      <c r="N212">
        <f t="shared" si="7"/>
        <v>559.79999999999995</v>
      </c>
    </row>
    <row r="213" spans="1:14" x14ac:dyDescent="0.35">
      <c r="A213" t="s">
        <v>276</v>
      </c>
      <c r="B213" s="1">
        <v>45284</v>
      </c>
      <c r="C213" t="s">
        <v>279</v>
      </c>
      <c r="D213" t="s">
        <v>91</v>
      </c>
      <c r="E213" t="s">
        <v>41</v>
      </c>
      <c r="F213" t="s">
        <v>44</v>
      </c>
      <c r="G213" t="s">
        <v>59</v>
      </c>
      <c r="H213">
        <v>5</v>
      </c>
      <c r="I213">
        <v>2799</v>
      </c>
      <c r="J213">
        <v>1239</v>
      </c>
      <c r="K213" t="s">
        <v>31</v>
      </c>
      <c r="L213" t="s">
        <v>101</v>
      </c>
      <c r="M213">
        <f t="shared" si="6"/>
        <v>804</v>
      </c>
      <c r="N213">
        <f t="shared" si="7"/>
        <v>559.79999999999995</v>
      </c>
    </row>
    <row r="214" spans="1:14" x14ac:dyDescent="0.35">
      <c r="A214" t="s">
        <v>280</v>
      </c>
      <c r="B214" s="1">
        <v>44640</v>
      </c>
      <c r="C214" t="s">
        <v>281</v>
      </c>
      <c r="D214" t="s">
        <v>17</v>
      </c>
      <c r="E214" t="s">
        <v>16</v>
      </c>
      <c r="F214" t="s">
        <v>29</v>
      </c>
      <c r="G214" t="s">
        <v>56</v>
      </c>
      <c r="H214">
        <v>20</v>
      </c>
      <c r="I214">
        <v>3234</v>
      </c>
      <c r="J214">
        <v>1029</v>
      </c>
      <c r="K214" t="s">
        <v>46</v>
      </c>
      <c r="L214" t="s">
        <v>133</v>
      </c>
      <c r="M214">
        <f t="shared" si="6"/>
        <v>804</v>
      </c>
      <c r="N214">
        <f t="shared" si="7"/>
        <v>161.69999999999999</v>
      </c>
    </row>
    <row r="215" spans="1:14" x14ac:dyDescent="0.35">
      <c r="A215" t="s">
        <v>282</v>
      </c>
      <c r="B215" s="1">
        <v>44420</v>
      </c>
      <c r="C215" t="s">
        <v>283</v>
      </c>
      <c r="D215" t="s">
        <v>62</v>
      </c>
      <c r="E215" t="s">
        <v>20</v>
      </c>
      <c r="F215" t="s">
        <v>44</v>
      </c>
      <c r="G215" t="s">
        <v>45</v>
      </c>
      <c r="H215">
        <v>12</v>
      </c>
      <c r="I215">
        <v>4920</v>
      </c>
      <c r="J215">
        <v>775</v>
      </c>
      <c r="K215" t="s">
        <v>31</v>
      </c>
      <c r="L215" t="s">
        <v>177</v>
      </c>
      <c r="M215">
        <f t="shared" si="6"/>
        <v>804</v>
      </c>
      <c r="N215">
        <f t="shared" si="7"/>
        <v>410</v>
      </c>
    </row>
    <row r="216" spans="1:14" x14ac:dyDescent="0.35">
      <c r="A216" t="s">
        <v>282</v>
      </c>
      <c r="B216" s="1">
        <v>44420</v>
      </c>
      <c r="C216" t="s">
        <v>283</v>
      </c>
      <c r="D216" t="s">
        <v>62</v>
      </c>
      <c r="E216" t="s">
        <v>20</v>
      </c>
      <c r="F216" t="s">
        <v>44</v>
      </c>
      <c r="G216" t="s">
        <v>108</v>
      </c>
      <c r="H216">
        <v>15</v>
      </c>
      <c r="I216">
        <v>9078</v>
      </c>
      <c r="J216">
        <v>2213</v>
      </c>
      <c r="K216" t="s">
        <v>39</v>
      </c>
      <c r="L216" t="s">
        <v>177</v>
      </c>
      <c r="M216">
        <f t="shared" si="6"/>
        <v>804</v>
      </c>
      <c r="N216">
        <f t="shared" si="7"/>
        <v>605.20000000000005</v>
      </c>
    </row>
    <row r="217" spans="1:14" x14ac:dyDescent="0.35">
      <c r="A217" t="s">
        <v>284</v>
      </c>
      <c r="B217" s="1">
        <v>44186</v>
      </c>
      <c r="C217" t="s">
        <v>285</v>
      </c>
      <c r="D217" t="s">
        <v>17</v>
      </c>
      <c r="E217" t="s">
        <v>16</v>
      </c>
      <c r="F217" t="s">
        <v>44</v>
      </c>
      <c r="G217" t="s">
        <v>108</v>
      </c>
      <c r="H217">
        <v>7</v>
      </c>
      <c r="I217">
        <v>8586</v>
      </c>
      <c r="J217">
        <v>3826</v>
      </c>
      <c r="K217" t="s">
        <v>14</v>
      </c>
      <c r="L217" t="s">
        <v>286</v>
      </c>
      <c r="M217">
        <f t="shared" si="6"/>
        <v>804</v>
      </c>
      <c r="N217">
        <f t="shared" si="7"/>
        <v>1226.5714285714287</v>
      </c>
    </row>
    <row r="218" spans="1:14" x14ac:dyDescent="0.35">
      <c r="A218" t="s">
        <v>284</v>
      </c>
      <c r="B218" s="1">
        <v>45114</v>
      </c>
      <c r="C218" t="s">
        <v>287</v>
      </c>
      <c r="D218" t="s">
        <v>149</v>
      </c>
      <c r="E218" t="s">
        <v>16</v>
      </c>
      <c r="F218" t="s">
        <v>44</v>
      </c>
      <c r="G218" t="s">
        <v>108</v>
      </c>
      <c r="H218">
        <v>7</v>
      </c>
      <c r="I218">
        <v>8586</v>
      </c>
      <c r="J218">
        <v>3826</v>
      </c>
      <c r="K218" t="s">
        <v>14</v>
      </c>
      <c r="L218" t="s">
        <v>104</v>
      </c>
      <c r="M218">
        <f t="shared" si="6"/>
        <v>804</v>
      </c>
      <c r="N218">
        <f t="shared" si="7"/>
        <v>1226.5714285714287</v>
      </c>
    </row>
    <row r="219" spans="1:14" x14ac:dyDescent="0.35">
      <c r="A219" t="s">
        <v>288</v>
      </c>
      <c r="B219" s="1">
        <v>45151</v>
      </c>
      <c r="C219" t="s">
        <v>289</v>
      </c>
      <c r="D219" t="s">
        <v>91</v>
      </c>
      <c r="E219" t="s">
        <v>41</v>
      </c>
      <c r="F219" t="s">
        <v>44</v>
      </c>
      <c r="G219" t="s">
        <v>59</v>
      </c>
      <c r="H219">
        <v>13</v>
      </c>
      <c r="I219">
        <v>5047</v>
      </c>
      <c r="J219">
        <v>2211</v>
      </c>
      <c r="K219" t="s">
        <v>39</v>
      </c>
      <c r="L219" t="s">
        <v>120</v>
      </c>
      <c r="M219">
        <f t="shared" si="6"/>
        <v>804</v>
      </c>
      <c r="N219">
        <f t="shared" si="7"/>
        <v>388.23076923076923</v>
      </c>
    </row>
    <row r="220" spans="1:14" x14ac:dyDescent="0.35">
      <c r="A220" t="s">
        <v>288</v>
      </c>
      <c r="B220" s="1">
        <v>44231</v>
      </c>
      <c r="C220" t="s">
        <v>290</v>
      </c>
      <c r="D220" t="s">
        <v>21</v>
      </c>
      <c r="E220" t="s">
        <v>20</v>
      </c>
      <c r="F220" t="s">
        <v>44</v>
      </c>
      <c r="G220" t="s">
        <v>59</v>
      </c>
      <c r="H220">
        <v>13</v>
      </c>
      <c r="I220">
        <v>5047</v>
      </c>
      <c r="J220">
        <v>2211</v>
      </c>
      <c r="K220" t="s">
        <v>39</v>
      </c>
      <c r="L220" t="s">
        <v>291</v>
      </c>
      <c r="M220">
        <f t="shared" si="6"/>
        <v>804</v>
      </c>
      <c r="N220">
        <f t="shared" si="7"/>
        <v>388.23076923076923</v>
      </c>
    </row>
    <row r="221" spans="1:14" x14ac:dyDescent="0.35">
      <c r="A221" t="s">
        <v>288</v>
      </c>
      <c r="B221" s="1">
        <v>44820</v>
      </c>
      <c r="C221" t="s">
        <v>292</v>
      </c>
      <c r="D221" t="s">
        <v>171</v>
      </c>
      <c r="E221" t="s">
        <v>20</v>
      </c>
      <c r="F221" t="s">
        <v>44</v>
      </c>
      <c r="G221" t="s">
        <v>59</v>
      </c>
      <c r="H221">
        <v>13</v>
      </c>
      <c r="I221">
        <v>5047</v>
      </c>
      <c r="J221">
        <v>2211</v>
      </c>
      <c r="K221" t="s">
        <v>39</v>
      </c>
      <c r="L221" t="s">
        <v>130</v>
      </c>
      <c r="M221">
        <f t="shared" si="6"/>
        <v>804</v>
      </c>
      <c r="N221">
        <f t="shared" si="7"/>
        <v>388.23076923076923</v>
      </c>
    </row>
    <row r="222" spans="1:14" x14ac:dyDescent="0.35">
      <c r="A222" t="s">
        <v>288</v>
      </c>
      <c r="B222" s="1">
        <v>44687</v>
      </c>
      <c r="C222" t="s">
        <v>293</v>
      </c>
      <c r="D222" t="s">
        <v>25</v>
      </c>
      <c r="E222" t="s">
        <v>24</v>
      </c>
      <c r="F222" t="s">
        <v>44</v>
      </c>
      <c r="G222" t="s">
        <v>59</v>
      </c>
      <c r="H222">
        <v>13</v>
      </c>
      <c r="I222">
        <v>5047</v>
      </c>
      <c r="J222">
        <v>2211</v>
      </c>
      <c r="K222" t="s">
        <v>39</v>
      </c>
      <c r="L222" t="s">
        <v>179</v>
      </c>
      <c r="M222">
        <f t="shared" si="6"/>
        <v>804</v>
      </c>
      <c r="N222">
        <f t="shared" si="7"/>
        <v>388.23076923076923</v>
      </c>
    </row>
    <row r="223" spans="1:14" x14ac:dyDescent="0.35">
      <c r="A223" t="s">
        <v>294</v>
      </c>
      <c r="B223" s="1">
        <v>44344</v>
      </c>
      <c r="C223" t="s">
        <v>295</v>
      </c>
      <c r="D223" t="s">
        <v>91</v>
      </c>
      <c r="E223" t="s">
        <v>41</v>
      </c>
      <c r="F223" t="s">
        <v>44</v>
      </c>
      <c r="G223" t="s">
        <v>59</v>
      </c>
      <c r="H223">
        <v>1</v>
      </c>
      <c r="I223">
        <v>3657</v>
      </c>
      <c r="J223">
        <v>163</v>
      </c>
      <c r="K223" t="s">
        <v>14</v>
      </c>
      <c r="L223" t="s">
        <v>107</v>
      </c>
      <c r="M223">
        <f t="shared" si="6"/>
        <v>804</v>
      </c>
      <c r="N223">
        <f t="shared" si="7"/>
        <v>3657</v>
      </c>
    </row>
    <row r="224" spans="1:14" x14ac:dyDescent="0.35">
      <c r="A224" t="s">
        <v>296</v>
      </c>
      <c r="B224" s="1">
        <v>45491</v>
      </c>
      <c r="C224" t="s">
        <v>297</v>
      </c>
      <c r="D224" t="s">
        <v>171</v>
      </c>
      <c r="E224" t="s">
        <v>20</v>
      </c>
      <c r="F224" t="s">
        <v>12</v>
      </c>
      <c r="G224" t="s">
        <v>13</v>
      </c>
      <c r="H224">
        <v>18</v>
      </c>
      <c r="I224">
        <v>6471</v>
      </c>
      <c r="J224">
        <v>2842</v>
      </c>
      <c r="K224" t="s">
        <v>14</v>
      </c>
      <c r="L224" t="s">
        <v>214</v>
      </c>
      <c r="M224">
        <f t="shared" si="6"/>
        <v>804</v>
      </c>
      <c r="N224">
        <f t="shared" si="7"/>
        <v>359.5</v>
      </c>
    </row>
    <row r="225" spans="1:14" x14ac:dyDescent="0.35">
      <c r="A225" t="s">
        <v>298</v>
      </c>
      <c r="B225" s="1">
        <v>45632</v>
      </c>
      <c r="C225" t="s">
        <v>299</v>
      </c>
      <c r="D225" t="s">
        <v>116</v>
      </c>
      <c r="E225" t="s">
        <v>97</v>
      </c>
      <c r="F225" t="s">
        <v>29</v>
      </c>
      <c r="G225" t="s">
        <v>77</v>
      </c>
      <c r="H225">
        <v>9</v>
      </c>
      <c r="I225">
        <v>949</v>
      </c>
      <c r="J225">
        <v>301</v>
      </c>
      <c r="K225" t="s">
        <v>14</v>
      </c>
      <c r="L225" t="s">
        <v>22</v>
      </c>
      <c r="M225">
        <f t="shared" si="6"/>
        <v>804</v>
      </c>
      <c r="N225">
        <f t="shared" si="7"/>
        <v>105.44444444444444</v>
      </c>
    </row>
    <row r="226" spans="1:14" x14ac:dyDescent="0.35">
      <c r="A226" t="s">
        <v>298</v>
      </c>
      <c r="B226" s="1">
        <v>45632</v>
      </c>
      <c r="C226" t="s">
        <v>299</v>
      </c>
      <c r="D226" t="s">
        <v>116</v>
      </c>
      <c r="E226" t="s">
        <v>97</v>
      </c>
      <c r="F226" t="s">
        <v>29</v>
      </c>
      <c r="G226" t="s">
        <v>77</v>
      </c>
      <c r="H226">
        <v>6</v>
      </c>
      <c r="I226">
        <v>6823</v>
      </c>
      <c r="J226">
        <v>771</v>
      </c>
      <c r="K226" t="s">
        <v>39</v>
      </c>
      <c r="L226" t="s">
        <v>22</v>
      </c>
      <c r="M226">
        <f t="shared" si="6"/>
        <v>804</v>
      </c>
      <c r="N226">
        <f t="shared" si="7"/>
        <v>1137.1666666666667</v>
      </c>
    </row>
    <row r="227" spans="1:14" x14ac:dyDescent="0.35">
      <c r="A227" t="s">
        <v>298</v>
      </c>
      <c r="B227" s="1">
        <v>45632</v>
      </c>
      <c r="C227" t="s">
        <v>299</v>
      </c>
      <c r="D227" t="s">
        <v>116</v>
      </c>
      <c r="E227" t="s">
        <v>97</v>
      </c>
      <c r="F227" t="s">
        <v>44</v>
      </c>
      <c r="G227" t="s">
        <v>45</v>
      </c>
      <c r="H227">
        <v>2</v>
      </c>
      <c r="I227">
        <v>4364</v>
      </c>
      <c r="J227">
        <v>831</v>
      </c>
      <c r="K227" t="s">
        <v>39</v>
      </c>
      <c r="L227" t="s">
        <v>22</v>
      </c>
      <c r="M227">
        <f t="shared" si="6"/>
        <v>804</v>
      </c>
      <c r="N227">
        <f t="shared" si="7"/>
        <v>2182</v>
      </c>
    </row>
    <row r="228" spans="1:14" x14ac:dyDescent="0.35">
      <c r="A228" t="s">
        <v>300</v>
      </c>
      <c r="B228" s="1">
        <v>44907</v>
      </c>
      <c r="C228" t="s">
        <v>301</v>
      </c>
      <c r="D228" t="s">
        <v>171</v>
      </c>
      <c r="E228" t="s">
        <v>20</v>
      </c>
      <c r="F228" t="s">
        <v>12</v>
      </c>
      <c r="G228" t="s">
        <v>81</v>
      </c>
      <c r="H228">
        <v>10</v>
      </c>
      <c r="I228">
        <v>6671</v>
      </c>
      <c r="J228">
        <v>2797</v>
      </c>
      <c r="K228" t="s">
        <v>14</v>
      </c>
      <c r="L228" t="s">
        <v>151</v>
      </c>
      <c r="M228">
        <f t="shared" si="6"/>
        <v>804</v>
      </c>
      <c r="N228">
        <f t="shared" si="7"/>
        <v>667.1</v>
      </c>
    </row>
    <row r="229" spans="1:14" x14ac:dyDescent="0.35">
      <c r="A229" t="s">
        <v>302</v>
      </c>
      <c r="B229" s="1">
        <v>44854</v>
      </c>
      <c r="C229" t="s">
        <v>303</v>
      </c>
      <c r="D229" t="s">
        <v>62</v>
      </c>
      <c r="E229" t="s">
        <v>20</v>
      </c>
      <c r="F229" t="s">
        <v>29</v>
      </c>
      <c r="G229" t="s">
        <v>63</v>
      </c>
      <c r="H229">
        <v>3</v>
      </c>
      <c r="I229">
        <v>7472</v>
      </c>
      <c r="J229">
        <v>1037</v>
      </c>
      <c r="K229" t="s">
        <v>64</v>
      </c>
      <c r="L229" t="s">
        <v>95</v>
      </c>
      <c r="M229">
        <f t="shared" si="6"/>
        <v>804</v>
      </c>
      <c r="N229">
        <f t="shared" si="7"/>
        <v>2490.6666666666665</v>
      </c>
    </row>
    <row r="230" spans="1:14" x14ac:dyDescent="0.35">
      <c r="A230" t="s">
        <v>302</v>
      </c>
      <c r="B230" s="1">
        <v>44854</v>
      </c>
      <c r="C230" t="s">
        <v>303</v>
      </c>
      <c r="D230" t="s">
        <v>62</v>
      </c>
      <c r="E230" t="s">
        <v>20</v>
      </c>
      <c r="F230" t="s">
        <v>12</v>
      </c>
      <c r="G230" t="s">
        <v>27</v>
      </c>
      <c r="H230">
        <v>9</v>
      </c>
      <c r="I230">
        <v>9548</v>
      </c>
      <c r="J230">
        <v>1806</v>
      </c>
      <c r="K230" t="s">
        <v>64</v>
      </c>
      <c r="L230" t="s">
        <v>95</v>
      </c>
      <c r="M230">
        <f t="shared" si="6"/>
        <v>804</v>
      </c>
      <c r="N230">
        <f t="shared" si="7"/>
        <v>1060.8888888888889</v>
      </c>
    </row>
    <row r="231" spans="1:14" x14ac:dyDescent="0.35">
      <c r="A231" t="s">
        <v>304</v>
      </c>
      <c r="B231" s="1">
        <v>44279</v>
      </c>
      <c r="C231" t="s">
        <v>305</v>
      </c>
      <c r="D231" t="s">
        <v>17</v>
      </c>
      <c r="E231" t="s">
        <v>16</v>
      </c>
      <c r="F231" t="s">
        <v>12</v>
      </c>
      <c r="G231" t="s">
        <v>27</v>
      </c>
      <c r="H231">
        <v>17</v>
      </c>
      <c r="I231">
        <v>7759</v>
      </c>
      <c r="J231">
        <v>3741</v>
      </c>
      <c r="K231" t="s">
        <v>14</v>
      </c>
      <c r="L231" t="s">
        <v>166</v>
      </c>
      <c r="M231">
        <f t="shared" si="6"/>
        <v>804</v>
      </c>
      <c r="N231">
        <f t="shared" si="7"/>
        <v>456.41176470588238</v>
      </c>
    </row>
    <row r="232" spans="1:14" x14ac:dyDescent="0.35">
      <c r="A232" t="s">
        <v>304</v>
      </c>
      <c r="B232" s="1">
        <v>45663</v>
      </c>
      <c r="C232" t="s">
        <v>306</v>
      </c>
      <c r="D232" t="s">
        <v>71</v>
      </c>
      <c r="E232" t="s">
        <v>70</v>
      </c>
      <c r="F232" t="s">
        <v>12</v>
      </c>
      <c r="G232" t="s">
        <v>27</v>
      </c>
      <c r="H232">
        <v>17</v>
      </c>
      <c r="I232">
        <v>7759</v>
      </c>
      <c r="J232">
        <v>3741</v>
      </c>
      <c r="K232" t="s">
        <v>14</v>
      </c>
      <c r="L232" t="s">
        <v>307</v>
      </c>
      <c r="M232">
        <f t="shared" si="6"/>
        <v>804</v>
      </c>
      <c r="N232">
        <f t="shared" si="7"/>
        <v>456.41176470588238</v>
      </c>
    </row>
    <row r="233" spans="1:14" x14ac:dyDescent="0.35">
      <c r="A233" t="s">
        <v>304</v>
      </c>
      <c r="B233" s="1">
        <v>44279</v>
      </c>
      <c r="C233" t="s">
        <v>305</v>
      </c>
      <c r="D233" t="s">
        <v>17</v>
      </c>
      <c r="E233" t="s">
        <v>16</v>
      </c>
      <c r="F233" t="s">
        <v>29</v>
      </c>
      <c r="G233" t="s">
        <v>56</v>
      </c>
      <c r="H233">
        <v>16</v>
      </c>
      <c r="I233">
        <v>7521</v>
      </c>
      <c r="J233">
        <v>3457</v>
      </c>
      <c r="K233" t="s">
        <v>31</v>
      </c>
      <c r="L233" t="s">
        <v>166</v>
      </c>
      <c r="M233">
        <f t="shared" si="6"/>
        <v>804</v>
      </c>
      <c r="N233">
        <f t="shared" si="7"/>
        <v>470.0625</v>
      </c>
    </row>
    <row r="234" spans="1:14" x14ac:dyDescent="0.35">
      <c r="A234" t="s">
        <v>304</v>
      </c>
      <c r="B234" s="1">
        <v>45663</v>
      </c>
      <c r="C234" t="s">
        <v>306</v>
      </c>
      <c r="D234" t="s">
        <v>71</v>
      </c>
      <c r="E234" t="s">
        <v>70</v>
      </c>
      <c r="F234" t="s">
        <v>29</v>
      </c>
      <c r="G234" t="s">
        <v>56</v>
      </c>
      <c r="H234">
        <v>16</v>
      </c>
      <c r="I234">
        <v>7521</v>
      </c>
      <c r="J234">
        <v>3457</v>
      </c>
      <c r="K234" t="s">
        <v>31</v>
      </c>
      <c r="L234" t="s">
        <v>307</v>
      </c>
      <c r="M234">
        <f t="shared" si="6"/>
        <v>804</v>
      </c>
      <c r="N234">
        <f t="shared" si="7"/>
        <v>470.0625</v>
      </c>
    </row>
    <row r="235" spans="1:14" x14ac:dyDescent="0.35">
      <c r="A235" t="s">
        <v>308</v>
      </c>
      <c r="B235" s="1">
        <v>44261</v>
      </c>
      <c r="C235" t="s">
        <v>309</v>
      </c>
      <c r="D235" t="s">
        <v>137</v>
      </c>
      <c r="E235" t="s">
        <v>70</v>
      </c>
      <c r="F235" t="s">
        <v>29</v>
      </c>
      <c r="G235" t="s">
        <v>30</v>
      </c>
      <c r="H235">
        <v>12</v>
      </c>
      <c r="I235">
        <v>9704</v>
      </c>
      <c r="J235">
        <v>4339</v>
      </c>
      <c r="K235" t="s">
        <v>64</v>
      </c>
      <c r="L235" t="s">
        <v>166</v>
      </c>
      <c r="M235">
        <f t="shared" si="6"/>
        <v>804</v>
      </c>
      <c r="N235">
        <f t="shared" si="7"/>
        <v>808.66666666666663</v>
      </c>
    </row>
    <row r="236" spans="1:14" x14ac:dyDescent="0.35">
      <c r="A236" t="s">
        <v>308</v>
      </c>
      <c r="B236" s="1">
        <v>44261</v>
      </c>
      <c r="C236" t="s">
        <v>309</v>
      </c>
      <c r="D236" t="s">
        <v>137</v>
      </c>
      <c r="E236" t="s">
        <v>70</v>
      </c>
      <c r="F236" t="s">
        <v>12</v>
      </c>
      <c r="G236" t="s">
        <v>27</v>
      </c>
      <c r="H236">
        <v>18</v>
      </c>
      <c r="I236">
        <v>4948</v>
      </c>
      <c r="J236">
        <v>2356</v>
      </c>
      <c r="K236" t="s">
        <v>31</v>
      </c>
      <c r="L236" t="s">
        <v>166</v>
      </c>
      <c r="M236">
        <f t="shared" si="6"/>
        <v>804</v>
      </c>
      <c r="N236">
        <f t="shared" si="7"/>
        <v>274.88888888888891</v>
      </c>
    </row>
    <row r="237" spans="1:14" x14ac:dyDescent="0.35">
      <c r="A237" t="s">
        <v>308</v>
      </c>
      <c r="B237" s="1">
        <v>44261</v>
      </c>
      <c r="C237" t="s">
        <v>309</v>
      </c>
      <c r="D237" t="s">
        <v>137</v>
      </c>
      <c r="E237" t="s">
        <v>70</v>
      </c>
      <c r="F237" t="s">
        <v>12</v>
      </c>
      <c r="G237" t="s">
        <v>13</v>
      </c>
      <c r="H237">
        <v>10</v>
      </c>
      <c r="I237">
        <v>6435</v>
      </c>
      <c r="J237">
        <v>334</v>
      </c>
      <c r="K237" t="s">
        <v>31</v>
      </c>
      <c r="L237" t="s">
        <v>166</v>
      </c>
      <c r="M237">
        <f t="shared" si="6"/>
        <v>804</v>
      </c>
      <c r="N237">
        <f t="shared" si="7"/>
        <v>643.5</v>
      </c>
    </row>
    <row r="238" spans="1:14" x14ac:dyDescent="0.35">
      <c r="A238" t="s">
        <v>310</v>
      </c>
      <c r="B238" s="1">
        <v>43999</v>
      </c>
      <c r="C238" t="s">
        <v>311</v>
      </c>
      <c r="D238" t="s">
        <v>91</v>
      </c>
      <c r="E238" t="s">
        <v>41</v>
      </c>
      <c r="F238" t="s">
        <v>29</v>
      </c>
      <c r="G238" t="s">
        <v>56</v>
      </c>
      <c r="H238">
        <v>16</v>
      </c>
      <c r="I238">
        <v>9965</v>
      </c>
      <c r="J238">
        <v>3033</v>
      </c>
      <c r="K238" t="s">
        <v>64</v>
      </c>
      <c r="L238" t="s">
        <v>312</v>
      </c>
      <c r="M238">
        <f t="shared" si="6"/>
        <v>804</v>
      </c>
      <c r="N238">
        <f t="shared" si="7"/>
        <v>622.8125</v>
      </c>
    </row>
    <row r="239" spans="1:14" x14ac:dyDescent="0.35">
      <c r="A239" t="s">
        <v>310</v>
      </c>
      <c r="B239" s="1">
        <v>45170</v>
      </c>
      <c r="C239" t="s">
        <v>313</v>
      </c>
      <c r="D239" t="s">
        <v>25</v>
      </c>
      <c r="E239" t="s">
        <v>24</v>
      </c>
      <c r="F239" t="s">
        <v>29</v>
      </c>
      <c r="G239" t="s">
        <v>56</v>
      </c>
      <c r="H239">
        <v>16</v>
      </c>
      <c r="I239">
        <v>9965</v>
      </c>
      <c r="J239">
        <v>3033</v>
      </c>
      <c r="K239" t="s">
        <v>64</v>
      </c>
      <c r="L239" t="s">
        <v>272</v>
      </c>
      <c r="M239">
        <f t="shared" si="6"/>
        <v>804</v>
      </c>
      <c r="N239">
        <f t="shared" si="7"/>
        <v>622.8125</v>
      </c>
    </row>
    <row r="240" spans="1:14" x14ac:dyDescent="0.35">
      <c r="A240" t="s">
        <v>314</v>
      </c>
      <c r="B240" s="1">
        <v>45085</v>
      </c>
      <c r="C240" t="s">
        <v>315</v>
      </c>
      <c r="D240" t="s">
        <v>67</v>
      </c>
      <c r="E240" t="s">
        <v>24</v>
      </c>
      <c r="F240" t="s">
        <v>44</v>
      </c>
      <c r="G240" t="s">
        <v>59</v>
      </c>
      <c r="H240">
        <v>3</v>
      </c>
      <c r="I240">
        <v>1523</v>
      </c>
      <c r="J240">
        <v>234</v>
      </c>
      <c r="K240" t="s">
        <v>14</v>
      </c>
      <c r="L240" t="s">
        <v>18</v>
      </c>
      <c r="M240">
        <f t="shared" si="6"/>
        <v>804</v>
      </c>
      <c r="N240">
        <f t="shared" si="7"/>
        <v>507.66666666666669</v>
      </c>
    </row>
    <row r="241" spans="1:14" x14ac:dyDescent="0.35">
      <c r="A241" t="s">
        <v>314</v>
      </c>
      <c r="B241" s="1">
        <v>45085</v>
      </c>
      <c r="C241" t="s">
        <v>315</v>
      </c>
      <c r="D241" t="s">
        <v>67</v>
      </c>
      <c r="E241" t="s">
        <v>24</v>
      </c>
      <c r="F241" t="s">
        <v>12</v>
      </c>
      <c r="G241" t="s">
        <v>13</v>
      </c>
      <c r="H241">
        <v>7</v>
      </c>
      <c r="I241">
        <v>9073</v>
      </c>
      <c r="J241">
        <v>424</v>
      </c>
      <c r="K241" t="s">
        <v>31</v>
      </c>
      <c r="L241" t="s">
        <v>18</v>
      </c>
      <c r="M241">
        <f t="shared" si="6"/>
        <v>804</v>
      </c>
      <c r="N241">
        <f t="shared" si="7"/>
        <v>1296.1428571428571</v>
      </c>
    </row>
    <row r="242" spans="1:14" x14ac:dyDescent="0.35">
      <c r="A242" t="s">
        <v>316</v>
      </c>
      <c r="B242" s="1">
        <v>44280</v>
      </c>
      <c r="C242" t="s">
        <v>317</v>
      </c>
      <c r="D242" t="s">
        <v>67</v>
      </c>
      <c r="E242" t="s">
        <v>24</v>
      </c>
      <c r="F242" t="s">
        <v>12</v>
      </c>
      <c r="G242" t="s">
        <v>38</v>
      </c>
      <c r="H242">
        <v>20</v>
      </c>
      <c r="I242">
        <v>6447</v>
      </c>
      <c r="J242">
        <v>3079</v>
      </c>
      <c r="K242" t="s">
        <v>64</v>
      </c>
      <c r="L242" t="s">
        <v>166</v>
      </c>
      <c r="M242">
        <f t="shared" si="6"/>
        <v>804</v>
      </c>
      <c r="N242">
        <f t="shared" si="7"/>
        <v>322.35000000000002</v>
      </c>
    </row>
    <row r="243" spans="1:14" x14ac:dyDescent="0.35">
      <c r="A243" t="s">
        <v>316</v>
      </c>
      <c r="B243" s="1">
        <v>44280</v>
      </c>
      <c r="C243" t="s">
        <v>317</v>
      </c>
      <c r="D243" t="s">
        <v>67</v>
      </c>
      <c r="E243" t="s">
        <v>24</v>
      </c>
      <c r="F243" t="s">
        <v>12</v>
      </c>
      <c r="G243" t="s">
        <v>13</v>
      </c>
      <c r="H243">
        <v>6</v>
      </c>
      <c r="I243">
        <v>8947</v>
      </c>
      <c r="J243">
        <v>2807</v>
      </c>
      <c r="K243" t="s">
        <v>46</v>
      </c>
      <c r="L243" t="s">
        <v>166</v>
      </c>
      <c r="M243">
        <f t="shared" si="6"/>
        <v>804</v>
      </c>
      <c r="N243">
        <f t="shared" si="7"/>
        <v>1491.1666666666667</v>
      </c>
    </row>
    <row r="244" spans="1:14" x14ac:dyDescent="0.35">
      <c r="A244" t="s">
        <v>318</v>
      </c>
      <c r="B244" s="1">
        <v>44199</v>
      </c>
      <c r="C244" t="s">
        <v>319</v>
      </c>
      <c r="D244" t="s">
        <v>42</v>
      </c>
      <c r="E244" t="s">
        <v>41</v>
      </c>
      <c r="F244" t="s">
        <v>29</v>
      </c>
      <c r="G244" t="s">
        <v>30</v>
      </c>
      <c r="H244">
        <v>8</v>
      </c>
      <c r="I244">
        <v>914</v>
      </c>
      <c r="J244">
        <v>400</v>
      </c>
      <c r="K244" t="s">
        <v>31</v>
      </c>
      <c r="L244" t="s">
        <v>275</v>
      </c>
      <c r="M244">
        <f t="shared" si="6"/>
        <v>804</v>
      </c>
      <c r="N244">
        <f t="shared" si="7"/>
        <v>114.25</v>
      </c>
    </row>
    <row r="245" spans="1:14" x14ac:dyDescent="0.35">
      <c r="A245" t="s">
        <v>318</v>
      </c>
      <c r="B245" s="1">
        <v>44199</v>
      </c>
      <c r="C245" t="s">
        <v>319</v>
      </c>
      <c r="D245" t="s">
        <v>42</v>
      </c>
      <c r="E245" t="s">
        <v>41</v>
      </c>
      <c r="F245" t="s">
        <v>29</v>
      </c>
      <c r="G245" t="s">
        <v>63</v>
      </c>
      <c r="H245">
        <v>3</v>
      </c>
      <c r="I245">
        <v>1548</v>
      </c>
      <c r="J245">
        <v>666</v>
      </c>
      <c r="K245" t="s">
        <v>46</v>
      </c>
      <c r="L245" t="s">
        <v>275</v>
      </c>
      <c r="M245">
        <f t="shared" si="6"/>
        <v>804</v>
      </c>
      <c r="N245">
        <f t="shared" si="7"/>
        <v>516</v>
      </c>
    </row>
    <row r="246" spans="1:14" x14ac:dyDescent="0.35">
      <c r="A246" t="s">
        <v>320</v>
      </c>
      <c r="B246" s="1">
        <v>45653</v>
      </c>
      <c r="C246" t="s">
        <v>321</v>
      </c>
      <c r="D246" t="s">
        <v>50</v>
      </c>
      <c r="E246" t="s">
        <v>24</v>
      </c>
      <c r="F246" t="s">
        <v>44</v>
      </c>
      <c r="G246" t="s">
        <v>45</v>
      </c>
      <c r="H246">
        <v>6</v>
      </c>
      <c r="I246">
        <v>2759</v>
      </c>
      <c r="J246">
        <v>1149</v>
      </c>
      <c r="K246" t="s">
        <v>46</v>
      </c>
      <c r="L246" t="s">
        <v>22</v>
      </c>
      <c r="M246">
        <f t="shared" si="6"/>
        <v>804</v>
      </c>
      <c r="N246">
        <f t="shared" si="7"/>
        <v>459.83333333333331</v>
      </c>
    </row>
    <row r="247" spans="1:14" x14ac:dyDescent="0.35">
      <c r="A247" t="s">
        <v>322</v>
      </c>
      <c r="B247" s="1">
        <v>44785</v>
      </c>
      <c r="C247" t="s">
        <v>323</v>
      </c>
      <c r="D247" t="s">
        <v>33</v>
      </c>
      <c r="E247" t="s">
        <v>16</v>
      </c>
      <c r="F247" t="s">
        <v>12</v>
      </c>
      <c r="G247" t="s">
        <v>38</v>
      </c>
      <c r="H247">
        <v>4</v>
      </c>
      <c r="I247">
        <v>1341</v>
      </c>
      <c r="J247">
        <v>615</v>
      </c>
      <c r="K247" t="s">
        <v>14</v>
      </c>
      <c r="L247" t="s">
        <v>208</v>
      </c>
      <c r="M247">
        <f t="shared" si="6"/>
        <v>804</v>
      </c>
      <c r="N247">
        <f t="shared" si="7"/>
        <v>335.25</v>
      </c>
    </row>
    <row r="248" spans="1:14" x14ac:dyDescent="0.35">
      <c r="A248" t="s">
        <v>324</v>
      </c>
      <c r="B248" s="1">
        <v>44648</v>
      </c>
      <c r="C248" t="s">
        <v>325</v>
      </c>
      <c r="D248" t="s">
        <v>116</v>
      </c>
      <c r="E248" t="s">
        <v>97</v>
      </c>
      <c r="F248" t="s">
        <v>12</v>
      </c>
      <c r="G248" t="s">
        <v>13</v>
      </c>
      <c r="H248">
        <v>19</v>
      </c>
      <c r="I248">
        <v>9851</v>
      </c>
      <c r="J248">
        <v>2669</v>
      </c>
      <c r="K248" t="s">
        <v>31</v>
      </c>
      <c r="L248" t="s">
        <v>133</v>
      </c>
      <c r="M248">
        <f t="shared" si="6"/>
        <v>804</v>
      </c>
      <c r="N248">
        <f t="shared" si="7"/>
        <v>518.47368421052636</v>
      </c>
    </row>
    <row r="249" spans="1:14" x14ac:dyDescent="0.35">
      <c r="A249" t="s">
        <v>324</v>
      </c>
      <c r="B249" s="1">
        <v>45122</v>
      </c>
      <c r="C249" t="s">
        <v>326</v>
      </c>
      <c r="D249" t="s">
        <v>25</v>
      </c>
      <c r="E249" t="s">
        <v>24</v>
      </c>
      <c r="F249" t="s">
        <v>12</v>
      </c>
      <c r="G249" t="s">
        <v>13</v>
      </c>
      <c r="H249">
        <v>19</v>
      </c>
      <c r="I249">
        <v>9851</v>
      </c>
      <c r="J249">
        <v>2669</v>
      </c>
      <c r="K249" t="s">
        <v>31</v>
      </c>
      <c r="L249" t="s">
        <v>104</v>
      </c>
      <c r="M249">
        <f t="shared" si="6"/>
        <v>804</v>
      </c>
      <c r="N249">
        <f t="shared" si="7"/>
        <v>518.47368421052636</v>
      </c>
    </row>
    <row r="250" spans="1:14" x14ac:dyDescent="0.35">
      <c r="A250" t="s">
        <v>324</v>
      </c>
      <c r="B250" s="1">
        <v>44826</v>
      </c>
      <c r="C250" t="s">
        <v>327</v>
      </c>
      <c r="D250" t="s">
        <v>33</v>
      </c>
      <c r="E250" t="s">
        <v>16</v>
      </c>
      <c r="F250" t="s">
        <v>12</v>
      </c>
      <c r="G250" t="s">
        <v>13</v>
      </c>
      <c r="H250">
        <v>19</v>
      </c>
      <c r="I250">
        <v>9851</v>
      </c>
      <c r="J250">
        <v>2669</v>
      </c>
      <c r="K250" t="s">
        <v>31</v>
      </c>
      <c r="L250" t="s">
        <v>130</v>
      </c>
      <c r="M250">
        <f t="shared" si="6"/>
        <v>804</v>
      </c>
      <c r="N250">
        <f t="shared" si="7"/>
        <v>518.47368421052636</v>
      </c>
    </row>
    <row r="251" spans="1:14" x14ac:dyDescent="0.35">
      <c r="A251" t="s">
        <v>324</v>
      </c>
      <c r="B251" s="1">
        <v>44648</v>
      </c>
      <c r="C251" t="s">
        <v>325</v>
      </c>
      <c r="D251" t="s">
        <v>116</v>
      </c>
      <c r="E251" t="s">
        <v>97</v>
      </c>
      <c r="F251" t="s">
        <v>44</v>
      </c>
      <c r="G251" t="s">
        <v>45</v>
      </c>
      <c r="H251">
        <v>14</v>
      </c>
      <c r="I251">
        <v>9989</v>
      </c>
      <c r="J251">
        <v>3930</v>
      </c>
      <c r="K251" t="s">
        <v>31</v>
      </c>
      <c r="L251" t="s">
        <v>133</v>
      </c>
      <c r="M251">
        <f t="shared" si="6"/>
        <v>804</v>
      </c>
      <c r="N251">
        <f t="shared" si="7"/>
        <v>713.5</v>
      </c>
    </row>
    <row r="252" spans="1:14" x14ac:dyDescent="0.35">
      <c r="A252" t="s">
        <v>324</v>
      </c>
      <c r="B252" s="1">
        <v>45122</v>
      </c>
      <c r="C252" t="s">
        <v>326</v>
      </c>
      <c r="D252" t="s">
        <v>25</v>
      </c>
      <c r="E252" t="s">
        <v>24</v>
      </c>
      <c r="F252" t="s">
        <v>44</v>
      </c>
      <c r="G252" t="s">
        <v>45</v>
      </c>
      <c r="H252">
        <v>14</v>
      </c>
      <c r="I252">
        <v>9989</v>
      </c>
      <c r="J252">
        <v>3930</v>
      </c>
      <c r="K252" t="s">
        <v>31</v>
      </c>
      <c r="L252" t="s">
        <v>104</v>
      </c>
      <c r="M252">
        <f t="shared" si="6"/>
        <v>804</v>
      </c>
      <c r="N252">
        <f t="shared" si="7"/>
        <v>713.5</v>
      </c>
    </row>
    <row r="253" spans="1:14" x14ac:dyDescent="0.35">
      <c r="A253" t="s">
        <v>324</v>
      </c>
      <c r="B253" s="1">
        <v>44826</v>
      </c>
      <c r="C253" t="s">
        <v>327</v>
      </c>
      <c r="D253" t="s">
        <v>33</v>
      </c>
      <c r="E253" t="s">
        <v>16</v>
      </c>
      <c r="F253" t="s">
        <v>44</v>
      </c>
      <c r="G253" t="s">
        <v>45</v>
      </c>
      <c r="H253">
        <v>14</v>
      </c>
      <c r="I253">
        <v>9989</v>
      </c>
      <c r="J253">
        <v>3930</v>
      </c>
      <c r="K253" t="s">
        <v>31</v>
      </c>
      <c r="L253" t="s">
        <v>130</v>
      </c>
      <c r="M253">
        <f t="shared" si="6"/>
        <v>804</v>
      </c>
      <c r="N253">
        <f t="shared" si="7"/>
        <v>713.5</v>
      </c>
    </row>
    <row r="254" spans="1:14" x14ac:dyDescent="0.35">
      <c r="A254" t="s">
        <v>328</v>
      </c>
      <c r="B254" s="1">
        <v>44915</v>
      </c>
      <c r="C254" t="s">
        <v>329</v>
      </c>
      <c r="D254" t="s">
        <v>137</v>
      </c>
      <c r="E254" t="s">
        <v>70</v>
      </c>
      <c r="F254" t="s">
        <v>44</v>
      </c>
      <c r="G254" t="s">
        <v>45</v>
      </c>
      <c r="H254">
        <v>10</v>
      </c>
      <c r="I254">
        <v>7421</v>
      </c>
      <c r="J254">
        <v>958</v>
      </c>
      <c r="K254" t="s">
        <v>64</v>
      </c>
      <c r="L254" t="s">
        <v>151</v>
      </c>
      <c r="M254">
        <f t="shared" si="6"/>
        <v>804</v>
      </c>
      <c r="N254">
        <f t="shared" si="7"/>
        <v>742.1</v>
      </c>
    </row>
    <row r="255" spans="1:14" x14ac:dyDescent="0.35">
      <c r="A255" t="s">
        <v>328</v>
      </c>
      <c r="B255" s="1">
        <v>44577</v>
      </c>
      <c r="C255" t="s">
        <v>330</v>
      </c>
      <c r="D255" t="s">
        <v>137</v>
      </c>
      <c r="E255" t="s">
        <v>70</v>
      </c>
      <c r="F255" t="s">
        <v>44</v>
      </c>
      <c r="G255" t="s">
        <v>45</v>
      </c>
      <c r="H255">
        <v>10</v>
      </c>
      <c r="I255">
        <v>7421</v>
      </c>
      <c r="J255">
        <v>958</v>
      </c>
      <c r="K255" t="s">
        <v>64</v>
      </c>
      <c r="L255" t="s">
        <v>86</v>
      </c>
      <c r="M255">
        <f t="shared" si="6"/>
        <v>804</v>
      </c>
      <c r="N255">
        <f t="shared" si="7"/>
        <v>742.1</v>
      </c>
    </row>
    <row r="256" spans="1:14" x14ac:dyDescent="0.35">
      <c r="A256" t="s">
        <v>328</v>
      </c>
      <c r="B256" s="1">
        <v>44955</v>
      </c>
      <c r="C256" t="s">
        <v>331</v>
      </c>
      <c r="D256" t="s">
        <v>71</v>
      </c>
      <c r="E256" t="s">
        <v>70</v>
      </c>
      <c r="F256" t="s">
        <v>44</v>
      </c>
      <c r="G256" t="s">
        <v>45</v>
      </c>
      <c r="H256">
        <v>10</v>
      </c>
      <c r="I256">
        <v>7421</v>
      </c>
      <c r="J256">
        <v>958</v>
      </c>
      <c r="K256" t="s">
        <v>64</v>
      </c>
      <c r="L256" t="s">
        <v>332</v>
      </c>
      <c r="M256">
        <f t="shared" si="6"/>
        <v>804</v>
      </c>
      <c r="N256">
        <f t="shared" si="7"/>
        <v>742.1</v>
      </c>
    </row>
    <row r="257" spans="1:14" x14ac:dyDescent="0.35">
      <c r="A257" t="s">
        <v>333</v>
      </c>
      <c r="B257" s="1">
        <v>44576</v>
      </c>
      <c r="C257" t="s">
        <v>334</v>
      </c>
      <c r="D257" t="s">
        <v>25</v>
      </c>
      <c r="E257" t="s">
        <v>24</v>
      </c>
      <c r="F257" t="s">
        <v>29</v>
      </c>
      <c r="G257" t="s">
        <v>63</v>
      </c>
      <c r="H257">
        <v>1</v>
      </c>
      <c r="I257">
        <v>3099</v>
      </c>
      <c r="J257">
        <v>479</v>
      </c>
      <c r="K257" t="s">
        <v>64</v>
      </c>
      <c r="L257" t="s">
        <v>86</v>
      </c>
      <c r="M257">
        <f t="shared" si="6"/>
        <v>804</v>
      </c>
      <c r="N257">
        <f t="shared" si="7"/>
        <v>3099</v>
      </c>
    </row>
    <row r="258" spans="1:14" x14ac:dyDescent="0.35">
      <c r="A258" t="s">
        <v>333</v>
      </c>
      <c r="B258" s="1">
        <v>44576</v>
      </c>
      <c r="C258" t="s">
        <v>334</v>
      </c>
      <c r="D258" t="s">
        <v>25</v>
      </c>
      <c r="E258" t="s">
        <v>24</v>
      </c>
      <c r="F258" t="s">
        <v>12</v>
      </c>
      <c r="G258" t="s">
        <v>81</v>
      </c>
      <c r="H258">
        <v>7</v>
      </c>
      <c r="I258">
        <v>2521</v>
      </c>
      <c r="J258">
        <v>906</v>
      </c>
      <c r="K258" t="s">
        <v>64</v>
      </c>
      <c r="L258" t="s">
        <v>86</v>
      </c>
      <c r="M258">
        <f t="shared" ref="M258:M321" si="8">COUNTA(_xlfn.UNIQUE(C:C))</f>
        <v>804</v>
      </c>
      <c r="N258">
        <f t="shared" ref="N258:N321" si="9">I258/H258</f>
        <v>360.14285714285717</v>
      </c>
    </row>
    <row r="259" spans="1:14" x14ac:dyDescent="0.35">
      <c r="A259" t="s">
        <v>335</v>
      </c>
      <c r="B259" s="1">
        <v>45375</v>
      </c>
      <c r="C259" t="s">
        <v>336</v>
      </c>
      <c r="D259" t="s">
        <v>71</v>
      </c>
      <c r="E259" t="s">
        <v>70</v>
      </c>
      <c r="F259" t="s">
        <v>12</v>
      </c>
      <c r="G259" t="s">
        <v>13</v>
      </c>
      <c r="H259">
        <v>12</v>
      </c>
      <c r="I259">
        <v>6962</v>
      </c>
      <c r="J259">
        <v>3429</v>
      </c>
      <c r="K259" t="s">
        <v>14</v>
      </c>
      <c r="L259" t="s">
        <v>337</v>
      </c>
      <c r="M259">
        <f t="shared" si="8"/>
        <v>804</v>
      </c>
      <c r="N259">
        <f t="shared" si="9"/>
        <v>580.16666666666663</v>
      </c>
    </row>
    <row r="260" spans="1:14" x14ac:dyDescent="0.35">
      <c r="A260" t="s">
        <v>335</v>
      </c>
      <c r="B260" s="1">
        <v>45707</v>
      </c>
      <c r="C260" t="s">
        <v>338</v>
      </c>
      <c r="D260" t="s">
        <v>17</v>
      </c>
      <c r="E260" t="s">
        <v>16</v>
      </c>
      <c r="F260" t="s">
        <v>12</v>
      </c>
      <c r="G260" t="s">
        <v>13</v>
      </c>
      <c r="H260">
        <v>12</v>
      </c>
      <c r="I260">
        <v>6962</v>
      </c>
      <c r="J260">
        <v>3429</v>
      </c>
      <c r="K260" t="s">
        <v>14</v>
      </c>
      <c r="L260" t="s">
        <v>72</v>
      </c>
      <c r="M260">
        <f t="shared" si="8"/>
        <v>804</v>
      </c>
      <c r="N260">
        <f t="shared" si="9"/>
        <v>580.16666666666663</v>
      </c>
    </row>
    <row r="261" spans="1:14" x14ac:dyDescent="0.35">
      <c r="A261" t="s">
        <v>339</v>
      </c>
      <c r="B261" s="1">
        <v>45486</v>
      </c>
      <c r="C261" t="s">
        <v>340</v>
      </c>
      <c r="D261" t="s">
        <v>25</v>
      </c>
      <c r="E261" t="s">
        <v>24</v>
      </c>
      <c r="F261" t="s">
        <v>44</v>
      </c>
      <c r="G261" t="s">
        <v>108</v>
      </c>
      <c r="H261">
        <v>20</v>
      </c>
      <c r="I261">
        <v>1085</v>
      </c>
      <c r="J261">
        <v>301</v>
      </c>
      <c r="K261" t="s">
        <v>14</v>
      </c>
      <c r="L261" t="s">
        <v>214</v>
      </c>
      <c r="M261">
        <f t="shared" si="8"/>
        <v>804</v>
      </c>
      <c r="N261">
        <f t="shared" si="9"/>
        <v>54.25</v>
      </c>
    </row>
    <row r="262" spans="1:14" x14ac:dyDescent="0.35">
      <c r="A262" t="s">
        <v>341</v>
      </c>
      <c r="B262" s="1">
        <v>45044</v>
      </c>
      <c r="C262" t="s">
        <v>342</v>
      </c>
      <c r="D262" t="s">
        <v>106</v>
      </c>
      <c r="E262" t="s">
        <v>97</v>
      </c>
      <c r="F262" t="s">
        <v>44</v>
      </c>
      <c r="G262" t="s">
        <v>48</v>
      </c>
      <c r="H262">
        <v>2</v>
      </c>
      <c r="I262">
        <v>738</v>
      </c>
      <c r="J262">
        <v>342</v>
      </c>
      <c r="K262" t="s">
        <v>31</v>
      </c>
      <c r="L262" t="s">
        <v>144</v>
      </c>
      <c r="M262">
        <f t="shared" si="8"/>
        <v>804</v>
      </c>
      <c r="N262">
        <f t="shared" si="9"/>
        <v>369</v>
      </c>
    </row>
    <row r="263" spans="1:14" x14ac:dyDescent="0.35">
      <c r="A263" t="s">
        <v>341</v>
      </c>
      <c r="B263" s="1">
        <v>44170</v>
      </c>
      <c r="C263" t="s">
        <v>343</v>
      </c>
      <c r="D263" t="s">
        <v>25</v>
      </c>
      <c r="E263" t="s">
        <v>24</v>
      </c>
      <c r="F263" t="s">
        <v>44</v>
      </c>
      <c r="G263" t="s">
        <v>48</v>
      </c>
      <c r="H263">
        <v>2</v>
      </c>
      <c r="I263">
        <v>738</v>
      </c>
      <c r="J263">
        <v>342</v>
      </c>
      <c r="K263" t="s">
        <v>31</v>
      </c>
      <c r="L263" t="s">
        <v>286</v>
      </c>
      <c r="M263">
        <f t="shared" si="8"/>
        <v>804</v>
      </c>
      <c r="N263">
        <f t="shared" si="9"/>
        <v>369</v>
      </c>
    </row>
    <row r="264" spans="1:14" x14ac:dyDescent="0.35">
      <c r="A264" t="s">
        <v>341</v>
      </c>
      <c r="B264" s="1">
        <v>45426</v>
      </c>
      <c r="C264" t="s">
        <v>344</v>
      </c>
      <c r="D264" t="s">
        <v>106</v>
      </c>
      <c r="E264" t="s">
        <v>97</v>
      </c>
      <c r="F264" t="s">
        <v>44</v>
      </c>
      <c r="G264" t="s">
        <v>48</v>
      </c>
      <c r="H264">
        <v>2</v>
      </c>
      <c r="I264">
        <v>738</v>
      </c>
      <c r="J264">
        <v>342</v>
      </c>
      <c r="K264" t="s">
        <v>31</v>
      </c>
      <c r="L264" t="s">
        <v>34</v>
      </c>
      <c r="M264">
        <f t="shared" si="8"/>
        <v>804</v>
      </c>
      <c r="N264">
        <f t="shared" si="9"/>
        <v>369</v>
      </c>
    </row>
    <row r="265" spans="1:14" x14ac:dyDescent="0.35">
      <c r="A265" t="s">
        <v>341</v>
      </c>
      <c r="B265" s="1">
        <v>44579</v>
      </c>
      <c r="C265" t="s">
        <v>345</v>
      </c>
      <c r="D265" t="s">
        <v>50</v>
      </c>
      <c r="E265" t="s">
        <v>24</v>
      </c>
      <c r="F265" t="s">
        <v>44</v>
      </c>
      <c r="G265" t="s">
        <v>48</v>
      </c>
      <c r="H265">
        <v>2</v>
      </c>
      <c r="I265">
        <v>738</v>
      </c>
      <c r="J265">
        <v>342</v>
      </c>
      <c r="K265" t="s">
        <v>31</v>
      </c>
      <c r="L265" t="s">
        <v>86</v>
      </c>
      <c r="M265">
        <f t="shared" si="8"/>
        <v>804</v>
      </c>
      <c r="N265">
        <f t="shared" si="9"/>
        <v>369</v>
      </c>
    </row>
    <row r="266" spans="1:14" x14ac:dyDescent="0.35">
      <c r="A266" t="s">
        <v>346</v>
      </c>
      <c r="B266" s="1">
        <v>45187</v>
      </c>
      <c r="C266" t="s">
        <v>347</v>
      </c>
      <c r="D266" t="s">
        <v>98</v>
      </c>
      <c r="E266" t="s">
        <v>97</v>
      </c>
      <c r="F266" t="s">
        <v>12</v>
      </c>
      <c r="G266" t="s">
        <v>13</v>
      </c>
      <c r="H266">
        <v>17</v>
      </c>
      <c r="I266">
        <v>1366</v>
      </c>
      <c r="J266">
        <v>242</v>
      </c>
      <c r="K266" t="s">
        <v>39</v>
      </c>
      <c r="L266" t="s">
        <v>272</v>
      </c>
      <c r="M266">
        <f t="shared" si="8"/>
        <v>804</v>
      </c>
      <c r="N266">
        <f t="shared" si="9"/>
        <v>80.352941176470594</v>
      </c>
    </row>
    <row r="267" spans="1:14" x14ac:dyDescent="0.35">
      <c r="A267" t="s">
        <v>346</v>
      </c>
      <c r="B267" s="1">
        <v>45187</v>
      </c>
      <c r="C267" t="s">
        <v>347</v>
      </c>
      <c r="D267" t="s">
        <v>98</v>
      </c>
      <c r="E267" t="s">
        <v>97</v>
      </c>
      <c r="F267" t="s">
        <v>29</v>
      </c>
      <c r="G267" t="s">
        <v>56</v>
      </c>
      <c r="H267">
        <v>13</v>
      </c>
      <c r="I267">
        <v>1518</v>
      </c>
      <c r="J267">
        <v>155</v>
      </c>
      <c r="K267" t="s">
        <v>46</v>
      </c>
      <c r="L267" t="s">
        <v>272</v>
      </c>
      <c r="M267">
        <f t="shared" si="8"/>
        <v>804</v>
      </c>
      <c r="N267">
        <f t="shared" si="9"/>
        <v>116.76923076923077</v>
      </c>
    </row>
    <row r="268" spans="1:14" x14ac:dyDescent="0.35">
      <c r="A268" t="s">
        <v>348</v>
      </c>
      <c r="B268" s="1">
        <v>44328</v>
      </c>
      <c r="C268" t="s">
        <v>349</v>
      </c>
      <c r="D268" t="s">
        <v>25</v>
      </c>
      <c r="E268" t="s">
        <v>24</v>
      </c>
      <c r="F268" t="s">
        <v>12</v>
      </c>
      <c r="G268" t="s">
        <v>81</v>
      </c>
      <c r="H268">
        <v>1</v>
      </c>
      <c r="I268">
        <v>2962</v>
      </c>
      <c r="J268">
        <v>1470</v>
      </c>
      <c r="K268" t="s">
        <v>64</v>
      </c>
      <c r="L268" t="s">
        <v>107</v>
      </c>
      <c r="M268">
        <f t="shared" si="8"/>
        <v>804</v>
      </c>
      <c r="N268">
        <f t="shared" si="9"/>
        <v>2962</v>
      </c>
    </row>
    <row r="269" spans="1:14" x14ac:dyDescent="0.35">
      <c r="A269" t="s">
        <v>348</v>
      </c>
      <c r="B269" s="1">
        <v>45186</v>
      </c>
      <c r="C269" t="s">
        <v>350</v>
      </c>
      <c r="D269" t="s">
        <v>149</v>
      </c>
      <c r="E269" t="s">
        <v>16</v>
      </c>
      <c r="F269" t="s">
        <v>12</v>
      </c>
      <c r="G269" t="s">
        <v>81</v>
      </c>
      <c r="H269">
        <v>1</v>
      </c>
      <c r="I269">
        <v>2962</v>
      </c>
      <c r="J269">
        <v>1470</v>
      </c>
      <c r="K269" t="s">
        <v>64</v>
      </c>
      <c r="L269" t="s">
        <v>272</v>
      </c>
      <c r="M269">
        <f t="shared" si="8"/>
        <v>804</v>
      </c>
      <c r="N269">
        <f t="shared" si="9"/>
        <v>2962</v>
      </c>
    </row>
    <row r="270" spans="1:14" x14ac:dyDescent="0.35">
      <c r="A270" t="s">
        <v>348</v>
      </c>
      <c r="B270" s="1">
        <v>44328</v>
      </c>
      <c r="C270" t="s">
        <v>349</v>
      </c>
      <c r="D270" t="s">
        <v>25</v>
      </c>
      <c r="E270" t="s">
        <v>24</v>
      </c>
      <c r="F270" t="s">
        <v>12</v>
      </c>
      <c r="G270" t="s">
        <v>27</v>
      </c>
      <c r="H270">
        <v>12</v>
      </c>
      <c r="I270">
        <v>7131</v>
      </c>
      <c r="J270">
        <v>718</v>
      </c>
      <c r="K270" t="s">
        <v>14</v>
      </c>
      <c r="L270" t="s">
        <v>107</v>
      </c>
      <c r="M270">
        <f t="shared" si="8"/>
        <v>804</v>
      </c>
      <c r="N270">
        <f t="shared" si="9"/>
        <v>594.25</v>
      </c>
    </row>
    <row r="271" spans="1:14" x14ac:dyDescent="0.35">
      <c r="A271" t="s">
        <v>348</v>
      </c>
      <c r="B271" s="1">
        <v>45186</v>
      </c>
      <c r="C271" t="s">
        <v>350</v>
      </c>
      <c r="D271" t="s">
        <v>149</v>
      </c>
      <c r="E271" t="s">
        <v>16</v>
      </c>
      <c r="F271" t="s">
        <v>12</v>
      </c>
      <c r="G271" t="s">
        <v>27</v>
      </c>
      <c r="H271">
        <v>12</v>
      </c>
      <c r="I271">
        <v>7131</v>
      </c>
      <c r="J271">
        <v>718</v>
      </c>
      <c r="K271" t="s">
        <v>14</v>
      </c>
      <c r="L271" t="s">
        <v>272</v>
      </c>
      <c r="M271">
        <f t="shared" si="8"/>
        <v>804</v>
      </c>
      <c r="N271">
        <f t="shared" si="9"/>
        <v>594.25</v>
      </c>
    </row>
    <row r="272" spans="1:14" x14ac:dyDescent="0.35">
      <c r="A272" t="s">
        <v>348</v>
      </c>
      <c r="B272" s="1">
        <v>44328</v>
      </c>
      <c r="C272" t="s">
        <v>349</v>
      </c>
      <c r="D272" t="s">
        <v>25</v>
      </c>
      <c r="E272" t="s">
        <v>24</v>
      </c>
      <c r="F272" t="s">
        <v>29</v>
      </c>
      <c r="G272" t="s">
        <v>56</v>
      </c>
      <c r="H272">
        <v>10</v>
      </c>
      <c r="I272">
        <v>4200</v>
      </c>
      <c r="J272">
        <v>855</v>
      </c>
      <c r="K272" t="s">
        <v>39</v>
      </c>
      <c r="L272" t="s">
        <v>107</v>
      </c>
      <c r="M272">
        <f t="shared" si="8"/>
        <v>804</v>
      </c>
      <c r="N272">
        <f t="shared" si="9"/>
        <v>420</v>
      </c>
    </row>
    <row r="273" spans="1:14" x14ac:dyDescent="0.35">
      <c r="A273" t="s">
        <v>348</v>
      </c>
      <c r="B273" s="1">
        <v>45186</v>
      </c>
      <c r="C273" t="s">
        <v>350</v>
      </c>
      <c r="D273" t="s">
        <v>149</v>
      </c>
      <c r="E273" t="s">
        <v>16</v>
      </c>
      <c r="F273" t="s">
        <v>29</v>
      </c>
      <c r="G273" t="s">
        <v>56</v>
      </c>
      <c r="H273">
        <v>10</v>
      </c>
      <c r="I273">
        <v>4200</v>
      </c>
      <c r="J273">
        <v>855</v>
      </c>
      <c r="K273" t="s">
        <v>39</v>
      </c>
      <c r="L273" t="s">
        <v>272</v>
      </c>
      <c r="M273">
        <f t="shared" si="8"/>
        <v>804</v>
      </c>
      <c r="N273">
        <f t="shared" si="9"/>
        <v>420</v>
      </c>
    </row>
    <row r="274" spans="1:14" x14ac:dyDescent="0.35">
      <c r="A274" t="s">
        <v>351</v>
      </c>
      <c r="B274" s="1">
        <v>45541</v>
      </c>
      <c r="C274" t="s">
        <v>352</v>
      </c>
      <c r="D274" t="s">
        <v>171</v>
      </c>
      <c r="E274" t="s">
        <v>20</v>
      </c>
      <c r="F274" t="s">
        <v>29</v>
      </c>
      <c r="G274" t="s">
        <v>56</v>
      </c>
      <c r="H274">
        <v>2</v>
      </c>
      <c r="I274">
        <v>5934</v>
      </c>
      <c r="J274">
        <v>1563</v>
      </c>
      <c r="K274" t="s">
        <v>39</v>
      </c>
      <c r="L274" t="s">
        <v>158</v>
      </c>
      <c r="M274">
        <f t="shared" si="8"/>
        <v>804</v>
      </c>
      <c r="N274">
        <f t="shared" si="9"/>
        <v>2967</v>
      </c>
    </row>
    <row r="275" spans="1:14" x14ac:dyDescent="0.35">
      <c r="A275" t="s">
        <v>353</v>
      </c>
      <c r="B275" s="1">
        <v>44730</v>
      </c>
      <c r="C275" t="s">
        <v>354</v>
      </c>
      <c r="D275" t="s">
        <v>50</v>
      </c>
      <c r="E275" t="s">
        <v>24</v>
      </c>
      <c r="F275" t="s">
        <v>12</v>
      </c>
      <c r="G275" t="s">
        <v>27</v>
      </c>
      <c r="H275">
        <v>11</v>
      </c>
      <c r="I275">
        <v>2701</v>
      </c>
      <c r="J275">
        <v>322</v>
      </c>
      <c r="K275" t="s">
        <v>14</v>
      </c>
      <c r="L275" t="s">
        <v>164</v>
      </c>
      <c r="M275">
        <f t="shared" si="8"/>
        <v>804</v>
      </c>
      <c r="N275">
        <f t="shared" si="9"/>
        <v>245.54545454545453</v>
      </c>
    </row>
    <row r="276" spans="1:14" x14ac:dyDescent="0.35">
      <c r="A276" t="s">
        <v>353</v>
      </c>
      <c r="B276" s="1">
        <v>44730</v>
      </c>
      <c r="C276" t="s">
        <v>354</v>
      </c>
      <c r="D276" t="s">
        <v>50</v>
      </c>
      <c r="E276" t="s">
        <v>24</v>
      </c>
      <c r="F276" t="s">
        <v>29</v>
      </c>
      <c r="G276" t="s">
        <v>63</v>
      </c>
      <c r="H276">
        <v>18</v>
      </c>
      <c r="I276">
        <v>7273</v>
      </c>
      <c r="J276">
        <v>2702</v>
      </c>
      <c r="K276" t="s">
        <v>64</v>
      </c>
      <c r="L276" t="s">
        <v>164</v>
      </c>
      <c r="M276">
        <f t="shared" si="8"/>
        <v>804</v>
      </c>
      <c r="N276">
        <f t="shared" si="9"/>
        <v>404.05555555555554</v>
      </c>
    </row>
    <row r="277" spans="1:14" x14ac:dyDescent="0.35">
      <c r="A277" t="s">
        <v>355</v>
      </c>
      <c r="B277" s="1">
        <v>43973</v>
      </c>
      <c r="C277" t="s">
        <v>356</v>
      </c>
      <c r="D277" t="s">
        <v>91</v>
      </c>
      <c r="E277" t="s">
        <v>41</v>
      </c>
      <c r="F277" t="s">
        <v>29</v>
      </c>
      <c r="G277" t="s">
        <v>56</v>
      </c>
      <c r="H277">
        <v>18</v>
      </c>
      <c r="I277">
        <v>2465</v>
      </c>
      <c r="J277">
        <v>699</v>
      </c>
      <c r="K277" t="s">
        <v>31</v>
      </c>
      <c r="L277" t="s">
        <v>58</v>
      </c>
      <c r="M277">
        <f t="shared" si="8"/>
        <v>804</v>
      </c>
      <c r="N277">
        <f t="shared" si="9"/>
        <v>136.94444444444446</v>
      </c>
    </row>
    <row r="278" spans="1:14" x14ac:dyDescent="0.35">
      <c r="A278" t="s">
        <v>357</v>
      </c>
      <c r="B278" s="1">
        <v>45582</v>
      </c>
      <c r="C278" t="s">
        <v>358</v>
      </c>
      <c r="D278" t="s">
        <v>71</v>
      </c>
      <c r="E278" t="s">
        <v>70</v>
      </c>
      <c r="F278" t="s">
        <v>29</v>
      </c>
      <c r="G278" t="s">
        <v>56</v>
      </c>
      <c r="H278">
        <v>2</v>
      </c>
      <c r="I278">
        <v>3479</v>
      </c>
      <c r="J278">
        <v>1087</v>
      </c>
      <c r="K278" t="s">
        <v>39</v>
      </c>
      <c r="L278" t="s">
        <v>359</v>
      </c>
      <c r="M278">
        <f t="shared" si="8"/>
        <v>804</v>
      </c>
      <c r="N278">
        <f t="shared" si="9"/>
        <v>1739.5</v>
      </c>
    </row>
    <row r="279" spans="1:14" x14ac:dyDescent="0.35">
      <c r="A279" t="s">
        <v>357</v>
      </c>
      <c r="B279" s="1">
        <v>45582</v>
      </c>
      <c r="C279" t="s">
        <v>358</v>
      </c>
      <c r="D279" t="s">
        <v>71</v>
      </c>
      <c r="E279" t="s">
        <v>70</v>
      </c>
      <c r="F279" t="s">
        <v>12</v>
      </c>
      <c r="G279" t="s">
        <v>27</v>
      </c>
      <c r="H279">
        <v>7</v>
      </c>
      <c r="I279">
        <v>5457</v>
      </c>
      <c r="J279">
        <v>1765</v>
      </c>
      <c r="K279" t="s">
        <v>39</v>
      </c>
      <c r="L279" t="s">
        <v>359</v>
      </c>
      <c r="M279">
        <f t="shared" si="8"/>
        <v>804</v>
      </c>
      <c r="N279">
        <f t="shared" si="9"/>
        <v>779.57142857142856</v>
      </c>
    </row>
    <row r="280" spans="1:14" x14ac:dyDescent="0.35">
      <c r="A280" t="s">
        <v>360</v>
      </c>
      <c r="B280" s="1">
        <v>44642</v>
      </c>
      <c r="C280" t="s">
        <v>361</v>
      </c>
      <c r="D280" t="s">
        <v>116</v>
      </c>
      <c r="E280" t="s">
        <v>97</v>
      </c>
      <c r="F280" t="s">
        <v>29</v>
      </c>
      <c r="G280" t="s">
        <v>56</v>
      </c>
      <c r="H280">
        <v>8</v>
      </c>
      <c r="I280">
        <v>4957</v>
      </c>
      <c r="J280">
        <v>1152</v>
      </c>
      <c r="K280" t="s">
        <v>46</v>
      </c>
      <c r="L280" t="s">
        <v>133</v>
      </c>
      <c r="M280">
        <f t="shared" si="8"/>
        <v>804</v>
      </c>
      <c r="N280">
        <f t="shared" si="9"/>
        <v>619.625</v>
      </c>
    </row>
    <row r="281" spans="1:14" x14ac:dyDescent="0.35">
      <c r="A281" t="s">
        <v>362</v>
      </c>
      <c r="B281" s="1">
        <v>45368</v>
      </c>
      <c r="C281" t="s">
        <v>363</v>
      </c>
      <c r="D281" t="s">
        <v>98</v>
      </c>
      <c r="E281" t="s">
        <v>97</v>
      </c>
      <c r="F281" t="s">
        <v>29</v>
      </c>
      <c r="G281" t="s">
        <v>30</v>
      </c>
      <c r="H281">
        <v>17</v>
      </c>
      <c r="I281">
        <v>4404</v>
      </c>
      <c r="J281">
        <v>858</v>
      </c>
      <c r="K281" t="s">
        <v>31</v>
      </c>
      <c r="L281" t="s">
        <v>337</v>
      </c>
      <c r="M281">
        <f t="shared" si="8"/>
        <v>804</v>
      </c>
      <c r="N281">
        <f t="shared" si="9"/>
        <v>259.05882352941177</v>
      </c>
    </row>
    <row r="282" spans="1:14" x14ac:dyDescent="0.35">
      <c r="A282" t="s">
        <v>362</v>
      </c>
      <c r="B282" s="1">
        <v>45368</v>
      </c>
      <c r="C282" t="s">
        <v>363</v>
      </c>
      <c r="D282" t="s">
        <v>98</v>
      </c>
      <c r="E282" t="s">
        <v>97</v>
      </c>
      <c r="F282" t="s">
        <v>44</v>
      </c>
      <c r="G282" t="s">
        <v>59</v>
      </c>
      <c r="H282">
        <v>15</v>
      </c>
      <c r="I282">
        <v>8776</v>
      </c>
      <c r="J282">
        <v>2529</v>
      </c>
      <c r="K282" t="s">
        <v>46</v>
      </c>
      <c r="L282" t="s">
        <v>337</v>
      </c>
      <c r="M282">
        <f t="shared" si="8"/>
        <v>804</v>
      </c>
      <c r="N282">
        <f t="shared" si="9"/>
        <v>585.06666666666672</v>
      </c>
    </row>
    <row r="283" spans="1:14" x14ac:dyDescent="0.35">
      <c r="A283" t="s">
        <v>364</v>
      </c>
      <c r="B283" s="1">
        <v>43923</v>
      </c>
      <c r="C283" t="s">
        <v>365</v>
      </c>
      <c r="D283" t="s">
        <v>33</v>
      </c>
      <c r="E283" t="s">
        <v>16</v>
      </c>
      <c r="F283" t="s">
        <v>12</v>
      </c>
      <c r="G283" t="s">
        <v>81</v>
      </c>
      <c r="H283">
        <v>9</v>
      </c>
      <c r="I283">
        <v>9536</v>
      </c>
      <c r="J283">
        <v>1437</v>
      </c>
      <c r="K283" t="s">
        <v>14</v>
      </c>
      <c r="L283" t="s">
        <v>161</v>
      </c>
      <c r="M283">
        <f t="shared" si="8"/>
        <v>804</v>
      </c>
      <c r="N283">
        <f t="shared" si="9"/>
        <v>1059.5555555555557</v>
      </c>
    </row>
    <row r="284" spans="1:14" x14ac:dyDescent="0.35">
      <c r="A284" t="s">
        <v>364</v>
      </c>
      <c r="B284" s="1">
        <v>43923</v>
      </c>
      <c r="C284" t="s">
        <v>365</v>
      </c>
      <c r="D284" t="s">
        <v>33</v>
      </c>
      <c r="E284" t="s">
        <v>16</v>
      </c>
      <c r="F284" t="s">
        <v>44</v>
      </c>
      <c r="G284" t="s">
        <v>59</v>
      </c>
      <c r="H284">
        <v>7</v>
      </c>
      <c r="I284">
        <v>2225</v>
      </c>
      <c r="J284">
        <v>589</v>
      </c>
      <c r="K284" t="s">
        <v>46</v>
      </c>
      <c r="L284" t="s">
        <v>161</v>
      </c>
      <c r="M284">
        <f t="shared" si="8"/>
        <v>804</v>
      </c>
      <c r="N284">
        <f t="shared" si="9"/>
        <v>317.85714285714283</v>
      </c>
    </row>
    <row r="285" spans="1:14" x14ac:dyDescent="0.35">
      <c r="A285" t="s">
        <v>366</v>
      </c>
      <c r="B285" s="1">
        <v>45364</v>
      </c>
      <c r="C285" t="s">
        <v>367</v>
      </c>
      <c r="D285" t="s">
        <v>91</v>
      </c>
      <c r="E285" t="s">
        <v>41</v>
      </c>
      <c r="F285" t="s">
        <v>44</v>
      </c>
      <c r="G285" t="s">
        <v>108</v>
      </c>
      <c r="H285">
        <v>19</v>
      </c>
      <c r="I285">
        <v>9574</v>
      </c>
      <c r="J285">
        <v>4045</v>
      </c>
      <c r="K285" t="s">
        <v>14</v>
      </c>
      <c r="L285" t="s">
        <v>337</v>
      </c>
      <c r="M285">
        <f t="shared" si="8"/>
        <v>804</v>
      </c>
      <c r="N285">
        <f t="shared" si="9"/>
        <v>503.89473684210526</v>
      </c>
    </row>
    <row r="286" spans="1:14" x14ac:dyDescent="0.35">
      <c r="A286" t="s">
        <v>366</v>
      </c>
      <c r="B286" s="1">
        <v>45364</v>
      </c>
      <c r="C286" t="s">
        <v>367</v>
      </c>
      <c r="D286" t="s">
        <v>91</v>
      </c>
      <c r="E286" t="s">
        <v>41</v>
      </c>
      <c r="F286" t="s">
        <v>12</v>
      </c>
      <c r="G286" t="s">
        <v>13</v>
      </c>
      <c r="H286">
        <v>17</v>
      </c>
      <c r="I286">
        <v>4382</v>
      </c>
      <c r="J286">
        <v>482</v>
      </c>
      <c r="K286" t="s">
        <v>64</v>
      </c>
      <c r="L286" t="s">
        <v>337</v>
      </c>
      <c r="M286">
        <f t="shared" si="8"/>
        <v>804</v>
      </c>
      <c r="N286">
        <f t="shared" si="9"/>
        <v>257.76470588235293</v>
      </c>
    </row>
    <row r="287" spans="1:14" x14ac:dyDescent="0.35">
      <c r="A287" t="s">
        <v>368</v>
      </c>
      <c r="B287" s="1">
        <v>45006</v>
      </c>
      <c r="C287" t="s">
        <v>369</v>
      </c>
      <c r="D287" t="s">
        <v>106</v>
      </c>
      <c r="E287" t="s">
        <v>97</v>
      </c>
      <c r="F287" t="s">
        <v>12</v>
      </c>
      <c r="G287" t="s">
        <v>38</v>
      </c>
      <c r="H287">
        <v>19</v>
      </c>
      <c r="I287">
        <v>8200</v>
      </c>
      <c r="J287">
        <v>257</v>
      </c>
      <c r="K287" t="s">
        <v>64</v>
      </c>
      <c r="L287" t="s">
        <v>244</v>
      </c>
      <c r="M287">
        <f t="shared" si="8"/>
        <v>804</v>
      </c>
      <c r="N287">
        <f t="shared" si="9"/>
        <v>431.57894736842104</v>
      </c>
    </row>
    <row r="288" spans="1:14" x14ac:dyDescent="0.35">
      <c r="A288" t="s">
        <v>368</v>
      </c>
      <c r="B288" s="1">
        <v>45006</v>
      </c>
      <c r="C288" t="s">
        <v>369</v>
      </c>
      <c r="D288" t="s">
        <v>106</v>
      </c>
      <c r="E288" t="s">
        <v>97</v>
      </c>
      <c r="F288" t="s">
        <v>44</v>
      </c>
      <c r="G288" t="s">
        <v>59</v>
      </c>
      <c r="H288">
        <v>13</v>
      </c>
      <c r="I288">
        <v>9316</v>
      </c>
      <c r="J288">
        <v>3003</v>
      </c>
      <c r="K288" t="s">
        <v>46</v>
      </c>
      <c r="L288" t="s">
        <v>244</v>
      </c>
      <c r="M288">
        <f t="shared" si="8"/>
        <v>804</v>
      </c>
      <c r="N288">
        <f t="shared" si="9"/>
        <v>716.61538461538464</v>
      </c>
    </row>
    <row r="289" spans="1:14" x14ac:dyDescent="0.35">
      <c r="A289" t="s">
        <v>368</v>
      </c>
      <c r="B289" s="1">
        <v>45006</v>
      </c>
      <c r="C289" t="s">
        <v>369</v>
      </c>
      <c r="D289" t="s">
        <v>106</v>
      </c>
      <c r="E289" t="s">
        <v>97</v>
      </c>
      <c r="F289" t="s">
        <v>12</v>
      </c>
      <c r="G289" t="s">
        <v>13</v>
      </c>
      <c r="H289">
        <v>15</v>
      </c>
      <c r="I289">
        <v>6379</v>
      </c>
      <c r="J289">
        <v>3128</v>
      </c>
      <c r="K289" t="s">
        <v>64</v>
      </c>
      <c r="L289" t="s">
        <v>244</v>
      </c>
      <c r="M289">
        <f t="shared" si="8"/>
        <v>804</v>
      </c>
      <c r="N289">
        <f t="shared" si="9"/>
        <v>425.26666666666665</v>
      </c>
    </row>
    <row r="290" spans="1:14" x14ac:dyDescent="0.35">
      <c r="A290" t="s">
        <v>370</v>
      </c>
      <c r="B290" s="1">
        <v>45353</v>
      </c>
      <c r="C290" t="s">
        <v>371</v>
      </c>
      <c r="D290" t="s">
        <v>116</v>
      </c>
      <c r="E290" t="s">
        <v>97</v>
      </c>
      <c r="F290" t="s">
        <v>29</v>
      </c>
      <c r="G290" t="s">
        <v>56</v>
      </c>
      <c r="H290">
        <v>5</v>
      </c>
      <c r="I290">
        <v>3348</v>
      </c>
      <c r="J290">
        <v>568</v>
      </c>
      <c r="K290" t="s">
        <v>46</v>
      </c>
      <c r="L290" t="s">
        <v>337</v>
      </c>
      <c r="M290">
        <f t="shared" si="8"/>
        <v>804</v>
      </c>
      <c r="N290">
        <f t="shared" si="9"/>
        <v>669.6</v>
      </c>
    </row>
    <row r="291" spans="1:14" x14ac:dyDescent="0.35">
      <c r="A291" t="s">
        <v>370</v>
      </c>
      <c r="B291" s="1">
        <v>44316</v>
      </c>
      <c r="C291" t="s">
        <v>372</v>
      </c>
      <c r="D291" t="s">
        <v>67</v>
      </c>
      <c r="E291" t="s">
        <v>24</v>
      </c>
      <c r="F291" t="s">
        <v>29</v>
      </c>
      <c r="G291" t="s">
        <v>56</v>
      </c>
      <c r="H291">
        <v>5</v>
      </c>
      <c r="I291">
        <v>3348</v>
      </c>
      <c r="J291">
        <v>568</v>
      </c>
      <c r="K291" t="s">
        <v>46</v>
      </c>
      <c r="L291" t="s">
        <v>138</v>
      </c>
      <c r="M291">
        <f t="shared" si="8"/>
        <v>804</v>
      </c>
      <c r="N291">
        <f t="shared" si="9"/>
        <v>669.6</v>
      </c>
    </row>
    <row r="292" spans="1:14" x14ac:dyDescent="0.35">
      <c r="A292" t="s">
        <v>370</v>
      </c>
      <c r="B292" s="1">
        <v>45353</v>
      </c>
      <c r="C292" t="s">
        <v>371</v>
      </c>
      <c r="D292" t="s">
        <v>116</v>
      </c>
      <c r="E292" t="s">
        <v>97</v>
      </c>
      <c r="F292" t="s">
        <v>29</v>
      </c>
      <c r="G292" t="s">
        <v>30</v>
      </c>
      <c r="H292">
        <v>9</v>
      </c>
      <c r="I292">
        <v>8856</v>
      </c>
      <c r="J292">
        <v>2020</v>
      </c>
      <c r="K292" t="s">
        <v>31</v>
      </c>
      <c r="L292" t="s">
        <v>337</v>
      </c>
      <c r="M292">
        <f t="shared" si="8"/>
        <v>804</v>
      </c>
      <c r="N292">
        <f t="shared" si="9"/>
        <v>984</v>
      </c>
    </row>
    <row r="293" spans="1:14" x14ac:dyDescent="0.35">
      <c r="A293" t="s">
        <v>370</v>
      </c>
      <c r="B293" s="1">
        <v>44316</v>
      </c>
      <c r="C293" t="s">
        <v>372</v>
      </c>
      <c r="D293" t="s">
        <v>67</v>
      </c>
      <c r="E293" t="s">
        <v>24</v>
      </c>
      <c r="F293" t="s">
        <v>29</v>
      </c>
      <c r="G293" t="s">
        <v>30</v>
      </c>
      <c r="H293">
        <v>9</v>
      </c>
      <c r="I293">
        <v>8856</v>
      </c>
      <c r="J293">
        <v>2020</v>
      </c>
      <c r="K293" t="s">
        <v>31</v>
      </c>
      <c r="L293" t="s">
        <v>138</v>
      </c>
      <c r="M293">
        <f t="shared" si="8"/>
        <v>804</v>
      </c>
      <c r="N293">
        <f t="shared" si="9"/>
        <v>984</v>
      </c>
    </row>
    <row r="294" spans="1:14" x14ac:dyDescent="0.35">
      <c r="A294" t="s">
        <v>373</v>
      </c>
      <c r="B294" s="1">
        <v>44454</v>
      </c>
      <c r="C294" t="s">
        <v>374</v>
      </c>
      <c r="D294" t="s">
        <v>98</v>
      </c>
      <c r="E294" t="s">
        <v>97</v>
      </c>
      <c r="F294" t="s">
        <v>44</v>
      </c>
      <c r="G294" t="s">
        <v>59</v>
      </c>
      <c r="H294">
        <v>16</v>
      </c>
      <c r="I294">
        <v>1760</v>
      </c>
      <c r="J294">
        <v>619</v>
      </c>
      <c r="K294" t="s">
        <v>31</v>
      </c>
      <c r="L294" t="s">
        <v>223</v>
      </c>
      <c r="M294">
        <f t="shared" si="8"/>
        <v>804</v>
      </c>
      <c r="N294">
        <f t="shared" si="9"/>
        <v>110</v>
      </c>
    </row>
    <row r="295" spans="1:14" x14ac:dyDescent="0.35">
      <c r="A295" t="s">
        <v>373</v>
      </c>
      <c r="B295" s="1">
        <v>44954</v>
      </c>
      <c r="C295" t="s">
        <v>375</v>
      </c>
      <c r="D295" t="s">
        <v>137</v>
      </c>
      <c r="E295" t="s">
        <v>70</v>
      </c>
      <c r="F295" t="s">
        <v>44</v>
      </c>
      <c r="G295" t="s">
        <v>59</v>
      </c>
      <c r="H295">
        <v>16</v>
      </c>
      <c r="I295">
        <v>1760</v>
      </c>
      <c r="J295">
        <v>619</v>
      </c>
      <c r="K295" t="s">
        <v>31</v>
      </c>
      <c r="L295" t="s">
        <v>332</v>
      </c>
      <c r="M295">
        <f t="shared" si="8"/>
        <v>804</v>
      </c>
      <c r="N295">
        <f t="shared" si="9"/>
        <v>110</v>
      </c>
    </row>
    <row r="296" spans="1:14" x14ac:dyDescent="0.35">
      <c r="A296" t="s">
        <v>373</v>
      </c>
      <c r="B296" s="1">
        <v>44454</v>
      </c>
      <c r="C296" t="s">
        <v>374</v>
      </c>
      <c r="D296" t="s">
        <v>98</v>
      </c>
      <c r="E296" t="s">
        <v>97</v>
      </c>
      <c r="F296" t="s">
        <v>12</v>
      </c>
      <c r="G296" t="s">
        <v>27</v>
      </c>
      <c r="H296">
        <v>15</v>
      </c>
      <c r="I296">
        <v>6351</v>
      </c>
      <c r="J296">
        <v>986</v>
      </c>
      <c r="K296" t="s">
        <v>14</v>
      </c>
      <c r="L296" t="s">
        <v>223</v>
      </c>
      <c r="M296">
        <f t="shared" si="8"/>
        <v>804</v>
      </c>
      <c r="N296">
        <f t="shared" si="9"/>
        <v>423.4</v>
      </c>
    </row>
    <row r="297" spans="1:14" x14ac:dyDescent="0.35">
      <c r="A297" t="s">
        <v>373</v>
      </c>
      <c r="B297" s="1">
        <v>44954</v>
      </c>
      <c r="C297" t="s">
        <v>375</v>
      </c>
      <c r="D297" t="s">
        <v>137</v>
      </c>
      <c r="E297" t="s">
        <v>70</v>
      </c>
      <c r="F297" t="s">
        <v>12</v>
      </c>
      <c r="G297" t="s">
        <v>27</v>
      </c>
      <c r="H297">
        <v>15</v>
      </c>
      <c r="I297">
        <v>6351</v>
      </c>
      <c r="J297">
        <v>986</v>
      </c>
      <c r="K297" t="s">
        <v>14</v>
      </c>
      <c r="L297" t="s">
        <v>332</v>
      </c>
      <c r="M297">
        <f t="shared" si="8"/>
        <v>804</v>
      </c>
      <c r="N297">
        <f t="shared" si="9"/>
        <v>423.4</v>
      </c>
    </row>
    <row r="298" spans="1:14" x14ac:dyDescent="0.35">
      <c r="A298" t="s">
        <v>376</v>
      </c>
      <c r="B298" s="1">
        <v>44385</v>
      </c>
      <c r="C298" t="s">
        <v>377</v>
      </c>
      <c r="D298" t="s">
        <v>50</v>
      </c>
      <c r="E298" t="s">
        <v>24</v>
      </c>
      <c r="F298" t="s">
        <v>29</v>
      </c>
      <c r="G298" t="s">
        <v>63</v>
      </c>
      <c r="H298">
        <v>14</v>
      </c>
      <c r="I298">
        <v>869</v>
      </c>
      <c r="J298">
        <v>373</v>
      </c>
      <c r="K298" t="s">
        <v>46</v>
      </c>
      <c r="L298" t="s">
        <v>26</v>
      </c>
      <c r="M298">
        <f t="shared" si="8"/>
        <v>804</v>
      </c>
      <c r="N298">
        <f t="shared" si="9"/>
        <v>62.071428571428569</v>
      </c>
    </row>
    <row r="299" spans="1:14" x14ac:dyDescent="0.35">
      <c r="A299" t="s">
        <v>376</v>
      </c>
      <c r="B299" s="1">
        <v>43929</v>
      </c>
      <c r="C299" t="s">
        <v>378</v>
      </c>
      <c r="D299" t="s">
        <v>116</v>
      </c>
      <c r="E299" t="s">
        <v>97</v>
      </c>
      <c r="F299" t="s">
        <v>29</v>
      </c>
      <c r="G299" t="s">
        <v>63</v>
      </c>
      <c r="H299">
        <v>14</v>
      </c>
      <c r="I299">
        <v>869</v>
      </c>
      <c r="J299">
        <v>373</v>
      </c>
      <c r="K299" t="s">
        <v>46</v>
      </c>
      <c r="L299" t="s">
        <v>161</v>
      </c>
      <c r="M299">
        <f t="shared" si="8"/>
        <v>804</v>
      </c>
      <c r="N299">
        <f t="shared" si="9"/>
        <v>62.071428571428569</v>
      </c>
    </row>
    <row r="300" spans="1:14" x14ac:dyDescent="0.35">
      <c r="A300" t="s">
        <v>376</v>
      </c>
      <c r="B300" s="1">
        <v>44385</v>
      </c>
      <c r="C300" t="s">
        <v>377</v>
      </c>
      <c r="D300" t="s">
        <v>50</v>
      </c>
      <c r="E300" t="s">
        <v>24</v>
      </c>
      <c r="F300" t="s">
        <v>44</v>
      </c>
      <c r="G300" t="s">
        <v>108</v>
      </c>
      <c r="H300">
        <v>7</v>
      </c>
      <c r="I300">
        <v>1486</v>
      </c>
      <c r="J300">
        <v>114</v>
      </c>
      <c r="K300" t="s">
        <v>14</v>
      </c>
      <c r="L300" t="s">
        <v>26</v>
      </c>
      <c r="M300">
        <f t="shared" si="8"/>
        <v>804</v>
      </c>
      <c r="N300">
        <f t="shared" si="9"/>
        <v>212.28571428571428</v>
      </c>
    </row>
    <row r="301" spans="1:14" x14ac:dyDescent="0.35">
      <c r="A301" t="s">
        <v>376</v>
      </c>
      <c r="B301" s="1">
        <v>43929</v>
      </c>
      <c r="C301" t="s">
        <v>378</v>
      </c>
      <c r="D301" t="s">
        <v>116</v>
      </c>
      <c r="E301" t="s">
        <v>97</v>
      </c>
      <c r="F301" t="s">
        <v>44</v>
      </c>
      <c r="G301" t="s">
        <v>108</v>
      </c>
      <c r="H301">
        <v>7</v>
      </c>
      <c r="I301">
        <v>1486</v>
      </c>
      <c r="J301">
        <v>114</v>
      </c>
      <c r="K301" t="s">
        <v>14</v>
      </c>
      <c r="L301" t="s">
        <v>161</v>
      </c>
      <c r="M301">
        <f t="shared" si="8"/>
        <v>804</v>
      </c>
      <c r="N301">
        <f t="shared" si="9"/>
        <v>212.28571428571428</v>
      </c>
    </row>
    <row r="302" spans="1:14" x14ac:dyDescent="0.35">
      <c r="A302" t="s">
        <v>379</v>
      </c>
      <c r="B302" s="1">
        <v>44796</v>
      </c>
      <c r="C302" t="s">
        <v>380</v>
      </c>
      <c r="D302" t="s">
        <v>21</v>
      </c>
      <c r="E302" t="s">
        <v>20</v>
      </c>
      <c r="F302" t="s">
        <v>29</v>
      </c>
      <c r="G302" t="s">
        <v>77</v>
      </c>
      <c r="H302">
        <v>13</v>
      </c>
      <c r="I302">
        <v>2999</v>
      </c>
      <c r="J302">
        <v>145</v>
      </c>
      <c r="K302" t="s">
        <v>64</v>
      </c>
      <c r="L302" t="s">
        <v>208</v>
      </c>
      <c r="M302">
        <f t="shared" si="8"/>
        <v>804</v>
      </c>
      <c r="N302">
        <f t="shared" si="9"/>
        <v>230.69230769230768</v>
      </c>
    </row>
    <row r="303" spans="1:14" x14ac:dyDescent="0.35">
      <c r="A303" t="s">
        <v>379</v>
      </c>
      <c r="B303" s="1">
        <v>44796</v>
      </c>
      <c r="C303" t="s">
        <v>380</v>
      </c>
      <c r="D303" t="s">
        <v>21</v>
      </c>
      <c r="E303" t="s">
        <v>20</v>
      </c>
      <c r="F303" t="s">
        <v>29</v>
      </c>
      <c r="G303" t="s">
        <v>63</v>
      </c>
      <c r="H303">
        <v>20</v>
      </c>
      <c r="I303">
        <v>5142</v>
      </c>
      <c r="J303">
        <v>1916</v>
      </c>
      <c r="K303" t="s">
        <v>39</v>
      </c>
      <c r="L303" t="s">
        <v>208</v>
      </c>
      <c r="M303">
        <f t="shared" si="8"/>
        <v>804</v>
      </c>
      <c r="N303">
        <f t="shared" si="9"/>
        <v>257.10000000000002</v>
      </c>
    </row>
    <row r="304" spans="1:14" x14ac:dyDescent="0.35">
      <c r="A304" t="s">
        <v>381</v>
      </c>
      <c r="B304" s="1">
        <v>44912</v>
      </c>
      <c r="C304" t="s">
        <v>382</v>
      </c>
      <c r="D304" t="s">
        <v>67</v>
      </c>
      <c r="E304" t="s">
        <v>24</v>
      </c>
      <c r="F304" t="s">
        <v>12</v>
      </c>
      <c r="G304" t="s">
        <v>38</v>
      </c>
      <c r="H304">
        <v>17</v>
      </c>
      <c r="I304">
        <v>1239</v>
      </c>
      <c r="J304">
        <v>575</v>
      </c>
      <c r="K304" t="s">
        <v>14</v>
      </c>
      <c r="L304" t="s">
        <v>151</v>
      </c>
      <c r="M304">
        <f t="shared" si="8"/>
        <v>804</v>
      </c>
      <c r="N304">
        <f t="shared" si="9"/>
        <v>72.882352941176464</v>
      </c>
    </row>
    <row r="305" spans="1:14" x14ac:dyDescent="0.35">
      <c r="A305" t="s">
        <v>381</v>
      </c>
      <c r="B305" s="1">
        <v>44720</v>
      </c>
      <c r="C305" t="s">
        <v>383</v>
      </c>
      <c r="D305" t="s">
        <v>62</v>
      </c>
      <c r="E305" t="s">
        <v>20</v>
      </c>
      <c r="F305" t="s">
        <v>12</v>
      </c>
      <c r="G305" t="s">
        <v>38</v>
      </c>
      <c r="H305">
        <v>17</v>
      </c>
      <c r="I305">
        <v>1239</v>
      </c>
      <c r="J305">
        <v>575</v>
      </c>
      <c r="K305" t="s">
        <v>14</v>
      </c>
      <c r="L305" t="s">
        <v>164</v>
      </c>
      <c r="M305">
        <f t="shared" si="8"/>
        <v>804</v>
      </c>
      <c r="N305">
        <f t="shared" si="9"/>
        <v>72.882352941176464</v>
      </c>
    </row>
    <row r="306" spans="1:14" x14ac:dyDescent="0.35">
      <c r="A306" t="s">
        <v>381</v>
      </c>
      <c r="B306" s="1">
        <v>44912</v>
      </c>
      <c r="C306" t="s">
        <v>382</v>
      </c>
      <c r="D306" t="s">
        <v>67</v>
      </c>
      <c r="E306" t="s">
        <v>24</v>
      </c>
      <c r="F306" t="s">
        <v>12</v>
      </c>
      <c r="G306" t="s">
        <v>13</v>
      </c>
      <c r="H306">
        <v>16</v>
      </c>
      <c r="I306">
        <v>1262</v>
      </c>
      <c r="J306">
        <v>515</v>
      </c>
      <c r="K306" t="s">
        <v>39</v>
      </c>
      <c r="L306" t="s">
        <v>151</v>
      </c>
      <c r="M306">
        <f t="shared" si="8"/>
        <v>804</v>
      </c>
      <c r="N306">
        <f t="shared" si="9"/>
        <v>78.875</v>
      </c>
    </row>
    <row r="307" spans="1:14" x14ac:dyDescent="0.35">
      <c r="A307" t="s">
        <v>381</v>
      </c>
      <c r="B307" s="1">
        <v>44720</v>
      </c>
      <c r="C307" t="s">
        <v>383</v>
      </c>
      <c r="D307" t="s">
        <v>62</v>
      </c>
      <c r="E307" t="s">
        <v>20</v>
      </c>
      <c r="F307" t="s">
        <v>12</v>
      </c>
      <c r="G307" t="s">
        <v>13</v>
      </c>
      <c r="H307">
        <v>16</v>
      </c>
      <c r="I307">
        <v>1262</v>
      </c>
      <c r="J307">
        <v>515</v>
      </c>
      <c r="K307" t="s">
        <v>39</v>
      </c>
      <c r="L307" t="s">
        <v>164</v>
      </c>
      <c r="M307">
        <f t="shared" si="8"/>
        <v>804</v>
      </c>
      <c r="N307">
        <f t="shared" si="9"/>
        <v>78.875</v>
      </c>
    </row>
    <row r="308" spans="1:14" x14ac:dyDescent="0.35">
      <c r="A308" t="s">
        <v>384</v>
      </c>
      <c r="B308" s="1">
        <v>44071</v>
      </c>
      <c r="C308" t="s">
        <v>385</v>
      </c>
      <c r="D308" t="s">
        <v>67</v>
      </c>
      <c r="E308" t="s">
        <v>24</v>
      </c>
      <c r="F308" t="s">
        <v>44</v>
      </c>
      <c r="G308" t="s">
        <v>108</v>
      </c>
      <c r="H308">
        <v>5</v>
      </c>
      <c r="I308">
        <v>1033</v>
      </c>
      <c r="J308">
        <v>254</v>
      </c>
      <c r="K308" t="s">
        <v>64</v>
      </c>
      <c r="L308" t="s">
        <v>184</v>
      </c>
      <c r="M308">
        <f t="shared" si="8"/>
        <v>804</v>
      </c>
      <c r="N308">
        <f t="shared" si="9"/>
        <v>206.6</v>
      </c>
    </row>
    <row r="309" spans="1:14" x14ac:dyDescent="0.35">
      <c r="A309" t="s">
        <v>386</v>
      </c>
      <c r="B309" s="1">
        <v>44100</v>
      </c>
      <c r="C309" t="s">
        <v>387</v>
      </c>
      <c r="D309" t="s">
        <v>74</v>
      </c>
      <c r="E309" t="s">
        <v>41</v>
      </c>
      <c r="F309" t="s">
        <v>12</v>
      </c>
      <c r="G309" t="s">
        <v>27</v>
      </c>
      <c r="H309">
        <v>19</v>
      </c>
      <c r="I309">
        <v>1518</v>
      </c>
      <c r="J309">
        <v>159</v>
      </c>
      <c r="K309" t="s">
        <v>14</v>
      </c>
      <c r="L309" t="s">
        <v>388</v>
      </c>
      <c r="M309">
        <f t="shared" si="8"/>
        <v>804</v>
      </c>
      <c r="N309">
        <f t="shared" si="9"/>
        <v>79.89473684210526</v>
      </c>
    </row>
    <row r="310" spans="1:14" x14ac:dyDescent="0.35">
      <c r="A310" t="s">
        <v>389</v>
      </c>
      <c r="B310" s="1">
        <v>44178</v>
      </c>
      <c r="C310" t="s">
        <v>390</v>
      </c>
      <c r="D310" t="s">
        <v>171</v>
      </c>
      <c r="E310" t="s">
        <v>20</v>
      </c>
      <c r="F310" t="s">
        <v>29</v>
      </c>
      <c r="G310" t="s">
        <v>63</v>
      </c>
      <c r="H310">
        <v>2</v>
      </c>
      <c r="I310">
        <v>8581</v>
      </c>
      <c r="J310">
        <v>2444</v>
      </c>
      <c r="K310" t="s">
        <v>31</v>
      </c>
      <c r="L310" t="s">
        <v>286</v>
      </c>
      <c r="M310">
        <f t="shared" si="8"/>
        <v>804</v>
      </c>
      <c r="N310">
        <f t="shared" si="9"/>
        <v>4290.5</v>
      </c>
    </row>
    <row r="311" spans="1:14" x14ac:dyDescent="0.35">
      <c r="A311" t="s">
        <v>389</v>
      </c>
      <c r="B311" s="1">
        <v>44154</v>
      </c>
      <c r="C311" t="s">
        <v>391</v>
      </c>
      <c r="D311" t="s">
        <v>33</v>
      </c>
      <c r="E311" t="s">
        <v>16</v>
      </c>
      <c r="F311" t="s">
        <v>29</v>
      </c>
      <c r="G311" t="s">
        <v>63</v>
      </c>
      <c r="H311">
        <v>2</v>
      </c>
      <c r="I311">
        <v>8581</v>
      </c>
      <c r="J311">
        <v>2444</v>
      </c>
      <c r="K311" t="s">
        <v>31</v>
      </c>
      <c r="L311" t="s">
        <v>79</v>
      </c>
      <c r="M311">
        <f t="shared" si="8"/>
        <v>804</v>
      </c>
      <c r="N311">
        <f t="shared" si="9"/>
        <v>4290.5</v>
      </c>
    </row>
    <row r="312" spans="1:14" x14ac:dyDescent="0.35">
      <c r="A312" t="s">
        <v>392</v>
      </c>
      <c r="B312" s="1">
        <v>45182</v>
      </c>
      <c r="C312" t="s">
        <v>393</v>
      </c>
      <c r="D312" t="s">
        <v>85</v>
      </c>
      <c r="E312" t="s">
        <v>70</v>
      </c>
      <c r="F312" t="s">
        <v>29</v>
      </c>
      <c r="G312" t="s">
        <v>30</v>
      </c>
      <c r="H312">
        <v>5</v>
      </c>
      <c r="I312">
        <v>1167</v>
      </c>
      <c r="J312">
        <v>463</v>
      </c>
      <c r="K312" t="s">
        <v>14</v>
      </c>
      <c r="L312" t="s">
        <v>272</v>
      </c>
      <c r="M312">
        <f t="shared" si="8"/>
        <v>804</v>
      </c>
      <c r="N312">
        <f t="shared" si="9"/>
        <v>233.4</v>
      </c>
    </row>
    <row r="313" spans="1:14" x14ac:dyDescent="0.35">
      <c r="A313" t="s">
        <v>392</v>
      </c>
      <c r="B313" s="1">
        <v>45182</v>
      </c>
      <c r="C313" t="s">
        <v>393</v>
      </c>
      <c r="D313" t="s">
        <v>85</v>
      </c>
      <c r="E313" t="s">
        <v>70</v>
      </c>
      <c r="F313" t="s">
        <v>12</v>
      </c>
      <c r="G313" t="s">
        <v>38</v>
      </c>
      <c r="H313">
        <v>20</v>
      </c>
      <c r="I313">
        <v>2841</v>
      </c>
      <c r="J313">
        <v>803</v>
      </c>
      <c r="K313" t="s">
        <v>46</v>
      </c>
      <c r="L313" t="s">
        <v>272</v>
      </c>
      <c r="M313">
        <f t="shared" si="8"/>
        <v>804</v>
      </c>
      <c r="N313">
        <f t="shared" si="9"/>
        <v>142.05000000000001</v>
      </c>
    </row>
    <row r="314" spans="1:14" x14ac:dyDescent="0.35">
      <c r="A314" t="s">
        <v>392</v>
      </c>
      <c r="B314" s="1">
        <v>45182</v>
      </c>
      <c r="C314" t="s">
        <v>393</v>
      </c>
      <c r="D314" t="s">
        <v>85</v>
      </c>
      <c r="E314" t="s">
        <v>70</v>
      </c>
      <c r="F314" t="s">
        <v>44</v>
      </c>
      <c r="G314" t="s">
        <v>45</v>
      </c>
      <c r="H314">
        <v>19</v>
      </c>
      <c r="I314">
        <v>5680</v>
      </c>
      <c r="J314">
        <v>2159</v>
      </c>
      <c r="K314" t="s">
        <v>14</v>
      </c>
      <c r="L314" t="s">
        <v>272</v>
      </c>
      <c r="M314">
        <f t="shared" si="8"/>
        <v>804</v>
      </c>
      <c r="N314">
        <f t="shared" si="9"/>
        <v>298.94736842105266</v>
      </c>
    </row>
    <row r="315" spans="1:14" x14ac:dyDescent="0.35">
      <c r="A315" t="s">
        <v>394</v>
      </c>
      <c r="B315" s="1">
        <v>43921</v>
      </c>
      <c r="C315" t="s">
        <v>395</v>
      </c>
      <c r="D315" t="s">
        <v>21</v>
      </c>
      <c r="E315" t="s">
        <v>20</v>
      </c>
      <c r="F315" t="s">
        <v>29</v>
      </c>
      <c r="G315" t="s">
        <v>30</v>
      </c>
      <c r="H315">
        <v>6</v>
      </c>
      <c r="I315">
        <v>8204</v>
      </c>
      <c r="J315">
        <v>2382</v>
      </c>
      <c r="K315" t="s">
        <v>14</v>
      </c>
      <c r="L315" t="s">
        <v>54</v>
      </c>
      <c r="M315">
        <f t="shared" si="8"/>
        <v>804</v>
      </c>
      <c r="N315">
        <f t="shared" si="9"/>
        <v>1367.3333333333333</v>
      </c>
    </row>
    <row r="316" spans="1:14" x14ac:dyDescent="0.35">
      <c r="A316" t="s">
        <v>394</v>
      </c>
      <c r="B316" s="1">
        <v>44124</v>
      </c>
      <c r="C316" t="s">
        <v>396</v>
      </c>
      <c r="D316" t="s">
        <v>25</v>
      </c>
      <c r="E316" t="s">
        <v>24</v>
      </c>
      <c r="F316" t="s">
        <v>29</v>
      </c>
      <c r="G316" t="s">
        <v>30</v>
      </c>
      <c r="H316">
        <v>6</v>
      </c>
      <c r="I316">
        <v>8204</v>
      </c>
      <c r="J316">
        <v>2382</v>
      </c>
      <c r="K316" t="s">
        <v>14</v>
      </c>
      <c r="L316" t="s">
        <v>118</v>
      </c>
      <c r="M316">
        <f t="shared" si="8"/>
        <v>804</v>
      </c>
      <c r="N316">
        <f t="shared" si="9"/>
        <v>1367.3333333333333</v>
      </c>
    </row>
    <row r="317" spans="1:14" x14ac:dyDescent="0.35">
      <c r="A317" t="s">
        <v>394</v>
      </c>
      <c r="B317" s="1">
        <v>43921</v>
      </c>
      <c r="C317" t="s">
        <v>395</v>
      </c>
      <c r="D317" t="s">
        <v>21</v>
      </c>
      <c r="E317" t="s">
        <v>20</v>
      </c>
      <c r="F317" t="s">
        <v>12</v>
      </c>
      <c r="G317" t="s">
        <v>81</v>
      </c>
      <c r="H317">
        <v>6</v>
      </c>
      <c r="I317">
        <v>2850</v>
      </c>
      <c r="J317">
        <v>904</v>
      </c>
      <c r="K317" t="s">
        <v>39</v>
      </c>
      <c r="L317" t="s">
        <v>54</v>
      </c>
      <c r="M317">
        <f t="shared" si="8"/>
        <v>804</v>
      </c>
      <c r="N317">
        <f t="shared" si="9"/>
        <v>475</v>
      </c>
    </row>
    <row r="318" spans="1:14" x14ac:dyDescent="0.35">
      <c r="A318" t="s">
        <v>394</v>
      </c>
      <c r="B318" s="1">
        <v>44124</v>
      </c>
      <c r="C318" t="s">
        <v>396</v>
      </c>
      <c r="D318" t="s">
        <v>25</v>
      </c>
      <c r="E318" t="s">
        <v>24</v>
      </c>
      <c r="F318" t="s">
        <v>12</v>
      </c>
      <c r="G318" t="s">
        <v>81</v>
      </c>
      <c r="H318">
        <v>6</v>
      </c>
      <c r="I318">
        <v>2850</v>
      </c>
      <c r="J318">
        <v>904</v>
      </c>
      <c r="K318" t="s">
        <v>39</v>
      </c>
      <c r="L318" t="s">
        <v>118</v>
      </c>
      <c r="M318">
        <f t="shared" si="8"/>
        <v>804</v>
      </c>
      <c r="N318">
        <f t="shared" si="9"/>
        <v>475</v>
      </c>
    </row>
    <row r="319" spans="1:14" x14ac:dyDescent="0.35">
      <c r="A319" t="s">
        <v>397</v>
      </c>
      <c r="B319" s="1">
        <v>45142</v>
      </c>
      <c r="C319" t="s">
        <v>398</v>
      </c>
      <c r="D319" t="s">
        <v>50</v>
      </c>
      <c r="E319" t="s">
        <v>24</v>
      </c>
      <c r="F319" t="s">
        <v>29</v>
      </c>
      <c r="G319" t="s">
        <v>30</v>
      </c>
      <c r="H319">
        <v>9</v>
      </c>
      <c r="I319">
        <v>907</v>
      </c>
      <c r="J319">
        <v>391</v>
      </c>
      <c r="K319" t="s">
        <v>46</v>
      </c>
      <c r="L319" t="s">
        <v>120</v>
      </c>
      <c r="M319">
        <f t="shared" si="8"/>
        <v>804</v>
      </c>
      <c r="N319">
        <f t="shared" si="9"/>
        <v>100.77777777777777</v>
      </c>
    </row>
    <row r="320" spans="1:14" x14ac:dyDescent="0.35">
      <c r="A320" t="s">
        <v>399</v>
      </c>
      <c r="B320" s="1">
        <v>44662</v>
      </c>
      <c r="C320" t="s">
        <v>400</v>
      </c>
      <c r="D320" t="s">
        <v>106</v>
      </c>
      <c r="E320" t="s">
        <v>97</v>
      </c>
      <c r="F320" t="s">
        <v>29</v>
      </c>
      <c r="G320" t="s">
        <v>30</v>
      </c>
      <c r="H320">
        <v>19</v>
      </c>
      <c r="I320">
        <v>2174</v>
      </c>
      <c r="J320">
        <v>265</v>
      </c>
      <c r="K320" t="s">
        <v>46</v>
      </c>
      <c r="L320" t="s">
        <v>186</v>
      </c>
      <c r="M320">
        <f t="shared" si="8"/>
        <v>804</v>
      </c>
      <c r="N320">
        <f t="shared" si="9"/>
        <v>114.42105263157895</v>
      </c>
    </row>
    <row r="321" spans="1:14" x14ac:dyDescent="0.35">
      <c r="A321" t="s">
        <v>399</v>
      </c>
      <c r="B321" s="1">
        <v>44662</v>
      </c>
      <c r="C321" t="s">
        <v>400</v>
      </c>
      <c r="D321" t="s">
        <v>106</v>
      </c>
      <c r="E321" t="s">
        <v>97</v>
      </c>
      <c r="F321" t="s">
        <v>12</v>
      </c>
      <c r="G321" t="s">
        <v>13</v>
      </c>
      <c r="H321">
        <v>12</v>
      </c>
      <c r="I321">
        <v>8541</v>
      </c>
      <c r="J321">
        <v>2029</v>
      </c>
      <c r="K321" t="s">
        <v>46</v>
      </c>
      <c r="L321" t="s">
        <v>186</v>
      </c>
      <c r="M321">
        <f t="shared" si="8"/>
        <v>804</v>
      </c>
      <c r="N321">
        <f t="shared" si="9"/>
        <v>711.75</v>
      </c>
    </row>
    <row r="322" spans="1:14" x14ac:dyDescent="0.35">
      <c r="A322" t="s">
        <v>399</v>
      </c>
      <c r="B322" s="1">
        <v>44662</v>
      </c>
      <c r="C322" t="s">
        <v>400</v>
      </c>
      <c r="D322" t="s">
        <v>106</v>
      </c>
      <c r="E322" t="s">
        <v>97</v>
      </c>
      <c r="F322" t="s">
        <v>44</v>
      </c>
      <c r="G322" t="s">
        <v>108</v>
      </c>
      <c r="H322">
        <v>3</v>
      </c>
      <c r="I322">
        <v>1931</v>
      </c>
      <c r="J322">
        <v>551</v>
      </c>
      <c r="K322" t="s">
        <v>39</v>
      </c>
      <c r="L322" t="s">
        <v>186</v>
      </c>
      <c r="M322">
        <f t="shared" ref="M322:M385" si="10">COUNTA(_xlfn.UNIQUE(C:C))</f>
        <v>804</v>
      </c>
      <c r="N322">
        <f t="shared" ref="N322:N385" si="11">I322/H322</f>
        <v>643.66666666666663</v>
      </c>
    </row>
    <row r="323" spans="1:14" x14ac:dyDescent="0.35">
      <c r="A323" t="s">
        <v>401</v>
      </c>
      <c r="B323" s="1">
        <v>44561</v>
      </c>
      <c r="C323" t="s">
        <v>402</v>
      </c>
      <c r="D323" t="s">
        <v>85</v>
      </c>
      <c r="E323" t="s">
        <v>70</v>
      </c>
      <c r="F323" t="s">
        <v>12</v>
      </c>
      <c r="G323" t="s">
        <v>13</v>
      </c>
      <c r="H323">
        <v>3</v>
      </c>
      <c r="I323">
        <v>1281</v>
      </c>
      <c r="J323">
        <v>340</v>
      </c>
      <c r="K323" t="s">
        <v>31</v>
      </c>
      <c r="L323" t="s">
        <v>89</v>
      </c>
      <c r="M323">
        <f t="shared" si="10"/>
        <v>804</v>
      </c>
      <c r="N323">
        <f t="shared" si="11"/>
        <v>427</v>
      </c>
    </row>
    <row r="324" spans="1:14" x14ac:dyDescent="0.35">
      <c r="A324" t="s">
        <v>401</v>
      </c>
      <c r="B324" s="1">
        <v>44561</v>
      </c>
      <c r="C324" t="s">
        <v>402</v>
      </c>
      <c r="D324" t="s">
        <v>85</v>
      </c>
      <c r="E324" t="s">
        <v>70</v>
      </c>
      <c r="F324" t="s">
        <v>12</v>
      </c>
      <c r="G324" t="s">
        <v>38</v>
      </c>
      <c r="H324">
        <v>15</v>
      </c>
      <c r="I324">
        <v>2404</v>
      </c>
      <c r="J324">
        <v>253</v>
      </c>
      <c r="K324" t="s">
        <v>64</v>
      </c>
      <c r="L324" t="s">
        <v>89</v>
      </c>
      <c r="M324">
        <f t="shared" si="10"/>
        <v>804</v>
      </c>
      <c r="N324">
        <f t="shared" si="11"/>
        <v>160.26666666666668</v>
      </c>
    </row>
    <row r="325" spans="1:14" x14ac:dyDescent="0.35">
      <c r="A325" t="s">
        <v>403</v>
      </c>
      <c r="B325" s="1">
        <v>44059</v>
      </c>
      <c r="C325" t="s">
        <v>404</v>
      </c>
      <c r="D325" t="s">
        <v>42</v>
      </c>
      <c r="E325" t="s">
        <v>41</v>
      </c>
      <c r="F325" t="s">
        <v>44</v>
      </c>
      <c r="G325" t="s">
        <v>59</v>
      </c>
      <c r="H325">
        <v>1</v>
      </c>
      <c r="I325">
        <v>2119</v>
      </c>
      <c r="J325">
        <v>196</v>
      </c>
      <c r="K325" t="s">
        <v>64</v>
      </c>
      <c r="L325" t="s">
        <v>184</v>
      </c>
      <c r="M325">
        <f t="shared" si="10"/>
        <v>804</v>
      </c>
      <c r="N325">
        <f t="shared" si="11"/>
        <v>2119</v>
      </c>
    </row>
    <row r="326" spans="1:14" x14ac:dyDescent="0.35">
      <c r="A326" t="s">
        <v>405</v>
      </c>
      <c r="B326" s="1">
        <v>45690</v>
      </c>
      <c r="C326" t="s">
        <v>406</v>
      </c>
      <c r="D326" t="s">
        <v>21</v>
      </c>
      <c r="E326" t="s">
        <v>20</v>
      </c>
      <c r="F326" t="s">
        <v>29</v>
      </c>
      <c r="G326" t="s">
        <v>30</v>
      </c>
      <c r="H326">
        <v>9</v>
      </c>
      <c r="I326">
        <v>3137</v>
      </c>
      <c r="J326">
        <v>571</v>
      </c>
      <c r="K326" t="s">
        <v>31</v>
      </c>
      <c r="L326" t="s">
        <v>72</v>
      </c>
      <c r="M326">
        <f t="shared" si="10"/>
        <v>804</v>
      </c>
      <c r="N326">
        <f t="shared" si="11"/>
        <v>348.55555555555554</v>
      </c>
    </row>
    <row r="327" spans="1:14" x14ac:dyDescent="0.35">
      <c r="A327" t="s">
        <v>407</v>
      </c>
      <c r="B327" s="1">
        <v>44616</v>
      </c>
      <c r="C327" t="s">
        <v>408</v>
      </c>
      <c r="D327" t="s">
        <v>71</v>
      </c>
      <c r="E327" t="s">
        <v>70</v>
      </c>
      <c r="F327" t="s">
        <v>44</v>
      </c>
      <c r="G327" t="s">
        <v>45</v>
      </c>
      <c r="H327">
        <v>7</v>
      </c>
      <c r="I327">
        <v>2323</v>
      </c>
      <c r="J327">
        <v>727</v>
      </c>
      <c r="K327" t="s">
        <v>64</v>
      </c>
      <c r="L327" t="s">
        <v>136</v>
      </c>
      <c r="M327">
        <f t="shared" si="10"/>
        <v>804</v>
      </c>
      <c r="N327">
        <f t="shared" si="11"/>
        <v>331.85714285714283</v>
      </c>
    </row>
    <row r="328" spans="1:14" x14ac:dyDescent="0.35">
      <c r="A328" t="s">
        <v>407</v>
      </c>
      <c r="B328" s="1">
        <v>44616</v>
      </c>
      <c r="C328" t="s">
        <v>408</v>
      </c>
      <c r="D328" t="s">
        <v>71</v>
      </c>
      <c r="E328" t="s">
        <v>70</v>
      </c>
      <c r="F328" t="s">
        <v>44</v>
      </c>
      <c r="G328" t="s">
        <v>108</v>
      </c>
      <c r="H328">
        <v>9</v>
      </c>
      <c r="I328">
        <v>1368</v>
      </c>
      <c r="J328">
        <v>406</v>
      </c>
      <c r="K328" t="s">
        <v>14</v>
      </c>
      <c r="L328" t="s">
        <v>136</v>
      </c>
      <c r="M328">
        <f t="shared" si="10"/>
        <v>804</v>
      </c>
      <c r="N328">
        <f t="shared" si="11"/>
        <v>152</v>
      </c>
    </row>
    <row r="329" spans="1:14" x14ac:dyDescent="0.35">
      <c r="A329" t="s">
        <v>409</v>
      </c>
      <c r="B329" s="1">
        <v>45347</v>
      </c>
      <c r="C329" t="s">
        <v>410</v>
      </c>
      <c r="D329" t="s">
        <v>17</v>
      </c>
      <c r="E329" t="s">
        <v>16</v>
      </c>
      <c r="F329" t="s">
        <v>12</v>
      </c>
      <c r="G329" t="s">
        <v>38</v>
      </c>
      <c r="H329">
        <v>16</v>
      </c>
      <c r="I329">
        <v>9204</v>
      </c>
      <c r="J329">
        <v>3289</v>
      </c>
      <c r="K329" t="s">
        <v>46</v>
      </c>
      <c r="L329" t="s">
        <v>217</v>
      </c>
      <c r="M329">
        <f t="shared" si="10"/>
        <v>804</v>
      </c>
      <c r="N329">
        <f t="shared" si="11"/>
        <v>575.25</v>
      </c>
    </row>
    <row r="330" spans="1:14" x14ac:dyDescent="0.35">
      <c r="A330" t="s">
        <v>409</v>
      </c>
      <c r="B330" s="1">
        <v>44362</v>
      </c>
      <c r="C330" t="s">
        <v>411</v>
      </c>
      <c r="D330" t="s">
        <v>17</v>
      </c>
      <c r="E330" t="s">
        <v>16</v>
      </c>
      <c r="F330" t="s">
        <v>12</v>
      </c>
      <c r="G330" t="s">
        <v>38</v>
      </c>
      <c r="H330">
        <v>16</v>
      </c>
      <c r="I330">
        <v>9204</v>
      </c>
      <c r="J330">
        <v>3289</v>
      </c>
      <c r="K330" t="s">
        <v>46</v>
      </c>
      <c r="L330" t="s">
        <v>124</v>
      </c>
      <c r="M330">
        <f t="shared" si="10"/>
        <v>804</v>
      </c>
      <c r="N330">
        <f t="shared" si="11"/>
        <v>575.25</v>
      </c>
    </row>
    <row r="331" spans="1:14" x14ac:dyDescent="0.35">
      <c r="A331" t="s">
        <v>409</v>
      </c>
      <c r="B331" s="1">
        <v>45347</v>
      </c>
      <c r="C331" t="s">
        <v>410</v>
      </c>
      <c r="D331" t="s">
        <v>17</v>
      </c>
      <c r="E331" t="s">
        <v>16</v>
      </c>
      <c r="F331" t="s">
        <v>29</v>
      </c>
      <c r="G331" t="s">
        <v>63</v>
      </c>
      <c r="H331">
        <v>20</v>
      </c>
      <c r="I331">
        <v>9894</v>
      </c>
      <c r="J331">
        <v>3698</v>
      </c>
      <c r="K331" t="s">
        <v>39</v>
      </c>
      <c r="L331" t="s">
        <v>217</v>
      </c>
      <c r="M331">
        <f t="shared" si="10"/>
        <v>804</v>
      </c>
      <c r="N331">
        <f t="shared" si="11"/>
        <v>494.7</v>
      </c>
    </row>
    <row r="332" spans="1:14" x14ac:dyDescent="0.35">
      <c r="A332" t="s">
        <v>409</v>
      </c>
      <c r="B332" s="1">
        <v>44362</v>
      </c>
      <c r="C332" t="s">
        <v>411</v>
      </c>
      <c r="D332" t="s">
        <v>17</v>
      </c>
      <c r="E332" t="s">
        <v>16</v>
      </c>
      <c r="F332" t="s">
        <v>29</v>
      </c>
      <c r="G332" t="s">
        <v>63</v>
      </c>
      <c r="H332">
        <v>20</v>
      </c>
      <c r="I332">
        <v>9894</v>
      </c>
      <c r="J332">
        <v>3698</v>
      </c>
      <c r="K332" t="s">
        <v>39</v>
      </c>
      <c r="L332" t="s">
        <v>124</v>
      </c>
      <c r="M332">
        <f t="shared" si="10"/>
        <v>804</v>
      </c>
      <c r="N332">
        <f t="shared" si="11"/>
        <v>494.7</v>
      </c>
    </row>
    <row r="333" spans="1:14" x14ac:dyDescent="0.35">
      <c r="A333" t="s">
        <v>412</v>
      </c>
      <c r="B333" s="1">
        <v>44903</v>
      </c>
      <c r="C333" t="s">
        <v>413</v>
      </c>
      <c r="D333" t="s">
        <v>137</v>
      </c>
      <c r="E333" t="s">
        <v>70</v>
      </c>
      <c r="F333" t="s">
        <v>44</v>
      </c>
      <c r="G333" t="s">
        <v>59</v>
      </c>
      <c r="H333">
        <v>18</v>
      </c>
      <c r="I333">
        <v>5322</v>
      </c>
      <c r="J333">
        <v>1423</v>
      </c>
      <c r="K333" t="s">
        <v>64</v>
      </c>
      <c r="L333" t="s">
        <v>151</v>
      </c>
      <c r="M333">
        <f t="shared" si="10"/>
        <v>804</v>
      </c>
      <c r="N333">
        <f t="shared" si="11"/>
        <v>295.66666666666669</v>
      </c>
    </row>
    <row r="334" spans="1:14" x14ac:dyDescent="0.35">
      <c r="A334" t="s">
        <v>412</v>
      </c>
      <c r="B334" s="1">
        <v>45269</v>
      </c>
      <c r="C334" t="s">
        <v>414</v>
      </c>
      <c r="D334" t="s">
        <v>71</v>
      </c>
      <c r="E334" t="s">
        <v>70</v>
      </c>
      <c r="F334" t="s">
        <v>44</v>
      </c>
      <c r="G334" t="s">
        <v>59</v>
      </c>
      <c r="H334">
        <v>18</v>
      </c>
      <c r="I334">
        <v>5322</v>
      </c>
      <c r="J334">
        <v>1423</v>
      </c>
      <c r="K334" t="s">
        <v>64</v>
      </c>
      <c r="L334" t="s">
        <v>101</v>
      </c>
      <c r="M334">
        <f t="shared" si="10"/>
        <v>804</v>
      </c>
      <c r="N334">
        <f t="shared" si="11"/>
        <v>295.66666666666669</v>
      </c>
    </row>
    <row r="335" spans="1:14" x14ac:dyDescent="0.35">
      <c r="A335" t="s">
        <v>415</v>
      </c>
      <c r="B335" s="1">
        <v>44758</v>
      </c>
      <c r="C335" t="s">
        <v>416</v>
      </c>
      <c r="D335" t="s">
        <v>116</v>
      </c>
      <c r="E335" t="s">
        <v>97</v>
      </c>
      <c r="F335" t="s">
        <v>44</v>
      </c>
      <c r="G335" t="s">
        <v>48</v>
      </c>
      <c r="H335">
        <v>14</v>
      </c>
      <c r="I335">
        <v>2666</v>
      </c>
      <c r="J335">
        <v>559</v>
      </c>
      <c r="K335" t="s">
        <v>64</v>
      </c>
      <c r="L335" t="s">
        <v>417</v>
      </c>
      <c r="M335">
        <f t="shared" si="10"/>
        <v>804</v>
      </c>
      <c r="N335">
        <f t="shared" si="11"/>
        <v>190.42857142857142</v>
      </c>
    </row>
    <row r="336" spans="1:14" x14ac:dyDescent="0.35">
      <c r="A336" t="s">
        <v>418</v>
      </c>
      <c r="B336" s="1">
        <v>45417</v>
      </c>
      <c r="C336" t="s">
        <v>419</v>
      </c>
      <c r="D336" t="s">
        <v>33</v>
      </c>
      <c r="E336" t="s">
        <v>16</v>
      </c>
      <c r="F336" t="s">
        <v>44</v>
      </c>
      <c r="G336" t="s">
        <v>59</v>
      </c>
      <c r="H336">
        <v>4</v>
      </c>
      <c r="I336">
        <v>8383</v>
      </c>
      <c r="J336">
        <v>937</v>
      </c>
      <c r="K336" t="s">
        <v>14</v>
      </c>
      <c r="L336" t="s">
        <v>34</v>
      </c>
      <c r="M336">
        <f t="shared" si="10"/>
        <v>804</v>
      </c>
      <c r="N336">
        <f t="shared" si="11"/>
        <v>2095.75</v>
      </c>
    </row>
    <row r="337" spans="1:14" x14ac:dyDescent="0.35">
      <c r="A337" t="s">
        <v>420</v>
      </c>
      <c r="B337" s="1">
        <v>44473</v>
      </c>
      <c r="C337" t="s">
        <v>421</v>
      </c>
      <c r="D337" t="s">
        <v>21</v>
      </c>
      <c r="E337" t="s">
        <v>20</v>
      </c>
      <c r="F337" t="s">
        <v>29</v>
      </c>
      <c r="G337" t="s">
        <v>63</v>
      </c>
      <c r="H337">
        <v>4</v>
      </c>
      <c r="I337">
        <v>7560</v>
      </c>
      <c r="J337">
        <v>821</v>
      </c>
      <c r="K337" t="s">
        <v>39</v>
      </c>
      <c r="L337" t="s">
        <v>36</v>
      </c>
      <c r="M337">
        <f t="shared" si="10"/>
        <v>804</v>
      </c>
      <c r="N337">
        <f t="shared" si="11"/>
        <v>1890</v>
      </c>
    </row>
    <row r="338" spans="1:14" x14ac:dyDescent="0.35">
      <c r="A338" t="s">
        <v>422</v>
      </c>
      <c r="B338" s="1">
        <v>44520</v>
      </c>
      <c r="C338" t="s">
        <v>423</v>
      </c>
      <c r="D338" t="s">
        <v>25</v>
      </c>
      <c r="E338" t="s">
        <v>24</v>
      </c>
      <c r="F338" t="s">
        <v>44</v>
      </c>
      <c r="G338" t="s">
        <v>59</v>
      </c>
      <c r="H338">
        <v>16</v>
      </c>
      <c r="I338">
        <v>1314</v>
      </c>
      <c r="J338">
        <v>490</v>
      </c>
      <c r="K338" t="s">
        <v>14</v>
      </c>
      <c r="L338" t="s">
        <v>174</v>
      </c>
      <c r="M338">
        <f t="shared" si="10"/>
        <v>804</v>
      </c>
      <c r="N338">
        <f t="shared" si="11"/>
        <v>82.125</v>
      </c>
    </row>
    <row r="339" spans="1:14" x14ac:dyDescent="0.35">
      <c r="A339" t="s">
        <v>422</v>
      </c>
      <c r="B339" s="1">
        <v>44520</v>
      </c>
      <c r="C339" t="s">
        <v>423</v>
      </c>
      <c r="D339" t="s">
        <v>25</v>
      </c>
      <c r="E339" t="s">
        <v>24</v>
      </c>
      <c r="F339" t="s">
        <v>44</v>
      </c>
      <c r="G339" t="s">
        <v>45</v>
      </c>
      <c r="H339">
        <v>1</v>
      </c>
      <c r="I339">
        <v>4390</v>
      </c>
      <c r="J339">
        <v>179</v>
      </c>
      <c r="K339" t="s">
        <v>31</v>
      </c>
      <c r="L339" t="s">
        <v>174</v>
      </c>
      <c r="M339">
        <f t="shared" si="10"/>
        <v>804</v>
      </c>
      <c r="N339">
        <f t="shared" si="11"/>
        <v>4390</v>
      </c>
    </row>
    <row r="340" spans="1:14" x14ac:dyDescent="0.35">
      <c r="A340" t="s">
        <v>422</v>
      </c>
      <c r="B340" s="1">
        <v>44520</v>
      </c>
      <c r="C340" t="s">
        <v>423</v>
      </c>
      <c r="D340" t="s">
        <v>25</v>
      </c>
      <c r="E340" t="s">
        <v>24</v>
      </c>
      <c r="F340" t="s">
        <v>29</v>
      </c>
      <c r="G340" t="s">
        <v>77</v>
      </c>
      <c r="H340">
        <v>7</v>
      </c>
      <c r="I340">
        <v>1150</v>
      </c>
      <c r="J340">
        <v>58</v>
      </c>
      <c r="K340" t="s">
        <v>31</v>
      </c>
      <c r="L340" t="s">
        <v>174</v>
      </c>
      <c r="M340">
        <f t="shared" si="10"/>
        <v>804</v>
      </c>
      <c r="N340">
        <f t="shared" si="11"/>
        <v>164.28571428571428</v>
      </c>
    </row>
    <row r="341" spans="1:14" x14ac:dyDescent="0.35">
      <c r="A341" t="s">
        <v>424</v>
      </c>
      <c r="B341" s="1">
        <v>44089</v>
      </c>
      <c r="C341" t="s">
        <v>425</v>
      </c>
      <c r="D341" t="s">
        <v>74</v>
      </c>
      <c r="E341" t="s">
        <v>41</v>
      </c>
      <c r="F341" t="s">
        <v>29</v>
      </c>
      <c r="G341" t="s">
        <v>30</v>
      </c>
      <c r="H341">
        <v>17</v>
      </c>
      <c r="I341">
        <v>1574</v>
      </c>
      <c r="J341">
        <v>258</v>
      </c>
      <c r="K341" t="s">
        <v>39</v>
      </c>
      <c r="L341" t="s">
        <v>388</v>
      </c>
      <c r="M341">
        <f t="shared" si="10"/>
        <v>804</v>
      </c>
      <c r="N341">
        <f t="shared" si="11"/>
        <v>92.588235294117652</v>
      </c>
    </row>
    <row r="342" spans="1:14" x14ac:dyDescent="0.35">
      <c r="A342" t="s">
        <v>424</v>
      </c>
      <c r="B342" s="1">
        <v>44089</v>
      </c>
      <c r="C342" t="s">
        <v>425</v>
      </c>
      <c r="D342" t="s">
        <v>74</v>
      </c>
      <c r="E342" t="s">
        <v>41</v>
      </c>
      <c r="F342" t="s">
        <v>29</v>
      </c>
      <c r="G342" t="s">
        <v>77</v>
      </c>
      <c r="H342">
        <v>17</v>
      </c>
      <c r="I342">
        <v>5635</v>
      </c>
      <c r="J342">
        <v>318</v>
      </c>
      <c r="K342" t="s">
        <v>14</v>
      </c>
      <c r="L342" t="s">
        <v>388</v>
      </c>
      <c r="M342">
        <f t="shared" si="10"/>
        <v>804</v>
      </c>
      <c r="N342">
        <f t="shared" si="11"/>
        <v>331.47058823529414</v>
      </c>
    </row>
    <row r="343" spans="1:14" x14ac:dyDescent="0.35">
      <c r="A343" t="s">
        <v>424</v>
      </c>
      <c r="B343" s="1">
        <v>44089</v>
      </c>
      <c r="C343" t="s">
        <v>425</v>
      </c>
      <c r="D343" t="s">
        <v>74</v>
      </c>
      <c r="E343" t="s">
        <v>41</v>
      </c>
      <c r="F343" t="s">
        <v>44</v>
      </c>
      <c r="G343" t="s">
        <v>59</v>
      </c>
      <c r="H343">
        <v>11</v>
      </c>
      <c r="I343">
        <v>6515</v>
      </c>
      <c r="J343">
        <v>961</v>
      </c>
      <c r="K343" t="s">
        <v>31</v>
      </c>
      <c r="L343" t="s">
        <v>388</v>
      </c>
      <c r="M343">
        <f t="shared" si="10"/>
        <v>804</v>
      </c>
      <c r="N343">
        <f t="shared" si="11"/>
        <v>592.27272727272725</v>
      </c>
    </row>
    <row r="344" spans="1:14" x14ac:dyDescent="0.35">
      <c r="A344" t="s">
        <v>426</v>
      </c>
      <c r="B344" s="1">
        <v>44943</v>
      </c>
      <c r="C344" t="s">
        <v>427</v>
      </c>
      <c r="D344" t="s">
        <v>98</v>
      </c>
      <c r="E344" t="s">
        <v>97</v>
      </c>
      <c r="F344" t="s">
        <v>12</v>
      </c>
      <c r="G344" t="s">
        <v>38</v>
      </c>
      <c r="H344">
        <v>20</v>
      </c>
      <c r="I344">
        <v>1231</v>
      </c>
      <c r="J344">
        <v>214</v>
      </c>
      <c r="K344" t="s">
        <v>31</v>
      </c>
      <c r="L344" t="s">
        <v>332</v>
      </c>
      <c r="M344">
        <f t="shared" si="10"/>
        <v>804</v>
      </c>
      <c r="N344">
        <f t="shared" si="11"/>
        <v>61.55</v>
      </c>
    </row>
    <row r="345" spans="1:14" x14ac:dyDescent="0.35">
      <c r="A345" t="s">
        <v>426</v>
      </c>
      <c r="B345" s="1">
        <v>43998</v>
      </c>
      <c r="C345" t="s">
        <v>428</v>
      </c>
      <c r="D345" t="s">
        <v>67</v>
      </c>
      <c r="E345" t="s">
        <v>24</v>
      </c>
      <c r="F345" t="s">
        <v>12</v>
      </c>
      <c r="G345" t="s">
        <v>38</v>
      </c>
      <c r="H345">
        <v>20</v>
      </c>
      <c r="I345">
        <v>1231</v>
      </c>
      <c r="J345">
        <v>214</v>
      </c>
      <c r="K345" t="s">
        <v>31</v>
      </c>
      <c r="L345" t="s">
        <v>312</v>
      </c>
      <c r="M345">
        <f t="shared" si="10"/>
        <v>804</v>
      </c>
      <c r="N345">
        <f t="shared" si="11"/>
        <v>61.55</v>
      </c>
    </row>
    <row r="346" spans="1:14" x14ac:dyDescent="0.35">
      <c r="A346" t="s">
        <v>429</v>
      </c>
      <c r="B346" s="1">
        <v>45413</v>
      </c>
      <c r="C346" t="s">
        <v>430</v>
      </c>
      <c r="D346" t="s">
        <v>116</v>
      </c>
      <c r="E346" t="s">
        <v>97</v>
      </c>
      <c r="F346" t="s">
        <v>29</v>
      </c>
      <c r="G346" t="s">
        <v>77</v>
      </c>
      <c r="H346">
        <v>3</v>
      </c>
      <c r="I346">
        <v>6891</v>
      </c>
      <c r="J346">
        <v>2529</v>
      </c>
      <c r="K346" t="s">
        <v>31</v>
      </c>
      <c r="L346" t="s">
        <v>34</v>
      </c>
      <c r="M346">
        <f t="shared" si="10"/>
        <v>804</v>
      </c>
      <c r="N346">
        <f t="shared" si="11"/>
        <v>2297</v>
      </c>
    </row>
    <row r="347" spans="1:14" x14ac:dyDescent="0.35">
      <c r="A347" t="s">
        <v>431</v>
      </c>
      <c r="B347" s="1">
        <v>45267</v>
      </c>
      <c r="C347" t="s">
        <v>432</v>
      </c>
      <c r="D347" t="s">
        <v>85</v>
      </c>
      <c r="E347" t="s">
        <v>70</v>
      </c>
      <c r="F347" t="s">
        <v>12</v>
      </c>
      <c r="G347" t="s">
        <v>38</v>
      </c>
      <c r="H347">
        <v>15</v>
      </c>
      <c r="I347">
        <v>7524</v>
      </c>
      <c r="J347">
        <v>2308</v>
      </c>
      <c r="K347" t="s">
        <v>39</v>
      </c>
      <c r="L347" t="s">
        <v>101</v>
      </c>
      <c r="M347">
        <f t="shared" si="10"/>
        <v>804</v>
      </c>
      <c r="N347">
        <f t="shared" si="11"/>
        <v>501.6</v>
      </c>
    </row>
    <row r="348" spans="1:14" x14ac:dyDescent="0.35">
      <c r="A348" t="s">
        <v>431</v>
      </c>
      <c r="B348" s="1">
        <v>45267</v>
      </c>
      <c r="C348" t="s">
        <v>432</v>
      </c>
      <c r="D348" t="s">
        <v>85</v>
      </c>
      <c r="E348" t="s">
        <v>70</v>
      </c>
      <c r="F348" t="s">
        <v>12</v>
      </c>
      <c r="G348" t="s">
        <v>27</v>
      </c>
      <c r="H348">
        <v>14</v>
      </c>
      <c r="I348">
        <v>6864</v>
      </c>
      <c r="J348">
        <v>1824</v>
      </c>
      <c r="K348" t="s">
        <v>46</v>
      </c>
      <c r="L348" t="s">
        <v>101</v>
      </c>
      <c r="M348">
        <f t="shared" si="10"/>
        <v>804</v>
      </c>
      <c r="N348">
        <f t="shared" si="11"/>
        <v>490.28571428571428</v>
      </c>
    </row>
    <row r="349" spans="1:14" x14ac:dyDescent="0.35">
      <c r="A349" t="s">
        <v>433</v>
      </c>
      <c r="B349" s="1">
        <v>45324</v>
      </c>
      <c r="C349" t="s">
        <v>434</v>
      </c>
      <c r="D349" t="s">
        <v>98</v>
      </c>
      <c r="E349" t="s">
        <v>97</v>
      </c>
      <c r="F349" t="s">
        <v>44</v>
      </c>
      <c r="G349" t="s">
        <v>48</v>
      </c>
      <c r="H349">
        <v>14</v>
      </c>
      <c r="I349">
        <v>4215</v>
      </c>
      <c r="J349">
        <v>432</v>
      </c>
      <c r="K349" t="s">
        <v>31</v>
      </c>
      <c r="L349" t="s">
        <v>217</v>
      </c>
      <c r="M349">
        <f t="shared" si="10"/>
        <v>804</v>
      </c>
      <c r="N349">
        <f t="shared" si="11"/>
        <v>301.07142857142856</v>
      </c>
    </row>
    <row r="350" spans="1:14" x14ac:dyDescent="0.35">
      <c r="A350" t="s">
        <v>435</v>
      </c>
      <c r="B350" s="1">
        <v>45466</v>
      </c>
      <c r="C350" t="s">
        <v>436</v>
      </c>
      <c r="D350" t="s">
        <v>74</v>
      </c>
      <c r="E350" t="s">
        <v>41</v>
      </c>
      <c r="F350" t="s">
        <v>44</v>
      </c>
      <c r="G350" t="s">
        <v>108</v>
      </c>
      <c r="H350">
        <v>19</v>
      </c>
      <c r="I350">
        <v>622</v>
      </c>
      <c r="J350">
        <v>218</v>
      </c>
      <c r="K350" t="s">
        <v>46</v>
      </c>
      <c r="L350" t="s">
        <v>261</v>
      </c>
      <c r="M350">
        <f t="shared" si="10"/>
        <v>804</v>
      </c>
      <c r="N350">
        <f t="shared" si="11"/>
        <v>32.736842105263158</v>
      </c>
    </row>
    <row r="351" spans="1:14" x14ac:dyDescent="0.35">
      <c r="A351" t="s">
        <v>435</v>
      </c>
      <c r="B351" s="1">
        <v>45466</v>
      </c>
      <c r="C351" t="s">
        <v>436</v>
      </c>
      <c r="D351" t="s">
        <v>74</v>
      </c>
      <c r="E351" t="s">
        <v>41</v>
      </c>
      <c r="F351" t="s">
        <v>29</v>
      </c>
      <c r="G351" t="s">
        <v>30</v>
      </c>
      <c r="H351">
        <v>18</v>
      </c>
      <c r="I351">
        <v>1755</v>
      </c>
      <c r="J351">
        <v>495</v>
      </c>
      <c r="K351" t="s">
        <v>14</v>
      </c>
      <c r="L351" t="s">
        <v>261</v>
      </c>
      <c r="M351">
        <f t="shared" si="10"/>
        <v>804</v>
      </c>
      <c r="N351">
        <f t="shared" si="11"/>
        <v>97.5</v>
      </c>
    </row>
    <row r="352" spans="1:14" x14ac:dyDescent="0.35">
      <c r="A352" t="s">
        <v>435</v>
      </c>
      <c r="B352" s="1">
        <v>45466</v>
      </c>
      <c r="C352" t="s">
        <v>436</v>
      </c>
      <c r="D352" t="s">
        <v>74</v>
      </c>
      <c r="E352" t="s">
        <v>41</v>
      </c>
      <c r="F352" t="s">
        <v>12</v>
      </c>
      <c r="G352" t="s">
        <v>13</v>
      </c>
      <c r="H352">
        <v>20</v>
      </c>
      <c r="I352">
        <v>8020</v>
      </c>
      <c r="J352">
        <v>3898</v>
      </c>
      <c r="K352" t="s">
        <v>39</v>
      </c>
      <c r="L352" t="s">
        <v>261</v>
      </c>
      <c r="M352">
        <f t="shared" si="10"/>
        <v>804</v>
      </c>
      <c r="N352">
        <f t="shared" si="11"/>
        <v>401</v>
      </c>
    </row>
    <row r="353" spans="1:14" x14ac:dyDescent="0.35">
      <c r="A353" t="s">
        <v>437</v>
      </c>
      <c r="B353" s="1">
        <v>45450</v>
      </c>
      <c r="C353" t="s">
        <v>438</v>
      </c>
      <c r="D353" t="s">
        <v>25</v>
      </c>
      <c r="E353" t="s">
        <v>24</v>
      </c>
      <c r="F353" t="s">
        <v>12</v>
      </c>
      <c r="G353" t="s">
        <v>38</v>
      </c>
      <c r="H353">
        <v>4</v>
      </c>
      <c r="I353">
        <v>7333</v>
      </c>
      <c r="J353">
        <v>1576</v>
      </c>
      <c r="K353" t="s">
        <v>46</v>
      </c>
      <c r="L353" t="s">
        <v>261</v>
      </c>
      <c r="M353">
        <f t="shared" si="10"/>
        <v>804</v>
      </c>
      <c r="N353">
        <f t="shared" si="11"/>
        <v>1833.25</v>
      </c>
    </row>
    <row r="354" spans="1:14" x14ac:dyDescent="0.35">
      <c r="A354" t="s">
        <v>439</v>
      </c>
      <c r="B354" s="1">
        <v>45212</v>
      </c>
      <c r="C354" t="s">
        <v>440</v>
      </c>
      <c r="D354" t="s">
        <v>67</v>
      </c>
      <c r="E354" t="s">
        <v>24</v>
      </c>
      <c r="F354" t="s">
        <v>12</v>
      </c>
      <c r="G354" t="s">
        <v>13</v>
      </c>
      <c r="H354">
        <v>4</v>
      </c>
      <c r="I354">
        <v>7690</v>
      </c>
      <c r="J354">
        <v>1134</v>
      </c>
      <c r="K354" t="s">
        <v>64</v>
      </c>
      <c r="L354" t="s">
        <v>441</v>
      </c>
      <c r="M354">
        <f t="shared" si="10"/>
        <v>804</v>
      </c>
      <c r="N354">
        <f t="shared" si="11"/>
        <v>1922.5</v>
      </c>
    </row>
    <row r="355" spans="1:14" x14ac:dyDescent="0.35">
      <c r="A355" t="s">
        <v>439</v>
      </c>
      <c r="B355" s="1">
        <v>45212</v>
      </c>
      <c r="C355" t="s">
        <v>440</v>
      </c>
      <c r="D355" t="s">
        <v>67</v>
      </c>
      <c r="E355" t="s">
        <v>24</v>
      </c>
      <c r="F355" t="s">
        <v>44</v>
      </c>
      <c r="G355" t="s">
        <v>59</v>
      </c>
      <c r="H355">
        <v>2</v>
      </c>
      <c r="I355">
        <v>912</v>
      </c>
      <c r="J355">
        <v>246</v>
      </c>
      <c r="K355" t="s">
        <v>39</v>
      </c>
      <c r="L355" t="s">
        <v>441</v>
      </c>
      <c r="M355">
        <f t="shared" si="10"/>
        <v>804</v>
      </c>
      <c r="N355">
        <f t="shared" si="11"/>
        <v>456</v>
      </c>
    </row>
    <row r="356" spans="1:14" x14ac:dyDescent="0.35">
      <c r="A356" t="s">
        <v>442</v>
      </c>
      <c r="B356" s="1">
        <v>44842</v>
      </c>
      <c r="C356" t="s">
        <v>443</v>
      </c>
      <c r="D356" t="s">
        <v>85</v>
      </c>
      <c r="E356" t="s">
        <v>70</v>
      </c>
      <c r="F356" t="s">
        <v>12</v>
      </c>
      <c r="G356" t="s">
        <v>38</v>
      </c>
      <c r="H356">
        <v>14</v>
      </c>
      <c r="I356">
        <v>2791</v>
      </c>
      <c r="J356">
        <v>894</v>
      </c>
      <c r="K356" t="s">
        <v>64</v>
      </c>
      <c r="L356" t="s">
        <v>95</v>
      </c>
      <c r="M356">
        <f t="shared" si="10"/>
        <v>804</v>
      </c>
      <c r="N356">
        <f t="shared" si="11"/>
        <v>199.35714285714286</v>
      </c>
    </row>
    <row r="357" spans="1:14" x14ac:dyDescent="0.35">
      <c r="A357" t="s">
        <v>442</v>
      </c>
      <c r="B357" s="1">
        <v>45226</v>
      </c>
      <c r="C357" t="s">
        <v>444</v>
      </c>
      <c r="D357" t="s">
        <v>106</v>
      </c>
      <c r="E357" t="s">
        <v>97</v>
      </c>
      <c r="F357" t="s">
        <v>12</v>
      </c>
      <c r="G357" t="s">
        <v>38</v>
      </c>
      <c r="H357">
        <v>14</v>
      </c>
      <c r="I357">
        <v>2791</v>
      </c>
      <c r="J357">
        <v>894</v>
      </c>
      <c r="K357" t="s">
        <v>64</v>
      </c>
      <c r="L357" t="s">
        <v>441</v>
      </c>
      <c r="M357">
        <f t="shared" si="10"/>
        <v>804</v>
      </c>
      <c r="N357">
        <f t="shared" si="11"/>
        <v>199.35714285714286</v>
      </c>
    </row>
    <row r="358" spans="1:14" x14ac:dyDescent="0.35">
      <c r="A358" t="s">
        <v>442</v>
      </c>
      <c r="B358" s="1">
        <v>44236</v>
      </c>
      <c r="C358" t="s">
        <v>445</v>
      </c>
      <c r="D358" t="s">
        <v>71</v>
      </c>
      <c r="E358" t="s">
        <v>70</v>
      </c>
      <c r="F358" t="s">
        <v>12</v>
      </c>
      <c r="G358" t="s">
        <v>38</v>
      </c>
      <c r="H358">
        <v>14</v>
      </c>
      <c r="I358">
        <v>2791</v>
      </c>
      <c r="J358">
        <v>894</v>
      </c>
      <c r="K358" t="s">
        <v>64</v>
      </c>
      <c r="L358" t="s">
        <v>291</v>
      </c>
      <c r="M358">
        <f t="shared" si="10"/>
        <v>804</v>
      </c>
      <c r="N358">
        <f t="shared" si="11"/>
        <v>199.35714285714286</v>
      </c>
    </row>
    <row r="359" spans="1:14" x14ac:dyDescent="0.35">
      <c r="A359" t="s">
        <v>442</v>
      </c>
      <c r="B359" s="1">
        <v>44842</v>
      </c>
      <c r="C359" t="s">
        <v>443</v>
      </c>
      <c r="D359" t="s">
        <v>85</v>
      </c>
      <c r="E359" t="s">
        <v>70</v>
      </c>
      <c r="F359" t="s">
        <v>44</v>
      </c>
      <c r="G359" t="s">
        <v>59</v>
      </c>
      <c r="H359">
        <v>3</v>
      </c>
      <c r="I359">
        <v>6223</v>
      </c>
      <c r="J359">
        <v>1478</v>
      </c>
      <c r="K359" t="s">
        <v>31</v>
      </c>
      <c r="L359" t="s">
        <v>95</v>
      </c>
      <c r="M359">
        <f t="shared" si="10"/>
        <v>804</v>
      </c>
      <c r="N359">
        <f t="shared" si="11"/>
        <v>2074.3333333333335</v>
      </c>
    </row>
    <row r="360" spans="1:14" x14ac:dyDescent="0.35">
      <c r="A360" t="s">
        <v>442</v>
      </c>
      <c r="B360" s="1">
        <v>45226</v>
      </c>
      <c r="C360" t="s">
        <v>444</v>
      </c>
      <c r="D360" t="s">
        <v>106</v>
      </c>
      <c r="E360" t="s">
        <v>97</v>
      </c>
      <c r="F360" t="s">
        <v>44</v>
      </c>
      <c r="G360" t="s">
        <v>59</v>
      </c>
      <c r="H360">
        <v>3</v>
      </c>
      <c r="I360">
        <v>6223</v>
      </c>
      <c r="J360">
        <v>1478</v>
      </c>
      <c r="K360" t="s">
        <v>31</v>
      </c>
      <c r="L360" t="s">
        <v>441</v>
      </c>
      <c r="M360">
        <f t="shared" si="10"/>
        <v>804</v>
      </c>
      <c r="N360">
        <f t="shared" si="11"/>
        <v>2074.3333333333335</v>
      </c>
    </row>
    <row r="361" spans="1:14" x14ac:dyDescent="0.35">
      <c r="A361" t="s">
        <v>442</v>
      </c>
      <c r="B361" s="1">
        <v>44236</v>
      </c>
      <c r="C361" t="s">
        <v>445</v>
      </c>
      <c r="D361" t="s">
        <v>71</v>
      </c>
      <c r="E361" t="s">
        <v>70</v>
      </c>
      <c r="F361" t="s">
        <v>44</v>
      </c>
      <c r="G361" t="s">
        <v>59</v>
      </c>
      <c r="H361">
        <v>3</v>
      </c>
      <c r="I361">
        <v>6223</v>
      </c>
      <c r="J361">
        <v>1478</v>
      </c>
      <c r="K361" t="s">
        <v>31</v>
      </c>
      <c r="L361" t="s">
        <v>291</v>
      </c>
      <c r="M361">
        <f t="shared" si="10"/>
        <v>804</v>
      </c>
      <c r="N361">
        <f t="shared" si="11"/>
        <v>2074.3333333333335</v>
      </c>
    </row>
    <row r="362" spans="1:14" x14ac:dyDescent="0.35">
      <c r="A362" t="s">
        <v>442</v>
      </c>
      <c r="B362" s="1">
        <v>44842</v>
      </c>
      <c r="C362" t="s">
        <v>443</v>
      </c>
      <c r="D362" t="s">
        <v>85</v>
      </c>
      <c r="E362" t="s">
        <v>70</v>
      </c>
      <c r="F362" t="s">
        <v>44</v>
      </c>
      <c r="G362" t="s">
        <v>48</v>
      </c>
      <c r="H362">
        <v>17</v>
      </c>
      <c r="I362">
        <v>8943</v>
      </c>
      <c r="J362">
        <v>3121</v>
      </c>
      <c r="K362" t="s">
        <v>31</v>
      </c>
      <c r="L362" t="s">
        <v>95</v>
      </c>
      <c r="M362">
        <f t="shared" si="10"/>
        <v>804</v>
      </c>
      <c r="N362">
        <f t="shared" si="11"/>
        <v>526.05882352941171</v>
      </c>
    </row>
    <row r="363" spans="1:14" x14ac:dyDescent="0.35">
      <c r="A363" t="s">
        <v>442</v>
      </c>
      <c r="B363" s="1">
        <v>45226</v>
      </c>
      <c r="C363" t="s">
        <v>444</v>
      </c>
      <c r="D363" t="s">
        <v>106</v>
      </c>
      <c r="E363" t="s">
        <v>97</v>
      </c>
      <c r="F363" t="s">
        <v>44</v>
      </c>
      <c r="G363" t="s">
        <v>48</v>
      </c>
      <c r="H363">
        <v>17</v>
      </c>
      <c r="I363">
        <v>8943</v>
      </c>
      <c r="J363">
        <v>3121</v>
      </c>
      <c r="K363" t="s">
        <v>31</v>
      </c>
      <c r="L363" t="s">
        <v>441</v>
      </c>
      <c r="M363">
        <f t="shared" si="10"/>
        <v>804</v>
      </c>
      <c r="N363">
        <f t="shared" si="11"/>
        <v>526.05882352941171</v>
      </c>
    </row>
    <row r="364" spans="1:14" x14ac:dyDescent="0.35">
      <c r="A364" t="s">
        <v>442</v>
      </c>
      <c r="B364" s="1">
        <v>44236</v>
      </c>
      <c r="C364" t="s">
        <v>445</v>
      </c>
      <c r="D364" t="s">
        <v>71</v>
      </c>
      <c r="E364" t="s">
        <v>70</v>
      </c>
      <c r="F364" t="s">
        <v>44</v>
      </c>
      <c r="G364" t="s">
        <v>48</v>
      </c>
      <c r="H364">
        <v>17</v>
      </c>
      <c r="I364">
        <v>8943</v>
      </c>
      <c r="J364">
        <v>3121</v>
      </c>
      <c r="K364" t="s">
        <v>31</v>
      </c>
      <c r="L364" t="s">
        <v>291</v>
      </c>
      <c r="M364">
        <f t="shared" si="10"/>
        <v>804</v>
      </c>
      <c r="N364">
        <f t="shared" si="11"/>
        <v>526.05882352941171</v>
      </c>
    </row>
    <row r="365" spans="1:14" x14ac:dyDescent="0.35">
      <c r="A365" t="s">
        <v>442</v>
      </c>
      <c r="B365" s="1">
        <v>44842</v>
      </c>
      <c r="C365" t="s">
        <v>443</v>
      </c>
      <c r="D365" t="s">
        <v>85</v>
      </c>
      <c r="E365" t="s">
        <v>70</v>
      </c>
      <c r="F365" t="s">
        <v>12</v>
      </c>
      <c r="G365" t="s">
        <v>81</v>
      </c>
      <c r="H365">
        <v>12</v>
      </c>
      <c r="I365">
        <v>3297</v>
      </c>
      <c r="J365">
        <v>102</v>
      </c>
      <c r="K365" t="s">
        <v>46</v>
      </c>
      <c r="L365" t="s">
        <v>95</v>
      </c>
      <c r="M365">
        <f t="shared" si="10"/>
        <v>804</v>
      </c>
      <c r="N365">
        <f t="shared" si="11"/>
        <v>274.75</v>
      </c>
    </row>
    <row r="366" spans="1:14" x14ac:dyDescent="0.35">
      <c r="A366" t="s">
        <v>442</v>
      </c>
      <c r="B366" s="1">
        <v>45226</v>
      </c>
      <c r="C366" t="s">
        <v>444</v>
      </c>
      <c r="D366" t="s">
        <v>106</v>
      </c>
      <c r="E366" t="s">
        <v>97</v>
      </c>
      <c r="F366" t="s">
        <v>12</v>
      </c>
      <c r="G366" t="s">
        <v>81</v>
      </c>
      <c r="H366">
        <v>12</v>
      </c>
      <c r="I366">
        <v>3297</v>
      </c>
      <c r="J366">
        <v>102</v>
      </c>
      <c r="K366" t="s">
        <v>46</v>
      </c>
      <c r="L366" t="s">
        <v>441</v>
      </c>
      <c r="M366">
        <f t="shared" si="10"/>
        <v>804</v>
      </c>
      <c r="N366">
        <f t="shared" si="11"/>
        <v>274.75</v>
      </c>
    </row>
    <row r="367" spans="1:14" x14ac:dyDescent="0.35">
      <c r="A367" t="s">
        <v>442</v>
      </c>
      <c r="B367" s="1">
        <v>44236</v>
      </c>
      <c r="C367" t="s">
        <v>445</v>
      </c>
      <c r="D367" t="s">
        <v>71</v>
      </c>
      <c r="E367" t="s">
        <v>70</v>
      </c>
      <c r="F367" t="s">
        <v>12</v>
      </c>
      <c r="G367" t="s">
        <v>81</v>
      </c>
      <c r="H367">
        <v>12</v>
      </c>
      <c r="I367">
        <v>3297</v>
      </c>
      <c r="J367">
        <v>102</v>
      </c>
      <c r="K367" t="s">
        <v>46</v>
      </c>
      <c r="L367" t="s">
        <v>291</v>
      </c>
      <c r="M367">
        <f t="shared" si="10"/>
        <v>804</v>
      </c>
      <c r="N367">
        <f t="shared" si="11"/>
        <v>274.75</v>
      </c>
    </row>
    <row r="368" spans="1:14" x14ac:dyDescent="0.35">
      <c r="A368" t="s">
        <v>446</v>
      </c>
      <c r="B368" s="1">
        <v>44138</v>
      </c>
      <c r="C368" t="s">
        <v>447</v>
      </c>
      <c r="D368" t="s">
        <v>21</v>
      </c>
      <c r="E368" t="s">
        <v>20</v>
      </c>
      <c r="F368" t="s">
        <v>29</v>
      </c>
      <c r="G368" t="s">
        <v>63</v>
      </c>
      <c r="H368">
        <v>20</v>
      </c>
      <c r="I368">
        <v>8769</v>
      </c>
      <c r="J368">
        <v>1989</v>
      </c>
      <c r="K368" t="s">
        <v>14</v>
      </c>
      <c r="L368" t="s">
        <v>79</v>
      </c>
      <c r="M368">
        <f t="shared" si="10"/>
        <v>804</v>
      </c>
      <c r="N368">
        <f t="shared" si="11"/>
        <v>438.45</v>
      </c>
    </row>
    <row r="369" spans="1:14" x14ac:dyDescent="0.35">
      <c r="A369" t="s">
        <v>448</v>
      </c>
      <c r="B369" s="1">
        <v>44711</v>
      </c>
      <c r="C369" t="s">
        <v>449</v>
      </c>
      <c r="D369" t="s">
        <v>33</v>
      </c>
      <c r="E369" t="s">
        <v>16</v>
      </c>
      <c r="F369" t="s">
        <v>12</v>
      </c>
      <c r="G369" t="s">
        <v>27</v>
      </c>
      <c r="H369">
        <v>19</v>
      </c>
      <c r="I369">
        <v>9057</v>
      </c>
      <c r="J369">
        <v>1888</v>
      </c>
      <c r="K369" t="s">
        <v>64</v>
      </c>
      <c r="L369" t="s">
        <v>179</v>
      </c>
      <c r="M369">
        <f t="shared" si="10"/>
        <v>804</v>
      </c>
      <c r="N369">
        <f t="shared" si="11"/>
        <v>476.68421052631578</v>
      </c>
    </row>
    <row r="370" spans="1:14" x14ac:dyDescent="0.35">
      <c r="A370" t="s">
        <v>448</v>
      </c>
      <c r="B370" s="1">
        <v>44711</v>
      </c>
      <c r="C370" t="s">
        <v>449</v>
      </c>
      <c r="D370" t="s">
        <v>33</v>
      </c>
      <c r="E370" t="s">
        <v>16</v>
      </c>
      <c r="F370" t="s">
        <v>44</v>
      </c>
      <c r="G370" t="s">
        <v>45</v>
      </c>
      <c r="H370">
        <v>11</v>
      </c>
      <c r="I370">
        <v>6864</v>
      </c>
      <c r="J370">
        <v>3275</v>
      </c>
      <c r="K370" t="s">
        <v>46</v>
      </c>
      <c r="L370" t="s">
        <v>179</v>
      </c>
      <c r="M370">
        <f t="shared" si="10"/>
        <v>804</v>
      </c>
      <c r="N370">
        <f t="shared" si="11"/>
        <v>624</v>
      </c>
    </row>
    <row r="371" spans="1:14" x14ac:dyDescent="0.35">
      <c r="A371" t="s">
        <v>448</v>
      </c>
      <c r="B371" s="1">
        <v>44711</v>
      </c>
      <c r="C371" t="s">
        <v>449</v>
      </c>
      <c r="D371" t="s">
        <v>33</v>
      </c>
      <c r="E371" t="s">
        <v>16</v>
      </c>
      <c r="F371" t="s">
        <v>12</v>
      </c>
      <c r="G371" t="s">
        <v>38</v>
      </c>
      <c r="H371">
        <v>13</v>
      </c>
      <c r="I371">
        <v>9200</v>
      </c>
      <c r="J371">
        <v>809</v>
      </c>
      <c r="K371" t="s">
        <v>64</v>
      </c>
      <c r="L371" t="s">
        <v>179</v>
      </c>
      <c r="M371">
        <f t="shared" si="10"/>
        <v>804</v>
      </c>
      <c r="N371">
        <f t="shared" si="11"/>
        <v>707.69230769230774</v>
      </c>
    </row>
    <row r="372" spans="1:14" x14ac:dyDescent="0.35">
      <c r="A372" t="s">
        <v>450</v>
      </c>
      <c r="B372" s="1">
        <v>45459</v>
      </c>
      <c r="C372" t="s">
        <v>451</v>
      </c>
      <c r="D372" t="s">
        <v>33</v>
      </c>
      <c r="E372" t="s">
        <v>16</v>
      </c>
      <c r="F372" t="s">
        <v>12</v>
      </c>
      <c r="G372" t="s">
        <v>38</v>
      </c>
      <c r="H372">
        <v>6</v>
      </c>
      <c r="I372">
        <v>6113</v>
      </c>
      <c r="J372">
        <v>2508</v>
      </c>
      <c r="K372" t="s">
        <v>14</v>
      </c>
      <c r="L372" t="s">
        <v>261</v>
      </c>
      <c r="M372">
        <f t="shared" si="10"/>
        <v>804</v>
      </c>
      <c r="N372">
        <f t="shared" si="11"/>
        <v>1018.8333333333334</v>
      </c>
    </row>
    <row r="373" spans="1:14" x14ac:dyDescent="0.35">
      <c r="A373" t="s">
        <v>450</v>
      </c>
      <c r="B373" s="1">
        <v>45459</v>
      </c>
      <c r="C373" t="s">
        <v>451</v>
      </c>
      <c r="D373" t="s">
        <v>33</v>
      </c>
      <c r="E373" t="s">
        <v>16</v>
      </c>
      <c r="F373" t="s">
        <v>44</v>
      </c>
      <c r="G373" t="s">
        <v>45</v>
      </c>
      <c r="H373">
        <v>15</v>
      </c>
      <c r="I373">
        <v>7733</v>
      </c>
      <c r="J373">
        <v>2784</v>
      </c>
      <c r="K373" t="s">
        <v>39</v>
      </c>
      <c r="L373" t="s">
        <v>261</v>
      </c>
      <c r="M373">
        <f t="shared" si="10"/>
        <v>804</v>
      </c>
      <c r="N373">
        <f t="shared" si="11"/>
        <v>515.5333333333333</v>
      </c>
    </row>
    <row r="374" spans="1:14" x14ac:dyDescent="0.35">
      <c r="A374" t="s">
        <v>450</v>
      </c>
      <c r="B374" s="1">
        <v>45459</v>
      </c>
      <c r="C374" t="s">
        <v>451</v>
      </c>
      <c r="D374" t="s">
        <v>33</v>
      </c>
      <c r="E374" t="s">
        <v>16</v>
      </c>
      <c r="F374" t="s">
        <v>44</v>
      </c>
      <c r="G374" t="s">
        <v>45</v>
      </c>
      <c r="H374">
        <v>14</v>
      </c>
      <c r="I374">
        <v>8524</v>
      </c>
      <c r="J374">
        <v>154</v>
      </c>
      <c r="K374" t="s">
        <v>64</v>
      </c>
      <c r="L374" t="s">
        <v>261</v>
      </c>
      <c r="M374">
        <f t="shared" si="10"/>
        <v>804</v>
      </c>
      <c r="N374">
        <f t="shared" si="11"/>
        <v>608.85714285714289</v>
      </c>
    </row>
    <row r="375" spans="1:14" x14ac:dyDescent="0.35">
      <c r="A375" t="s">
        <v>450</v>
      </c>
      <c r="B375" s="1">
        <v>45459</v>
      </c>
      <c r="C375" t="s">
        <v>451</v>
      </c>
      <c r="D375" t="s">
        <v>33</v>
      </c>
      <c r="E375" t="s">
        <v>16</v>
      </c>
      <c r="F375" t="s">
        <v>44</v>
      </c>
      <c r="G375" t="s">
        <v>108</v>
      </c>
      <c r="H375">
        <v>15</v>
      </c>
      <c r="I375">
        <v>6187</v>
      </c>
      <c r="J375">
        <v>2344</v>
      </c>
      <c r="K375" t="s">
        <v>39</v>
      </c>
      <c r="L375" t="s">
        <v>261</v>
      </c>
      <c r="M375">
        <f t="shared" si="10"/>
        <v>804</v>
      </c>
      <c r="N375">
        <f t="shared" si="11"/>
        <v>412.46666666666664</v>
      </c>
    </row>
    <row r="376" spans="1:14" x14ac:dyDescent="0.35">
      <c r="A376" t="s">
        <v>452</v>
      </c>
      <c r="B376" s="1">
        <v>44757</v>
      </c>
      <c r="C376" t="s">
        <v>453</v>
      </c>
      <c r="D376" t="s">
        <v>106</v>
      </c>
      <c r="E376" t="s">
        <v>97</v>
      </c>
      <c r="F376" t="s">
        <v>44</v>
      </c>
      <c r="G376" t="s">
        <v>45</v>
      </c>
      <c r="H376">
        <v>18</v>
      </c>
      <c r="I376">
        <v>4364</v>
      </c>
      <c r="J376">
        <v>148</v>
      </c>
      <c r="K376" t="s">
        <v>39</v>
      </c>
      <c r="L376" t="s">
        <v>417</v>
      </c>
      <c r="M376">
        <f t="shared" si="10"/>
        <v>804</v>
      </c>
      <c r="N376">
        <f t="shared" si="11"/>
        <v>242.44444444444446</v>
      </c>
    </row>
    <row r="377" spans="1:14" x14ac:dyDescent="0.35">
      <c r="A377" t="s">
        <v>452</v>
      </c>
      <c r="B377" s="1">
        <v>44757</v>
      </c>
      <c r="C377" t="s">
        <v>453</v>
      </c>
      <c r="D377" t="s">
        <v>106</v>
      </c>
      <c r="E377" t="s">
        <v>97</v>
      </c>
      <c r="F377" t="s">
        <v>29</v>
      </c>
      <c r="G377" t="s">
        <v>30</v>
      </c>
      <c r="H377">
        <v>12</v>
      </c>
      <c r="I377">
        <v>736</v>
      </c>
      <c r="J377">
        <v>286</v>
      </c>
      <c r="K377" t="s">
        <v>39</v>
      </c>
      <c r="L377" t="s">
        <v>417</v>
      </c>
      <c r="M377">
        <f t="shared" si="10"/>
        <v>804</v>
      </c>
      <c r="N377">
        <f t="shared" si="11"/>
        <v>61.333333333333336</v>
      </c>
    </row>
    <row r="378" spans="1:14" x14ac:dyDescent="0.35">
      <c r="A378" t="s">
        <v>454</v>
      </c>
      <c r="B378" s="1">
        <v>44395</v>
      </c>
      <c r="C378" t="s">
        <v>455</v>
      </c>
      <c r="D378" t="s">
        <v>71</v>
      </c>
      <c r="E378" t="s">
        <v>70</v>
      </c>
      <c r="F378" t="s">
        <v>29</v>
      </c>
      <c r="G378" t="s">
        <v>30</v>
      </c>
      <c r="H378">
        <v>17</v>
      </c>
      <c r="I378">
        <v>9905</v>
      </c>
      <c r="J378">
        <v>633</v>
      </c>
      <c r="K378" t="s">
        <v>39</v>
      </c>
      <c r="L378" t="s">
        <v>26</v>
      </c>
      <c r="M378">
        <f t="shared" si="10"/>
        <v>804</v>
      </c>
      <c r="N378">
        <f t="shared" si="11"/>
        <v>582.64705882352939</v>
      </c>
    </row>
    <row r="379" spans="1:14" x14ac:dyDescent="0.35">
      <c r="A379" t="s">
        <v>454</v>
      </c>
      <c r="B379" s="1">
        <v>44471</v>
      </c>
      <c r="C379" t="s">
        <v>456</v>
      </c>
      <c r="D379" t="s">
        <v>149</v>
      </c>
      <c r="E379" t="s">
        <v>16</v>
      </c>
      <c r="F379" t="s">
        <v>29</v>
      </c>
      <c r="G379" t="s">
        <v>30</v>
      </c>
      <c r="H379">
        <v>17</v>
      </c>
      <c r="I379">
        <v>9905</v>
      </c>
      <c r="J379">
        <v>633</v>
      </c>
      <c r="K379" t="s">
        <v>39</v>
      </c>
      <c r="L379" t="s">
        <v>36</v>
      </c>
      <c r="M379">
        <f t="shared" si="10"/>
        <v>804</v>
      </c>
      <c r="N379">
        <f t="shared" si="11"/>
        <v>582.64705882352939</v>
      </c>
    </row>
    <row r="380" spans="1:14" x14ac:dyDescent="0.35">
      <c r="A380" t="s">
        <v>457</v>
      </c>
      <c r="B380" s="1">
        <v>45398</v>
      </c>
      <c r="C380" t="s">
        <v>458</v>
      </c>
      <c r="D380" t="s">
        <v>62</v>
      </c>
      <c r="E380" t="s">
        <v>20</v>
      </c>
      <c r="F380" t="s">
        <v>29</v>
      </c>
      <c r="G380" t="s">
        <v>63</v>
      </c>
      <c r="H380">
        <v>9</v>
      </c>
      <c r="I380">
        <v>2493</v>
      </c>
      <c r="J380">
        <v>1221</v>
      </c>
      <c r="K380" t="s">
        <v>46</v>
      </c>
      <c r="L380" t="s">
        <v>234</v>
      </c>
      <c r="M380">
        <f t="shared" si="10"/>
        <v>804</v>
      </c>
      <c r="N380">
        <f t="shared" si="11"/>
        <v>277</v>
      </c>
    </row>
    <row r="381" spans="1:14" x14ac:dyDescent="0.35">
      <c r="A381" t="s">
        <v>457</v>
      </c>
      <c r="B381" s="1">
        <v>45398</v>
      </c>
      <c r="C381" t="s">
        <v>458</v>
      </c>
      <c r="D381" t="s">
        <v>62</v>
      </c>
      <c r="E381" t="s">
        <v>20</v>
      </c>
      <c r="F381" t="s">
        <v>29</v>
      </c>
      <c r="G381" t="s">
        <v>30</v>
      </c>
      <c r="H381">
        <v>1</v>
      </c>
      <c r="I381">
        <v>9849</v>
      </c>
      <c r="J381">
        <v>963</v>
      </c>
      <c r="K381" t="s">
        <v>46</v>
      </c>
      <c r="L381" t="s">
        <v>234</v>
      </c>
      <c r="M381">
        <f t="shared" si="10"/>
        <v>804</v>
      </c>
      <c r="N381">
        <f t="shared" si="11"/>
        <v>9849</v>
      </c>
    </row>
    <row r="382" spans="1:14" x14ac:dyDescent="0.35">
      <c r="A382" t="s">
        <v>459</v>
      </c>
      <c r="B382" s="1">
        <v>44021</v>
      </c>
      <c r="C382" t="s">
        <v>460</v>
      </c>
      <c r="D382" t="s">
        <v>171</v>
      </c>
      <c r="E382" t="s">
        <v>20</v>
      </c>
      <c r="F382" t="s">
        <v>12</v>
      </c>
      <c r="G382" t="s">
        <v>27</v>
      </c>
      <c r="H382">
        <v>4</v>
      </c>
      <c r="I382">
        <v>3423</v>
      </c>
      <c r="J382">
        <v>804</v>
      </c>
      <c r="K382" t="s">
        <v>46</v>
      </c>
      <c r="L382" t="s">
        <v>461</v>
      </c>
      <c r="M382">
        <f t="shared" si="10"/>
        <v>804</v>
      </c>
      <c r="N382">
        <f t="shared" si="11"/>
        <v>855.75</v>
      </c>
    </row>
    <row r="383" spans="1:14" x14ac:dyDescent="0.35">
      <c r="A383" t="s">
        <v>459</v>
      </c>
      <c r="B383" s="1">
        <v>44037</v>
      </c>
      <c r="C383" t="s">
        <v>462</v>
      </c>
      <c r="D383" t="s">
        <v>71</v>
      </c>
      <c r="E383" t="s">
        <v>70</v>
      </c>
      <c r="F383" t="s">
        <v>12</v>
      </c>
      <c r="G383" t="s">
        <v>27</v>
      </c>
      <c r="H383">
        <v>4</v>
      </c>
      <c r="I383">
        <v>3423</v>
      </c>
      <c r="J383">
        <v>804</v>
      </c>
      <c r="K383" t="s">
        <v>46</v>
      </c>
      <c r="L383" t="s">
        <v>461</v>
      </c>
      <c r="M383">
        <f t="shared" si="10"/>
        <v>804</v>
      </c>
      <c r="N383">
        <f t="shared" si="11"/>
        <v>855.75</v>
      </c>
    </row>
    <row r="384" spans="1:14" x14ac:dyDescent="0.35">
      <c r="A384" t="s">
        <v>459</v>
      </c>
      <c r="B384" s="1">
        <v>45315</v>
      </c>
      <c r="C384" t="s">
        <v>463</v>
      </c>
      <c r="D384" t="s">
        <v>85</v>
      </c>
      <c r="E384" t="s">
        <v>70</v>
      </c>
      <c r="F384" t="s">
        <v>12</v>
      </c>
      <c r="G384" t="s">
        <v>27</v>
      </c>
      <c r="H384">
        <v>4</v>
      </c>
      <c r="I384">
        <v>3423</v>
      </c>
      <c r="J384">
        <v>804</v>
      </c>
      <c r="K384" t="s">
        <v>46</v>
      </c>
      <c r="L384" t="s">
        <v>75</v>
      </c>
      <c r="M384">
        <f t="shared" si="10"/>
        <v>804</v>
      </c>
      <c r="N384">
        <f t="shared" si="11"/>
        <v>855.75</v>
      </c>
    </row>
    <row r="385" spans="1:14" x14ac:dyDescent="0.35">
      <c r="A385" t="s">
        <v>459</v>
      </c>
      <c r="B385" s="1">
        <v>43955</v>
      </c>
      <c r="C385" t="s">
        <v>464</v>
      </c>
      <c r="D385" t="s">
        <v>71</v>
      </c>
      <c r="E385" t="s">
        <v>70</v>
      </c>
      <c r="F385" t="s">
        <v>12</v>
      </c>
      <c r="G385" t="s">
        <v>27</v>
      </c>
      <c r="H385">
        <v>4</v>
      </c>
      <c r="I385">
        <v>3423</v>
      </c>
      <c r="J385">
        <v>804</v>
      </c>
      <c r="K385" t="s">
        <v>46</v>
      </c>
      <c r="L385" t="s">
        <v>58</v>
      </c>
      <c r="M385">
        <f t="shared" si="10"/>
        <v>804</v>
      </c>
      <c r="N385">
        <f t="shared" si="11"/>
        <v>855.75</v>
      </c>
    </row>
    <row r="386" spans="1:14" x14ac:dyDescent="0.35">
      <c r="A386" t="s">
        <v>459</v>
      </c>
      <c r="B386" s="1">
        <v>44513</v>
      </c>
      <c r="C386" t="s">
        <v>465</v>
      </c>
      <c r="D386" t="s">
        <v>106</v>
      </c>
      <c r="E386" t="s">
        <v>97</v>
      </c>
      <c r="F386" t="s">
        <v>12</v>
      </c>
      <c r="G386" t="s">
        <v>27</v>
      </c>
      <c r="H386">
        <v>4</v>
      </c>
      <c r="I386">
        <v>3423</v>
      </c>
      <c r="J386">
        <v>804</v>
      </c>
      <c r="K386" t="s">
        <v>46</v>
      </c>
      <c r="L386" t="s">
        <v>174</v>
      </c>
      <c r="M386">
        <f t="shared" ref="M386:M449" si="12">COUNTA(_xlfn.UNIQUE(C:C))</f>
        <v>804</v>
      </c>
      <c r="N386">
        <f t="shared" ref="N386:N449" si="13">I386/H386</f>
        <v>855.75</v>
      </c>
    </row>
    <row r="387" spans="1:14" x14ac:dyDescent="0.35">
      <c r="A387" t="s">
        <v>466</v>
      </c>
      <c r="B387" s="1">
        <v>45206</v>
      </c>
      <c r="C387" t="s">
        <v>467</v>
      </c>
      <c r="D387" t="s">
        <v>62</v>
      </c>
      <c r="E387" t="s">
        <v>20</v>
      </c>
      <c r="F387" t="s">
        <v>44</v>
      </c>
      <c r="G387" t="s">
        <v>48</v>
      </c>
      <c r="H387">
        <v>9</v>
      </c>
      <c r="I387">
        <v>3900</v>
      </c>
      <c r="J387">
        <v>115</v>
      </c>
      <c r="K387" t="s">
        <v>64</v>
      </c>
      <c r="L387" t="s">
        <v>441</v>
      </c>
      <c r="M387">
        <f t="shared" si="12"/>
        <v>804</v>
      </c>
      <c r="N387">
        <f t="shared" si="13"/>
        <v>433.33333333333331</v>
      </c>
    </row>
    <row r="388" spans="1:14" x14ac:dyDescent="0.35">
      <c r="A388" t="s">
        <v>468</v>
      </c>
      <c r="B388" s="1">
        <v>44492</v>
      </c>
      <c r="C388" t="s">
        <v>469</v>
      </c>
      <c r="D388" t="s">
        <v>67</v>
      </c>
      <c r="E388" t="s">
        <v>24</v>
      </c>
      <c r="F388" t="s">
        <v>12</v>
      </c>
      <c r="G388" t="s">
        <v>13</v>
      </c>
      <c r="H388">
        <v>11</v>
      </c>
      <c r="I388">
        <v>8568</v>
      </c>
      <c r="J388">
        <v>2419</v>
      </c>
      <c r="K388" t="s">
        <v>14</v>
      </c>
      <c r="L388" t="s">
        <v>36</v>
      </c>
      <c r="M388">
        <f t="shared" si="12"/>
        <v>804</v>
      </c>
      <c r="N388">
        <f t="shared" si="13"/>
        <v>778.90909090909088</v>
      </c>
    </row>
    <row r="389" spans="1:14" x14ac:dyDescent="0.35">
      <c r="A389" t="s">
        <v>468</v>
      </c>
      <c r="B389" s="1">
        <v>44492</v>
      </c>
      <c r="C389" t="s">
        <v>469</v>
      </c>
      <c r="D389" t="s">
        <v>67</v>
      </c>
      <c r="E389" t="s">
        <v>24</v>
      </c>
      <c r="F389" t="s">
        <v>29</v>
      </c>
      <c r="G389" t="s">
        <v>30</v>
      </c>
      <c r="H389">
        <v>6</v>
      </c>
      <c r="I389">
        <v>3283</v>
      </c>
      <c r="J389">
        <v>71</v>
      </c>
      <c r="K389" t="s">
        <v>39</v>
      </c>
      <c r="L389" t="s">
        <v>36</v>
      </c>
      <c r="M389">
        <f t="shared" si="12"/>
        <v>804</v>
      </c>
      <c r="N389">
        <f t="shared" si="13"/>
        <v>547.16666666666663</v>
      </c>
    </row>
    <row r="390" spans="1:14" x14ac:dyDescent="0.35">
      <c r="A390" t="s">
        <v>470</v>
      </c>
      <c r="B390" s="1">
        <v>44760</v>
      </c>
      <c r="C390" t="s">
        <v>471</v>
      </c>
      <c r="D390" t="s">
        <v>71</v>
      </c>
      <c r="E390" t="s">
        <v>70</v>
      </c>
      <c r="F390" t="s">
        <v>12</v>
      </c>
      <c r="G390" t="s">
        <v>13</v>
      </c>
      <c r="H390">
        <v>19</v>
      </c>
      <c r="I390">
        <v>7643</v>
      </c>
      <c r="J390">
        <v>3720</v>
      </c>
      <c r="K390" t="s">
        <v>39</v>
      </c>
      <c r="L390" t="s">
        <v>417</v>
      </c>
      <c r="M390">
        <f t="shared" si="12"/>
        <v>804</v>
      </c>
      <c r="N390">
        <f t="shared" si="13"/>
        <v>402.26315789473682</v>
      </c>
    </row>
    <row r="391" spans="1:14" x14ac:dyDescent="0.35">
      <c r="A391" t="s">
        <v>472</v>
      </c>
      <c r="B391" s="1">
        <v>45527</v>
      </c>
      <c r="C391" t="s">
        <v>473</v>
      </c>
      <c r="D391" t="s">
        <v>21</v>
      </c>
      <c r="E391" t="s">
        <v>20</v>
      </c>
      <c r="F391" t="s">
        <v>44</v>
      </c>
      <c r="G391" t="s">
        <v>59</v>
      </c>
      <c r="H391">
        <v>15</v>
      </c>
      <c r="I391">
        <v>3461</v>
      </c>
      <c r="J391">
        <v>1537</v>
      </c>
      <c r="K391" t="s">
        <v>39</v>
      </c>
      <c r="L391" t="s">
        <v>113</v>
      </c>
      <c r="M391">
        <f t="shared" si="12"/>
        <v>804</v>
      </c>
      <c r="N391">
        <f t="shared" si="13"/>
        <v>230.73333333333332</v>
      </c>
    </row>
    <row r="392" spans="1:14" x14ac:dyDescent="0.35">
      <c r="A392" t="s">
        <v>472</v>
      </c>
      <c r="B392" s="1">
        <v>45527</v>
      </c>
      <c r="C392" t="s">
        <v>473</v>
      </c>
      <c r="D392" t="s">
        <v>21</v>
      </c>
      <c r="E392" t="s">
        <v>20</v>
      </c>
      <c r="F392" t="s">
        <v>12</v>
      </c>
      <c r="G392" t="s">
        <v>13</v>
      </c>
      <c r="H392">
        <v>6</v>
      </c>
      <c r="I392">
        <v>5714</v>
      </c>
      <c r="J392">
        <v>1438</v>
      </c>
      <c r="K392" t="s">
        <v>46</v>
      </c>
      <c r="L392" t="s">
        <v>113</v>
      </c>
      <c r="M392">
        <f t="shared" si="12"/>
        <v>804</v>
      </c>
      <c r="N392">
        <f t="shared" si="13"/>
        <v>952.33333333333337</v>
      </c>
    </row>
    <row r="393" spans="1:14" x14ac:dyDescent="0.35">
      <c r="A393" t="s">
        <v>472</v>
      </c>
      <c r="B393" s="1">
        <v>45527</v>
      </c>
      <c r="C393" t="s">
        <v>473</v>
      </c>
      <c r="D393" t="s">
        <v>21</v>
      </c>
      <c r="E393" t="s">
        <v>20</v>
      </c>
      <c r="F393" t="s">
        <v>29</v>
      </c>
      <c r="G393" t="s">
        <v>77</v>
      </c>
      <c r="H393">
        <v>10</v>
      </c>
      <c r="I393">
        <v>3853</v>
      </c>
      <c r="J393">
        <v>1457</v>
      </c>
      <c r="K393" t="s">
        <v>64</v>
      </c>
      <c r="L393" t="s">
        <v>113</v>
      </c>
      <c r="M393">
        <f t="shared" si="12"/>
        <v>804</v>
      </c>
      <c r="N393">
        <f t="shared" si="13"/>
        <v>385.3</v>
      </c>
    </row>
    <row r="394" spans="1:14" x14ac:dyDescent="0.35">
      <c r="A394" t="s">
        <v>474</v>
      </c>
      <c r="B394" s="1">
        <v>44132</v>
      </c>
      <c r="C394" t="s">
        <v>475</v>
      </c>
      <c r="D394" t="s">
        <v>21</v>
      </c>
      <c r="E394" t="s">
        <v>20</v>
      </c>
      <c r="F394" t="s">
        <v>29</v>
      </c>
      <c r="G394" t="s">
        <v>30</v>
      </c>
      <c r="H394">
        <v>20</v>
      </c>
      <c r="I394">
        <v>6016</v>
      </c>
      <c r="J394">
        <v>431</v>
      </c>
      <c r="K394" t="s">
        <v>14</v>
      </c>
      <c r="L394" t="s">
        <v>118</v>
      </c>
      <c r="M394">
        <f t="shared" si="12"/>
        <v>804</v>
      </c>
      <c r="N394">
        <f t="shared" si="13"/>
        <v>300.8</v>
      </c>
    </row>
    <row r="395" spans="1:14" x14ac:dyDescent="0.35">
      <c r="A395" t="s">
        <v>476</v>
      </c>
      <c r="B395" s="1">
        <v>45458</v>
      </c>
      <c r="C395" t="s">
        <v>477</v>
      </c>
      <c r="D395" t="s">
        <v>25</v>
      </c>
      <c r="E395" t="s">
        <v>24</v>
      </c>
      <c r="F395" t="s">
        <v>29</v>
      </c>
      <c r="G395" t="s">
        <v>56</v>
      </c>
      <c r="H395">
        <v>12</v>
      </c>
      <c r="I395">
        <v>1290</v>
      </c>
      <c r="J395">
        <v>204</v>
      </c>
      <c r="K395" t="s">
        <v>14</v>
      </c>
      <c r="L395" t="s">
        <v>261</v>
      </c>
      <c r="M395">
        <f t="shared" si="12"/>
        <v>804</v>
      </c>
      <c r="N395">
        <f t="shared" si="13"/>
        <v>107.5</v>
      </c>
    </row>
    <row r="396" spans="1:14" x14ac:dyDescent="0.35">
      <c r="A396" t="s">
        <v>476</v>
      </c>
      <c r="B396" s="1">
        <v>45645</v>
      </c>
      <c r="C396" t="s">
        <v>478</v>
      </c>
      <c r="D396" t="s">
        <v>91</v>
      </c>
      <c r="E396" t="s">
        <v>41</v>
      </c>
      <c r="F396" t="s">
        <v>29</v>
      </c>
      <c r="G396" t="s">
        <v>56</v>
      </c>
      <c r="H396">
        <v>12</v>
      </c>
      <c r="I396">
        <v>1290</v>
      </c>
      <c r="J396">
        <v>204</v>
      </c>
      <c r="K396" t="s">
        <v>14</v>
      </c>
      <c r="L396" t="s">
        <v>22</v>
      </c>
      <c r="M396">
        <f t="shared" si="12"/>
        <v>804</v>
      </c>
      <c r="N396">
        <f t="shared" si="13"/>
        <v>107.5</v>
      </c>
    </row>
    <row r="397" spans="1:14" x14ac:dyDescent="0.35">
      <c r="A397" t="s">
        <v>479</v>
      </c>
      <c r="B397" s="1">
        <v>44078</v>
      </c>
      <c r="C397" t="s">
        <v>480</v>
      </c>
      <c r="D397" t="s">
        <v>62</v>
      </c>
      <c r="E397" t="s">
        <v>20</v>
      </c>
      <c r="F397" t="s">
        <v>12</v>
      </c>
      <c r="G397" t="s">
        <v>27</v>
      </c>
      <c r="H397">
        <v>10</v>
      </c>
      <c r="I397">
        <v>4569</v>
      </c>
      <c r="J397">
        <v>1693</v>
      </c>
      <c r="K397" t="s">
        <v>14</v>
      </c>
      <c r="L397" t="s">
        <v>388</v>
      </c>
      <c r="M397">
        <f t="shared" si="12"/>
        <v>804</v>
      </c>
      <c r="N397">
        <f t="shared" si="13"/>
        <v>456.9</v>
      </c>
    </row>
    <row r="398" spans="1:14" x14ac:dyDescent="0.35">
      <c r="A398" t="s">
        <v>481</v>
      </c>
      <c r="B398" s="1">
        <v>44667</v>
      </c>
      <c r="C398" t="s">
        <v>482</v>
      </c>
      <c r="D398" t="s">
        <v>33</v>
      </c>
      <c r="E398" t="s">
        <v>16</v>
      </c>
      <c r="F398" t="s">
        <v>44</v>
      </c>
      <c r="G398" t="s">
        <v>108</v>
      </c>
      <c r="H398">
        <v>16</v>
      </c>
      <c r="I398">
        <v>3083</v>
      </c>
      <c r="J398">
        <v>1151</v>
      </c>
      <c r="K398" t="s">
        <v>31</v>
      </c>
      <c r="L398" t="s">
        <v>186</v>
      </c>
      <c r="M398">
        <f t="shared" si="12"/>
        <v>804</v>
      </c>
      <c r="N398">
        <f t="shared" si="13"/>
        <v>192.6875</v>
      </c>
    </row>
    <row r="399" spans="1:14" x14ac:dyDescent="0.35">
      <c r="A399" t="s">
        <v>483</v>
      </c>
      <c r="B399" s="1">
        <v>45533</v>
      </c>
      <c r="C399" t="s">
        <v>484</v>
      </c>
      <c r="D399" t="s">
        <v>116</v>
      </c>
      <c r="E399" t="s">
        <v>97</v>
      </c>
      <c r="F399" t="s">
        <v>29</v>
      </c>
      <c r="G399" t="s">
        <v>30</v>
      </c>
      <c r="H399">
        <v>15</v>
      </c>
      <c r="I399">
        <v>3522</v>
      </c>
      <c r="J399">
        <v>898</v>
      </c>
      <c r="K399" t="s">
        <v>46</v>
      </c>
      <c r="L399" t="s">
        <v>113</v>
      </c>
      <c r="M399">
        <f t="shared" si="12"/>
        <v>804</v>
      </c>
      <c r="N399">
        <f t="shared" si="13"/>
        <v>234.8</v>
      </c>
    </row>
    <row r="400" spans="1:14" x14ac:dyDescent="0.35">
      <c r="A400" t="s">
        <v>483</v>
      </c>
      <c r="B400" s="1">
        <v>44575</v>
      </c>
      <c r="C400" t="s">
        <v>485</v>
      </c>
      <c r="D400" t="s">
        <v>42</v>
      </c>
      <c r="E400" t="s">
        <v>41</v>
      </c>
      <c r="F400" t="s">
        <v>29</v>
      </c>
      <c r="G400" t="s">
        <v>30</v>
      </c>
      <c r="H400">
        <v>15</v>
      </c>
      <c r="I400">
        <v>3522</v>
      </c>
      <c r="J400">
        <v>898</v>
      </c>
      <c r="K400" t="s">
        <v>46</v>
      </c>
      <c r="L400" t="s">
        <v>86</v>
      </c>
      <c r="M400">
        <f t="shared" si="12"/>
        <v>804</v>
      </c>
      <c r="N400">
        <f t="shared" si="13"/>
        <v>234.8</v>
      </c>
    </row>
    <row r="401" spans="1:14" x14ac:dyDescent="0.35">
      <c r="A401" t="s">
        <v>486</v>
      </c>
      <c r="B401" s="1">
        <v>45389</v>
      </c>
      <c r="C401" t="s">
        <v>487</v>
      </c>
      <c r="D401" t="s">
        <v>137</v>
      </c>
      <c r="E401" t="s">
        <v>70</v>
      </c>
      <c r="F401" t="s">
        <v>29</v>
      </c>
      <c r="G401" t="s">
        <v>77</v>
      </c>
      <c r="H401">
        <v>3</v>
      </c>
      <c r="I401">
        <v>7301</v>
      </c>
      <c r="J401">
        <v>3602</v>
      </c>
      <c r="K401" t="s">
        <v>31</v>
      </c>
      <c r="L401" t="s">
        <v>234</v>
      </c>
      <c r="M401">
        <f t="shared" si="12"/>
        <v>804</v>
      </c>
      <c r="N401">
        <f t="shared" si="13"/>
        <v>2433.6666666666665</v>
      </c>
    </row>
    <row r="402" spans="1:14" x14ac:dyDescent="0.35">
      <c r="A402" t="s">
        <v>488</v>
      </c>
      <c r="B402" s="1">
        <v>44675</v>
      </c>
      <c r="C402" t="s">
        <v>489</v>
      </c>
      <c r="D402" t="s">
        <v>62</v>
      </c>
      <c r="E402" t="s">
        <v>20</v>
      </c>
      <c r="F402" t="s">
        <v>12</v>
      </c>
      <c r="G402" t="s">
        <v>38</v>
      </c>
      <c r="H402">
        <v>8</v>
      </c>
      <c r="I402">
        <v>4462</v>
      </c>
      <c r="J402">
        <v>121</v>
      </c>
      <c r="K402" t="s">
        <v>64</v>
      </c>
      <c r="L402" t="s">
        <v>186</v>
      </c>
      <c r="M402">
        <f t="shared" si="12"/>
        <v>804</v>
      </c>
      <c r="N402">
        <f t="shared" si="13"/>
        <v>557.75</v>
      </c>
    </row>
    <row r="403" spans="1:14" x14ac:dyDescent="0.35">
      <c r="A403" t="s">
        <v>488</v>
      </c>
      <c r="B403" s="1">
        <v>44675</v>
      </c>
      <c r="C403" t="s">
        <v>489</v>
      </c>
      <c r="D403" t="s">
        <v>62</v>
      </c>
      <c r="E403" t="s">
        <v>20</v>
      </c>
      <c r="F403" t="s">
        <v>12</v>
      </c>
      <c r="G403" t="s">
        <v>81</v>
      </c>
      <c r="H403">
        <v>17</v>
      </c>
      <c r="I403">
        <v>6212</v>
      </c>
      <c r="J403">
        <v>1881</v>
      </c>
      <c r="K403" t="s">
        <v>64</v>
      </c>
      <c r="L403" t="s">
        <v>186</v>
      </c>
      <c r="M403">
        <f t="shared" si="12"/>
        <v>804</v>
      </c>
      <c r="N403">
        <f t="shared" si="13"/>
        <v>365.41176470588238</v>
      </c>
    </row>
    <row r="404" spans="1:14" x14ac:dyDescent="0.35">
      <c r="A404" t="s">
        <v>490</v>
      </c>
      <c r="B404" s="1">
        <v>44070</v>
      </c>
      <c r="C404" t="s">
        <v>491</v>
      </c>
      <c r="D404" t="s">
        <v>149</v>
      </c>
      <c r="E404" t="s">
        <v>16</v>
      </c>
      <c r="F404" t="s">
        <v>44</v>
      </c>
      <c r="G404" t="s">
        <v>108</v>
      </c>
      <c r="H404">
        <v>3</v>
      </c>
      <c r="I404">
        <v>4027</v>
      </c>
      <c r="J404">
        <v>1386</v>
      </c>
      <c r="K404" t="s">
        <v>39</v>
      </c>
      <c r="L404" t="s">
        <v>184</v>
      </c>
      <c r="M404">
        <f t="shared" si="12"/>
        <v>804</v>
      </c>
      <c r="N404">
        <f t="shared" si="13"/>
        <v>1342.3333333333333</v>
      </c>
    </row>
    <row r="405" spans="1:14" x14ac:dyDescent="0.35">
      <c r="A405" t="s">
        <v>492</v>
      </c>
      <c r="B405" s="1">
        <v>44986</v>
      </c>
      <c r="C405" t="s">
        <v>493</v>
      </c>
      <c r="D405" t="s">
        <v>116</v>
      </c>
      <c r="E405" t="s">
        <v>97</v>
      </c>
      <c r="F405" t="s">
        <v>12</v>
      </c>
      <c r="G405" t="s">
        <v>38</v>
      </c>
      <c r="H405">
        <v>14</v>
      </c>
      <c r="I405">
        <v>1676</v>
      </c>
      <c r="J405">
        <v>330</v>
      </c>
      <c r="K405" t="s">
        <v>39</v>
      </c>
      <c r="L405" t="s">
        <v>244</v>
      </c>
      <c r="M405">
        <f t="shared" si="12"/>
        <v>804</v>
      </c>
      <c r="N405">
        <f t="shared" si="13"/>
        <v>119.71428571428571</v>
      </c>
    </row>
    <row r="406" spans="1:14" x14ac:dyDescent="0.35">
      <c r="A406" t="s">
        <v>492</v>
      </c>
      <c r="B406" s="1">
        <v>44986</v>
      </c>
      <c r="C406" t="s">
        <v>493</v>
      </c>
      <c r="D406" t="s">
        <v>116</v>
      </c>
      <c r="E406" t="s">
        <v>97</v>
      </c>
      <c r="F406" t="s">
        <v>44</v>
      </c>
      <c r="G406" t="s">
        <v>108</v>
      </c>
      <c r="H406">
        <v>12</v>
      </c>
      <c r="I406">
        <v>3927</v>
      </c>
      <c r="J406">
        <v>1133</v>
      </c>
      <c r="K406" t="s">
        <v>64</v>
      </c>
      <c r="L406" t="s">
        <v>244</v>
      </c>
      <c r="M406">
        <f t="shared" si="12"/>
        <v>804</v>
      </c>
      <c r="N406">
        <f t="shared" si="13"/>
        <v>327.25</v>
      </c>
    </row>
    <row r="407" spans="1:14" x14ac:dyDescent="0.35">
      <c r="A407" t="s">
        <v>492</v>
      </c>
      <c r="B407" s="1">
        <v>44986</v>
      </c>
      <c r="C407" t="s">
        <v>493</v>
      </c>
      <c r="D407" t="s">
        <v>116</v>
      </c>
      <c r="E407" t="s">
        <v>97</v>
      </c>
      <c r="F407" t="s">
        <v>12</v>
      </c>
      <c r="G407" t="s">
        <v>81</v>
      </c>
      <c r="H407">
        <v>9</v>
      </c>
      <c r="I407">
        <v>2776</v>
      </c>
      <c r="J407">
        <v>887</v>
      </c>
      <c r="K407" t="s">
        <v>31</v>
      </c>
      <c r="L407" t="s">
        <v>244</v>
      </c>
      <c r="M407">
        <f t="shared" si="12"/>
        <v>804</v>
      </c>
      <c r="N407">
        <f t="shared" si="13"/>
        <v>308.44444444444446</v>
      </c>
    </row>
    <row r="408" spans="1:14" x14ac:dyDescent="0.35">
      <c r="A408" t="s">
        <v>494</v>
      </c>
      <c r="B408" s="1">
        <v>44106</v>
      </c>
      <c r="C408" t="s">
        <v>495</v>
      </c>
      <c r="D408" t="s">
        <v>21</v>
      </c>
      <c r="E408" t="s">
        <v>20</v>
      </c>
      <c r="F408" t="s">
        <v>44</v>
      </c>
      <c r="G408" t="s">
        <v>59</v>
      </c>
      <c r="H408">
        <v>12</v>
      </c>
      <c r="I408">
        <v>7684</v>
      </c>
      <c r="J408">
        <v>1157</v>
      </c>
      <c r="K408" t="s">
        <v>64</v>
      </c>
      <c r="L408" t="s">
        <v>118</v>
      </c>
      <c r="M408">
        <f t="shared" si="12"/>
        <v>804</v>
      </c>
      <c r="N408">
        <f t="shared" si="13"/>
        <v>640.33333333333337</v>
      </c>
    </row>
    <row r="409" spans="1:14" x14ac:dyDescent="0.35">
      <c r="A409" t="s">
        <v>494</v>
      </c>
      <c r="B409" s="1">
        <v>44005</v>
      </c>
      <c r="C409" t="s">
        <v>496</v>
      </c>
      <c r="D409" t="s">
        <v>25</v>
      </c>
      <c r="E409" t="s">
        <v>24</v>
      </c>
      <c r="F409" t="s">
        <v>44</v>
      </c>
      <c r="G409" t="s">
        <v>59</v>
      </c>
      <c r="H409">
        <v>12</v>
      </c>
      <c r="I409">
        <v>7684</v>
      </c>
      <c r="J409">
        <v>1157</v>
      </c>
      <c r="K409" t="s">
        <v>64</v>
      </c>
      <c r="L409" t="s">
        <v>312</v>
      </c>
      <c r="M409">
        <f t="shared" si="12"/>
        <v>804</v>
      </c>
      <c r="N409">
        <f t="shared" si="13"/>
        <v>640.33333333333337</v>
      </c>
    </row>
    <row r="410" spans="1:14" x14ac:dyDescent="0.35">
      <c r="A410" t="s">
        <v>494</v>
      </c>
      <c r="B410" s="1">
        <v>45159</v>
      </c>
      <c r="C410" t="s">
        <v>497</v>
      </c>
      <c r="D410" t="s">
        <v>98</v>
      </c>
      <c r="E410" t="s">
        <v>97</v>
      </c>
      <c r="F410" t="s">
        <v>44</v>
      </c>
      <c r="G410" t="s">
        <v>59</v>
      </c>
      <c r="H410">
        <v>12</v>
      </c>
      <c r="I410">
        <v>7684</v>
      </c>
      <c r="J410">
        <v>1157</v>
      </c>
      <c r="K410" t="s">
        <v>64</v>
      </c>
      <c r="L410" t="s">
        <v>120</v>
      </c>
      <c r="M410">
        <f t="shared" si="12"/>
        <v>804</v>
      </c>
      <c r="N410">
        <f t="shared" si="13"/>
        <v>640.33333333333337</v>
      </c>
    </row>
    <row r="411" spans="1:14" x14ac:dyDescent="0.35">
      <c r="A411" t="s">
        <v>498</v>
      </c>
      <c r="B411" s="1">
        <v>44758</v>
      </c>
      <c r="C411" t="s">
        <v>499</v>
      </c>
      <c r="D411" t="s">
        <v>17</v>
      </c>
      <c r="E411" t="s">
        <v>16</v>
      </c>
      <c r="F411" t="s">
        <v>12</v>
      </c>
      <c r="G411" t="s">
        <v>81</v>
      </c>
      <c r="H411">
        <v>17</v>
      </c>
      <c r="I411">
        <v>6008</v>
      </c>
      <c r="J411">
        <v>2498</v>
      </c>
      <c r="K411" t="s">
        <v>46</v>
      </c>
      <c r="L411" t="s">
        <v>417</v>
      </c>
      <c r="M411">
        <f t="shared" si="12"/>
        <v>804</v>
      </c>
      <c r="N411">
        <f t="shared" si="13"/>
        <v>353.41176470588238</v>
      </c>
    </row>
    <row r="412" spans="1:14" x14ac:dyDescent="0.35">
      <c r="A412" t="s">
        <v>500</v>
      </c>
      <c r="B412" s="1">
        <v>44774</v>
      </c>
      <c r="C412" t="s">
        <v>501</v>
      </c>
      <c r="D412" t="s">
        <v>71</v>
      </c>
      <c r="E412" t="s">
        <v>70</v>
      </c>
      <c r="F412" t="s">
        <v>44</v>
      </c>
      <c r="G412" t="s">
        <v>108</v>
      </c>
      <c r="H412">
        <v>20</v>
      </c>
      <c r="I412">
        <v>7344</v>
      </c>
      <c r="J412">
        <v>2598</v>
      </c>
      <c r="K412" t="s">
        <v>64</v>
      </c>
      <c r="L412" t="s">
        <v>208</v>
      </c>
      <c r="M412">
        <f t="shared" si="12"/>
        <v>804</v>
      </c>
      <c r="N412">
        <f t="shared" si="13"/>
        <v>367.2</v>
      </c>
    </row>
    <row r="413" spans="1:14" x14ac:dyDescent="0.35">
      <c r="A413" t="s">
        <v>502</v>
      </c>
      <c r="B413" s="1">
        <v>44028</v>
      </c>
      <c r="C413" t="s">
        <v>503</v>
      </c>
      <c r="D413" t="s">
        <v>33</v>
      </c>
      <c r="E413" t="s">
        <v>16</v>
      </c>
      <c r="F413" t="s">
        <v>29</v>
      </c>
      <c r="G413" t="s">
        <v>30</v>
      </c>
      <c r="H413">
        <v>20</v>
      </c>
      <c r="I413">
        <v>6932</v>
      </c>
      <c r="J413">
        <v>3218</v>
      </c>
      <c r="K413" t="s">
        <v>64</v>
      </c>
      <c r="L413" t="s">
        <v>461</v>
      </c>
      <c r="M413">
        <f t="shared" si="12"/>
        <v>804</v>
      </c>
      <c r="N413">
        <f t="shared" si="13"/>
        <v>346.6</v>
      </c>
    </row>
    <row r="414" spans="1:14" x14ac:dyDescent="0.35">
      <c r="A414" t="s">
        <v>504</v>
      </c>
      <c r="B414" s="1">
        <v>43953</v>
      </c>
      <c r="C414" t="s">
        <v>505</v>
      </c>
      <c r="D414" t="s">
        <v>106</v>
      </c>
      <c r="E414" t="s">
        <v>97</v>
      </c>
      <c r="F414" t="s">
        <v>12</v>
      </c>
      <c r="G414" t="s">
        <v>13</v>
      </c>
      <c r="H414">
        <v>16</v>
      </c>
      <c r="I414">
        <v>7748</v>
      </c>
      <c r="J414">
        <v>1706</v>
      </c>
      <c r="K414" t="s">
        <v>39</v>
      </c>
      <c r="L414" t="s">
        <v>58</v>
      </c>
      <c r="M414">
        <f t="shared" si="12"/>
        <v>804</v>
      </c>
      <c r="N414">
        <f t="shared" si="13"/>
        <v>484.25</v>
      </c>
    </row>
    <row r="415" spans="1:14" x14ac:dyDescent="0.35">
      <c r="A415" t="s">
        <v>504</v>
      </c>
      <c r="B415" s="1">
        <v>43953</v>
      </c>
      <c r="C415" t="s">
        <v>505</v>
      </c>
      <c r="D415" t="s">
        <v>106</v>
      </c>
      <c r="E415" t="s">
        <v>97</v>
      </c>
      <c r="F415" t="s">
        <v>29</v>
      </c>
      <c r="G415" t="s">
        <v>56</v>
      </c>
      <c r="H415">
        <v>20</v>
      </c>
      <c r="I415">
        <v>6381</v>
      </c>
      <c r="J415">
        <v>2763</v>
      </c>
      <c r="K415" t="s">
        <v>14</v>
      </c>
      <c r="L415" t="s">
        <v>58</v>
      </c>
      <c r="M415">
        <f t="shared" si="12"/>
        <v>804</v>
      </c>
      <c r="N415">
        <f t="shared" si="13"/>
        <v>319.05</v>
      </c>
    </row>
    <row r="416" spans="1:14" x14ac:dyDescent="0.35">
      <c r="A416" t="s">
        <v>504</v>
      </c>
      <c r="B416" s="1">
        <v>43953</v>
      </c>
      <c r="C416" t="s">
        <v>505</v>
      </c>
      <c r="D416" t="s">
        <v>106</v>
      </c>
      <c r="E416" t="s">
        <v>97</v>
      </c>
      <c r="F416" t="s">
        <v>12</v>
      </c>
      <c r="G416" t="s">
        <v>81</v>
      </c>
      <c r="H416">
        <v>6</v>
      </c>
      <c r="I416">
        <v>992</v>
      </c>
      <c r="J416">
        <v>64</v>
      </c>
      <c r="K416" t="s">
        <v>46</v>
      </c>
      <c r="L416" t="s">
        <v>58</v>
      </c>
      <c r="M416">
        <f t="shared" si="12"/>
        <v>804</v>
      </c>
      <c r="N416">
        <f t="shared" si="13"/>
        <v>165.33333333333334</v>
      </c>
    </row>
    <row r="417" spans="1:14" x14ac:dyDescent="0.35">
      <c r="A417" t="s">
        <v>506</v>
      </c>
      <c r="B417" s="1">
        <v>45301</v>
      </c>
      <c r="C417" t="s">
        <v>507</v>
      </c>
      <c r="D417" t="s">
        <v>91</v>
      </c>
      <c r="E417" t="s">
        <v>41</v>
      </c>
      <c r="F417" t="s">
        <v>12</v>
      </c>
      <c r="G417" t="s">
        <v>38</v>
      </c>
      <c r="H417">
        <v>13</v>
      </c>
      <c r="I417">
        <v>8649</v>
      </c>
      <c r="J417">
        <v>2631</v>
      </c>
      <c r="K417" t="s">
        <v>39</v>
      </c>
      <c r="L417" t="s">
        <v>75</v>
      </c>
      <c r="M417">
        <f t="shared" si="12"/>
        <v>804</v>
      </c>
      <c r="N417">
        <f t="shared" si="13"/>
        <v>665.30769230769226</v>
      </c>
    </row>
    <row r="418" spans="1:14" x14ac:dyDescent="0.35">
      <c r="A418" t="s">
        <v>506</v>
      </c>
      <c r="B418" s="1">
        <v>44104</v>
      </c>
      <c r="C418" t="s">
        <v>508</v>
      </c>
      <c r="D418" t="s">
        <v>67</v>
      </c>
      <c r="E418" t="s">
        <v>24</v>
      </c>
      <c r="F418" t="s">
        <v>12</v>
      </c>
      <c r="G418" t="s">
        <v>38</v>
      </c>
      <c r="H418">
        <v>13</v>
      </c>
      <c r="I418">
        <v>8649</v>
      </c>
      <c r="J418">
        <v>2631</v>
      </c>
      <c r="K418" t="s">
        <v>39</v>
      </c>
      <c r="L418" t="s">
        <v>388</v>
      </c>
      <c r="M418">
        <f t="shared" si="12"/>
        <v>804</v>
      </c>
      <c r="N418">
        <f t="shared" si="13"/>
        <v>665.30769230769226</v>
      </c>
    </row>
    <row r="419" spans="1:14" x14ac:dyDescent="0.35">
      <c r="A419" t="s">
        <v>509</v>
      </c>
      <c r="B419" s="1">
        <v>44648</v>
      </c>
      <c r="C419" t="s">
        <v>510</v>
      </c>
      <c r="D419" t="s">
        <v>50</v>
      </c>
      <c r="E419" t="s">
        <v>24</v>
      </c>
      <c r="F419" t="s">
        <v>12</v>
      </c>
      <c r="G419" t="s">
        <v>38</v>
      </c>
      <c r="H419">
        <v>18</v>
      </c>
      <c r="I419">
        <v>4099</v>
      </c>
      <c r="J419">
        <v>52</v>
      </c>
      <c r="K419" t="s">
        <v>14</v>
      </c>
      <c r="L419" t="s">
        <v>133</v>
      </c>
      <c r="M419">
        <f t="shared" si="12"/>
        <v>804</v>
      </c>
      <c r="N419">
        <f t="shared" si="13"/>
        <v>227.72222222222223</v>
      </c>
    </row>
    <row r="420" spans="1:14" x14ac:dyDescent="0.35">
      <c r="A420" t="s">
        <v>511</v>
      </c>
      <c r="B420" s="1">
        <v>44226</v>
      </c>
      <c r="C420" t="s">
        <v>512</v>
      </c>
      <c r="D420" t="s">
        <v>91</v>
      </c>
      <c r="E420" t="s">
        <v>41</v>
      </c>
      <c r="F420" t="s">
        <v>12</v>
      </c>
      <c r="G420" t="s">
        <v>13</v>
      </c>
      <c r="H420">
        <v>5</v>
      </c>
      <c r="I420">
        <v>2539</v>
      </c>
      <c r="J420">
        <v>324</v>
      </c>
      <c r="K420" t="s">
        <v>14</v>
      </c>
      <c r="L420" t="s">
        <v>275</v>
      </c>
      <c r="M420">
        <f t="shared" si="12"/>
        <v>804</v>
      </c>
      <c r="N420">
        <f t="shared" si="13"/>
        <v>507.8</v>
      </c>
    </row>
    <row r="421" spans="1:14" x14ac:dyDescent="0.35">
      <c r="A421" t="s">
        <v>513</v>
      </c>
      <c r="B421" s="1">
        <v>45730</v>
      </c>
      <c r="C421" t="s">
        <v>514</v>
      </c>
      <c r="D421" t="s">
        <v>33</v>
      </c>
      <c r="E421" t="s">
        <v>16</v>
      </c>
      <c r="F421" t="s">
        <v>29</v>
      </c>
      <c r="G421" t="s">
        <v>63</v>
      </c>
      <c r="H421">
        <v>9</v>
      </c>
      <c r="I421">
        <v>9845</v>
      </c>
      <c r="J421">
        <v>3062</v>
      </c>
      <c r="K421" t="s">
        <v>64</v>
      </c>
      <c r="L421" t="s">
        <v>156</v>
      </c>
      <c r="M421">
        <f t="shared" si="12"/>
        <v>804</v>
      </c>
      <c r="N421">
        <f t="shared" si="13"/>
        <v>1093.8888888888889</v>
      </c>
    </row>
    <row r="422" spans="1:14" x14ac:dyDescent="0.35">
      <c r="A422" t="s">
        <v>515</v>
      </c>
      <c r="B422" s="1">
        <v>44495</v>
      </c>
      <c r="C422" t="s">
        <v>516</v>
      </c>
      <c r="D422" t="s">
        <v>85</v>
      </c>
      <c r="E422" t="s">
        <v>70</v>
      </c>
      <c r="F422" t="s">
        <v>29</v>
      </c>
      <c r="G422" t="s">
        <v>63</v>
      </c>
      <c r="H422">
        <v>2</v>
      </c>
      <c r="I422">
        <v>2901</v>
      </c>
      <c r="J422">
        <v>1411</v>
      </c>
      <c r="K422" t="s">
        <v>31</v>
      </c>
      <c r="L422" t="s">
        <v>36</v>
      </c>
      <c r="M422">
        <f t="shared" si="12"/>
        <v>804</v>
      </c>
      <c r="N422">
        <f t="shared" si="13"/>
        <v>1450.5</v>
      </c>
    </row>
    <row r="423" spans="1:14" x14ac:dyDescent="0.35">
      <c r="A423" t="s">
        <v>515</v>
      </c>
      <c r="B423" s="1">
        <v>44937</v>
      </c>
      <c r="C423" t="s">
        <v>517</v>
      </c>
      <c r="D423" t="s">
        <v>42</v>
      </c>
      <c r="E423" t="s">
        <v>41</v>
      </c>
      <c r="F423" t="s">
        <v>29</v>
      </c>
      <c r="G423" t="s">
        <v>63</v>
      </c>
      <c r="H423">
        <v>2</v>
      </c>
      <c r="I423">
        <v>2901</v>
      </c>
      <c r="J423">
        <v>1411</v>
      </c>
      <c r="K423" t="s">
        <v>31</v>
      </c>
      <c r="L423" t="s">
        <v>332</v>
      </c>
      <c r="M423">
        <f t="shared" si="12"/>
        <v>804</v>
      </c>
      <c r="N423">
        <f t="shared" si="13"/>
        <v>1450.5</v>
      </c>
    </row>
    <row r="424" spans="1:14" x14ac:dyDescent="0.35">
      <c r="A424" t="s">
        <v>515</v>
      </c>
      <c r="B424" s="1">
        <v>44495</v>
      </c>
      <c r="C424" t="s">
        <v>516</v>
      </c>
      <c r="D424" t="s">
        <v>85</v>
      </c>
      <c r="E424" t="s">
        <v>70</v>
      </c>
      <c r="F424" t="s">
        <v>29</v>
      </c>
      <c r="G424" t="s">
        <v>30</v>
      </c>
      <c r="H424">
        <v>6</v>
      </c>
      <c r="I424">
        <v>6934</v>
      </c>
      <c r="J424">
        <v>1152</v>
      </c>
      <c r="K424" t="s">
        <v>46</v>
      </c>
      <c r="L424" t="s">
        <v>36</v>
      </c>
      <c r="M424">
        <f t="shared" si="12"/>
        <v>804</v>
      </c>
      <c r="N424">
        <f t="shared" si="13"/>
        <v>1155.6666666666667</v>
      </c>
    </row>
    <row r="425" spans="1:14" x14ac:dyDescent="0.35">
      <c r="A425" t="s">
        <v>515</v>
      </c>
      <c r="B425" s="1">
        <v>44937</v>
      </c>
      <c r="C425" t="s">
        <v>517</v>
      </c>
      <c r="D425" t="s">
        <v>42</v>
      </c>
      <c r="E425" t="s">
        <v>41</v>
      </c>
      <c r="F425" t="s">
        <v>29</v>
      </c>
      <c r="G425" t="s">
        <v>30</v>
      </c>
      <c r="H425">
        <v>6</v>
      </c>
      <c r="I425">
        <v>6934</v>
      </c>
      <c r="J425">
        <v>1152</v>
      </c>
      <c r="K425" t="s">
        <v>46</v>
      </c>
      <c r="L425" t="s">
        <v>332</v>
      </c>
      <c r="M425">
        <f t="shared" si="12"/>
        <v>804</v>
      </c>
      <c r="N425">
        <f t="shared" si="13"/>
        <v>1155.6666666666667</v>
      </c>
    </row>
    <row r="426" spans="1:14" x14ac:dyDescent="0.35">
      <c r="A426" t="s">
        <v>518</v>
      </c>
      <c r="B426" s="1">
        <v>44500</v>
      </c>
      <c r="C426" t="s">
        <v>519</v>
      </c>
      <c r="D426" t="s">
        <v>171</v>
      </c>
      <c r="E426" t="s">
        <v>20</v>
      </c>
      <c r="F426" t="s">
        <v>44</v>
      </c>
      <c r="G426" t="s">
        <v>108</v>
      </c>
      <c r="H426">
        <v>2</v>
      </c>
      <c r="I426">
        <v>9640</v>
      </c>
      <c r="J426">
        <v>2606</v>
      </c>
      <c r="K426" t="s">
        <v>46</v>
      </c>
      <c r="L426" t="s">
        <v>36</v>
      </c>
      <c r="M426">
        <f t="shared" si="12"/>
        <v>804</v>
      </c>
      <c r="N426">
        <f t="shared" si="13"/>
        <v>4820</v>
      </c>
    </row>
    <row r="427" spans="1:14" x14ac:dyDescent="0.35">
      <c r="A427" t="s">
        <v>520</v>
      </c>
      <c r="B427" s="1">
        <v>45050</v>
      </c>
      <c r="C427" t="s">
        <v>521</v>
      </c>
      <c r="D427" t="s">
        <v>116</v>
      </c>
      <c r="E427" t="s">
        <v>97</v>
      </c>
      <c r="F427" t="s">
        <v>44</v>
      </c>
      <c r="G427" t="s">
        <v>48</v>
      </c>
      <c r="H427">
        <v>13</v>
      </c>
      <c r="I427">
        <v>7930</v>
      </c>
      <c r="J427">
        <v>1981</v>
      </c>
      <c r="K427" t="s">
        <v>46</v>
      </c>
      <c r="L427" t="s">
        <v>126</v>
      </c>
      <c r="M427">
        <f t="shared" si="12"/>
        <v>804</v>
      </c>
      <c r="N427">
        <f t="shared" si="13"/>
        <v>610</v>
      </c>
    </row>
    <row r="428" spans="1:14" x14ac:dyDescent="0.35">
      <c r="A428" t="s">
        <v>520</v>
      </c>
      <c r="B428" s="1">
        <v>45513</v>
      </c>
      <c r="C428" t="s">
        <v>522</v>
      </c>
      <c r="D428" t="s">
        <v>62</v>
      </c>
      <c r="E428" t="s">
        <v>20</v>
      </c>
      <c r="F428" t="s">
        <v>44</v>
      </c>
      <c r="G428" t="s">
        <v>48</v>
      </c>
      <c r="H428">
        <v>13</v>
      </c>
      <c r="I428">
        <v>7930</v>
      </c>
      <c r="J428">
        <v>1981</v>
      </c>
      <c r="K428" t="s">
        <v>46</v>
      </c>
      <c r="L428" t="s">
        <v>113</v>
      </c>
      <c r="M428">
        <f t="shared" si="12"/>
        <v>804</v>
      </c>
      <c r="N428">
        <f t="shared" si="13"/>
        <v>610</v>
      </c>
    </row>
    <row r="429" spans="1:14" x14ac:dyDescent="0.35">
      <c r="A429" t="s">
        <v>523</v>
      </c>
      <c r="B429" s="1">
        <v>44794</v>
      </c>
      <c r="C429" t="s">
        <v>524</v>
      </c>
      <c r="D429" t="s">
        <v>74</v>
      </c>
      <c r="E429" t="s">
        <v>41</v>
      </c>
      <c r="F429" t="s">
        <v>29</v>
      </c>
      <c r="G429" t="s">
        <v>77</v>
      </c>
      <c r="H429">
        <v>1</v>
      </c>
      <c r="I429">
        <v>9894</v>
      </c>
      <c r="J429">
        <v>829</v>
      </c>
      <c r="K429" t="s">
        <v>64</v>
      </c>
      <c r="L429" t="s">
        <v>208</v>
      </c>
      <c r="M429">
        <f t="shared" si="12"/>
        <v>804</v>
      </c>
      <c r="N429">
        <f t="shared" si="13"/>
        <v>9894</v>
      </c>
    </row>
    <row r="430" spans="1:14" x14ac:dyDescent="0.35">
      <c r="A430" t="s">
        <v>523</v>
      </c>
      <c r="B430" s="1">
        <v>44794</v>
      </c>
      <c r="C430" t="s">
        <v>524</v>
      </c>
      <c r="D430" t="s">
        <v>74</v>
      </c>
      <c r="E430" t="s">
        <v>41</v>
      </c>
      <c r="F430" t="s">
        <v>44</v>
      </c>
      <c r="G430" t="s">
        <v>45</v>
      </c>
      <c r="H430">
        <v>4</v>
      </c>
      <c r="I430">
        <v>4534</v>
      </c>
      <c r="J430">
        <v>2235</v>
      </c>
      <c r="K430" t="s">
        <v>64</v>
      </c>
      <c r="L430" t="s">
        <v>208</v>
      </c>
      <c r="M430">
        <f t="shared" si="12"/>
        <v>804</v>
      </c>
      <c r="N430">
        <f t="shared" si="13"/>
        <v>1133.5</v>
      </c>
    </row>
    <row r="431" spans="1:14" x14ac:dyDescent="0.35">
      <c r="A431" t="s">
        <v>525</v>
      </c>
      <c r="B431" s="1">
        <v>44731</v>
      </c>
      <c r="C431" t="s">
        <v>526</v>
      </c>
      <c r="D431" t="s">
        <v>25</v>
      </c>
      <c r="E431" t="s">
        <v>24</v>
      </c>
      <c r="F431" t="s">
        <v>12</v>
      </c>
      <c r="G431" t="s">
        <v>81</v>
      </c>
      <c r="H431">
        <v>20</v>
      </c>
      <c r="I431">
        <v>4911</v>
      </c>
      <c r="J431">
        <v>186</v>
      </c>
      <c r="K431" t="s">
        <v>31</v>
      </c>
      <c r="L431" t="s">
        <v>164</v>
      </c>
      <c r="M431">
        <f t="shared" si="12"/>
        <v>804</v>
      </c>
      <c r="N431">
        <f t="shared" si="13"/>
        <v>245.55</v>
      </c>
    </row>
    <row r="432" spans="1:14" x14ac:dyDescent="0.35">
      <c r="A432" t="s">
        <v>525</v>
      </c>
      <c r="B432" s="1">
        <v>44731</v>
      </c>
      <c r="C432" t="s">
        <v>526</v>
      </c>
      <c r="D432" t="s">
        <v>25</v>
      </c>
      <c r="E432" t="s">
        <v>24</v>
      </c>
      <c r="F432" t="s">
        <v>44</v>
      </c>
      <c r="G432" t="s">
        <v>108</v>
      </c>
      <c r="H432">
        <v>20</v>
      </c>
      <c r="I432">
        <v>531</v>
      </c>
      <c r="J432">
        <v>189</v>
      </c>
      <c r="K432" t="s">
        <v>31</v>
      </c>
      <c r="L432" t="s">
        <v>164</v>
      </c>
      <c r="M432">
        <f t="shared" si="12"/>
        <v>804</v>
      </c>
      <c r="N432">
        <f t="shared" si="13"/>
        <v>26.55</v>
      </c>
    </row>
    <row r="433" spans="1:14" x14ac:dyDescent="0.35">
      <c r="A433" t="s">
        <v>527</v>
      </c>
      <c r="B433" s="1">
        <v>45686</v>
      </c>
      <c r="C433" t="s">
        <v>528</v>
      </c>
      <c r="D433" t="s">
        <v>171</v>
      </c>
      <c r="E433" t="s">
        <v>20</v>
      </c>
      <c r="F433" t="s">
        <v>12</v>
      </c>
      <c r="G433" t="s">
        <v>13</v>
      </c>
      <c r="H433">
        <v>10</v>
      </c>
      <c r="I433">
        <v>9707</v>
      </c>
      <c r="J433">
        <v>3483</v>
      </c>
      <c r="K433" t="s">
        <v>39</v>
      </c>
      <c r="L433" t="s">
        <v>307</v>
      </c>
      <c r="M433">
        <f t="shared" si="12"/>
        <v>804</v>
      </c>
      <c r="N433">
        <f t="shared" si="13"/>
        <v>970.7</v>
      </c>
    </row>
    <row r="434" spans="1:14" x14ac:dyDescent="0.35">
      <c r="A434" t="s">
        <v>527</v>
      </c>
      <c r="B434" s="1">
        <v>45686</v>
      </c>
      <c r="C434" t="s">
        <v>528</v>
      </c>
      <c r="D434" t="s">
        <v>171</v>
      </c>
      <c r="E434" t="s">
        <v>20</v>
      </c>
      <c r="F434" t="s">
        <v>29</v>
      </c>
      <c r="G434" t="s">
        <v>63</v>
      </c>
      <c r="H434">
        <v>7</v>
      </c>
      <c r="I434">
        <v>8521</v>
      </c>
      <c r="J434">
        <v>2584</v>
      </c>
      <c r="K434" t="s">
        <v>64</v>
      </c>
      <c r="L434" t="s">
        <v>307</v>
      </c>
      <c r="M434">
        <f t="shared" si="12"/>
        <v>804</v>
      </c>
      <c r="N434">
        <f t="shared" si="13"/>
        <v>1217.2857142857142</v>
      </c>
    </row>
    <row r="435" spans="1:14" x14ac:dyDescent="0.35">
      <c r="A435" t="s">
        <v>529</v>
      </c>
      <c r="B435" s="1">
        <v>44575</v>
      </c>
      <c r="C435" t="s">
        <v>530</v>
      </c>
      <c r="D435" t="s">
        <v>25</v>
      </c>
      <c r="E435" t="s">
        <v>24</v>
      </c>
      <c r="F435" t="s">
        <v>29</v>
      </c>
      <c r="G435" t="s">
        <v>77</v>
      </c>
      <c r="H435">
        <v>12</v>
      </c>
      <c r="I435">
        <v>8438</v>
      </c>
      <c r="J435">
        <v>3427</v>
      </c>
      <c r="K435" t="s">
        <v>46</v>
      </c>
      <c r="L435" t="s">
        <v>86</v>
      </c>
      <c r="M435">
        <f t="shared" si="12"/>
        <v>804</v>
      </c>
      <c r="N435">
        <f t="shared" si="13"/>
        <v>703.16666666666663</v>
      </c>
    </row>
    <row r="436" spans="1:14" x14ac:dyDescent="0.35">
      <c r="A436" t="s">
        <v>529</v>
      </c>
      <c r="B436" s="1">
        <v>44575</v>
      </c>
      <c r="C436" t="s">
        <v>530</v>
      </c>
      <c r="D436" t="s">
        <v>25</v>
      </c>
      <c r="E436" t="s">
        <v>24</v>
      </c>
      <c r="F436" t="s">
        <v>12</v>
      </c>
      <c r="G436" t="s">
        <v>13</v>
      </c>
      <c r="H436">
        <v>9</v>
      </c>
      <c r="I436">
        <v>1689</v>
      </c>
      <c r="J436">
        <v>109</v>
      </c>
      <c r="K436" t="s">
        <v>14</v>
      </c>
      <c r="L436" t="s">
        <v>86</v>
      </c>
      <c r="M436">
        <f t="shared" si="12"/>
        <v>804</v>
      </c>
      <c r="N436">
        <f t="shared" si="13"/>
        <v>187.66666666666666</v>
      </c>
    </row>
    <row r="437" spans="1:14" x14ac:dyDescent="0.35">
      <c r="A437" t="s">
        <v>529</v>
      </c>
      <c r="B437" s="1">
        <v>44575</v>
      </c>
      <c r="C437" t="s">
        <v>530</v>
      </c>
      <c r="D437" t="s">
        <v>25</v>
      </c>
      <c r="E437" t="s">
        <v>24</v>
      </c>
      <c r="F437" t="s">
        <v>29</v>
      </c>
      <c r="G437" t="s">
        <v>63</v>
      </c>
      <c r="H437">
        <v>14</v>
      </c>
      <c r="I437">
        <v>3936</v>
      </c>
      <c r="J437">
        <v>1626</v>
      </c>
      <c r="K437" t="s">
        <v>64</v>
      </c>
      <c r="L437" t="s">
        <v>86</v>
      </c>
      <c r="M437">
        <f t="shared" si="12"/>
        <v>804</v>
      </c>
      <c r="N437">
        <f t="shared" si="13"/>
        <v>281.14285714285717</v>
      </c>
    </row>
    <row r="438" spans="1:14" x14ac:dyDescent="0.35">
      <c r="A438" t="s">
        <v>531</v>
      </c>
      <c r="B438" s="1">
        <v>45092</v>
      </c>
      <c r="C438" t="s">
        <v>532</v>
      </c>
      <c r="D438" t="s">
        <v>106</v>
      </c>
      <c r="E438" t="s">
        <v>97</v>
      </c>
      <c r="F438" t="s">
        <v>12</v>
      </c>
      <c r="G438" t="s">
        <v>81</v>
      </c>
      <c r="H438">
        <v>19</v>
      </c>
      <c r="I438">
        <v>7664</v>
      </c>
      <c r="J438">
        <v>1753</v>
      </c>
      <c r="K438" t="s">
        <v>31</v>
      </c>
      <c r="L438" t="s">
        <v>18</v>
      </c>
      <c r="M438">
        <f t="shared" si="12"/>
        <v>804</v>
      </c>
      <c r="N438">
        <f t="shared" si="13"/>
        <v>403.36842105263156</v>
      </c>
    </row>
    <row r="439" spans="1:14" x14ac:dyDescent="0.35">
      <c r="A439" t="s">
        <v>533</v>
      </c>
      <c r="B439" s="1">
        <v>45217</v>
      </c>
      <c r="C439" t="s">
        <v>534</v>
      </c>
      <c r="D439" t="s">
        <v>171</v>
      </c>
      <c r="E439" t="s">
        <v>20</v>
      </c>
      <c r="F439" t="s">
        <v>12</v>
      </c>
      <c r="G439" t="s">
        <v>38</v>
      </c>
      <c r="H439">
        <v>13</v>
      </c>
      <c r="I439">
        <v>721</v>
      </c>
      <c r="J439">
        <v>258</v>
      </c>
      <c r="K439" t="s">
        <v>31</v>
      </c>
      <c r="L439" t="s">
        <v>441</v>
      </c>
      <c r="M439">
        <f t="shared" si="12"/>
        <v>804</v>
      </c>
      <c r="N439">
        <f t="shared" si="13"/>
        <v>55.46153846153846</v>
      </c>
    </row>
    <row r="440" spans="1:14" x14ac:dyDescent="0.35">
      <c r="A440" t="s">
        <v>533</v>
      </c>
      <c r="B440" s="1">
        <v>44725</v>
      </c>
      <c r="C440" t="s">
        <v>535</v>
      </c>
      <c r="D440" t="s">
        <v>25</v>
      </c>
      <c r="E440" t="s">
        <v>24</v>
      </c>
      <c r="F440" t="s">
        <v>12</v>
      </c>
      <c r="G440" t="s">
        <v>38</v>
      </c>
      <c r="H440">
        <v>13</v>
      </c>
      <c r="I440">
        <v>721</v>
      </c>
      <c r="J440">
        <v>258</v>
      </c>
      <c r="K440" t="s">
        <v>31</v>
      </c>
      <c r="L440" t="s">
        <v>164</v>
      </c>
      <c r="M440">
        <f t="shared" si="12"/>
        <v>804</v>
      </c>
      <c r="N440">
        <f t="shared" si="13"/>
        <v>55.46153846153846</v>
      </c>
    </row>
    <row r="441" spans="1:14" x14ac:dyDescent="0.35">
      <c r="A441" t="s">
        <v>533</v>
      </c>
      <c r="B441" s="1">
        <v>45217</v>
      </c>
      <c r="C441" t="s">
        <v>534</v>
      </c>
      <c r="D441" t="s">
        <v>171</v>
      </c>
      <c r="E441" t="s">
        <v>20</v>
      </c>
      <c r="F441" t="s">
        <v>12</v>
      </c>
      <c r="G441" t="s">
        <v>38</v>
      </c>
      <c r="H441">
        <v>17</v>
      </c>
      <c r="I441">
        <v>8364</v>
      </c>
      <c r="J441">
        <v>3055</v>
      </c>
      <c r="K441" t="s">
        <v>46</v>
      </c>
      <c r="L441" t="s">
        <v>441</v>
      </c>
      <c r="M441">
        <f t="shared" si="12"/>
        <v>804</v>
      </c>
      <c r="N441">
        <f t="shared" si="13"/>
        <v>492</v>
      </c>
    </row>
    <row r="442" spans="1:14" x14ac:dyDescent="0.35">
      <c r="A442" t="s">
        <v>533</v>
      </c>
      <c r="B442" s="1">
        <v>44725</v>
      </c>
      <c r="C442" t="s">
        <v>535</v>
      </c>
      <c r="D442" t="s">
        <v>25</v>
      </c>
      <c r="E442" t="s">
        <v>24</v>
      </c>
      <c r="F442" t="s">
        <v>12</v>
      </c>
      <c r="G442" t="s">
        <v>38</v>
      </c>
      <c r="H442">
        <v>17</v>
      </c>
      <c r="I442">
        <v>8364</v>
      </c>
      <c r="J442">
        <v>3055</v>
      </c>
      <c r="K442" t="s">
        <v>46</v>
      </c>
      <c r="L442" t="s">
        <v>164</v>
      </c>
      <c r="M442">
        <f t="shared" si="12"/>
        <v>804</v>
      </c>
      <c r="N442">
        <f t="shared" si="13"/>
        <v>492</v>
      </c>
    </row>
    <row r="443" spans="1:14" x14ac:dyDescent="0.35">
      <c r="A443" t="s">
        <v>533</v>
      </c>
      <c r="B443" s="1">
        <v>45217</v>
      </c>
      <c r="C443" t="s">
        <v>534</v>
      </c>
      <c r="D443" t="s">
        <v>171</v>
      </c>
      <c r="E443" t="s">
        <v>20</v>
      </c>
      <c r="F443" t="s">
        <v>44</v>
      </c>
      <c r="G443" t="s">
        <v>108</v>
      </c>
      <c r="H443">
        <v>15</v>
      </c>
      <c r="I443">
        <v>5234</v>
      </c>
      <c r="J443">
        <v>2021</v>
      </c>
      <c r="K443" t="s">
        <v>39</v>
      </c>
      <c r="L443" t="s">
        <v>441</v>
      </c>
      <c r="M443">
        <f t="shared" si="12"/>
        <v>804</v>
      </c>
      <c r="N443">
        <f t="shared" si="13"/>
        <v>348.93333333333334</v>
      </c>
    </row>
    <row r="444" spans="1:14" x14ac:dyDescent="0.35">
      <c r="A444" t="s">
        <v>533</v>
      </c>
      <c r="B444" s="1">
        <v>44725</v>
      </c>
      <c r="C444" t="s">
        <v>535</v>
      </c>
      <c r="D444" t="s">
        <v>25</v>
      </c>
      <c r="E444" t="s">
        <v>24</v>
      </c>
      <c r="F444" t="s">
        <v>44</v>
      </c>
      <c r="G444" t="s">
        <v>108</v>
      </c>
      <c r="H444">
        <v>15</v>
      </c>
      <c r="I444">
        <v>5234</v>
      </c>
      <c r="J444">
        <v>2021</v>
      </c>
      <c r="K444" t="s">
        <v>39</v>
      </c>
      <c r="L444" t="s">
        <v>164</v>
      </c>
      <c r="M444">
        <f t="shared" si="12"/>
        <v>804</v>
      </c>
      <c r="N444">
        <f t="shared" si="13"/>
        <v>348.93333333333334</v>
      </c>
    </row>
    <row r="445" spans="1:14" x14ac:dyDescent="0.35">
      <c r="A445" t="s">
        <v>536</v>
      </c>
      <c r="B445" s="1">
        <v>45455</v>
      </c>
      <c r="C445" t="s">
        <v>537</v>
      </c>
      <c r="D445" t="s">
        <v>91</v>
      </c>
      <c r="E445" t="s">
        <v>41</v>
      </c>
      <c r="F445" t="s">
        <v>12</v>
      </c>
      <c r="G445" t="s">
        <v>81</v>
      </c>
      <c r="H445">
        <v>18</v>
      </c>
      <c r="I445">
        <v>3944</v>
      </c>
      <c r="J445">
        <v>1559</v>
      </c>
      <c r="K445" t="s">
        <v>46</v>
      </c>
      <c r="L445" t="s">
        <v>261</v>
      </c>
      <c r="M445">
        <f t="shared" si="12"/>
        <v>804</v>
      </c>
      <c r="N445">
        <f t="shared" si="13"/>
        <v>219.11111111111111</v>
      </c>
    </row>
    <row r="446" spans="1:14" x14ac:dyDescent="0.35">
      <c r="A446" t="s">
        <v>536</v>
      </c>
      <c r="B446" s="1">
        <v>45455</v>
      </c>
      <c r="C446" t="s">
        <v>537</v>
      </c>
      <c r="D446" t="s">
        <v>91</v>
      </c>
      <c r="E446" t="s">
        <v>41</v>
      </c>
      <c r="F446" t="s">
        <v>29</v>
      </c>
      <c r="G446" t="s">
        <v>30</v>
      </c>
      <c r="H446">
        <v>12</v>
      </c>
      <c r="I446">
        <v>6711</v>
      </c>
      <c r="J446">
        <v>1045</v>
      </c>
      <c r="K446" t="s">
        <v>46</v>
      </c>
      <c r="L446" t="s">
        <v>261</v>
      </c>
      <c r="M446">
        <f t="shared" si="12"/>
        <v>804</v>
      </c>
      <c r="N446">
        <f t="shared" si="13"/>
        <v>559.25</v>
      </c>
    </row>
    <row r="447" spans="1:14" x14ac:dyDescent="0.35">
      <c r="A447" t="s">
        <v>536</v>
      </c>
      <c r="B447" s="1">
        <v>45455</v>
      </c>
      <c r="C447" t="s">
        <v>537</v>
      </c>
      <c r="D447" t="s">
        <v>91</v>
      </c>
      <c r="E447" t="s">
        <v>41</v>
      </c>
      <c r="F447" t="s">
        <v>44</v>
      </c>
      <c r="G447" t="s">
        <v>45</v>
      </c>
      <c r="H447">
        <v>4</v>
      </c>
      <c r="I447">
        <v>5031</v>
      </c>
      <c r="J447">
        <v>714</v>
      </c>
      <c r="K447" t="s">
        <v>46</v>
      </c>
      <c r="L447" t="s">
        <v>261</v>
      </c>
      <c r="M447">
        <f t="shared" si="12"/>
        <v>804</v>
      </c>
      <c r="N447">
        <f t="shared" si="13"/>
        <v>1257.75</v>
      </c>
    </row>
    <row r="448" spans="1:14" x14ac:dyDescent="0.35">
      <c r="A448" t="s">
        <v>536</v>
      </c>
      <c r="B448" s="1">
        <v>45455</v>
      </c>
      <c r="C448" t="s">
        <v>537</v>
      </c>
      <c r="D448" t="s">
        <v>91</v>
      </c>
      <c r="E448" t="s">
        <v>41</v>
      </c>
      <c r="F448" t="s">
        <v>29</v>
      </c>
      <c r="G448" t="s">
        <v>77</v>
      </c>
      <c r="H448">
        <v>14</v>
      </c>
      <c r="I448">
        <v>6295</v>
      </c>
      <c r="J448">
        <v>2469</v>
      </c>
      <c r="K448" t="s">
        <v>39</v>
      </c>
      <c r="L448" t="s">
        <v>261</v>
      </c>
      <c r="M448">
        <f t="shared" si="12"/>
        <v>804</v>
      </c>
      <c r="N448">
        <f t="shared" si="13"/>
        <v>449.64285714285717</v>
      </c>
    </row>
    <row r="449" spans="1:14" x14ac:dyDescent="0.35">
      <c r="A449" t="s">
        <v>538</v>
      </c>
      <c r="B449" s="1">
        <v>44739</v>
      </c>
      <c r="C449" t="s">
        <v>539</v>
      </c>
      <c r="D449" t="s">
        <v>91</v>
      </c>
      <c r="E449" t="s">
        <v>41</v>
      </c>
      <c r="F449" t="s">
        <v>29</v>
      </c>
      <c r="G449" t="s">
        <v>63</v>
      </c>
      <c r="H449">
        <v>1</v>
      </c>
      <c r="I449">
        <v>9654</v>
      </c>
      <c r="J449">
        <v>4111</v>
      </c>
      <c r="K449" t="s">
        <v>14</v>
      </c>
      <c r="L449" t="s">
        <v>164</v>
      </c>
      <c r="M449">
        <f t="shared" si="12"/>
        <v>804</v>
      </c>
      <c r="N449">
        <f t="shared" si="13"/>
        <v>9654</v>
      </c>
    </row>
    <row r="450" spans="1:14" x14ac:dyDescent="0.35">
      <c r="A450" t="s">
        <v>538</v>
      </c>
      <c r="B450" s="1">
        <v>44739</v>
      </c>
      <c r="C450" t="s">
        <v>539</v>
      </c>
      <c r="D450" t="s">
        <v>91</v>
      </c>
      <c r="E450" t="s">
        <v>41</v>
      </c>
      <c r="F450" t="s">
        <v>29</v>
      </c>
      <c r="G450" t="s">
        <v>77</v>
      </c>
      <c r="H450">
        <v>20</v>
      </c>
      <c r="I450">
        <v>3112</v>
      </c>
      <c r="J450">
        <v>1065</v>
      </c>
      <c r="K450" t="s">
        <v>64</v>
      </c>
      <c r="L450" t="s">
        <v>164</v>
      </c>
      <c r="M450">
        <f t="shared" ref="M450:M513" si="14">COUNTA(_xlfn.UNIQUE(C:C))</f>
        <v>804</v>
      </c>
      <c r="N450">
        <f t="shared" ref="N450:N513" si="15">I450/H450</f>
        <v>155.6</v>
      </c>
    </row>
    <row r="451" spans="1:14" x14ac:dyDescent="0.35">
      <c r="A451" t="s">
        <v>540</v>
      </c>
      <c r="B451" s="1">
        <v>44245</v>
      </c>
      <c r="C451" t="s">
        <v>541</v>
      </c>
      <c r="D451" t="s">
        <v>91</v>
      </c>
      <c r="E451" t="s">
        <v>41</v>
      </c>
      <c r="F451" t="s">
        <v>12</v>
      </c>
      <c r="G451" t="s">
        <v>81</v>
      </c>
      <c r="H451">
        <v>13</v>
      </c>
      <c r="I451">
        <v>7838</v>
      </c>
      <c r="J451">
        <v>1142</v>
      </c>
      <c r="K451" t="s">
        <v>14</v>
      </c>
      <c r="L451" t="s">
        <v>291</v>
      </c>
      <c r="M451">
        <f t="shared" si="14"/>
        <v>804</v>
      </c>
      <c r="N451">
        <f t="shared" si="15"/>
        <v>602.92307692307691</v>
      </c>
    </row>
    <row r="452" spans="1:14" x14ac:dyDescent="0.35">
      <c r="A452" t="s">
        <v>540</v>
      </c>
      <c r="B452" s="1">
        <v>44245</v>
      </c>
      <c r="C452" t="s">
        <v>541</v>
      </c>
      <c r="D452" t="s">
        <v>91</v>
      </c>
      <c r="E452" t="s">
        <v>41</v>
      </c>
      <c r="F452" t="s">
        <v>12</v>
      </c>
      <c r="G452" t="s">
        <v>81</v>
      </c>
      <c r="H452">
        <v>6</v>
      </c>
      <c r="I452">
        <v>9300</v>
      </c>
      <c r="J452">
        <v>3146</v>
      </c>
      <c r="K452" t="s">
        <v>46</v>
      </c>
      <c r="L452" t="s">
        <v>291</v>
      </c>
      <c r="M452">
        <f t="shared" si="14"/>
        <v>804</v>
      </c>
      <c r="N452">
        <f t="shared" si="15"/>
        <v>1550</v>
      </c>
    </row>
    <row r="453" spans="1:14" x14ac:dyDescent="0.35">
      <c r="A453" t="s">
        <v>540</v>
      </c>
      <c r="B453" s="1">
        <v>44245</v>
      </c>
      <c r="C453" t="s">
        <v>541</v>
      </c>
      <c r="D453" t="s">
        <v>91</v>
      </c>
      <c r="E453" t="s">
        <v>41</v>
      </c>
      <c r="F453" t="s">
        <v>29</v>
      </c>
      <c r="G453" t="s">
        <v>63</v>
      </c>
      <c r="H453">
        <v>17</v>
      </c>
      <c r="I453">
        <v>1733</v>
      </c>
      <c r="J453">
        <v>133</v>
      </c>
      <c r="K453" t="s">
        <v>31</v>
      </c>
      <c r="L453" t="s">
        <v>291</v>
      </c>
      <c r="M453">
        <f t="shared" si="14"/>
        <v>804</v>
      </c>
      <c r="N453">
        <f t="shared" si="15"/>
        <v>101.94117647058823</v>
      </c>
    </row>
    <row r="454" spans="1:14" x14ac:dyDescent="0.35">
      <c r="A454" t="s">
        <v>542</v>
      </c>
      <c r="B454" s="1">
        <v>45075</v>
      </c>
      <c r="C454" t="s">
        <v>543</v>
      </c>
      <c r="D454" t="s">
        <v>67</v>
      </c>
      <c r="E454" t="s">
        <v>24</v>
      </c>
      <c r="F454" t="s">
        <v>29</v>
      </c>
      <c r="G454" t="s">
        <v>77</v>
      </c>
      <c r="H454">
        <v>15</v>
      </c>
      <c r="I454">
        <v>874</v>
      </c>
      <c r="J454">
        <v>235</v>
      </c>
      <c r="K454" t="s">
        <v>31</v>
      </c>
      <c r="L454" t="s">
        <v>126</v>
      </c>
      <c r="M454">
        <f t="shared" si="14"/>
        <v>804</v>
      </c>
      <c r="N454">
        <f t="shared" si="15"/>
        <v>58.266666666666666</v>
      </c>
    </row>
    <row r="455" spans="1:14" x14ac:dyDescent="0.35">
      <c r="A455" t="s">
        <v>542</v>
      </c>
      <c r="B455" s="1">
        <v>44351</v>
      </c>
      <c r="C455" t="s">
        <v>544</v>
      </c>
      <c r="D455" t="s">
        <v>17</v>
      </c>
      <c r="E455" t="s">
        <v>16</v>
      </c>
      <c r="F455" t="s">
        <v>29</v>
      </c>
      <c r="G455" t="s">
        <v>77</v>
      </c>
      <c r="H455">
        <v>15</v>
      </c>
      <c r="I455">
        <v>874</v>
      </c>
      <c r="J455">
        <v>235</v>
      </c>
      <c r="K455" t="s">
        <v>31</v>
      </c>
      <c r="L455" t="s">
        <v>124</v>
      </c>
      <c r="M455">
        <f t="shared" si="14"/>
        <v>804</v>
      </c>
      <c r="N455">
        <f t="shared" si="15"/>
        <v>58.266666666666666</v>
      </c>
    </row>
    <row r="456" spans="1:14" x14ac:dyDescent="0.35">
      <c r="A456" t="s">
        <v>545</v>
      </c>
      <c r="B456" s="1">
        <v>45313</v>
      </c>
      <c r="C456" t="s">
        <v>546</v>
      </c>
      <c r="D456" t="s">
        <v>98</v>
      </c>
      <c r="E456" t="s">
        <v>97</v>
      </c>
      <c r="F456" t="s">
        <v>29</v>
      </c>
      <c r="G456" t="s">
        <v>30</v>
      </c>
      <c r="H456">
        <v>13</v>
      </c>
      <c r="I456">
        <v>1248</v>
      </c>
      <c r="J456">
        <v>584</v>
      </c>
      <c r="K456" t="s">
        <v>39</v>
      </c>
      <c r="L456" t="s">
        <v>75</v>
      </c>
      <c r="M456">
        <f t="shared" si="14"/>
        <v>804</v>
      </c>
      <c r="N456">
        <f t="shared" si="15"/>
        <v>96</v>
      </c>
    </row>
    <row r="457" spans="1:14" x14ac:dyDescent="0.35">
      <c r="A457" t="s">
        <v>545</v>
      </c>
      <c r="B457" s="1">
        <v>44922</v>
      </c>
      <c r="C457" t="s">
        <v>547</v>
      </c>
      <c r="D457" t="s">
        <v>91</v>
      </c>
      <c r="E457" t="s">
        <v>41</v>
      </c>
      <c r="F457" t="s">
        <v>29</v>
      </c>
      <c r="G457" t="s">
        <v>30</v>
      </c>
      <c r="H457">
        <v>13</v>
      </c>
      <c r="I457">
        <v>1248</v>
      </c>
      <c r="J457">
        <v>584</v>
      </c>
      <c r="K457" t="s">
        <v>39</v>
      </c>
      <c r="L457" t="s">
        <v>151</v>
      </c>
      <c r="M457">
        <f t="shared" si="14"/>
        <v>804</v>
      </c>
      <c r="N457">
        <f t="shared" si="15"/>
        <v>96</v>
      </c>
    </row>
    <row r="458" spans="1:14" x14ac:dyDescent="0.35">
      <c r="A458" t="s">
        <v>545</v>
      </c>
      <c r="B458" s="1">
        <v>45313</v>
      </c>
      <c r="C458" t="s">
        <v>546</v>
      </c>
      <c r="D458" t="s">
        <v>98</v>
      </c>
      <c r="E458" t="s">
        <v>97</v>
      </c>
      <c r="F458" t="s">
        <v>29</v>
      </c>
      <c r="G458" t="s">
        <v>56</v>
      </c>
      <c r="H458">
        <v>14</v>
      </c>
      <c r="I458">
        <v>3669</v>
      </c>
      <c r="J458">
        <v>154</v>
      </c>
      <c r="K458" t="s">
        <v>39</v>
      </c>
      <c r="L458" t="s">
        <v>75</v>
      </c>
      <c r="M458">
        <f t="shared" si="14"/>
        <v>804</v>
      </c>
      <c r="N458">
        <f t="shared" si="15"/>
        <v>262.07142857142856</v>
      </c>
    </row>
    <row r="459" spans="1:14" x14ac:dyDescent="0.35">
      <c r="A459" t="s">
        <v>545</v>
      </c>
      <c r="B459" s="1">
        <v>44922</v>
      </c>
      <c r="C459" t="s">
        <v>547</v>
      </c>
      <c r="D459" t="s">
        <v>91</v>
      </c>
      <c r="E459" t="s">
        <v>41</v>
      </c>
      <c r="F459" t="s">
        <v>29</v>
      </c>
      <c r="G459" t="s">
        <v>56</v>
      </c>
      <c r="H459">
        <v>14</v>
      </c>
      <c r="I459">
        <v>3669</v>
      </c>
      <c r="J459">
        <v>154</v>
      </c>
      <c r="K459" t="s">
        <v>39</v>
      </c>
      <c r="L459" t="s">
        <v>151</v>
      </c>
      <c r="M459">
        <f t="shared" si="14"/>
        <v>804</v>
      </c>
      <c r="N459">
        <f t="shared" si="15"/>
        <v>262.07142857142856</v>
      </c>
    </row>
    <row r="460" spans="1:14" x14ac:dyDescent="0.35">
      <c r="A460" t="s">
        <v>545</v>
      </c>
      <c r="B460" s="1">
        <v>45313</v>
      </c>
      <c r="C460" t="s">
        <v>546</v>
      </c>
      <c r="D460" t="s">
        <v>98</v>
      </c>
      <c r="E460" t="s">
        <v>97</v>
      </c>
      <c r="F460" t="s">
        <v>29</v>
      </c>
      <c r="G460" t="s">
        <v>63</v>
      </c>
      <c r="H460">
        <v>15</v>
      </c>
      <c r="I460">
        <v>514</v>
      </c>
      <c r="J460">
        <v>109</v>
      </c>
      <c r="K460" t="s">
        <v>31</v>
      </c>
      <c r="L460" t="s">
        <v>75</v>
      </c>
      <c r="M460">
        <f t="shared" si="14"/>
        <v>804</v>
      </c>
      <c r="N460">
        <f t="shared" si="15"/>
        <v>34.266666666666666</v>
      </c>
    </row>
    <row r="461" spans="1:14" x14ac:dyDescent="0.35">
      <c r="A461" t="s">
        <v>545</v>
      </c>
      <c r="B461" s="1">
        <v>44922</v>
      </c>
      <c r="C461" t="s">
        <v>547</v>
      </c>
      <c r="D461" t="s">
        <v>91</v>
      </c>
      <c r="E461" t="s">
        <v>41</v>
      </c>
      <c r="F461" t="s">
        <v>29</v>
      </c>
      <c r="G461" t="s">
        <v>63</v>
      </c>
      <c r="H461">
        <v>15</v>
      </c>
      <c r="I461">
        <v>514</v>
      </c>
      <c r="J461">
        <v>109</v>
      </c>
      <c r="K461" t="s">
        <v>31</v>
      </c>
      <c r="L461" t="s">
        <v>151</v>
      </c>
      <c r="M461">
        <f t="shared" si="14"/>
        <v>804</v>
      </c>
      <c r="N461">
        <f t="shared" si="15"/>
        <v>34.266666666666666</v>
      </c>
    </row>
    <row r="462" spans="1:14" x14ac:dyDescent="0.35">
      <c r="A462" t="s">
        <v>548</v>
      </c>
      <c r="B462" s="1">
        <v>45381</v>
      </c>
      <c r="C462" t="s">
        <v>549</v>
      </c>
      <c r="D462" t="s">
        <v>106</v>
      </c>
      <c r="E462" t="s">
        <v>97</v>
      </c>
      <c r="F462" t="s">
        <v>12</v>
      </c>
      <c r="G462" t="s">
        <v>81</v>
      </c>
      <c r="H462">
        <v>16</v>
      </c>
      <c r="I462">
        <v>3273</v>
      </c>
      <c r="J462">
        <v>85</v>
      </c>
      <c r="K462" t="s">
        <v>14</v>
      </c>
      <c r="L462" t="s">
        <v>337</v>
      </c>
      <c r="M462">
        <f t="shared" si="14"/>
        <v>804</v>
      </c>
      <c r="N462">
        <f t="shared" si="15"/>
        <v>204.5625</v>
      </c>
    </row>
    <row r="463" spans="1:14" x14ac:dyDescent="0.35">
      <c r="A463" t="s">
        <v>550</v>
      </c>
      <c r="B463" s="1">
        <v>43925</v>
      </c>
      <c r="C463" t="s">
        <v>551</v>
      </c>
      <c r="D463" t="s">
        <v>17</v>
      </c>
      <c r="E463" t="s">
        <v>16</v>
      </c>
      <c r="F463" t="s">
        <v>44</v>
      </c>
      <c r="G463" t="s">
        <v>48</v>
      </c>
      <c r="H463">
        <v>2</v>
      </c>
      <c r="I463">
        <v>5035</v>
      </c>
      <c r="J463">
        <v>2008</v>
      </c>
      <c r="K463" t="s">
        <v>64</v>
      </c>
      <c r="L463" t="s">
        <v>161</v>
      </c>
      <c r="M463">
        <f t="shared" si="14"/>
        <v>804</v>
      </c>
      <c r="N463">
        <f t="shared" si="15"/>
        <v>2517.5</v>
      </c>
    </row>
    <row r="464" spans="1:14" x14ac:dyDescent="0.35">
      <c r="A464" t="s">
        <v>550</v>
      </c>
      <c r="B464" s="1">
        <v>43925</v>
      </c>
      <c r="C464" t="s">
        <v>551</v>
      </c>
      <c r="D464" t="s">
        <v>17</v>
      </c>
      <c r="E464" t="s">
        <v>16</v>
      </c>
      <c r="F464" t="s">
        <v>12</v>
      </c>
      <c r="G464" t="s">
        <v>27</v>
      </c>
      <c r="H464">
        <v>19</v>
      </c>
      <c r="I464">
        <v>7702</v>
      </c>
      <c r="J464">
        <v>60</v>
      </c>
      <c r="K464" t="s">
        <v>14</v>
      </c>
      <c r="L464" t="s">
        <v>161</v>
      </c>
      <c r="M464">
        <f t="shared" si="14"/>
        <v>804</v>
      </c>
      <c r="N464">
        <f t="shared" si="15"/>
        <v>405.36842105263156</v>
      </c>
    </row>
    <row r="465" spans="1:14" x14ac:dyDescent="0.35">
      <c r="A465" t="s">
        <v>550</v>
      </c>
      <c r="B465" s="1">
        <v>43925</v>
      </c>
      <c r="C465" t="s">
        <v>551</v>
      </c>
      <c r="D465" t="s">
        <v>17</v>
      </c>
      <c r="E465" t="s">
        <v>16</v>
      </c>
      <c r="F465" t="s">
        <v>12</v>
      </c>
      <c r="G465" t="s">
        <v>27</v>
      </c>
      <c r="H465">
        <v>7</v>
      </c>
      <c r="I465">
        <v>9884</v>
      </c>
      <c r="J465">
        <v>4446</v>
      </c>
      <c r="K465" t="s">
        <v>39</v>
      </c>
      <c r="L465" t="s">
        <v>161</v>
      </c>
      <c r="M465">
        <f t="shared" si="14"/>
        <v>804</v>
      </c>
      <c r="N465">
        <f t="shared" si="15"/>
        <v>1412</v>
      </c>
    </row>
    <row r="466" spans="1:14" x14ac:dyDescent="0.35">
      <c r="A466" t="s">
        <v>552</v>
      </c>
      <c r="B466" s="1">
        <v>44948</v>
      </c>
      <c r="C466" t="s">
        <v>553</v>
      </c>
      <c r="D466" t="s">
        <v>21</v>
      </c>
      <c r="E466" t="s">
        <v>20</v>
      </c>
      <c r="F466" t="s">
        <v>12</v>
      </c>
      <c r="G466" t="s">
        <v>38</v>
      </c>
      <c r="H466">
        <v>11</v>
      </c>
      <c r="I466">
        <v>5564</v>
      </c>
      <c r="J466">
        <v>175</v>
      </c>
      <c r="K466" t="s">
        <v>64</v>
      </c>
      <c r="L466" t="s">
        <v>332</v>
      </c>
      <c r="M466">
        <f t="shared" si="14"/>
        <v>804</v>
      </c>
      <c r="N466">
        <f t="shared" si="15"/>
        <v>505.81818181818181</v>
      </c>
    </row>
    <row r="467" spans="1:14" x14ac:dyDescent="0.35">
      <c r="A467" t="s">
        <v>552</v>
      </c>
      <c r="B467" s="1">
        <v>44663</v>
      </c>
      <c r="C467" t="s">
        <v>554</v>
      </c>
      <c r="D467" t="s">
        <v>137</v>
      </c>
      <c r="E467" t="s">
        <v>70</v>
      </c>
      <c r="F467" t="s">
        <v>12</v>
      </c>
      <c r="G467" t="s">
        <v>38</v>
      </c>
      <c r="H467">
        <v>11</v>
      </c>
      <c r="I467">
        <v>5564</v>
      </c>
      <c r="J467">
        <v>175</v>
      </c>
      <c r="K467" t="s">
        <v>64</v>
      </c>
      <c r="L467" t="s">
        <v>186</v>
      </c>
      <c r="M467">
        <f t="shared" si="14"/>
        <v>804</v>
      </c>
      <c r="N467">
        <f t="shared" si="15"/>
        <v>505.81818181818181</v>
      </c>
    </row>
    <row r="468" spans="1:14" x14ac:dyDescent="0.35">
      <c r="A468" t="s">
        <v>552</v>
      </c>
      <c r="B468" s="1">
        <v>45273</v>
      </c>
      <c r="C468" t="s">
        <v>555</v>
      </c>
      <c r="D468" t="s">
        <v>17</v>
      </c>
      <c r="E468" t="s">
        <v>16</v>
      </c>
      <c r="F468" t="s">
        <v>12</v>
      </c>
      <c r="G468" t="s">
        <v>38</v>
      </c>
      <c r="H468">
        <v>11</v>
      </c>
      <c r="I468">
        <v>5564</v>
      </c>
      <c r="J468">
        <v>175</v>
      </c>
      <c r="K468" t="s">
        <v>64</v>
      </c>
      <c r="L468" t="s">
        <v>101</v>
      </c>
      <c r="M468">
        <f t="shared" si="14"/>
        <v>804</v>
      </c>
      <c r="N468">
        <f t="shared" si="15"/>
        <v>505.81818181818181</v>
      </c>
    </row>
    <row r="469" spans="1:14" x14ac:dyDescent="0.35">
      <c r="A469" t="s">
        <v>552</v>
      </c>
      <c r="B469" s="1">
        <v>44948</v>
      </c>
      <c r="C469" t="s">
        <v>553</v>
      </c>
      <c r="D469" t="s">
        <v>21</v>
      </c>
      <c r="E469" t="s">
        <v>20</v>
      </c>
      <c r="F469" t="s">
        <v>12</v>
      </c>
      <c r="G469" t="s">
        <v>13</v>
      </c>
      <c r="H469">
        <v>15</v>
      </c>
      <c r="I469">
        <v>3953</v>
      </c>
      <c r="J469">
        <v>1776</v>
      </c>
      <c r="K469" t="s">
        <v>14</v>
      </c>
      <c r="L469" t="s">
        <v>332</v>
      </c>
      <c r="M469">
        <f t="shared" si="14"/>
        <v>804</v>
      </c>
      <c r="N469">
        <f t="shared" si="15"/>
        <v>263.53333333333336</v>
      </c>
    </row>
    <row r="470" spans="1:14" x14ac:dyDescent="0.35">
      <c r="A470" t="s">
        <v>552</v>
      </c>
      <c r="B470" s="1">
        <v>44663</v>
      </c>
      <c r="C470" t="s">
        <v>554</v>
      </c>
      <c r="D470" t="s">
        <v>137</v>
      </c>
      <c r="E470" t="s">
        <v>70</v>
      </c>
      <c r="F470" t="s">
        <v>12</v>
      </c>
      <c r="G470" t="s">
        <v>13</v>
      </c>
      <c r="H470">
        <v>15</v>
      </c>
      <c r="I470">
        <v>3953</v>
      </c>
      <c r="J470">
        <v>1776</v>
      </c>
      <c r="K470" t="s">
        <v>14</v>
      </c>
      <c r="L470" t="s">
        <v>186</v>
      </c>
      <c r="M470">
        <f t="shared" si="14"/>
        <v>804</v>
      </c>
      <c r="N470">
        <f t="shared" si="15"/>
        <v>263.53333333333336</v>
      </c>
    </row>
    <row r="471" spans="1:14" x14ac:dyDescent="0.35">
      <c r="A471" t="s">
        <v>552</v>
      </c>
      <c r="B471" s="1">
        <v>45273</v>
      </c>
      <c r="C471" t="s">
        <v>555</v>
      </c>
      <c r="D471" t="s">
        <v>17</v>
      </c>
      <c r="E471" t="s">
        <v>16</v>
      </c>
      <c r="F471" t="s">
        <v>12</v>
      </c>
      <c r="G471" t="s">
        <v>13</v>
      </c>
      <c r="H471">
        <v>15</v>
      </c>
      <c r="I471">
        <v>3953</v>
      </c>
      <c r="J471">
        <v>1776</v>
      </c>
      <c r="K471" t="s">
        <v>14</v>
      </c>
      <c r="L471" t="s">
        <v>101</v>
      </c>
      <c r="M471">
        <f t="shared" si="14"/>
        <v>804</v>
      </c>
      <c r="N471">
        <f t="shared" si="15"/>
        <v>263.53333333333336</v>
      </c>
    </row>
    <row r="472" spans="1:14" x14ac:dyDescent="0.35">
      <c r="A472" t="s">
        <v>556</v>
      </c>
      <c r="B472" s="1">
        <v>45070</v>
      </c>
      <c r="C472" t="s">
        <v>557</v>
      </c>
      <c r="D472" t="s">
        <v>71</v>
      </c>
      <c r="E472" t="s">
        <v>70</v>
      </c>
      <c r="F472" t="s">
        <v>12</v>
      </c>
      <c r="G472" t="s">
        <v>27</v>
      </c>
      <c r="H472">
        <v>18</v>
      </c>
      <c r="I472">
        <v>6488</v>
      </c>
      <c r="J472">
        <v>1591</v>
      </c>
      <c r="K472" t="s">
        <v>39</v>
      </c>
      <c r="L472" t="s">
        <v>126</v>
      </c>
      <c r="M472">
        <f t="shared" si="14"/>
        <v>804</v>
      </c>
      <c r="N472">
        <f t="shared" si="15"/>
        <v>360.44444444444446</v>
      </c>
    </row>
    <row r="473" spans="1:14" x14ac:dyDescent="0.35">
      <c r="A473" t="s">
        <v>556</v>
      </c>
      <c r="B473" s="1">
        <v>44164</v>
      </c>
      <c r="C473" t="s">
        <v>558</v>
      </c>
      <c r="D473" t="s">
        <v>137</v>
      </c>
      <c r="E473" t="s">
        <v>70</v>
      </c>
      <c r="F473" t="s">
        <v>12</v>
      </c>
      <c r="G473" t="s">
        <v>27</v>
      </c>
      <c r="H473">
        <v>18</v>
      </c>
      <c r="I473">
        <v>6488</v>
      </c>
      <c r="J473">
        <v>1591</v>
      </c>
      <c r="K473" t="s">
        <v>39</v>
      </c>
      <c r="L473" t="s">
        <v>79</v>
      </c>
      <c r="M473">
        <f t="shared" si="14"/>
        <v>804</v>
      </c>
      <c r="N473">
        <f t="shared" si="15"/>
        <v>360.44444444444446</v>
      </c>
    </row>
    <row r="474" spans="1:14" x14ac:dyDescent="0.35">
      <c r="A474" t="s">
        <v>559</v>
      </c>
      <c r="B474" s="1">
        <v>44279</v>
      </c>
      <c r="C474" t="s">
        <v>560</v>
      </c>
      <c r="D474" t="s">
        <v>33</v>
      </c>
      <c r="E474" t="s">
        <v>16</v>
      </c>
      <c r="F474" t="s">
        <v>12</v>
      </c>
      <c r="G474" t="s">
        <v>13</v>
      </c>
      <c r="H474">
        <v>17</v>
      </c>
      <c r="I474">
        <v>7856</v>
      </c>
      <c r="J474">
        <v>3699</v>
      </c>
      <c r="K474" t="s">
        <v>14</v>
      </c>
      <c r="L474" t="s">
        <v>166</v>
      </c>
      <c r="M474">
        <f t="shared" si="14"/>
        <v>804</v>
      </c>
      <c r="N474">
        <f t="shared" si="15"/>
        <v>462.11764705882354</v>
      </c>
    </row>
    <row r="475" spans="1:14" x14ac:dyDescent="0.35">
      <c r="A475" t="s">
        <v>559</v>
      </c>
      <c r="B475" s="1">
        <v>44279</v>
      </c>
      <c r="C475" t="s">
        <v>560</v>
      </c>
      <c r="D475" t="s">
        <v>33</v>
      </c>
      <c r="E475" t="s">
        <v>16</v>
      </c>
      <c r="F475" t="s">
        <v>29</v>
      </c>
      <c r="G475" t="s">
        <v>30</v>
      </c>
      <c r="H475">
        <v>3</v>
      </c>
      <c r="I475">
        <v>1165</v>
      </c>
      <c r="J475">
        <v>51</v>
      </c>
      <c r="K475" t="s">
        <v>39</v>
      </c>
      <c r="L475" t="s">
        <v>166</v>
      </c>
      <c r="M475">
        <f t="shared" si="14"/>
        <v>804</v>
      </c>
      <c r="N475">
        <f t="shared" si="15"/>
        <v>388.33333333333331</v>
      </c>
    </row>
    <row r="476" spans="1:14" x14ac:dyDescent="0.35">
      <c r="A476" t="s">
        <v>561</v>
      </c>
      <c r="B476" s="1">
        <v>44062</v>
      </c>
      <c r="C476" t="s">
        <v>562</v>
      </c>
      <c r="D476" t="s">
        <v>74</v>
      </c>
      <c r="E476" t="s">
        <v>41</v>
      </c>
      <c r="F476" t="s">
        <v>29</v>
      </c>
      <c r="G476" t="s">
        <v>56</v>
      </c>
      <c r="H476">
        <v>20</v>
      </c>
      <c r="I476">
        <v>9386</v>
      </c>
      <c r="J476">
        <v>2555</v>
      </c>
      <c r="K476" t="s">
        <v>46</v>
      </c>
      <c r="L476" t="s">
        <v>184</v>
      </c>
      <c r="M476">
        <f t="shared" si="14"/>
        <v>804</v>
      </c>
      <c r="N476">
        <f t="shared" si="15"/>
        <v>469.3</v>
      </c>
    </row>
    <row r="477" spans="1:14" x14ac:dyDescent="0.35">
      <c r="A477" t="s">
        <v>561</v>
      </c>
      <c r="B477" s="1">
        <v>44854</v>
      </c>
      <c r="C477" t="s">
        <v>563</v>
      </c>
      <c r="D477" t="s">
        <v>116</v>
      </c>
      <c r="E477" t="s">
        <v>97</v>
      </c>
      <c r="F477" t="s">
        <v>29</v>
      </c>
      <c r="G477" t="s">
        <v>56</v>
      </c>
      <c r="H477">
        <v>20</v>
      </c>
      <c r="I477">
        <v>9386</v>
      </c>
      <c r="J477">
        <v>2555</v>
      </c>
      <c r="K477" t="s">
        <v>46</v>
      </c>
      <c r="L477" t="s">
        <v>95</v>
      </c>
      <c r="M477">
        <f t="shared" si="14"/>
        <v>804</v>
      </c>
      <c r="N477">
        <f t="shared" si="15"/>
        <v>469.3</v>
      </c>
    </row>
    <row r="478" spans="1:14" x14ac:dyDescent="0.35">
      <c r="A478" t="s">
        <v>564</v>
      </c>
      <c r="B478" s="1">
        <v>45189</v>
      </c>
      <c r="C478" t="s">
        <v>565</v>
      </c>
      <c r="D478" t="s">
        <v>149</v>
      </c>
      <c r="E478" t="s">
        <v>16</v>
      </c>
      <c r="F478" t="s">
        <v>29</v>
      </c>
      <c r="G478" t="s">
        <v>30</v>
      </c>
      <c r="H478">
        <v>12</v>
      </c>
      <c r="I478">
        <v>3956</v>
      </c>
      <c r="J478">
        <v>142</v>
      </c>
      <c r="K478" t="s">
        <v>31</v>
      </c>
      <c r="L478" t="s">
        <v>272</v>
      </c>
      <c r="M478">
        <f t="shared" si="14"/>
        <v>804</v>
      </c>
      <c r="N478">
        <f t="shared" si="15"/>
        <v>329.66666666666669</v>
      </c>
    </row>
    <row r="479" spans="1:14" x14ac:dyDescent="0.35">
      <c r="A479" t="s">
        <v>564</v>
      </c>
      <c r="B479" s="1">
        <v>45652</v>
      </c>
      <c r="C479" t="s">
        <v>566</v>
      </c>
      <c r="D479" t="s">
        <v>71</v>
      </c>
      <c r="E479" t="s">
        <v>70</v>
      </c>
      <c r="F479" t="s">
        <v>29</v>
      </c>
      <c r="G479" t="s">
        <v>30</v>
      </c>
      <c r="H479">
        <v>12</v>
      </c>
      <c r="I479">
        <v>3956</v>
      </c>
      <c r="J479">
        <v>142</v>
      </c>
      <c r="K479" t="s">
        <v>31</v>
      </c>
      <c r="L479" t="s">
        <v>22</v>
      </c>
      <c r="M479">
        <f t="shared" si="14"/>
        <v>804</v>
      </c>
      <c r="N479">
        <f t="shared" si="15"/>
        <v>329.66666666666669</v>
      </c>
    </row>
    <row r="480" spans="1:14" x14ac:dyDescent="0.35">
      <c r="A480" t="s">
        <v>564</v>
      </c>
      <c r="B480" s="1">
        <v>45189</v>
      </c>
      <c r="C480" t="s">
        <v>565</v>
      </c>
      <c r="D480" t="s">
        <v>149</v>
      </c>
      <c r="E480" t="s">
        <v>16</v>
      </c>
      <c r="F480" t="s">
        <v>44</v>
      </c>
      <c r="G480" t="s">
        <v>108</v>
      </c>
      <c r="H480">
        <v>11</v>
      </c>
      <c r="I480">
        <v>6449</v>
      </c>
      <c r="J480">
        <v>2628</v>
      </c>
      <c r="K480" t="s">
        <v>39</v>
      </c>
      <c r="L480" t="s">
        <v>272</v>
      </c>
      <c r="M480">
        <f t="shared" si="14"/>
        <v>804</v>
      </c>
      <c r="N480">
        <f t="shared" si="15"/>
        <v>586.27272727272725</v>
      </c>
    </row>
    <row r="481" spans="1:14" x14ac:dyDescent="0.35">
      <c r="A481" t="s">
        <v>564</v>
      </c>
      <c r="B481" s="1">
        <v>45652</v>
      </c>
      <c r="C481" t="s">
        <v>566</v>
      </c>
      <c r="D481" t="s">
        <v>71</v>
      </c>
      <c r="E481" t="s">
        <v>70</v>
      </c>
      <c r="F481" t="s">
        <v>44</v>
      </c>
      <c r="G481" t="s">
        <v>108</v>
      </c>
      <c r="H481">
        <v>11</v>
      </c>
      <c r="I481">
        <v>6449</v>
      </c>
      <c r="J481">
        <v>2628</v>
      </c>
      <c r="K481" t="s">
        <v>39</v>
      </c>
      <c r="L481" t="s">
        <v>22</v>
      </c>
      <c r="M481">
        <f t="shared" si="14"/>
        <v>804</v>
      </c>
      <c r="N481">
        <f t="shared" si="15"/>
        <v>586.27272727272725</v>
      </c>
    </row>
    <row r="482" spans="1:14" x14ac:dyDescent="0.35">
      <c r="A482" t="s">
        <v>567</v>
      </c>
      <c r="B482" s="1">
        <v>44533</v>
      </c>
      <c r="C482" t="s">
        <v>568</v>
      </c>
      <c r="D482" t="s">
        <v>67</v>
      </c>
      <c r="E482" t="s">
        <v>24</v>
      </c>
      <c r="F482" t="s">
        <v>29</v>
      </c>
      <c r="G482" t="s">
        <v>56</v>
      </c>
      <c r="H482">
        <v>18</v>
      </c>
      <c r="I482">
        <v>6255</v>
      </c>
      <c r="J482">
        <v>437</v>
      </c>
      <c r="K482" t="s">
        <v>64</v>
      </c>
      <c r="L482" t="s">
        <v>89</v>
      </c>
      <c r="M482">
        <f t="shared" si="14"/>
        <v>804</v>
      </c>
      <c r="N482">
        <f t="shared" si="15"/>
        <v>347.5</v>
      </c>
    </row>
    <row r="483" spans="1:14" x14ac:dyDescent="0.35">
      <c r="A483" t="s">
        <v>567</v>
      </c>
      <c r="B483" s="1">
        <v>44533</v>
      </c>
      <c r="C483" t="s">
        <v>568</v>
      </c>
      <c r="D483" t="s">
        <v>67</v>
      </c>
      <c r="E483" t="s">
        <v>24</v>
      </c>
      <c r="F483" t="s">
        <v>12</v>
      </c>
      <c r="G483" t="s">
        <v>13</v>
      </c>
      <c r="H483">
        <v>20</v>
      </c>
      <c r="I483">
        <v>2109</v>
      </c>
      <c r="J483">
        <v>681</v>
      </c>
      <c r="K483" t="s">
        <v>14</v>
      </c>
      <c r="L483" t="s">
        <v>89</v>
      </c>
      <c r="M483">
        <f t="shared" si="14"/>
        <v>804</v>
      </c>
      <c r="N483">
        <f t="shared" si="15"/>
        <v>105.45</v>
      </c>
    </row>
    <row r="484" spans="1:14" x14ac:dyDescent="0.35">
      <c r="A484" t="s">
        <v>569</v>
      </c>
      <c r="B484" s="1">
        <v>44453</v>
      </c>
      <c r="C484" t="s">
        <v>570</v>
      </c>
      <c r="D484" t="s">
        <v>85</v>
      </c>
      <c r="E484" t="s">
        <v>70</v>
      </c>
      <c r="F484" t="s">
        <v>12</v>
      </c>
      <c r="G484" t="s">
        <v>81</v>
      </c>
      <c r="H484">
        <v>20</v>
      </c>
      <c r="I484">
        <v>6707</v>
      </c>
      <c r="J484">
        <v>1041</v>
      </c>
      <c r="K484" t="s">
        <v>46</v>
      </c>
      <c r="L484" t="s">
        <v>223</v>
      </c>
      <c r="M484">
        <f t="shared" si="14"/>
        <v>804</v>
      </c>
      <c r="N484">
        <f t="shared" si="15"/>
        <v>335.35</v>
      </c>
    </row>
    <row r="485" spans="1:14" x14ac:dyDescent="0.35">
      <c r="A485" t="s">
        <v>571</v>
      </c>
      <c r="B485" s="1">
        <v>44469</v>
      </c>
      <c r="C485" t="s">
        <v>572</v>
      </c>
      <c r="D485" t="s">
        <v>62</v>
      </c>
      <c r="E485" t="s">
        <v>20</v>
      </c>
      <c r="F485" t="s">
        <v>29</v>
      </c>
      <c r="G485" t="s">
        <v>30</v>
      </c>
      <c r="H485">
        <v>13</v>
      </c>
      <c r="I485">
        <v>7633</v>
      </c>
      <c r="J485">
        <v>184</v>
      </c>
      <c r="K485" t="s">
        <v>64</v>
      </c>
      <c r="L485" t="s">
        <v>223</v>
      </c>
      <c r="M485">
        <f t="shared" si="14"/>
        <v>804</v>
      </c>
      <c r="N485">
        <f t="shared" si="15"/>
        <v>587.15384615384619</v>
      </c>
    </row>
    <row r="486" spans="1:14" x14ac:dyDescent="0.35">
      <c r="A486" t="s">
        <v>573</v>
      </c>
      <c r="B486" s="1">
        <v>44552</v>
      </c>
      <c r="C486" t="s">
        <v>574</v>
      </c>
      <c r="D486" t="s">
        <v>74</v>
      </c>
      <c r="E486" t="s">
        <v>41</v>
      </c>
      <c r="F486" t="s">
        <v>29</v>
      </c>
      <c r="G486" t="s">
        <v>30</v>
      </c>
      <c r="H486">
        <v>18</v>
      </c>
      <c r="I486">
        <v>975</v>
      </c>
      <c r="J486">
        <v>224</v>
      </c>
      <c r="K486" t="s">
        <v>64</v>
      </c>
      <c r="L486" t="s">
        <v>89</v>
      </c>
      <c r="M486">
        <f t="shared" si="14"/>
        <v>804</v>
      </c>
      <c r="N486">
        <f t="shared" si="15"/>
        <v>54.166666666666664</v>
      </c>
    </row>
    <row r="487" spans="1:14" x14ac:dyDescent="0.35">
      <c r="A487" t="s">
        <v>573</v>
      </c>
      <c r="B487" s="1">
        <v>44552</v>
      </c>
      <c r="C487" t="s">
        <v>574</v>
      </c>
      <c r="D487" t="s">
        <v>74</v>
      </c>
      <c r="E487" t="s">
        <v>41</v>
      </c>
      <c r="F487" t="s">
        <v>44</v>
      </c>
      <c r="G487" t="s">
        <v>45</v>
      </c>
      <c r="H487">
        <v>7</v>
      </c>
      <c r="I487">
        <v>4492</v>
      </c>
      <c r="J487">
        <v>1450</v>
      </c>
      <c r="K487" t="s">
        <v>39</v>
      </c>
      <c r="L487" t="s">
        <v>89</v>
      </c>
      <c r="M487">
        <f t="shared" si="14"/>
        <v>804</v>
      </c>
      <c r="N487">
        <f t="shared" si="15"/>
        <v>641.71428571428567</v>
      </c>
    </row>
    <row r="488" spans="1:14" x14ac:dyDescent="0.35">
      <c r="A488" t="s">
        <v>573</v>
      </c>
      <c r="B488" s="1">
        <v>44552</v>
      </c>
      <c r="C488" t="s">
        <v>574</v>
      </c>
      <c r="D488" t="s">
        <v>74</v>
      </c>
      <c r="E488" t="s">
        <v>41</v>
      </c>
      <c r="F488" t="s">
        <v>44</v>
      </c>
      <c r="G488" t="s">
        <v>48</v>
      </c>
      <c r="H488">
        <v>12</v>
      </c>
      <c r="I488">
        <v>7957</v>
      </c>
      <c r="J488">
        <v>2834</v>
      </c>
      <c r="K488" t="s">
        <v>14</v>
      </c>
      <c r="L488" t="s">
        <v>89</v>
      </c>
      <c r="M488">
        <f t="shared" si="14"/>
        <v>804</v>
      </c>
      <c r="N488">
        <f t="shared" si="15"/>
        <v>663.08333333333337</v>
      </c>
    </row>
    <row r="489" spans="1:14" x14ac:dyDescent="0.35">
      <c r="A489" t="s">
        <v>575</v>
      </c>
      <c r="B489" s="1">
        <v>44699</v>
      </c>
      <c r="C489" t="s">
        <v>576</v>
      </c>
      <c r="D489" t="s">
        <v>137</v>
      </c>
      <c r="E489" t="s">
        <v>70</v>
      </c>
      <c r="F489" t="s">
        <v>44</v>
      </c>
      <c r="G489" t="s">
        <v>45</v>
      </c>
      <c r="H489">
        <v>7</v>
      </c>
      <c r="I489">
        <v>4906</v>
      </c>
      <c r="J489">
        <v>975</v>
      </c>
      <c r="K489" t="s">
        <v>31</v>
      </c>
      <c r="L489" t="s">
        <v>179</v>
      </c>
      <c r="M489">
        <f t="shared" si="14"/>
        <v>804</v>
      </c>
      <c r="N489">
        <f t="shared" si="15"/>
        <v>700.85714285714289</v>
      </c>
    </row>
    <row r="490" spans="1:14" x14ac:dyDescent="0.35">
      <c r="A490" t="s">
        <v>577</v>
      </c>
      <c r="B490" s="1">
        <v>44112</v>
      </c>
      <c r="C490" t="s">
        <v>578</v>
      </c>
      <c r="D490" t="s">
        <v>25</v>
      </c>
      <c r="E490" t="s">
        <v>24</v>
      </c>
      <c r="F490" t="s">
        <v>29</v>
      </c>
      <c r="G490" t="s">
        <v>30</v>
      </c>
      <c r="H490">
        <v>3</v>
      </c>
      <c r="I490">
        <v>1379</v>
      </c>
      <c r="J490">
        <v>250</v>
      </c>
      <c r="K490" t="s">
        <v>46</v>
      </c>
      <c r="L490" t="s">
        <v>118</v>
      </c>
      <c r="M490">
        <f t="shared" si="14"/>
        <v>804</v>
      </c>
      <c r="N490">
        <f t="shared" si="15"/>
        <v>459.66666666666669</v>
      </c>
    </row>
    <row r="491" spans="1:14" x14ac:dyDescent="0.35">
      <c r="A491" t="s">
        <v>577</v>
      </c>
      <c r="B491" s="1">
        <v>44112</v>
      </c>
      <c r="C491" t="s">
        <v>578</v>
      </c>
      <c r="D491" t="s">
        <v>25</v>
      </c>
      <c r="E491" t="s">
        <v>24</v>
      </c>
      <c r="F491" t="s">
        <v>12</v>
      </c>
      <c r="G491" t="s">
        <v>38</v>
      </c>
      <c r="H491">
        <v>10</v>
      </c>
      <c r="I491">
        <v>4244</v>
      </c>
      <c r="J491">
        <v>340</v>
      </c>
      <c r="K491" t="s">
        <v>31</v>
      </c>
      <c r="L491" t="s">
        <v>118</v>
      </c>
      <c r="M491">
        <f t="shared" si="14"/>
        <v>804</v>
      </c>
      <c r="N491">
        <f t="shared" si="15"/>
        <v>424.4</v>
      </c>
    </row>
    <row r="492" spans="1:14" x14ac:dyDescent="0.35">
      <c r="A492" t="s">
        <v>579</v>
      </c>
      <c r="B492" s="1">
        <v>44793</v>
      </c>
      <c r="C492" t="s">
        <v>580</v>
      </c>
      <c r="D492" t="s">
        <v>74</v>
      </c>
      <c r="E492" t="s">
        <v>41</v>
      </c>
      <c r="F492" t="s">
        <v>44</v>
      </c>
      <c r="G492" t="s">
        <v>108</v>
      </c>
      <c r="H492">
        <v>14</v>
      </c>
      <c r="I492">
        <v>5911</v>
      </c>
      <c r="J492">
        <v>2333</v>
      </c>
      <c r="K492" t="s">
        <v>39</v>
      </c>
      <c r="L492" t="s">
        <v>208</v>
      </c>
      <c r="M492">
        <f t="shared" si="14"/>
        <v>804</v>
      </c>
      <c r="N492">
        <f t="shared" si="15"/>
        <v>422.21428571428572</v>
      </c>
    </row>
    <row r="493" spans="1:14" x14ac:dyDescent="0.35">
      <c r="A493" t="s">
        <v>579</v>
      </c>
      <c r="B493" s="1">
        <v>45621</v>
      </c>
      <c r="C493" t="s">
        <v>581</v>
      </c>
      <c r="D493" t="s">
        <v>91</v>
      </c>
      <c r="E493" t="s">
        <v>41</v>
      </c>
      <c r="F493" t="s">
        <v>44</v>
      </c>
      <c r="G493" t="s">
        <v>108</v>
      </c>
      <c r="H493">
        <v>14</v>
      </c>
      <c r="I493">
        <v>5911</v>
      </c>
      <c r="J493">
        <v>2333</v>
      </c>
      <c r="K493" t="s">
        <v>39</v>
      </c>
      <c r="L493" t="s">
        <v>254</v>
      </c>
      <c r="M493">
        <f t="shared" si="14"/>
        <v>804</v>
      </c>
      <c r="N493">
        <f t="shared" si="15"/>
        <v>422.21428571428572</v>
      </c>
    </row>
    <row r="494" spans="1:14" x14ac:dyDescent="0.35">
      <c r="A494" t="s">
        <v>579</v>
      </c>
      <c r="B494" s="1">
        <v>44793</v>
      </c>
      <c r="C494" t="s">
        <v>580</v>
      </c>
      <c r="D494" t="s">
        <v>74</v>
      </c>
      <c r="E494" t="s">
        <v>41</v>
      </c>
      <c r="F494" t="s">
        <v>29</v>
      </c>
      <c r="G494" t="s">
        <v>56</v>
      </c>
      <c r="H494">
        <v>11</v>
      </c>
      <c r="I494">
        <v>1818</v>
      </c>
      <c r="J494">
        <v>738</v>
      </c>
      <c r="K494" t="s">
        <v>39</v>
      </c>
      <c r="L494" t="s">
        <v>208</v>
      </c>
      <c r="M494">
        <f t="shared" si="14"/>
        <v>804</v>
      </c>
      <c r="N494">
        <f t="shared" si="15"/>
        <v>165.27272727272728</v>
      </c>
    </row>
    <row r="495" spans="1:14" x14ac:dyDescent="0.35">
      <c r="A495" t="s">
        <v>579</v>
      </c>
      <c r="B495" s="1">
        <v>45621</v>
      </c>
      <c r="C495" t="s">
        <v>581</v>
      </c>
      <c r="D495" t="s">
        <v>91</v>
      </c>
      <c r="E495" t="s">
        <v>41</v>
      </c>
      <c r="F495" t="s">
        <v>29</v>
      </c>
      <c r="G495" t="s">
        <v>56</v>
      </c>
      <c r="H495">
        <v>11</v>
      </c>
      <c r="I495">
        <v>1818</v>
      </c>
      <c r="J495">
        <v>738</v>
      </c>
      <c r="K495" t="s">
        <v>39</v>
      </c>
      <c r="L495" t="s">
        <v>254</v>
      </c>
      <c r="M495">
        <f t="shared" si="14"/>
        <v>804</v>
      </c>
      <c r="N495">
        <f t="shared" si="15"/>
        <v>165.27272727272728</v>
      </c>
    </row>
    <row r="496" spans="1:14" x14ac:dyDescent="0.35">
      <c r="A496" t="s">
        <v>582</v>
      </c>
      <c r="B496" s="1">
        <v>44104</v>
      </c>
      <c r="C496" t="s">
        <v>583</v>
      </c>
      <c r="D496" t="s">
        <v>74</v>
      </c>
      <c r="E496" t="s">
        <v>41</v>
      </c>
      <c r="F496" t="s">
        <v>29</v>
      </c>
      <c r="G496" t="s">
        <v>63</v>
      </c>
      <c r="H496">
        <v>4</v>
      </c>
      <c r="I496">
        <v>2140</v>
      </c>
      <c r="J496">
        <v>970</v>
      </c>
      <c r="K496" t="s">
        <v>46</v>
      </c>
      <c r="L496" t="s">
        <v>388</v>
      </c>
      <c r="M496">
        <f t="shared" si="14"/>
        <v>804</v>
      </c>
      <c r="N496">
        <f t="shared" si="15"/>
        <v>535</v>
      </c>
    </row>
    <row r="497" spans="1:14" x14ac:dyDescent="0.35">
      <c r="A497" t="s">
        <v>582</v>
      </c>
      <c r="B497" s="1">
        <v>45708</v>
      </c>
      <c r="C497" t="s">
        <v>584</v>
      </c>
      <c r="D497" t="s">
        <v>33</v>
      </c>
      <c r="E497" t="s">
        <v>16</v>
      </c>
      <c r="F497" t="s">
        <v>29</v>
      </c>
      <c r="G497" t="s">
        <v>63</v>
      </c>
      <c r="H497">
        <v>4</v>
      </c>
      <c r="I497">
        <v>2140</v>
      </c>
      <c r="J497">
        <v>970</v>
      </c>
      <c r="K497" t="s">
        <v>46</v>
      </c>
      <c r="L497" t="s">
        <v>72</v>
      </c>
      <c r="M497">
        <f t="shared" si="14"/>
        <v>804</v>
      </c>
      <c r="N497">
        <f t="shared" si="15"/>
        <v>535</v>
      </c>
    </row>
    <row r="498" spans="1:14" x14ac:dyDescent="0.35">
      <c r="A498" t="s">
        <v>582</v>
      </c>
      <c r="B498" s="1">
        <v>44640</v>
      </c>
      <c r="C498" t="s">
        <v>585</v>
      </c>
      <c r="D498" t="s">
        <v>91</v>
      </c>
      <c r="E498" t="s">
        <v>41</v>
      </c>
      <c r="F498" t="s">
        <v>29</v>
      </c>
      <c r="G498" t="s">
        <v>63</v>
      </c>
      <c r="H498">
        <v>4</v>
      </c>
      <c r="I498">
        <v>2140</v>
      </c>
      <c r="J498">
        <v>970</v>
      </c>
      <c r="K498" t="s">
        <v>46</v>
      </c>
      <c r="L498" t="s">
        <v>133</v>
      </c>
      <c r="M498">
        <f t="shared" si="14"/>
        <v>804</v>
      </c>
      <c r="N498">
        <f t="shared" si="15"/>
        <v>535</v>
      </c>
    </row>
    <row r="499" spans="1:14" x14ac:dyDescent="0.35">
      <c r="A499" t="s">
        <v>582</v>
      </c>
      <c r="B499" s="1">
        <v>44104</v>
      </c>
      <c r="C499" t="s">
        <v>583</v>
      </c>
      <c r="D499" t="s">
        <v>74</v>
      </c>
      <c r="E499" t="s">
        <v>41</v>
      </c>
      <c r="F499" t="s">
        <v>12</v>
      </c>
      <c r="G499" t="s">
        <v>38</v>
      </c>
      <c r="H499">
        <v>1</v>
      </c>
      <c r="I499">
        <v>2670</v>
      </c>
      <c r="J499">
        <v>1026</v>
      </c>
      <c r="K499" t="s">
        <v>31</v>
      </c>
      <c r="L499" t="s">
        <v>388</v>
      </c>
      <c r="M499">
        <f t="shared" si="14"/>
        <v>804</v>
      </c>
      <c r="N499">
        <f t="shared" si="15"/>
        <v>2670</v>
      </c>
    </row>
    <row r="500" spans="1:14" x14ac:dyDescent="0.35">
      <c r="A500" t="s">
        <v>582</v>
      </c>
      <c r="B500" s="1">
        <v>45708</v>
      </c>
      <c r="C500" t="s">
        <v>584</v>
      </c>
      <c r="D500" t="s">
        <v>33</v>
      </c>
      <c r="E500" t="s">
        <v>16</v>
      </c>
      <c r="F500" t="s">
        <v>12</v>
      </c>
      <c r="G500" t="s">
        <v>38</v>
      </c>
      <c r="H500">
        <v>1</v>
      </c>
      <c r="I500">
        <v>2670</v>
      </c>
      <c r="J500">
        <v>1026</v>
      </c>
      <c r="K500" t="s">
        <v>31</v>
      </c>
      <c r="L500" t="s">
        <v>72</v>
      </c>
      <c r="M500">
        <f t="shared" si="14"/>
        <v>804</v>
      </c>
      <c r="N500">
        <f t="shared" si="15"/>
        <v>2670</v>
      </c>
    </row>
    <row r="501" spans="1:14" x14ac:dyDescent="0.35">
      <c r="A501" t="s">
        <v>582</v>
      </c>
      <c r="B501" s="1">
        <v>44640</v>
      </c>
      <c r="C501" t="s">
        <v>585</v>
      </c>
      <c r="D501" t="s">
        <v>91</v>
      </c>
      <c r="E501" t="s">
        <v>41</v>
      </c>
      <c r="F501" t="s">
        <v>12</v>
      </c>
      <c r="G501" t="s">
        <v>38</v>
      </c>
      <c r="H501">
        <v>1</v>
      </c>
      <c r="I501">
        <v>2670</v>
      </c>
      <c r="J501">
        <v>1026</v>
      </c>
      <c r="K501" t="s">
        <v>31</v>
      </c>
      <c r="L501" t="s">
        <v>133</v>
      </c>
      <c r="M501">
        <f t="shared" si="14"/>
        <v>804</v>
      </c>
      <c r="N501">
        <f t="shared" si="15"/>
        <v>2670</v>
      </c>
    </row>
    <row r="502" spans="1:14" x14ac:dyDescent="0.35">
      <c r="A502" t="s">
        <v>586</v>
      </c>
      <c r="B502" s="1">
        <v>45723</v>
      </c>
      <c r="C502" t="s">
        <v>587</v>
      </c>
      <c r="D502" t="s">
        <v>62</v>
      </c>
      <c r="E502" t="s">
        <v>20</v>
      </c>
      <c r="F502" t="s">
        <v>12</v>
      </c>
      <c r="G502" t="s">
        <v>38</v>
      </c>
      <c r="H502">
        <v>18</v>
      </c>
      <c r="I502">
        <v>1108</v>
      </c>
      <c r="J502">
        <v>167</v>
      </c>
      <c r="K502" t="s">
        <v>31</v>
      </c>
      <c r="L502" t="s">
        <v>156</v>
      </c>
      <c r="M502">
        <f t="shared" si="14"/>
        <v>804</v>
      </c>
      <c r="N502">
        <f t="shared" si="15"/>
        <v>61.555555555555557</v>
      </c>
    </row>
    <row r="503" spans="1:14" x14ac:dyDescent="0.35">
      <c r="A503" t="s">
        <v>586</v>
      </c>
      <c r="B503" s="1">
        <v>45723</v>
      </c>
      <c r="C503" t="s">
        <v>587</v>
      </c>
      <c r="D503" t="s">
        <v>62</v>
      </c>
      <c r="E503" t="s">
        <v>20</v>
      </c>
      <c r="F503" t="s">
        <v>29</v>
      </c>
      <c r="G503" t="s">
        <v>77</v>
      </c>
      <c r="H503">
        <v>9</v>
      </c>
      <c r="I503">
        <v>9776</v>
      </c>
      <c r="J503">
        <v>3750</v>
      </c>
      <c r="K503" t="s">
        <v>14</v>
      </c>
      <c r="L503" t="s">
        <v>156</v>
      </c>
      <c r="M503">
        <f t="shared" si="14"/>
        <v>804</v>
      </c>
      <c r="N503">
        <f t="shared" si="15"/>
        <v>1086.2222222222222</v>
      </c>
    </row>
    <row r="504" spans="1:14" x14ac:dyDescent="0.35">
      <c r="A504" t="s">
        <v>586</v>
      </c>
      <c r="B504" s="1">
        <v>45723</v>
      </c>
      <c r="C504" t="s">
        <v>587</v>
      </c>
      <c r="D504" t="s">
        <v>62</v>
      </c>
      <c r="E504" t="s">
        <v>20</v>
      </c>
      <c r="F504" t="s">
        <v>44</v>
      </c>
      <c r="G504" t="s">
        <v>108</v>
      </c>
      <c r="H504">
        <v>6</v>
      </c>
      <c r="I504">
        <v>535</v>
      </c>
      <c r="J504">
        <v>72</v>
      </c>
      <c r="K504" t="s">
        <v>64</v>
      </c>
      <c r="L504" t="s">
        <v>156</v>
      </c>
      <c r="M504">
        <f t="shared" si="14"/>
        <v>804</v>
      </c>
      <c r="N504">
        <f t="shared" si="15"/>
        <v>89.166666666666671</v>
      </c>
    </row>
    <row r="505" spans="1:14" x14ac:dyDescent="0.35">
      <c r="A505" t="s">
        <v>588</v>
      </c>
      <c r="B505" s="1">
        <v>45459</v>
      </c>
      <c r="C505" t="s">
        <v>589</v>
      </c>
      <c r="D505" t="s">
        <v>149</v>
      </c>
      <c r="E505" t="s">
        <v>16</v>
      </c>
      <c r="F505" t="s">
        <v>29</v>
      </c>
      <c r="G505" t="s">
        <v>63</v>
      </c>
      <c r="H505">
        <v>5</v>
      </c>
      <c r="I505">
        <v>7564</v>
      </c>
      <c r="J505">
        <v>3463</v>
      </c>
      <c r="K505" t="s">
        <v>46</v>
      </c>
      <c r="L505" t="s">
        <v>261</v>
      </c>
      <c r="M505">
        <f t="shared" si="14"/>
        <v>804</v>
      </c>
      <c r="N505">
        <f t="shared" si="15"/>
        <v>1512.8</v>
      </c>
    </row>
    <row r="506" spans="1:14" x14ac:dyDescent="0.35">
      <c r="A506" t="s">
        <v>588</v>
      </c>
      <c r="B506" s="1">
        <v>44156</v>
      </c>
      <c r="C506" t="s">
        <v>590</v>
      </c>
      <c r="D506" t="s">
        <v>171</v>
      </c>
      <c r="E506" t="s">
        <v>20</v>
      </c>
      <c r="F506" t="s">
        <v>29</v>
      </c>
      <c r="G506" t="s">
        <v>63</v>
      </c>
      <c r="H506">
        <v>5</v>
      </c>
      <c r="I506">
        <v>7564</v>
      </c>
      <c r="J506">
        <v>3463</v>
      </c>
      <c r="K506" t="s">
        <v>46</v>
      </c>
      <c r="L506" t="s">
        <v>79</v>
      </c>
      <c r="M506">
        <f t="shared" si="14"/>
        <v>804</v>
      </c>
      <c r="N506">
        <f t="shared" si="15"/>
        <v>1512.8</v>
      </c>
    </row>
    <row r="507" spans="1:14" x14ac:dyDescent="0.35">
      <c r="A507" t="s">
        <v>588</v>
      </c>
      <c r="B507" s="1">
        <v>45566</v>
      </c>
      <c r="C507" t="s">
        <v>591</v>
      </c>
      <c r="D507" t="s">
        <v>17</v>
      </c>
      <c r="E507" t="s">
        <v>16</v>
      </c>
      <c r="F507" t="s">
        <v>29</v>
      </c>
      <c r="G507" t="s">
        <v>63</v>
      </c>
      <c r="H507">
        <v>5</v>
      </c>
      <c r="I507">
        <v>7564</v>
      </c>
      <c r="J507">
        <v>3463</v>
      </c>
      <c r="K507" t="s">
        <v>46</v>
      </c>
      <c r="L507" t="s">
        <v>359</v>
      </c>
      <c r="M507">
        <f t="shared" si="14"/>
        <v>804</v>
      </c>
      <c r="N507">
        <f t="shared" si="15"/>
        <v>1512.8</v>
      </c>
    </row>
    <row r="508" spans="1:14" x14ac:dyDescent="0.35">
      <c r="A508" t="s">
        <v>588</v>
      </c>
      <c r="B508" s="1">
        <v>45474</v>
      </c>
      <c r="C508" t="s">
        <v>592</v>
      </c>
      <c r="D508" t="s">
        <v>137</v>
      </c>
      <c r="E508" t="s">
        <v>70</v>
      </c>
      <c r="F508" t="s">
        <v>29</v>
      </c>
      <c r="G508" t="s">
        <v>63</v>
      </c>
      <c r="H508">
        <v>5</v>
      </c>
      <c r="I508">
        <v>7564</v>
      </c>
      <c r="J508">
        <v>3463</v>
      </c>
      <c r="K508" t="s">
        <v>46</v>
      </c>
      <c r="L508" t="s">
        <v>214</v>
      </c>
      <c r="M508">
        <f t="shared" si="14"/>
        <v>804</v>
      </c>
      <c r="N508">
        <f t="shared" si="15"/>
        <v>1512.8</v>
      </c>
    </row>
    <row r="509" spans="1:14" x14ac:dyDescent="0.35">
      <c r="A509" t="s">
        <v>588</v>
      </c>
      <c r="B509" s="1">
        <v>45459</v>
      </c>
      <c r="C509" t="s">
        <v>589</v>
      </c>
      <c r="D509" t="s">
        <v>149</v>
      </c>
      <c r="E509" t="s">
        <v>16</v>
      </c>
      <c r="F509" t="s">
        <v>12</v>
      </c>
      <c r="G509" t="s">
        <v>13</v>
      </c>
      <c r="H509">
        <v>20</v>
      </c>
      <c r="I509">
        <v>3409</v>
      </c>
      <c r="J509">
        <v>1605</v>
      </c>
      <c r="K509" t="s">
        <v>14</v>
      </c>
      <c r="L509" t="s">
        <v>261</v>
      </c>
      <c r="M509">
        <f t="shared" si="14"/>
        <v>804</v>
      </c>
      <c r="N509">
        <f t="shared" si="15"/>
        <v>170.45</v>
      </c>
    </row>
    <row r="510" spans="1:14" x14ac:dyDescent="0.35">
      <c r="A510" t="s">
        <v>588</v>
      </c>
      <c r="B510" s="1">
        <v>44156</v>
      </c>
      <c r="C510" t="s">
        <v>590</v>
      </c>
      <c r="D510" t="s">
        <v>171</v>
      </c>
      <c r="E510" t="s">
        <v>20</v>
      </c>
      <c r="F510" t="s">
        <v>12</v>
      </c>
      <c r="G510" t="s">
        <v>13</v>
      </c>
      <c r="H510">
        <v>20</v>
      </c>
      <c r="I510">
        <v>3409</v>
      </c>
      <c r="J510">
        <v>1605</v>
      </c>
      <c r="K510" t="s">
        <v>14</v>
      </c>
      <c r="L510" t="s">
        <v>79</v>
      </c>
      <c r="M510">
        <f t="shared" si="14"/>
        <v>804</v>
      </c>
      <c r="N510">
        <f t="shared" si="15"/>
        <v>170.45</v>
      </c>
    </row>
    <row r="511" spans="1:14" x14ac:dyDescent="0.35">
      <c r="A511" t="s">
        <v>588</v>
      </c>
      <c r="B511" s="1">
        <v>45566</v>
      </c>
      <c r="C511" t="s">
        <v>591</v>
      </c>
      <c r="D511" t="s">
        <v>17</v>
      </c>
      <c r="E511" t="s">
        <v>16</v>
      </c>
      <c r="F511" t="s">
        <v>12</v>
      </c>
      <c r="G511" t="s">
        <v>13</v>
      </c>
      <c r="H511">
        <v>20</v>
      </c>
      <c r="I511">
        <v>3409</v>
      </c>
      <c r="J511">
        <v>1605</v>
      </c>
      <c r="K511" t="s">
        <v>14</v>
      </c>
      <c r="L511" t="s">
        <v>359</v>
      </c>
      <c r="M511">
        <f t="shared" si="14"/>
        <v>804</v>
      </c>
      <c r="N511">
        <f t="shared" si="15"/>
        <v>170.45</v>
      </c>
    </row>
    <row r="512" spans="1:14" x14ac:dyDescent="0.35">
      <c r="A512" t="s">
        <v>588</v>
      </c>
      <c r="B512" s="1">
        <v>45474</v>
      </c>
      <c r="C512" t="s">
        <v>592</v>
      </c>
      <c r="D512" t="s">
        <v>137</v>
      </c>
      <c r="E512" t="s">
        <v>70</v>
      </c>
      <c r="F512" t="s">
        <v>12</v>
      </c>
      <c r="G512" t="s">
        <v>13</v>
      </c>
      <c r="H512">
        <v>20</v>
      </c>
      <c r="I512">
        <v>3409</v>
      </c>
      <c r="J512">
        <v>1605</v>
      </c>
      <c r="K512" t="s">
        <v>14</v>
      </c>
      <c r="L512" t="s">
        <v>214</v>
      </c>
      <c r="M512">
        <f t="shared" si="14"/>
        <v>804</v>
      </c>
      <c r="N512">
        <f t="shared" si="15"/>
        <v>170.45</v>
      </c>
    </row>
    <row r="513" spans="1:14" x14ac:dyDescent="0.35">
      <c r="A513" t="s">
        <v>593</v>
      </c>
      <c r="B513" s="1">
        <v>44158</v>
      </c>
      <c r="C513" t="s">
        <v>594</v>
      </c>
      <c r="D513" t="s">
        <v>25</v>
      </c>
      <c r="E513" t="s">
        <v>24</v>
      </c>
      <c r="F513" t="s">
        <v>29</v>
      </c>
      <c r="G513" t="s">
        <v>30</v>
      </c>
      <c r="H513">
        <v>13</v>
      </c>
      <c r="I513">
        <v>9751</v>
      </c>
      <c r="J513">
        <v>2459</v>
      </c>
      <c r="K513" t="s">
        <v>64</v>
      </c>
      <c r="L513" t="s">
        <v>79</v>
      </c>
      <c r="M513">
        <f t="shared" si="14"/>
        <v>804</v>
      </c>
      <c r="N513">
        <f t="shared" si="15"/>
        <v>750.07692307692309</v>
      </c>
    </row>
    <row r="514" spans="1:14" x14ac:dyDescent="0.35">
      <c r="A514" t="s">
        <v>595</v>
      </c>
      <c r="B514" s="1">
        <v>45003</v>
      </c>
      <c r="C514" t="s">
        <v>596</v>
      </c>
      <c r="D514" t="s">
        <v>33</v>
      </c>
      <c r="E514" t="s">
        <v>16</v>
      </c>
      <c r="F514" t="s">
        <v>12</v>
      </c>
      <c r="G514" t="s">
        <v>27</v>
      </c>
      <c r="H514">
        <v>11</v>
      </c>
      <c r="I514">
        <v>6385</v>
      </c>
      <c r="J514">
        <v>2656</v>
      </c>
      <c r="K514" t="s">
        <v>46</v>
      </c>
      <c r="L514" t="s">
        <v>244</v>
      </c>
      <c r="M514">
        <f t="shared" ref="M514:M577" si="16">COUNTA(_xlfn.UNIQUE(C:C))</f>
        <v>804</v>
      </c>
      <c r="N514">
        <f t="shared" ref="N514:N577" si="17">I514/H514</f>
        <v>580.4545454545455</v>
      </c>
    </row>
    <row r="515" spans="1:14" x14ac:dyDescent="0.35">
      <c r="A515" t="s">
        <v>595</v>
      </c>
      <c r="B515" s="1">
        <v>44853</v>
      </c>
      <c r="C515" t="s">
        <v>597</v>
      </c>
      <c r="D515" t="s">
        <v>149</v>
      </c>
      <c r="E515" t="s">
        <v>16</v>
      </c>
      <c r="F515" t="s">
        <v>12</v>
      </c>
      <c r="G515" t="s">
        <v>27</v>
      </c>
      <c r="H515">
        <v>11</v>
      </c>
      <c r="I515">
        <v>6385</v>
      </c>
      <c r="J515">
        <v>2656</v>
      </c>
      <c r="K515" t="s">
        <v>46</v>
      </c>
      <c r="L515" t="s">
        <v>95</v>
      </c>
      <c r="M515">
        <f t="shared" si="16"/>
        <v>804</v>
      </c>
      <c r="N515">
        <f t="shared" si="17"/>
        <v>580.4545454545455</v>
      </c>
    </row>
    <row r="516" spans="1:14" x14ac:dyDescent="0.35">
      <c r="A516" t="s">
        <v>598</v>
      </c>
      <c r="B516" s="1">
        <v>45169</v>
      </c>
      <c r="C516" t="s">
        <v>599</v>
      </c>
      <c r="D516" t="s">
        <v>85</v>
      </c>
      <c r="E516" t="s">
        <v>70</v>
      </c>
      <c r="F516" t="s">
        <v>12</v>
      </c>
      <c r="G516" t="s">
        <v>13</v>
      </c>
      <c r="H516">
        <v>15</v>
      </c>
      <c r="I516">
        <v>6355</v>
      </c>
      <c r="J516">
        <v>1335</v>
      </c>
      <c r="K516" t="s">
        <v>31</v>
      </c>
      <c r="L516" t="s">
        <v>120</v>
      </c>
      <c r="M516">
        <f t="shared" si="16"/>
        <v>804</v>
      </c>
      <c r="N516">
        <f t="shared" si="17"/>
        <v>423.66666666666669</v>
      </c>
    </row>
    <row r="517" spans="1:14" x14ac:dyDescent="0.35">
      <c r="A517" t="s">
        <v>598</v>
      </c>
      <c r="B517" s="1">
        <v>44353</v>
      </c>
      <c r="C517" t="s">
        <v>600</v>
      </c>
      <c r="D517" t="s">
        <v>85</v>
      </c>
      <c r="E517" t="s">
        <v>70</v>
      </c>
      <c r="F517" t="s">
        <v>12</v>
      </c>
      <c r="G517" t="s">
        <v>13</v>
      </c>
      <c r="H517">
        <v>15</v>
      </c>
      <c r="I517">
        <v>6355</v>
      </c>
      <c r="J517">
        <v>1335</v>
      </c>
      <c r="K517" t="s">
        <v>31</v>
      </c>
      <c r="L517" t="s">
        <v>124</v>
      </c>
      <c r="M517">
        <f t="shared" si="16"/>
        <v>804</v>
      </c>
      <c r="N517">
        <f t="shared" si="17"/>
        <v>423.66666666666669</v>
      </c>
    </row>
    <row r="518" spans="1:14" x14ac:dyDescent="0.35">
      <c r="A518" t="s">
        <v>601</v>
      </c>
      <c r="B518" s="1">
        <v>44916</v>
      </c>
      <c r="C518" t="s">
        <v>602</v>
      </c>
      <c r="D518" t="s">
        <v>85</v>
      </c>
      <c r="E518" t="s">
        <v>70</v>
      </c>
      <c r="F518" t="s">
        <v>12</v>
      </c>
      <c r="G518" t="s">
        <v>27</v>
      </c>
      <c r="H518">
        <v>15</v>
      </c>
      <c r="I518">
        <v>7377</v>
      </c>
      <c r="J518">
        <v>320</v>
      </c>
      <c r="K518" t="s">
        <v>31</v>
      </c>
      <c r="L518" t="s">
        <v>151</v>
      </c>
      <c r="M518">
        <f t="shared" si="16"/>
        <v>804</v>
      </c>
      <c r="N518">
        <f t="shared" si="17"/>
        <v>491.8</v>
      </c>
    </row>
    <row r="519" spans="1:14" x14ac:dyDescent="0.35">
      <c r="A519" t="s">
        <v>601</v>
      </c>
      <c r="B519" s="1">
        <v>44916</v>
      </c>
      <c r="C519" t="s">
        <v>602</v>
      </c>
      <c r="D519" t="s">
        <v>85</v>
      </c>
      <c r="E519" t="s">
        <v>70</v>
      </c>
      <c r="F519" t="s">
        <v>29</v>
      </c>
      <c r="G519" t="s">
        <v>56</v>
      </c>
      <c r="H519">
        <v>12</v>
      </c>
      <c r="I519">
        <v>2054</v>
      </c>
      <c r="J519">
        <v>371</v>
      </c>
      <c r="K519" t="s">
        <v>39</v>
      </c>
      <c r="L519" t="s">
        <v>151</v>
      </c>
      <c r="M519">
        <f t="shared" si="16"/>
        <v>804</v>
      </c>
      <c r="N519">
        <f t="shared" si="17"/>
        <v>171.16666666666666</v>
      </c>
    </row>
    <row r="520" spans="1:14" x14ac:dyDescent="0.35">
      <c r="A520" t="s">
        <v>603</v>
      </c>
      <c r="B520" s="1">
        <v>45334</v>
      </c>
      <c r="C520" t="s">
        <v>604</v>
      </c>
      <c r="D520" t="s">
        <v>171</v>
      </c>
      <c r="E520" t="s">
        <v>20</v>
      </c>
      <c r="F520" t="s">
        <v>44</v>
      </c>
      <c r="G520" t="s">
        <v>48</v>
      </c>
      <c r="H520">
        <v>18</v>
      </c>
      <c r="I520">
        <v>7497</v>
      </c>
      <c r="J520">
        <v>319</v>
      </c>
      <c r="K520" t="s">
        <v>64</v>
      </c>
      <c r="L520" t="s">
        <v>217</v>
      </c>
      <c r="M520">
        <f t="shared" si="16"/>
        <v>804</v>
      </c>
      <c r="N520">
        <f t="shared" si="17"/>
        <v>416.5</v>
      </c>
    </row>
    <row r="521" spans="1:14" x14ac:dyDescent="0.35">
      <c r="A521" t="s">
        <v>605</v>
      </c>
      <c r="B521" s="1">
        <v>44900</v>
      </c>
      <c r="C521" t="s">
        <v>606</v>
      </c>
      <c r="D521" t="s">
        <v>17</v>
      </c>
      <c r="E521" t="s">
        <v>16</v>
      </c>
      <c r="F521" t="s">
        <v>12</v>
      </c>
      <c r="G521" t="s">
        <v>13</v>
      </c>
      <c r="H521">
        <v>20</v>
      </c>
      <c r="I521">
        <v>2565</v>
      </c>
      <c r="J521">
        <v>983</v>
      </c>
      <c r="K521" t="s">
        <v>31</v>
      </c>
      <c r="L521" t="s">
        <v>151</v>
      </c>
      <c r="M521">
        <f t="shared" si="16"/>
        <v>804</v>
      </c>
      <c r="N521">
        <f t="shared" si="17"/>
        <v>128.25</v>
      </c>
    </row>
    <row r="522" spans="1:14" x14ac:dyDescent="0.35">
      <c r="A522" t="s">
        <v>605</v>
      </c>
      <c r="B522" s="1">
        <v>44900</v>
      </c>
      <c r="C522" t="s">
        <v>606</v>
      </c>
      <c r="D522" t="s">
        <v>17</v>
      </c>
      <c r="E522" t="s">
        <v>16</v>
      </c>
      <c r="F522" t="s">
        <v>29</v>
      </c>
      <c r="G522" t="s">
        <v>30</v>
      </c>
      <c r="H522">
        <v>19</v>
      </c>
      <c r="I522">
        <v>5024</v>
      </c>
      <c r="J522">
        <v>1544</v>
      </c>
      <c r="K522" t="s">
        <v>64</v>
      </c>
      <c r="L522" t="s">
        <v>151</v>
      </c>
      <c r="M522">
        <f t="shared" si="16"/>
        <v>804</v>
      </c>
      <c r="N522">
        <f t="shared" si="17"/>
        <v>264.42105263157896</v>
      </c>
    </row>
    <row r="523" spans="1:14" x14ac:dyDescent="0.35">
      <c r="A523" t="s">
        <v>607</v>
      </c>
      <c r="B523" s="1">
        <v>44290</v>
      </c>
      <c r="C523" t="s">
        <v>608</v>
      </c>
      <c r="D523" t="s">
        <v>137</v>
      </c>
      <c r="E523" t="s">
        <v>70</v>
      </c>
      <c r="F523" t="s">
        <v>29</v>
      </c>
      <c r="G523" t="s">
        <v>77</v>
      </c>
      <c r="H523">
        <v>15</v>
      </c>
      <c r="I523">
        <v>8243</v>
      </c>
      <c r="J523">
        <v>1346</v>
      </c>
      <c r="K523" t="s">
        <v>31</v>
      </c>
      <c r="L523" t="s">
        <v>138</v>
      </c>
      <c r="M523">
        <f t="shared" si="16"/>
        <v>804</v>
      </c>
      <c r="N523">
        <f t="shared" si="17"/>
        <v>549.5333333333333</v>
      </c>
    </row>
    <row r="524" spans="1:14" x14ac:dyDescent="0.35">
      <c r="A524" t="s">
        <v>609</v>
      </c>
      <c r="B524" s="1">
        <v>44239</v>
      </c>
      <c r="C524" t="s">
        <v>610</v>
      </c>
      <c r="D524" t="s">
        <v>171</v>
      </c>
      <c r="E524" t="s">
        <v>20</v>
      </c>
      <c r="F524" t="s">
        <v>29</v>
      </c>
      <c r="G524" t="s">
        <v>63</v>
      </c>
      <c r="H524">
        <v>13</v>
      </c>
      <c r="I524">
        <v>7792</v>
      </c>
      <c r="J524">
        <v>1403</v>
      </c>
      <c r="K524" t="s">
        <v>14</v>
      </c>
      <c r="L524" t="s">
        <v>291</v>
      </c>
      <c r="M524">
        <f t="shared" si="16"/>
        <v>804</v>
      </c>
      <c r="N524">
        <f t="shared" si="17"/>
        <v>599.38461538461536</v>
      </c>
    </row>
    <row r="525" spans="1:14" x14ac:dyDescent="0.35">
      <c r="A525" t="s">
        <v>609</v>
      </c>
      <c r="B525" s="1">
        <v>44922</v>
      </c>
      <c r="C525" t="s">
        <v>611</v>
      </c>
      <c r="D525" t="s">
        <v>67</v>
      </c>
      <c r="E525" t="s">
        <v>24</v>
      </c>
      <c r="F525" t="s">
        <v>29</v>
      </c>
      <c r="G525" t="s">
        <v>63</v>
      </c>
      <c r="H525">
        <v>13</v>
      </c>
      <c r="I525">
        <v>7792</v>
      </c>
      <c r="J525">
        <v>1403</v>
      </c>
      <c r="K525" t="s">
        <v>14</v>
      </c>
      <c r="L525" t="s">
        <v>151</v>
      </c>
      <c r="M525">
        <f t="shared" si="16"/>
        <v>804</v>
      </c>
      <c r="N525">
        <f t="shared" si="17"/>
        <v>599.38461538461536</v>
      </c>
    </row>
    <row r="526" spans="1:14" x14ac:dyDescent="0.35">
      <c r="A526" t="s">
        <v>609</v>
      </c>
      <c r="B526" s="1">
        <v>45310</v>
      </c>
      <c r="C526" t="s">
        <v>612</v>
      </c>
      <c r="D526" t="s">
        <v>74</v>
      </c>
      <c r="E526" t="s">
        <v>41</v>
      </c>
      <c r="F526" t="s">
        <v>29</v>
      </c>
      <c r="G526" t="s">
        <v>63</v>
      </c>
      <c r="H526">
        <v>13</v>
      </c>
      <c r="I526">
        <v>7792</v>
      </c>
      <c r="J526">
        <v>1403</v>
      </c>
      <c r="K526" t="s">
        <v>14</v>
      </c>
      <c r="L526" t="s">
        <v>75</v>
      </c>
      <c r="M526">
        <f t="shared" si="16"/>
        <v>804</v>
      </c>
      <c r="N526">
        <f t="shared" si="17"/>
        <v>599.38461538461536</v>
      </c>
    </row>
    <row r="527" spans="1:14" x14ac:dyDescent="0.35">
      <c r="A527" t="s">
        <v>609</v>
      </c>
      <c r="B527" s="1">
        <v>44239</v>
      </c>
      <c r="C527" t="s">
        <v>610</v>
      </c>
      <c r="D527" t="s">
        <v>171</v>
      </c>
      <c r="E527" t="s">
        <v>20</v>
      </c>
      <c r="F527" t="s">
        <v>44</v>
      </c>
      <c r="G527" t="s">
        <v>48</v>
      </c>
      <c r="H527">
        <v>14</v>
      </c>
      <c r="I527">
        <v>2346</v>
      </c>
      <c r="J527">
        <v>388</v>
      </c>
      <c r="K527" t="s">
        <v>31</v>
      </c>
      <c r="L527" t="s">
        <v>291</v>
      </c>
      <c r="M527">
        <f t="shared" si="16"/>
        <v>804</v>
      </c>
      <c r="N527">
        <f t="shared" si="17"/>
        <v>167.57142857142858</v>
      </c>
    </row>
    <row r="528" spans="1:14" x14ac:dyDescent="0.35">
      <c r="A528" t="s">
        <v>609</v>
      </c>
      <c r="B528" s="1">
        <v>44922</v>
      </c>
      <c r="C528" t="s">
        <v>611</v>
      </c>
      <c r="D528" t="s">
        <v>67</v>
      </c>
      <c r="E528" t="s">
        <v>24</v>
      </c>
      <c r="F528" t="s">
        <v>44</v>
      </c>
      <c r="G528" t="s">
        <v>48</v>
      </c>
      <c r="H528">
        <v>14</v>
      </c>
      <c r="I528">
        <v>2346</v>
      </c>
      <c r="J528">
        <v>388</v>
      </c>
      <c r="K528" t="s">
        <v>31</v>
      </c>
      <c r="L528" t="s">
        <v>151</v>
      </c>
      <c r="M528">
        <f t="shared" si="16"/>
        <v>804</v>
      </c>
      <c r="N528">
        <f t="shared" si="17"/>
        <v>167.57142857142858</v>
      </c>
    </row>
    <row r="529" spans="1:14" x14ac:dyDescent="0.35">
      <c r="A529" t="s">
        <v>609</v>
      </c>
      <c r="B529" s="1">
        <v>45310</v>
      </c>
      <c r="C529" t="s">
        <v>612</v>
      </c>
      <c r="D529" t="s">
        <v>74</v>
      </c>
      <c r="E529" t="s">
        <v>41</v>
      </c>
      <c r="F529" t="s">
        <v>44</v>
      </c>
      <c r="G529" t="s">
        <v>48</v>
      </c>
      <c r="H529">
        <v>14</v>
      </c>
      <c r="I529">
        <v>2346</v>
      </c>
      <c r="J529">
        <v>388</v>
      </c>
      <c r="K529" t="s">
        <v>31</v>
      </c>
      <c r="L529" t="s">
        <v>75</v>
      </c>
      <c r="M529">
        <f t="shared" si="16"/>
        <v>804</v>
      </c>
      <c r="N529">
        <f t="shared" si="17"/>
        <v>167.57142857142858</v>
      </c>
    </row>
    <row r="530" spans="1:14" x14ac:dyDescent="0.35">
      <c r="A530" t="s">
        <v>613</v>
      </c>
      <c r="B530" s="1">
        <v>44920</v>
      </c>
      <c r="C530" t="s">
        <v>614</v>
      </c>
      <c r="D530" t="s">
        <v>98</v>
      </c>
      <c r="E530" t="s">
        <v>97</v>
      </c>
      <c r="F530" t="s">
        <v>44</v>
      </c>
      <c r="G530" t="s">
        <v>59</v>
      </c>
      <c r="H530">
        <v>10</v>
      </c>
      <c r="I530">
        <v>7346</v>
      </c>
      <c r="J530">
        <v>1043</v>
      </c>
      <c r="K530" t="s">
        <v>46</v>
      </c>
      <c r="L530" t="s">
        <v>151</v>
      </c>
      <c r="M530">
        <f t="shared" si="16"/>
        <v>804</v>
      </c>
      <c r="N530">
        <f t="shared" si="17"/>
        <v>734.6</v>
      </c>
    </row>
    <row r="531" spans="1:14" x14ac:dyDescent="0.35">
      <c r="A531" t="s">
        <v>613</v>
      </c>
      <c r="B531" s="1">
        <v>44920</v>
      </c>
      <c r="C531" t="s">
        <v>614</v>
      </c>
      <c r="D531" t="s">
        <v>98</v>
      </c>
      <c r="E531" t="s">
        <v>97</v>
      </c>
      <c r="F531" t="s">
        <v>12</v>
      </c>
      <c r="G531" t="s">
        <v>13</v>
      </c>
      <c r="H531">
        <v>7</v>
      </c>
      <c r="I531">
        <v>9770</v>
      </c>
      <c r="J531">
        <v>4132</v>
      </c>
      <c r="K531" t="s">
        <v>14</v>
      </c>
      <c r="L531" t="s">
        <v>151</v>
      </c>
      <c r="M531">
        <f t="shared" si="16"/>
        <v>804</v>
      </c>
      <c r="N531">
        <f t="shared" si="17"/>
        <v>1395.7142857142858</v>
      </c>
    </row>
    <row r="532" spans="1:14" x14ac:dyDescent="0.35">
      <c r="A532" t="s">
        <v>613</v>
      </c>
      <c r="B532" s="1">
        <v>44920</v>
      </c>
      <c r="C532" t="s">
        <v>614</v>
      </c>
      <c r="D532" t="s">
        <v>98</v>
      </c>
      <c r="E532" t="s">
        <v>97</v>
      </c>
      <c r="F532" t="s">
        <v>12</v>
      </c>
      <c r="G532" t="s">
        <v>38</v>
      </c>
      <c r="H532">
        <v>13</v>
      </c>
      <c r="I532">
        <v>7179</v>
      </c>
      <c r="J532">
        <v>683</v>
      </c>
      <c r="K532" t="s">
        <v>46</v>
      </c>
      <c r="L532" t="s">
        <v>151</v>
      </c>
      <c r="M532">
        <f t="shared" si="16"/>
        <v>804</v>
      </c>
      <c r="N532">
        <f t="shared" si="17"/>
        <v>552.23076923076928</v>
      </c>
    </row>
    <row r="533" spans="1:14" x14ac:dyDescent="0.35">
      <c r="A533" t="s">
        <v>615</v>
      </c>
      <c r="B533" s="1">
        <v>44840</v>
      </c>
      <c r="C533" t="s">
        <v>616</v>
      </c>
      <c r="D533" t="s">
        <v>17</v>
      </c>
      <c r="E533" t="s">
        <v>16</v>
      </c>
      <c r="F533" t="s">
        <v>12</v>
      </c>
      <c r="G533" t="s">
        <v>81</v>
      </c>
      <c r="H533">
        <v>2</v>
      </c>
      <c r="I533">
        <v>5449</v>
      </c>
      <c r="J533">
        <v>2389</v>
      </c>
      <c r="K533" t="s">
        <v>14</v>
      </c>
      <c r="L533" t="s">
        <v>95</v>
      </c>
      <c r="M533">
        <f t="shared" si="16"/>
        <v>804</v>
      </c>
      <c r="N533">
        <f t="shared" si="17"/>
        <v>2724.5</v>
      </c>
    </row>
    <row r="534" spans="1:14" x14ac:dyDescent="0.35">
      <c r="A534" t="s">
        <v>617</v>
      </c>
      <c r="B534" s="1">
        <v>43948</v>
      </c>
      <c r="C534" t="s">
        <v>618</v>
      </c>
      <c r="D534" t="s">
        <v>25</v>
      </c>
      <c r="E534" t="s">
        <v>24</v>
      </c>
      <c r="F534" t="s">
        <v>44</v>
      </c>
      <c r="G534" t="s">
        <v>48</v>
      </c>
      <c r="H534">
        <v>6</v>
      </c>
      <c r="I534">
        <v>2895</v>
      </c>
      <c r="J534">
        <v>104</v>
      </c>
      <c r="K534" t="s">
        <v>64</v>
      </c>
      <c r="L534" t="s">
        <v>161</v>
      </c>
      <c r="M534">
        <f t="shared" si="16"/>
        <v>804</v>
      </c>
      <c r="N534">
        <f t="shared" si="17"/>
        <v>482.5</v>
      </c>
    </row>
    <row r="535" spans="1:14" x14ac:dyDescent="0.35">
      <c r="A535" t="s">
        <v>617</v>
      </c>
      <c r="B535" s="1">
        <v>45425</v>
      </c>
      <c r="C535" t="s">
        <v>619</v>
      </c>
      <c r="D535" t="s">
        <v>137</v>
      </c>
      <c r="E535" t="s">
        <v>70</v>
      </c>
      <c r="F535" t="s">
        <v>44</v>
      </c>
      <c r="G535" t="s">
        <v>48</v>
      </c>
      <c r="H535">
        <v>6</v>
      </c>
      <c r="I535">
        <v>2895</v>
      </c>
      <c r="J535">
        <v>104</v>
      </c>
      <c r="K535" t="s">
        <v>64</v>
      </c>
      <c r="L535" t="s">
        <v>34</v>
      </c>
      <c r="M535">
        <f t="shared" si="16"/>
        <v>804</v>
      </c>
      <c r="N535">
        <f t="shared" si="17"/>
        <v>482.5</v>
      </c>
    </row>
    <row r="536" spans="1:14" x14ac:dyDescent="0.35">
      <c r="A536" t="s">
        <v>617</v>
      </c>
      <c r="B536" s="1">
        <v>43948</v>
      </c>
      <c r="C536" t="s">
        <v>618</v>
      </c>
      <c r="D536" t="s">
        <v>25</v>
      </c>
      <c r="E536" t="s">
        <v>24</v>
      </c>
      <c r="F536" t="s">
        <v>44</v>
      </c>
      <c r="G536" t="s">
        <v>48</v>
      </c>
      <c r="H536">
        <v>1</v>
      </c>
      <c r="I536">
        <v>697</v>
      </c>
      <c r="J536">
        <v>116</v>
      </c>
      <c r="K536" t="s">
        <v>14</v>
      </c>
      <c r="L536" t="s">
        <v>161</v>
      </c>
      <c r="M536">
        <f t="shared" si="16"/>
        <v>804</v>
      </c>
      <c r="N536">
        <f t="shared" si="17"/>
        <v>697</v>
      </c>
    </row>
    <row r="537" spans="1:14" x14ac:dyDescent="0.35">
      <c r="A537" t="s">
        <v>617</v>
      </c>
      <c r="B537" s="1">
        <v>45425</v>
      </c>
      <c r="C537" t="s">
        <v>619</v>
      </c>
      <c r="D537" t="s">
        <v>137</v>
      </c>
      <c r="E537" t="s">
        <v>70</v>
      </c>
      <c r="F537" t="s">
        <v>44</v>
      </c>
      <c r="G537" t="s">
        <v>48</v>
      </c>
      <c r="H537">
        <v>1</v>
      </c>
      <c r="I537">
        <v>697</v>
      </c>
      <c r="J537">
        <v>116</v>
      </c>
      <c r="K537" t="s">
        <v>14</v>
      </c>
      <c r="L537" t="s">
        <v>34</v>
      </c>
      <c r="M537">
        <f t="shared" si="16"/>
        <v>804</v>
      </c>
      <c r="N537">
        <f t="shared" si="17"/>
        <v>697</v>
      </c>
    </row>
    <row r="538" spans="1:14" x14ac:dyDescent="0.35">
      <c r="A538" t="s">
        <v>620</v>
      </c>
      <c r="B538" s="1">
        <v>44127</v>
      </c>
      <c r="C538" t="s">
        <v>621</v>
      </c>
      <c r="D538" t="s">
        <v>42</v>
      </c>
      <c r="E538" t="s">
        <v>41</v>
      </c>
      <c r="F538" t="s">
        <v>44</v>
      </c>
      <c r="G538" t="s">
        <v>48</v>
      </c>
      <c r="H538">
        <v>4</v>
      </c>
      <c r="I538">
        <v>6145</v>
      </c>
      <c r="J538">
        <v>1414</v>
      </c>
      <c r="K538" t="s">
        <v>64</v>
      </c>
      <c r="L538" t="s">
        <v>118</v>
      </c>
      <c r="M538">
        <f t="shared" si="16"/>
        <v>804</v>
      </c>
      <c r="N538">
        <f t="shared" si="17"/>
        <v>1536.25</v>
      </c>
    </row>
    <row r="539" spans="1:14" x14ac:dyDescent="0.35">
      <c r="A539" t="s">
        <v>620</v>
      </c>
      <c r="B539" s="1">
        <v>44127</v>
      </c>
      <c r="C539" t="s">
        <v>621</v>
      </c>
      <c r="D539" t="s">
        <v>42</v>
      </c>
      <c r="E539" t="s">
        <v>41</v>
      </c>
      <c r="F539" t="s">
        <v>12</v>
      </c>
      <c r="G539" t="s">
        <v>27</v>
      </c>
      <c r="H539">
        <v>18</v>
      </c>
      <c r="I539">
        <v>2504</v>
      </c>
      <c r="J539">
        <v>440</v>
      </c>
      <c r="K539" t="s">
        <v>14</v>
      </c>
      <c r="L539" t="s">
        <v>118</v>
      </c>
      <c r="M539">
        <f t="shared" si="16"/>
        <v>804</v>
      </c>
      <c r="N539">
        <f t="shared" si="17"/>
        <v>139.11111111111111</v>
      </c>
    </row>
    <row r="540" spans="1:14" x14ac:dyDescent="0.35">
      <c r="A540" t="s">
        <v>620</v>
      </c>
      <c r="B540" s="1">
        <v>44127</v>
      </c>
      <c r="C540" t="s">
        <v>621</v>
      </c>
      <c r="D540" t="s">
        <v>42</v>
      </c>
      <c r="E540" t="s">
        <v>41</v>
      </c>
      <c r="F540" t="s">
        <v>12</v>
      </c>
      <c r="G540" t="s">
        <v>81</v>
      </c>
      <c r="H540">
        <v>16</v>
      </c>
      <c r="I540">
        <v>3124</v>
      </c>
      <c r="J540">
        <v>138</v>
      </c>
      <c r="K540" t="s">
        <v>31</v>
      </c>
      <c r="L540" t="s">
        <v>118</v>
      </c>
      <c r="M540">
        <f t="shared" si="16"/>
        <v>804</v>
      </c>
      <c r="N540">
        <f t="shared" si="17"/>
        <v>195.25</v>
      </c>
    </row>
    <row r="541" spans="1:14" x14ac:dyDescent="0.35">
      <c r="A541" t="s">
        <v>622</v>
      </c>
      <c r="B541" s="1">
        <v>44358</v>
      </c>
      <c r="C541" t="s">
        <v>623</v>
      </c>
      <c r="D541" t="s">
        <v>106</v>
      </c>
      <c r="E541" t="s">
        <v>97</v>
      </c>
      <c r="F541" t="s">
        <v>12</v>
      </c>
      <c r="G541" t="s">
        <v>13</v>
      </c>
      <c r="H541">
        <v>1</v>
      </c>
      <c r="I541">
        <v>6934</v>
      </c>
      <c r="J541">
        <v>1226</v>
      </c>
      <c r="K541" t="s">
        <v>31</v>
      </c>
      <c r="L541" t="s">
        <v>124</v>
      </c>
      <c r="M541">
        <f t="shared" si="16"/>
        <v>804</v>
      </c>
      <c r="N541">
        <f t="shared" si="17"/>
        <v>6934</v>
      </c>
    </row>
    <row r="542" spans="1:14" x14ac:dyDescent="0.35">
      <c r="A542" t="s">
        <v>622</v>
      </c>
      <c r="B542" s="1">
        <v>44447</v>
      </c>
      <c r="C542" t="s">
        <v>594</v>
      </c>
      <c r="D542" t="s">
        <v>67</v>
      </c>
      <c r="E542" t="s">
        <v>24</v>
      </c>
      <c r="F542" t="s">
        <v>12</v>
      </c>
      <c r="G542" t="s">
        <v>13</v>
      </c>
      <c r="H542">
        <v>1</v>
      </c>
      <c r="I542">
        <v>6934</v>
      </c>
      <c r="J542">
        <v>1226</v>
      </c>
      <c r="K542" t="s">
        <v>31</v>
      </c>
      <c r="L542" t="s">
        <v>223</v>
      </c>
      <c r="M542">
        <f t="shared" si="16"/>
        <v>804</v>
      </c>
      <c r="N542">
        <f t="shared" si="17"/>
        <v>6934</v>
      </c>
    </row>
    <row r="543" spans="1:14" x14ac:dyDescent="0.35">
      <c r="A543" t="s">
        <v>624</v>
      </c>
      <c r="B543" s="1">
        <v>44888</v>
      </c>
      <c r="C543" t="s">
        <v>625</v>
      </c>
      <c r="D543" t="s">
        <v>171</v>
      </c>
      <c r="E543" t="s">
        <v>20</v>
      </c>
      <c r="F543" t="s">
        <v>29</v>
      </c>
      <c r="G543" t="s">
        <v>56</v>
      </c>
      <c r="H543">
        <v>3</v>
      </c>
      <c r="I543">
        <v>4202</v>
      </c>
      <c r="J543">
        <v>1171</v>
      </c>
      <c r="K543" t="s">
        <v>64</v>
      </c>
      <c r="L543" t="s">
        <v>43</v>
      </c>
      <c r="M543">
        <f t="shared" si="16"/>
        <v>804</v>
      </c>
      <c r="N543">
        <f t="shared" si="17"/>
        <v>1400.6666666666667</v>
      </c>
    </row>
    <row r="544" spans="1:14" x14ac:dyDescent="0.35">
      <c r="A544" t="s">
        <v>624</v>
      </c>
      <c r="B544" s="1">
        <v>44865</v>
      </c>
      <c r="C544" t="s">
        <v>626</v>
      </c>
      <c r="D544" t="s">
        <v>67</v>
      </c>
      <c r="E544" t="s">
        <v>24</v>
      </c>
      <c r="F544" t="s">
        <v>29</v>
      </c>
      <c r="G544" t="s">
        <v>56</v>
      </c>
      <c r="H544">
        <v>3</v>
      </c>
      <c r="I544">
        <v>4202</v>
      </c>
      <c r="J544">
        <v>1171</v>
      </c>
      <c r="K544" t="s">
        <v>64</v>
      </c>
      <c r="L544" t="s">
        <v>95</v>
      </c>
      <c r="M544">
        <f t="shared" si="16"/>
        <v>804</v>
      </c>
      <c r="N544">
        <f t="shared" si="17"/>
        <v>1400.6666666666667</v>
      </c>
    </row>
    <row r="545" spans="1:14" x14ac:dyDescent="0.35">
      <c r="A545" t="s">
        <v>624</v>
      </c>
      <c r="B545" s="1">
        <v>45236</v>
      </c>
      <c r="C545" t="s">
        <v>627</v>
      </c>
      <c r="D545" t="s">
        <v>149</v>
      </c>
      <c r="E545" t="s">
        <v>16</v>
      </c>
      <c r="F545" t="s">
        <v>29</v>
      </c>
      <c r="G545" t="s">
        <v>56</v>
      </c>
      <c r="H545">
        <v>3</v>
      </c>
      <c r="I545">
        <v>4202</v>
      </c>
      <c r="J545">
        <v>1171</v>
      </c>
      <c r="K545" t="s">
        <v>64</v>
      </c>
      <c r="L545" t="s">
        <v>51</v>
      </c>
      <c r="M545">
        <f t="shared" si="16"/>
        <v>804</v>
      </c>
      <c r="N545">
        <f t="shared" si="17"/>
        <v>1400.6666666666667</v>
      </c>
    </row>
    <row r="546" spans="1:14" x14ac:dyDescent="0.35">
      <c r="A546" t="s">
        <v>624</v>
      </c>
      <c r="B546" s="1">
        <v>45242</v>
      </c>
      <c r="C546" t="s">
        <v>628</v>
      </c>
      <c r="D546" t="s">
        <v>137</v>
      </c>
      <c r="E546" t="s">
        <v>70</v>
      </c>
      <c r="F546" t="s">
        <v>29</v>
      </c>
      <c r="G546" t="s">
        <v>56</v>
      </c>
      <c r="H546">
        <v>3</v>
      </c>
      <c r="I546">
        <v>4202</v>
      </c>
      <c r="J546">
        <v>1171</v>
      </c>
      <c r="K546" t="s">
        <v>64</v>
      </c>
      <c r="L546" t="s">
        <v>51</v>
      </c>
      <c r="M546">
        <f t="shared" si="16"/>
        <v>804</v>
      </c>
      <c r="N546">
        <f t="shared" si="17"/>
        <v>1400.6666666666667</v>
      </c>
    </row>
    <row r="547" spans="1:14" x14ac:dyDescent="0.35">
      <c r="A547" t="s">
        <v>629</v>
      </c>
      <c r="B547" s="1">
        <v>45103</v>
      </c>
      <c r="C547" t="s">
        <v>630</v>
      </c>
      <c r="D547" t="s">
        <v>42</v>
      </c>
      <c r="E547" t="s">
        <v>41</v>
      </c>
      <c r="F547" t="s">
        <v>12</v>
      </c>
      <c r="G547" t="s">
        <v>27</v>
      </c>
      <c r="H547">
        <v>1</v>
      </c>
      <c r="I547">
        <v>2239</v>
      </c>
      <c r="J547">
        <v>828</v>
      </c>
      <c r="K547" t="s">
        <v>14</v>
      </c>
      <c r="L547" t="s">
        <v>18</v>
      </c>
      <c r="M547">
        <f t="shared" si="16"/>
        <v>804</v>
      </c>
      <c r="N547">
        <f t="shared" si="17"/>
        <v>2239</v>
      </c>
    </row>
    <row r="548" spans="1:14" x14ac:dyDescent="0.35">
      <c r="A548" t="s">
        <v>629</v>
      </c>
      <c r="B548" s="1">
        <v>45199</v>
      </c>
      <c r="C548" t="s">
        <v>631</v>
      </c>
      <c r="D548" t="s">
        <v>21</v>
      </c>
      <c r="E548" t="s">
        <v>20</v>
      </c>
      <c r="F548" t="s">
        <v>12</v>
      </c>
      <c r="G548" t="s">
        <v>27</v>
      </c>
      <c r="H548">
        <v>1</v>
      </c>
      <c r="I548">
        <v>2239</v>
      </c>
      <c r="J548">
        <v>828</v>
      </c>
      <c r="K548" t="s">
        <v>14</v>
      </c>
      <c r="L548" t="s">
        <v>272</v>
      </c>
      <c r="M548">
        <f t="shared" si="16"/>
        <v>804</v>
      </c>
      <c r="N548">
        <f t="shared" si="17"/>
        <v>2239</v>
      </c>
    </row>
    <row r="549" spans="1:14" x14ac:dyDescent="0.35">
      <c r="A549" t="s">
        <v>629</v>
      </c>
      <c r="B549" s="1">
        <v>45103</v>
      </c>
      <c r="C549" t="s">
        <v>630</v>
      </c>
      <c r="D549" t="s">
        <v>42</v>
      </c>
      <c r="E549" t="s">
        <v>41</v>
      </c>
      <c r="F549" t="s">
        <v>12</v>
      </c>
      <c r="G549" t="s">
        <v>81</v>
      </c>
      <c r="H549">
        <v>4</v>
      </c>
      <c r="I549">
        <v>2450</v>
      </c>
      <c r="J549">
        <v>1002</v>
      </c>
      <c r="K549" t="s">
        <v>31</v>
      </c>
      <c r="L549" t="s">
        <v>18</v>
      </c>
      <c r="M549">
        <f t="shared" si="16"/>
        <v>804</v>
      </c>
      <c r="N549">
        <f t="shared" si="17"/>
        <v>612.5</v>
      </c>
    </row>
    <row r="550" spans="1:14" x14ac:dyDescent="0.35">
      <c r="A550" t="s">
        <v>629</v>
      </c>
      <c r="B550" s="1">
        <v>45199</v>
      </c>
      <c r="C550" t="s">
        <v>631</v>
      </c>
      <c r="D550" t="s">
        <v>21</v>
      </c>
      <c r="E550" t="s">
        <v>20</v>
      </c>
      <c r="F550" t="s">
        <v>12</v>
      </c>
      <c r="G550" t="s">
        <v>81</v>
      </c>
      <c r="H550">
        <v>4</v>
      </c>
      <c r="I550">
        <v>2450</v>
      </c>
      <c r="J550">
        <v>1002</v>
      </c>
      <c r="K550" t="s">
        <v>31</v>
      </c>
      <c r="L550" t="s">
        <v>272</v>
      </c>
      <c r="M550">
        <f t="shared" si="16"/>
        <v>804</v>
      </c>
      <c r="N550">
        <f t="shared" si="17"/>
        <v>612.5</v>
      </c>
    </row>
    <row r="551" spans="1:14" x14ac:dyDescent="0.35">
      <c r="A551" t="s">
        <v>632</v>
      </c>
      <c r="B551" s="1">
        <v>44086</v>
      </c>
      <c r="C551" t="s">
        <v>633</v>
      </c>
      <c r="D551" t="s">
        <v>50</v>
      </c>
      <c r="E551" t="s">
        <v>24</v>
      </c>
      <c r="F551" t="s">
        <v>44</v>
      </c>
      <c r="G551" t="s">
        <v>48</v>
      </c>
      <c r="H551">
        <v>13</v>
      </c>
      <c r="I551">
        <v>9827</v>
      </c>
      <c r="J551">
        <v>4208</v>
      </c>
      <c r="K551" t="s">
        <v>31</v>
      </c>
      <c r="L551" t="s">
        <v>388</v>
      </c>
      <c r="M551">
        <f t="shared" si="16"/>
        <v>804</v>
      </c>
      <c r="N551">
        <f t="shared" si="17"/>
        <v>755.92307692307691</v>
      </c>
    </row>
    <row r="552" spans="1:14" x14ac:dyDescent="0.35">
      <c r="A552" t="s">
        <v>632</v>
      </c>
      <c r="B552" s="1">
        <v>44086</v>
      </c>
      <c r="C552" t="s">
        <v>633</v>
      </c>
      <c r="D552" t="s">
        <v>50</v>
      </c>
      <c r="E552" t="s">
        <v>24</v>
      </c>
      <c r="F552" t="s">
        <v>44</v>
      </c>
      <c r="G552" t="s">
        <v>59</v>
      </c>
      <c r="H552">
        <v>15</v>
      </c>
      <c r="I552">
        <v>8077</v>
      </c>
      <c r="J552">
        <v>240</v>
      </c>
      <c r="K552" t="s">
        <v>46</v>
      </c>
      <c r="L552" t="s">
        <v>388</v>
      </c>
      <c r="M552">
        <f t="shared" si="16"/>
        <v>804</v>
      </c>
      <c r="N552">
        <f t="shared" si="17"/>
        <v>538.4666666666667</v>
      </c>
    </row>
    <row r="553" spans="1:14" x14ac:dyDescent="0.35">
      <c r="A553" t="s">
        <v>634</v>
      </c>
      <c r="B553" s="1">
        <v>44162</v>
      </c>
      <c r="C553" t="s">
        <v>635</v>
      </c>
      <c r="D553" t="s">
        <v>62</v>
      </c>
      <c r="E553" t="s">
        <v>20</v>
      </c>
      <c r="F553" t="s">
        <v>12</v>
      </c>
      <c r="G553" t="s">
        <v>81</v>
      </c>
      <c r="H553">
        <v>14</v>
      </c>
      <c r="I553">
        <v>5152</v>
      </c>
      <c r="J553">
        <v>2045</v>
      </c>
      <c r="K553" t="s">
        <v>14</v>
      </c>
      <c r="L553" t="s">
        <v>79</v>
      </c>
      <c r="M553">
        <f t="shared" si="16"/>
        <v>804</v>
      </c>
      <c r="N553">
        <f t="shared" si="17"/>
        <v>368</v>
      </c>
    </row>
    <row r="554" spans="1:14" x14ac:dyDescent="0.35">
      <c r="A554" t="s">
        <v>634</v>
      </c>
      <c r="B554" s="1">
        <v>44798</v>
      </c>
      <c r="C554" t="s">
        <v>636</v>
      </c>
      <c r="D554" t="s">
        <v>42</v>
      </c>
      <c r="E554" t="s">
        <v>41</v>
      </c>
      <c r="F554" t="s">
        <v>12</v>
      </c>
      <c r="G554" t="s">
        <v>81</v>
      </c>
      <c r="H554">
        <v>14</v>
      </c>
      <c r="I554">
        <v>5152</v>
      </c>
      <c r="J554">
        <v>2045</v>
      </c>
      <c r="K554" t="s">
        <v>14</v>
      </c>
      <c r="L554" t="s">
        <v>208</v>
      </c>
      <c r="M554">
        <f t="shared" si="16"/>
        <v>804</v>
      </c>
      <c r="N554">
        <f t="shared" si="17"/>
        <v>368</v>
      </c>
    </row>
    <row r="555" spans="1:14" x14ac:dyDescent="0.35">
      <c r="A555" t="s">
        <v>634</v>
      </c>
      <c r="B555" s="1">
        <v>45161</v>
      </c>
      <c r="C555" t="s">
        <v>637</v>
      </c>
      <c r="D555" t="s">
        <v>21</v>
      </c>
      <c r="E555" t="s">
        <v>20</v>
      </c>
      <c r="F555" t="s">
        <v>12</v>
      </c>
      <c r="G555" t="s">
        <v>81</v>
      </c>
      <c r="H555">
        <v>14</v>
      </c>
      <c r="I555">
        <v>5152</v>
      </c>
      <c r="J555">
        <v>2045</v>
      </c>
      <c r="K555" t="s">
        <v>14</v>
      </c>
      <c r="L555" t="s">
        <v>120</v>
      </c>
      <c r="M555">
        <f t="shared" si="16"/>
        <v>804</v>
      </c>
      <c r="N555">
        <f t="shared" si="17"/>
        <v>368</v>
      </c>
    </row>
    <row r="556" spans="1:14" x14ac:dyDescent="0.35">
      <c r="A556" t="s">
        <v>634</v>
      </c>
      <c r="B556" s="1">
        <v>45210</v>
      </c>
      <c r="C556" t="s">
        <v>638</v>
      </c>
      <c r="D556" t="s">
        <v>67</v>
      </c>
      <c r="E556" t="s">
        <v>24</v>
      </c>
      <c r="F556" t="s">
        <v>12</v>
      </c>
      <c r="G556" t="s">
        <v>81</v>
      </c>
      <c r="H556">
        <v>14</v>
      </c>
      <c r="I556">
        <v>5152</v>
      </c>
      <c r="J556">
        <v>2045</v>
      </c>
      <c r="K556" t="s">
        <v>14</v>
      </c>
      <c r="L556" t="s">
        <v>441</v>
      </c>
      <c r="M556">
        <f t="shared" si="16"/>
        <v>804</v>
      </c>
      <c r="N556">
        <f t="shared" si="17"/>
        <v>368</v>
      </c>
    </row>
    <row r="557" spans="1:14" x14ac:dyDescent="0.35">
      <c r="A557" t="s">
        <v>639</v>
      </c>
      <c r="B557" s="1">
        <v>44672</v>
      </c>
      <c r="C557" t="s">
        <v>640</v>
      </c>
      <c r="D557" t="s">
        <v>137</v>
      </c>
      <c r="E557" t="s">
        <v>70</v>
      </c>
      <c r="F557" t="s">
        <v>29</v>
      </c>
      <c r="G557" t="s">
        <v>56</v>
      </c>
      <c r="H557">
        <v>1</v>
      </c>
      <c r="I557">
        <v>2542</v>
      </c>
      <c r="J557">
        <v>190</v>
      </c>
      <c r="K557" t="s">
        <v>46</v>
      </c>
      <c r="L557" t="s">
        <v>186</v>
      </c>
      <c r="M557">
        <f t="shared" si="16"/>
        <v>804</v>
      </c>
      <c r="N557">
        <f t="shared" si="17"/>
        <v>2542</v>
      </c>
    </row>
    <row r="558" spans="1:14" x14ac:dyDescent="0.35">
      <c r="A558" t="s">
        <v>641</v>
      </c>
      <c r="B558" s="1">
        <v>45183</v>
      </c>
      <c r="C558" t="s">
        <v>642</v>
      </c>
      <c r="D558" t="s">
        <v>91</v>
      </c>
      <c r="E558" t="s">
        <v>41</v>
      </c>
      <c r="F558" t="s">
        <v>29</v>
      </c>
      <c r="G558" t="s">
        <v>56</v>
      </c>
      <c r="H558">
        <v>5</v>
      </c>
      <c r="I558">
        <v>8102</v>
      </c>
      <c r="J558">
        <v>1800</v>
      </c>
      <c r="K558" t="s">
        <v>14</v>
      </c>
      <c r="L558" t="s">
        <v>272</v>
      </c>
      <c r="M558">
        <f t="shared" si="16"/>
        <v>804</v>
      </c>
      <c r="N558">
        <f t="shared" si="17"/>
        <v>1620.4</v>
      </c>
    </row>
    <row r="559" spans="1:14" x14ac:dyDescent="0.35">
      <c r="A559" t="s">
        <v>641</v>
      </c>
      <c r="B559" s="1">
        <v>43950</v>
      </c>
      <c r="C559" t="s">
        <v>643</v>
      </c>
      <c r="D559" t="s">
        <v>25</v>
      </c>
      <c r="E559" t="s">
        <v>24</v>
      </c>
      <c r="F559" t="s">
        <v>29</v>
      </c>
      <c r="G559" t="s">
        <v>56</v>
      </c>
      <c r="H559">
        <v>5</v>
      </c>
      <c r="I559">
        <v>8102</v>
      </c>
      <c r="J559">
        <v>1800</v>
      </c>
      <c r="K559" t="s">
        <v>14</v>
      </c>
      <c r="L559" t="s">
        <v>161</v>
      </c>
      <c r="M559">
        <f t="shared" si="16"/>
        <v>804</v>
      </c>
      <c r="N559">
        <f t="shared" si="17"/>
        <v>1620.4</v>
      </c>
    </row>
    <row r="560" spans="1:14" x14ac:dyDescent="0.35">
      <c r="A560" t="s">
        <v>641</v>
      </c>
      <c r="B560" s="1">
        <v>44180</v>
      </c>
      <c r="C560" t="s">
        <v>644</v>
      </c>
      <c r="D560" t="s">
        <v>116</v>
      </c>
      <c r="E560" t="s">
        <v>97</v>
      </c>
      <c r="F560" t="s">
        <v>29</v>
      </c>
      <c r="G560" t="s">
        <v>56</v>
      </c>
      <c r="H560">
        <v>5</v>
      </c>
      <c r="I560">
        <v>8102</v>
      </c>
      <c r="J560">
        <v>1800</v>
      </c>
      <c r="K560" t="s">
        <v>14</v>
      </c>
      <c r="L560" t="s">
        <v>286</v>
      </c>
      <c r="M560">
        <f t="shared" si="16"/>
        <v>804</v>
      </c>
      <c r="N560">
        <f t="shared" si="17"/>
        <v>1620.4</v>
      </c>
    </row>
    <row r="561" spans="1:14" x14ac:dyDescent="0.35">
      <c r="A561" t="s">
        <v>641</v>
      </c>
      <c r="B561" s="1">
        <v>45183</v>
      </c>
      <c r="C561" t="s">
        <v>642</v>
      </c>
      <c r="D561" t="s">
        <v>91</v>
      </c>
      <c r="E561" t="s">
        <v>41</v>
      </c>
      <c r="F561" t="s">
        <v>44</v>
      </c>
      <c r="G561" t="s">
        <v>45</v>
      </c>
      <c r="H561">
        <v>10</v>
      </c>
      <c r="I561">
        <v>3234</v>
      </c>
      <c r="J561">
        <v>1274</v>
      </c>
      <c r="K561" t="s">
        <v>39</v>
      </c>
      <c r="L561" t="s">
        <v>272</v>
      </c>
      <c r="M561">
        <f t="shared" si="16"/>
        <v>804</v>
      </c>
      <c r="N561">
        <f t="shared" si="17"/>
        <v>323.39999999999998</v>
      </c>
    </row>
    <row r="562" spans="1:14" x14ac:dyDescent="0.35">
      <c r="A562" t="s">
        <v>641</v>
      </c>
      <c r="B562" s="1">
        <v>43950</v>
      </c>
      <c r="C562" t="s">
        <v>643</v>
      </c>
      <c r="D562" t="s">
        <v>25</v>
      </c>
      <c r="E562" t="s">
        <v>24</v>
      </c>
      <c r="F562" t="s">
        <v>44</v>
      </c>
      <c r="G562" t="s">
        <v>45</v>
      </c>
      <c r="H562">
        <v>10</v>
      </c>
      <c r="I562">
        <v>3234</v>
      </c>
      <c r="J562">
        <v>1274</v>
      </c>
      <c r="K562" t="s">
        <v>39</v>
      </c>
      <c r="L562" t="s">
        <v>161</v>
      </c>
      <c r="M562">
        <f t="shared" si="16"/>
        <v>804</v>
      </c>
      <c r="N562">
        <f t="shared" si="17"/>
        <v>323.39999999999998</v>
      </c>
    </row>
    <row r="563" spans="1:14" x14ac:dyDescent="0.35">
      <c r="A563" t="s">
        <v>641</v>
      </c>
      <c r="B563" s="1">
        <v>44180</v>
      </c>
      <c r="C563" t="s">
        <v>644</v>
      </c>
      <c r="D563" t="s">
        <v>116</v>
      </c>
      <c r="E563" t="s">
        <v>97</v>
      </c>
      <c r="F563" t="s">
        <v>44</v>
      </c>
      <c r="G563" t="s">
        <v>45</v>
      </c>
      <c r="H563">
        <v>10</v>
      </c>
      <c r="I563">
        <v>3234</v>
      </c>
      <c r="J563">
        <v>1274</v>
      </c>
      <c r="K563" t="s">
        <v>39</v>
      </c>
      <c r="L563" t="s">
        <v>286</v>
      </c>
      <c r="M563">
        <f t="shared" si="16"/>
        <v>804</v>
      </c>
      <c r="N563">
        <f t="shared" si="17"/>
        <v>323.39999999999998</v>
      </c>
    </row>
    <row r="564" spans="1:14" x14ac:dyDescent="0.35">
      <c r="A564" t="s">
        <v>645</v>
      </c>
      <c r="B564" s="1">
        <v>45484</v>
      </c>
      <c r="C564" t="s">
        <v>646</v>
      </c>
      <c r="D564" t="s">
        <v>42</v>
      </c>
      <c r="E564" t="s">
        <v>41</v>
      </c>
      <c r="F564" t="s">
        <v>44</v>
      </c>
      <c r="G564" t="s">
        <v>45</v>
      </c>
      <c r="H564">
        <v>18</v>
      </c>
      <c r="I564">
        <v>6200</v>
      </c>
      <c r="J564">
        <v>2321</v>
      </c>
      <c r="K564" t="s">
        <v>46</v>
      </c>
      <c r="L564" t="s">
        <v>214</v>
      </c>
      <c r="M564">
        <f t="shared" si="16"/>
        <v>804</v>
      </c>
      <c r="N564">
        <f t="shared" si="17"/>
        <v>344.44444444444446</v>
      </c>
    </row>
    <row r="565" spans="1:14" x14ac:dyDescent="0.35">
      <c r="A565" t="s">
        <v>645</v>
      </c>
      <c r="B565" s="1">
        <v>45556</v>
      </c>
      <c r="C565" t="s">
        <v>647</v>
      </c>
      <c r="D565" t="s">
        <v>17</v>
      </c>
      <c r="E565" t="s">
        <v>16</v>
      </c>
      <c r="F565" t="s">
        <v>44</v>
      </c>
      <c r="G565" t="s">
        <v>45</v>
      </c>
      <c r="H565">
        <v>18</v>
      </c>
      <c r="I565">
        <v>6200</v>
      </c>
      <c r="J565">
        <v>2321</v>
      </c>
      <c r="K565" t="s">
        <v>46</v>
      </c>
      <c r="L565" t="s">
        <v>158</v>
      </c>
      <c r="M565">
        <f t="shared" si="16"/>
        <v>804</v>
      </c>
      <c r="N565">
        <f t="shared" si="17"/>
        <v>344.44444444444446</v>
      </c>
    </row>
    <row r="566" spans="1:14" x14ac:dyDescent="0.35">
      <c r="A566" t="s">
        <v>648</v>
      </c>
      <c r="B566" s="1">
        <v>45690</v>
      </c>
      <c r="C566" t="s">
        <v>649</v>
      </c>
      <c r="D566" t="s">
        <v>42</v>
      </c>
      <c r="E566" t="s">
        <v>41</v>
      </c>
      <c r="F566" t="s">
        <v>12</v>
      </c>
      <c r="G566" t="s">
        <v>38</v>
      </c>
      <c r="H566">
        <v>13</v>
      </c>
      <c r="I566">
        <v>4470</v>
      </c>
      <c r="J566">
        <v>413</v>
      </c>
      <c r="K566" t="s">
        <v>14</v>
      </c>
      <c r="L566" t="s">
        <v>72</v>
      </c>
      <c r="M566">
        <f t="shared" si="16"/>
        <v>804</v>
      </c>
      <c r="N566">
        <f t="shared" si="17"/>
        <v>343.84615384615387</v>
      </c>
    </row>
    <row r="567" spans="1:14" x14ac:dyDescent="0.35">
      <c r="A567" t="s">
        <v>650</v>
      </c>
      <c r="B567" s="1">
        <v>44855</v>
      </c>
      <c r="C567" t="s">
        <v>651</v>
      </c>
      <c r="D567" t="s">
        <v>62</v>
      </c>
      <c r="E567" t="s">
        <v>20</v>
      </c>
      <c r="F567" t="s">
        <v>29</v>
      </c>
      <c r="G567" t="s">
        <v>30</v>
      </c>
      <c r="H567">
        <v>7</v>
      </c>
      <c r="I567">
        <v>916</v>
      </c>
      <c r="J567">
        <v>362</v>
      </c>
      <c r="K567" t="s">
        <v>14</v>
      </c>
      <c r="L567" t="s">
        <v>95</v>
      </c>
      <c r="M567">
        <f t="shared" si="16"/>
        <v>804</v>
      </c>
      <c r="N567">
        <f t="shared" si="17"/>
        <v>130.85714285714286</v>
      </c>
    </row>
    <row r="568" spans="1:14" x14ac:dyDescent="0.35">
      <c r="A568" t="s">
        <v>650</v>
      </c>
      <c r="B568" s="1">
        <v>44125</v>
      </c>
      <c r="C568" t="s">
        <v>652</v>
      </c>
      <c r="D568" t="s">
        <v>91</v>
      </c>
      <c r="E568" t="s">
        <v>41</v>
      </c>
      <c r="F568" t="s">
        <v>29</v>
      </c>
      <c r="G568" t="s">
        <v>30</v>
      </c>
      <c r="H568">
        <v>7</v>
      </c>
      <c r="I568">
        <v>916</v>
      </c>
      <c r="J568">
        <v>362</v>
      </c>
      <c r="K568" t="s">
        <v>14</v>
      </c>
      <c r="L568" t="s">
        <v>118</v>
      </c>
      <c r="M568">
        <f t="shared" si="16"/>
        <v>804</v>
      </c>
      <c r="N568">
        <f t="shared" si="17"/>
        <v>130.85714285714286</v>
      </c>
    </row>
    <row r="569" spans="1:14" x14ac:dyDescent="0.35">
      <c r="A569" t="s">
        <v>650</v>
      </c>
      <c r="B569" s="1">
        <v>44855</v>
      </c>
      <c r="C569" t="s">
        <v>651</v>
      </c>
      <c r="D569" t="s">
        <v>62</v>
      </c>
      <c r="E569" t="s">
        <v>20</v>
      </c>
      <c r="F569" t="s">
        <v>44</v>
      </c>
      <c r="G569" t="s">
        <v>59</v>
      </c>
      <c r="H569">
        <v>20</v>
      </c>
      <c r="I569">
        <v>1165</v>
      </c>
      <c r="J569">
        <v>302</v>
      </c>
      <c r="K569" t="s">
        <v>14</v>
      </c>
      <c r="L569" t="s">
        <v>95</v>
      </c>
      <c r="M569">
        <f t="shared" si="16"/>
        <v>804</v>
      </c>
      <c r="N569">
        <f t="shared" si="17"/>
        <v>58.25</v>
      </c>
    </row>
    <row r="570" spans="1:14" x14ac:dyDescent="0.35">
      <c r="A570" t="s">
        <v>650</v>
      </c>
      <c r="B570" s="1">
        <v>44125</v>
      </c>
      <c r="C570" t="s">
        <v>652</v>
      </c>
      <c r="D570" t="s">
        <v>91</v>
      </c>
      <c r="E570" t="s">
        <v>41</v>
      </c>
      <c r="F570" t="s">
        <v>44</v>
      </c>
      <c r="G570" t="s">
        <v>59</v>
      </c>
      <c r="H570">
        <v>20</v>
      </c>
      <c r="I570">
        <v>1165</v>
      </c>
      <c r="J570">
        <v>302</v>
      </c>
      <c r="K570" t="s">
        <v>14</v>
      </c>
      <c r="L570" t="s">
        <v>118</v>
      </c>
      <c r="M570">
        <f t="shared" si="16"/>
        <v>804</v>
      </c>
      <c r="N570">
        <f t="shared" si="17"/>
        <v>58.25</v>
      </c>
    </row>
    <row r="571" spans="1:14" x14ac:dyDescent="0.35">
      <c r="A571" t="s">
        <v>650</v>
      </c>
      <c r="B571" s="1">
        <v>44855</v>
      </c>
      <c r="C571" t="s">
        <v>651</v>
      </c>
      <c r="D571" t="s">
        <v>62</v>
      </c>
      <c r="E571" t="s">
        <v>20</v>
      </c>
      <c r="F571" t="s">
        <v>44</v>
      </c>
      <c r="G571" t="s">
        <v>48</v>
      </c>
      <c r="H571">
        <v>12</v>
      </c>
      <c r="I571">
        <v>7846</v>
      </c>
      <c r="J571">
        <v>677</v>
      </c>
      <c r="K571" t="s">
        <v>14</v>
      </c>
      <c r="L571" t="s">
        <v>95</v>
      </c>
      <c r="M571">
        <f t="shared" si="16"/>
        <v>804</v>
      </c>
      <c r="N571">
        <f t="shared" si="17"/>
        <v>653.83333333333337</v>
      </c>
    </row>
    <row r="572" spans="1:14" x14ac:dyDescent="0.35">
      <c r="A572" t="s">
        <v>650</v>
      </c>
      <c r="B572" s="1">
        <v>44125</v>
      </c>
      <c r="C572" t="s">
        <v>652</v>
      </c>
      <c r="D572" t="s">
        <v>91</v>
      </c>
      <c r="E572" t="s">
        <v>41</v>
      </c>
      <c r="F572" t="s">
        <v>44</v>
      </c>
      <c r="G572" t="s">
        <v>48</v>
      </c>
      <c r="H572">
        <v>12</v>
      </c>
      <c r="I572">
        <v>7846</v>
      </c>
      <c r="J572">
        <v>677</v>
      </c>
      <c r="K572" t="s">
        <v>14</v>
      </c>
      <c r="L572" t="s">
        <v>118</v>
      </c>
      <c r="M572">
        <f t="shared" si="16"/>
        <v>804</v>
      </c>
      <c r="N572">
        <f t="shared" si="17"/>
        <v>653.83333333333337</v>
      </c>
    </row>
    <row r="573" spans="1:14" x14ac:dyDescent="0.35">
      <c r="A573" t="s">
        <v>653</v>
      </c>
      <c r="B573" s="1">
        <v>44572</v>
      </c>
      <c r="C573" t="s">
        <v>654</v>
      </c>
      <c r="D573" t="s">
        <v>85</v>
      </c>
      <c r="E573" t="s">
        <v>70</v>
      </c>
      <c r="F573" t="s">
        <v>29</v>
      </c>
      <c r="G573" t="s">
        <v>30</v>
      </c>
      <c r="H573">
        <v>1</v>
      </c>
      <c r="I573">
        <v>3022</v>
      </c>
      <c r="J573">
        <v>384</v>
      </c>
      <c r="K573" t="s">
        <v>46</v>
      </c>
      <c r="L573" t="s">
        <v>86</v>
      </c>
      <c r="M573">
        <f t="shared" si="16"/>
        <v>804</v>
      </c>
      <c r="N573">
        <f t="shared" si="17"/>
        <v>3022</v>
      </c>
    </row>
    <row r="574" spans="1:14" x14ac:dyDescent="0.35">
      <c r="A574" t="s">
        <v>653</v>
      </c>
      <c r="B574" s="1">
        <v>44244</v>
      </c>
      <c r="C574" t="s">
        <v>655</v>
      </c>
      <c r="D574" t="s">
        <v>21</v>
      </c>
      <c r="E574" t="s">
        <v>20</v>
      </c>
      <c r="F574" t="s">
        <v>29</v>
      </c>
      <c r="G574" t="s">
        <v>30</v>
      </c>
      <c r="H574">
        <v>1</v>
      </c>
      <c r="I574">
        <v>3022</v>
      </c>
      <c r="J574">
        <v>384</v>
      </c>
      <c r="K574" t="s">
        <v>46</v>
      </c>
      <c r="L574" t="s">
        <v>291</v>
      </c>
      <c r="M574">
        <f t="shared" si="16"/>
        <v>804</v>
      </c>
      <c r="N574">
        <f t="shared" si="17"/>
        <v>3022</v>
      </c>
    </row>
    <row r="575" spans="1:14" x14ac:dyDescent="0.35">
      <c r="A575" t="s">
        <v>653</v>
      </c>
      <c r="B575" s="1">
        <v>44572</v>
      </c>
      <c r="C575" t="s">
        <v>654</v>
      </c>
      <c r="D575" t="s">
        <v>85</v>
      </c>
      <c r="E575" t="s">
        <v>70</v>
      </c>
      <c r="F575" t="s">
        <v>12</v>
      </c>
      <c r="G575" t="s">
        <v>13</v>
      </c>
      <c r="H575">
        <v>13</v>
      </c>
      <c r="I575">
        <v>5266</v>
      </c>
      <c r="J575">
        <v>1111</v>
      </c>
      <c r="K575" t="s">
        <v>31</v>
      </c>
      <c r="L575" t="s">
        <v>86</v>
      </c>
      <c r="M575">
        <f t="shared" si="16"/>
        <v>804</v>
      </c>
      <c r="N575">
        <f t="shared" si="17"/>
        <v>405.07692307692309</v>
      </c>
    </row>
    <row r="576" spans="1:14" x14ac:dyDescent="0.35">
      <c r="A576" t="s">
        <v>653</v>
      </c>
      <c r="B576" s="1">
        <v>44244</v>
      </c>
      <c r="C576" t="s">
        <v>655</v>
      </c>
      <c r="D576" t="s">
        <v>21</v>
      </c>
      <c r="E576" t="s">
        <v>20</v>
      </c>
      <c r="F576" t="s">
        <v>12</v>
      </c>
      <c r="G576" t="s">
        <v>13</v>
      </c>
      <c r="H576">
        <v>13</v>
      </c>
      <c r="I576">
        <v>5266</v>
      </c>
      <c r="J576">
        <v>1111</v>
      </c>
      <c r="K576" t="s">
        <v>31</v>
      </c>
      <c r="L576" t="s">
        <v>291</v>
      </c>
      <c r="M576">
        <f t="shared" si="16"/>
        <v>804</v>
      </c>
      <c r="N576">
        <f t="shared" si="17"/>
        <v>405.07692307692309</v>
      </c>
    </row>
    <row r="577" spans="1:14" x14ac:dyDescent="0.35">
      <c r="A577" t="s">
        <v>656</v>
      </c>
      <c r="B577" s="1">
        <v>44506</v>
      </c>
      <c r="C577" t="s">
        <v>657</v>
      </c>
      <c r="D577" t="s">
        <v>33</v>
      </c>
      <c r="E577" t="s">
        <v>16</v>
      </c>
      <c r="F577" t="s">
        <v>29</v>
      </c>
      <c r="G577" t="s">
        <v>30</v>
      </c>
      <c r="H577">
        <v>9</v>
      </c>
      <c r="I577">
        <v>4853</v>
      </c>
      <c r="J577">
        <v>1764</v>
      </c>
      <c r="K577" t="s">
        <v>31</v>
      </c>
      <c r="L577" t="s">
        <v>174</v>
      </c>
      <c r="M577">
        <f t="shared" si="16"/>
        <v>804</v>
      </c>
      <c r="N577">
        <f t="shared" si="17"/>
        <v>539.22222222222217</v>
      </c>
    </row>
    <row r="578" spans="1:14" x14ac:dyDescent="0.35">
      <c r="A578" t="s">
        <v>656</v>
      </c>
      <c r="B578" s="1">
        <v>44803</v>
      </c>
      <c r="C578" t="s">
        <v>658</v>
      </c>
      <c r="D578" t="s">
        <v>137</v>
      </c>
      <c r="E578" t="s">
        <v>70</v>
      </c>
      <c r="F578" t="s">
        <v>29</v>
      </c>
      <c r="G578" t="s">
        <v>30</v>
      </c>
      <c r="H578">
        <v>9</v>
      </c>
      <c r="I578">
        <v>4853</v>
      </c>
      <c r="J578">
        <v>1764</v>
      </c>
      <c r="K578" t="s">
        <v>31</v>
      </c>
      <c r="L578" t="s">
        <v>208</v>
      </c>
      <c r="M578">
        <f t="shared" ref="M578:M641" si="18">COUNTA(_xlfn.UNIQUE(C:C))</f>
        <v>804</v>
      </c>
      <c r="N578">
        <f t="shared" ref="N578:N641" si="19">I578/H578</f>
        <v>539.22222222222217</v>
      </c>
    </row>
    <row r="579" spans="1:14" x14ac:dyDescent="0.35">
      <c r="A579" t="s">
        <v>659</v>
      </c>
      <c r="B579" s="1">
        <v>44841</v>
      </c>
      <c r="C579" t="s">
        <v>660</v>
      </c>
      <c r="D579" t="s">
        <v>91</v>
      </c>
      <c r="E579" t="s">
        <v>41</v>
      </c>
      <c r="F579" t="s">
        <v>29</v>
      </c>
      <c r="G579" t="s">
        <v>30</v>
      </c>
      <c r="H579">
        <v>1</v>
      </c>
      <c r="I579">
        <v>9832</v>
      </c>
      <c r="J579">
        <v>1270</v>
      </c>
      <c r="K579" t="s">
        <v>64</v>
      </c>
      <c r="L579" t="s">
        <v>95</v>
      </c>
      <c r="M579">
        <f t="shared" si="18"/>
        <v>804</v>
      </c>
      <c r="N579">
        <f t="shared" si="19"/>
        <v>9832</v>
      </c>
    </row>
    <row r="580" spans="1:14" x14ac:dyDescent="0.35">
      <c r="A580" t="s">
        <v>659</v>
      </c>
      <c r="B580" s="1">
        <v>44841</v>
      </c>
      <c r="C580" t="s">
        <v>660</v>
      </c>
      <c r="D580" t="s">
        <v>91</v>
      </c>
      <c r="E580" t="s">
        <v>41</v>
      </c>
      <c r="F580" t="s">
        <v>29</v>
      </c>
      <c r="G580" t="s">
        <v>30</v>
      </c>
      <c r="H580">
        <v>15</v>
      </c>
      <c r="I580">
        <v>796</v>
      </c>
      <c r="J580">
        <v>153</v>
      </c>
      <c r="K580" t="s">
        <v>46</v>
      </c>
      <c r="L580" t="s">
        <v>95</v>
      </c>
      <c r="M580">
        <f t="shared" si="18"/>
        <v>804</v>
      </c>
      <c r="N580">
        <f t="shared" si="19"/>
        <v>53.06666666666667</v>
      </c>
    </row>
    <row r="581" spans="1:14" x14ac:dyDescent="0.35">
      <c r="A581" t="s">
        <v>661</v>
      </c>
      <c r="B581" s="1">
        <v>45081</v>
      </c>
      <c r="C581" t="s">
        <v>662</v>
      </c>
      <c r="D581" t="s">
        <v>91</v>
      </c>
      <c r="E581" t="s">
        <v>41</v>
      </c>
      <c r="F581" t="s">
        <v>44</v>
      </c>
      <c r="G581" t="s">
        <v>48</v>
      </c>
      <c r="H581">
        <v>7</v>
      </c>
      <c r="I581">
        <v>883</v>
      </c>
      <c r="J581">
        <v>127</v>
      </c>
      <c r="K581" t="s">
        <v>64</v>
      </c>
      <c r="L581" t="s">
        <v>18</v>
      </c>
      <c r="M581">
        <f t="shared" si="18"/>
        <v>804</v>
      </c>
      <c r="N581">
        <f t="shared" si="19"/>
        <v>126.14285714285714</v>
      </c>
    </row>
    <row r="582" spans="1:14" x14ac:dyDescent="0.35">
      <c r="A582" t="s">
        <v>661</v>
      </c>
      <c r="B582" s="1">
        <v>45081</v>
      </c>
      <c r="C582" t="s">
        <v>662</v>
      </c>
      <c r="D582" t="s">
        <v>91</v>
      </c>
      <c r="E582" t="s">
        <v>41</v>
      </c>
      <c r="F582" t="s">
        <v>44</v>
      </c>
      <c r="G582" t="s">
        <v>108</v>
      </c>
      <c r="H582">
        <v>8</v>
      </c>
      <c r="I582">
        <v>4539</v>
      </c>
      <c r="J582">
        <v>1155</v>
      </c>
      <c r="K582" t="s">
        <v>31</v>
      </c>
      <c r="L582" t="s">
        <v>18</v>
      </c>
      <c r="M582">
        <f t="shared" si="18"/>
        <v>804</v>
      </c>
      <c r="N582">
        <f t="shared" si="19"/>
        <v>567.375</v>
      </c>
    </row>
    <row r="583" spans="1:14" x14ac:dyDescent="0.35">
      <c r="A583" t="s">
        <v>661</v>
      </c>
      <c r="B583" s="1">
        <v>45081</v>
      </c>
      <c r="C583" t="s">
        <v>662</v>
      </c>
      <c r="D583" t="s">
        <v>91</v>
      </c>
      <c r="E583" t="s">
        <v>41</v>
      </c>
      <c r="F583" t="s">
        <v>29</v>
      </c>
      <c r="G583" t="s">
        <v>77</v>
      </c>
      <c r="H583">
        <v>16</v>
      </c>
      <c r="I583">
        <v>9659</v>
      </c>
      <c r="J583">
        <v>2226</v>
      </c>
      <c r="K583" t="s">
        <v>31</v>
      </c>
      <c r="L583" t="s">
        <v>18</v>
      </c>
      <c r="M583">
        <f t="shared" si="18"/>
        <v>804</v>
      </c>
      <c r="N583">
        <f t="shared" si="19"/>
        <v>603.6875</v>
      </c>
    </row>
    <row r="584" spans="1:14" x14ac:dyDescent="0.35">
      <c r="A584" t="s">
        <v>663</v>
      </c>
      <c r="B584" s="1">
        <v>44694</v>
      </c>
      <c r="C584" t="s">
        <v>664</v>
      </c>
      <c r="D584" t="s">
        <v>74</v>
      </c>
      <c r="E584" t="s">
        <v>41</v>
      </c>
      <c r="F584" t="s">
        <v>12</v>
      </c>
      <c r="G584" t="s">
        <v>27</v>
      </c>
      <c r="H584">
        <v>2</v>
      </c>
      <c r="I584">
        <v>9562</v>
      </c>
      <c r="J584">
        <v>325</v>
      </c>
      <c r="K584" t="s">
        <v>31</v>
      </c>
      <c r="L584" t="s">
        <v>179</v>
      </c>
      <c r="M584">
        <f t="shared" si="18"/>
        <v>804</v>
      </c>
      <c r="N584">
        <f t="shared" si="19"/>
        <v>4781</v>
      </c>
    </row>
    <row r="585" spans="1:14" x14ac:dyDescent="0.35">
      <c r="A585" t="s">
        <v>665</v>
      </c>
      <c r="B585" s="1">
        <v>44949</v>
      </c>
      <c r="C585" t="s">
        <v>666</v>
      </c>
      <c r="D585" t="s">
        <v>91</v>
      </c>
      <c r="E585" t="s">
        <v>41</v>
      </c>
      <c r="F585" t="s">
        <v>12</v>
      </c>
      <c r="G585" t="s">
        <v>38</v>
      </c>
      <c r="H585">
        <v>3</v>
      </c>
      <c r="I585">
        <v>4688</v>
      </c>
      <c r="J585">
        <v>1841</v>
      </c>
      <c r="K585" t="s">
        <v>46</v>
      </c>
      <c r="L585" t="s">
        <v>332</v>
      </c>
      <c r="M585">
        <f t="shared" si="18"/>
        <v>804</v>
      </c>
      <c r="N585">
        <f t="shared" si="19"/>
        <v>1562.6666666666667</v>
      </c>
    </row>
    <row r="586" spans="1:14" x14ac:dyDescent="0.35">
      <c r="A586" t="s">
        <v>665</v>
      </c>
      <c r="B586" s="1">
        <v>44402</v>
      </c>
      <c r="C586" t="s">
        <v>667</v>
      </c>
      <c r="D586" t="s">
        <v>74</v>
      </c>
      <c r="E586" t="s">
        <v>41</v>
      </c>
      <c r="F586" t="s">
        <v>12</v>
      </c>
      <c r="G586" t="s">
        <v>38</v>
      </c>
      <c r="H586">
        <v>3</v>
      </c>
      <c r="I586">
        <v>4688</v>
      </c>
      <c r="J586">
        <v>1841</v>
      </c>
      <c r="K586" t="s">
        <v>46</v>
      </c>
      <c r="L586" t="s">
        <v>26</v>
      </c>
      <c r="M586">
        <f t="shared" si="18"/>
        <v>804</v>
      </c>
      <c r="N586">
        <f t="shared" si="19"/>
        <v>1562.6666666666667</v>
      </c>
    </row>
    <row r="587" spans="1:14" x14ac:dyDescent="0.35">
      <c r="A587" t="s">
        <v>668</v>
      </c>
      <c r="B587" s="1">
        <v>45724</v>
      </c>
      <c r="C587" t="s">
        <v>669</v>
      </c>
      <c r="D587" t="s">
        <v>98</v>
      </c>
      <c r="E587" t="s">
        <v>97</v>
      </c>
      <c r="F587" t="s">
        <v>12</v>
      </c>
      <c r="G587" t="s">
        <v>81</v>
      </c>
      <c r="H587">
        <v>4</v>
      </c>
      <c r="I587">
        <v>7900</v>
      </c>
      <c r="J587">
        <v>482</v>
      </c>
      <c r="K587" t="s">
        <v>64</v>
      </c>
      <c r="L587" t="s">
        <v>156</v>
      </c>
      <c r="M587">
        <f t="shared" si="18"/>
        <v>804</v>
      </c>
      <c r="N587">
        <f t="shared" si="19"/>
        <v>1975</v>
      </c>
    </row>
    <row r="588" spans="1:14" x14ac:dyDescent="0.35">
      <c r="A588" t="s">
        <v>670</v>
      </c>
      <c r="B588" s="1">
        <v>44920</v>
      </c>
      <c r="C588" t="s">
        <v>671</v>
      </c>
      <c r="D588" t="s">
        <v>106</v>
      </c>
      <c r="E588" t="s">
        <v>97</v>
      </c>
      <c r="F588" t="s">
        <v>44</v>
      </c>
      <c r="G588" t="s">
        <v>108</v>
      </c>
      <c r="H588">
        <v>17</v>
      </c>
      <c r="I588">
        <v>6967</v>
      </c>
      <c r="J588">
        <v>3257</v>
      </c>
      <c r="K588" t="s">
        <v>64</v>
      </c>
      <c r="L588" t="s">
        <v>151</v>
      </c>
      <c r="M588">
        <f t="shared" si="18"/>
        <v>804</v>
      </c>
      <c r="N588">
        <f t="shared" si="19"/>
        <v>409.8235294117647</v>
      </c>
    </row>
    <row r="589" spans="1:14" x14ac:dyDescent="0.35">
      <c r="A589" t="s">
        <v>670</v>
      </c>
      <c r="B589" s="1">
        <v>44920</v>
      </c>
      <c r="C589" t="s">
        <v>671</v>
      </c>
      <c r="D589" t="s">
        <v>106</v>
      </c>
      <c r="E589" t="s">
        <v>97</v>
      </c>
      <c r="F589" t="s">
        <v>29</v>
      </c>
      <c r="G589" t="s">
        <v>63</v>
      </c>
      <c r="H589">
        <v>6</v>
      </c>
      <c r="I589">
        <v>1091</v>
      </c>
      <c r="J589">
        <v>277</v>
      </c>
      <c r="K589" t="s">
        <v>64</v>
      </c>
      <c r="L589" t="s">
        <v>151</v>
      </c>
      <c r="M589">
        <f t="shared" si="18"/>
        <v>804</v>
      </c>
      <c r="N589">
        <f t="shared" si="19"/>
        <v>181.83333333333334</v>
      </c>
    </row>
    <row r="590" spans="1:14" x14ac:dyDescent="0.35">
      <c r="A590" t="s">
        <v>670</v>
      </c>
      <c r="B590" s="1">
        <v>44920</v>
      </c>
      <c r="C590" t="s">
        <v>671</v>
      </c>
      <c r="D590" t="s">
        <v>106</v>
      </c>
      <c r="E590" t="s">
        <v>97</v>
      </c>
      <c r="F590" t="s">
        <v>29</v>
      </c>
      <c r="G590" t="s">
        <v>77</v>
      </c>
      <c r="H590">
        <v>2</v>
      </c>
      <c r="I590">
        <v>6027</v>
      </c>
      <c r="J590">
        <v>1530</v>
      </c>
      <c r="K590" t="s">
        <v>46</v>
      </c>
      <c r="L590" t="s">
        <v>151</v>
      </c>
      <c r="M590">
        <f t="shared" si="18"/>
        <v>804</v>
      </c>
      <c r="N590">
        <f t="shared" si="19"/>
        <v>3013.5</v>
      </c>
    </row>
    <row r="591" spans="1:14" x14ac:dyDescent="0.35">
      <c r="A591" t="s">
        <v>672</v>
      </c>
      <c r="B591" s="1">
        <v>45406</v>
      </c>
      <c r="C591" t="s">
        <v>673</v>
      </c>
      <c r="D591" t="s">
        <v>71</v>
      </c>
      <c r="E591" t="s">
        <v>70</v>
      </c>
      <c r="F591" t="s">
        <v>44</v>
      </c>
      <c r="G591" t="s">
        <v>45</v>
      </c>
      <c r="H591">
        <v>2</v>
      </c>
      <c r="I591">
        <v>4852</v>
      </c>
      <c r="J591">
        <v>218</v>
      </c>
      <c r="K591" t="s">
        <v>39</v>
      </c>
      <c r="L591" t="s">
        <v>234</v>
      </c>
      <c r="M591">
        <f t="shared" si="18"/>
        <v>804</v>
      </c>
      <c r="N591">
        <f t="shared" si="19"/>
        <v>2426</v>
      </c>
    </row>
    <row r="592" spans="1:14" x14ac:dyDescent="0.35">
      <c r="A592" t="s">
        <v>672</v>
      </c>
      <c r="B592" s="1">
        <v>44554</v>
      </c>
      <c r="C592" t="s">
        <v>674</v>
      </c>
      <c r="D592" t="s">
        <v>149</v>
      </c>
      <c r="E592" t="s">
        <v>16</v>
      </c>
      <c r="F592" t="s">
        <v>44</v>
      </c>
      <c r="G592" t="s">
        <v>45</v>
      </c>
      <c r="H592">
        <v>2</v>
      </c>
      <c r="I592">
        <v>4852</v>
      </c>
      <c r="J592">
        <v>218</v>
      </c>
      <c r="K592" t="s">
        <v>39</v>
      </c>
      <c r="L592" t="s">
        <v>89</v>
      </c>
      <c r="M592">
        <f t="shared" si="18"/>
        <v>804</v>
      </c>
      <c r="N592">
        <f t="shared" si="19"/>
        <v>2426</v>
      </c>
    </row>
    <row r="593" spans="1:14" x14ac:dyDescent="0.35">
      <c r="A593" t="s">
        <v>672</v>
      </c>
      <c r="B593" s="1">
        <v>45176</v>
      </c>
      <c r="C593" t="s">
        <v>675</v>
      </c>
      <c r="D593" t="s">
        <v>62</v>
      </c>
      <c r="E593" t="s">
        <v>20</v>
      </c>
      <c r="F593" t="s">
        <v>44</v>
      </c>
      <c r="G593" t="s">
        <v>45</v>
      </c>
      <c r="H593">
        <v>2</v>
      </c>
      <c r="I593">
        <v>4852</v>
      </c>
      <c r="J593">
        <v>218</v>
      </c>
      <c r="K593" t="s">
        <v>39</v>
      </c>
      <c r="L593" t="s">
        <v>272</v>
      </c>
      <c r="M593">
        <f t="shared" si="18"/>
        <v>804</v>
      </c>
      <c r="N593">
        <f t="shared" si="19"/>
        <v>2426</v>
      </c>
    </row>
    <row r="594" spans="1:14" x14ac:dyDescent="0.35">
      <c r="A594" t="s">
        <v>676</v>
      </c>
      <c r="B594" s="1">
        <v>44418</v>
      </c>
      <c r="C594" t="s">
        <v>677</v>
      </c>
      <c r="D594" t="s">
        <v>149</v>
      </c>
      <c r="E594" t="s">
        <v>16</v>
      </c>
      <c r="F594" t="s">
        <v>44</v>
      </c>
      <c r="G594" t="s">
        <v>59</v>
      </c>
      <c r="H594">
        <v>6</v>
      </c>
      <c r="I594">
        <v>4314</v>
      </c>
      <c r="J594">
        <v>1453</v>
      </c>
      <c r="K594" t="s">
        <v>64</v>
      </c>
      <c r="L594" t="s">
        <v>177</v>
      </c>
      <c r="M594">
        <f t="shared" si="18"/>
        <v>804</v>
      </c>
      <c r="N594">
        <f t="shared" si="19"/>
        <v>719</v>
      </c>
    </row>
    <row r="595" spans="1:14" x14ac:dyDescent="0.35">
      <c r="A595" t="s">
        <v>678</v>
      </c>
      <c r="B595" s="1">
        <v>45438</v>
      </c>
      <c r="C595" t="s">
        <v>679</v>
      </c>
      <c r="D595" t="s">
        <v>85</v>
      </c>
      <c r="E595" t="s">
        <v>70</v>
      </c>
      <c r="F595" t="s">
        <v>29</v>
      </c>
      <c r="G595" t="s">
        <v>30</v>
      </c>
      <c r="H595">
        <v>3</v>
      </c>
      <c r="I595">
        <v>3288</v>
      </c>
      <c r="J595">
        <v>1477</v>
      </c>
      <c r="K595" t="s">
        <v>39</v>
      </c>
      <c r="L595" t="s">
        <v>34</v>
      </c>
      <c r="M595">
        <f t="shared" si="18"/>
        <v>804</v>
      </c>
      <c r="N595">
        <f t="shared" si="19"/>
        <v>1096</v>
      </c>
    </row>
    <row r="596" spans="1:14" x14ac:dyDescent="0.35">
      <c r="A596" t="s">
        <v>678</v>
      </c>
      <c r="B596" s="1">
        <v>44611</v>
      </c>
      <c r="C596" t="s">
        <v>680</v>
      </c>
      <c r="D596" t="s">
        <v>62</v>
      </c>
      <c r="E596" t="s">
        <v>20</v>
      </c>
      <c r="F596" t="s">
        <v>29</v>
      </c>
      <c r="G596" t="s">
        <v>30</v>
      </c>
      <c r="H596">
        <v>3</v>
      </c>
      <c r="I596">
        <v>3288</v>
      </c>
      <c r="J596">
        <v>1477</v>
      </c>
      <c r="K596" t="s">
        <v>39</v>
      </c>
      <c r="L596" t="s">
        <v>136</v>
      </c>
      <c r="M596">
        <f t="shared" si="18"/>
        <v>804</v>
      </c>
      <c r="N596">
        <f t="shared" si="19"/>
        <v>1096</v>
      </c>
    </row>
    <row r="597" spans="1:14" x14ac:dyDescent="0.35">
      <c r="A597" t="s">
        <v>681</v>
      </c>
      <c r="B597" s="1">
        <v>45635</v>
      </c>
      <c r="C597" t="s">
        <v>682</v>
      </c>
      <c r="D597" t="s">
        <v>50</v>
      </c>
      <c r="E597" t="s">
        <v>24</v>
      </c>
      <c r="F597" t="s">
        <v>29</v>
      </c>
      <c r="G597" t="s">
        <v>77</v>
      </c>
      <c r="H597">
        <v>5</v>
      </c>
      <c r="I597">
        <v>3977</v>
      </c>
      <c r="J597">
        <v>813</v>
      </c>
      <c r="K597" t="s">
        <v>46</v>
      </c>
      <c r="L597" t="s">
        <v>22</v>
      </c>
      <c r="M597">
        <f t="shared" si="18"/>
        <v>804</v>
      </c>
      <c r="N597">
        <f t="shared" si="19"/>
        <v>795.4</v>
      </c>
    </row>
    <row r="598" spans="1:14" x14ac:dyDescent="0.35">
      <c r="A598" t="s">
        <v>683</v>
      </c>
      <c r="B598" s="1">
        <v>45078</v>
      </c>
      <c r="C598" t="s">
        <v>684</v>
      </c>
      <c r="D598" t="s">
        <v>21</v>
      </c>
      <c r="E598" t="s">
        <v>20</v>
      </c>
      <c r="F598" t="s">
        <v>12</v>
      </c>
      <c r="G598" t="s">
        <v>27</v>
      </c>
      <c r="H598">
        <v>2</v>
      </c>
      <c r="I598">
        <v>6252</v>
      </c>
      <c r="J598">
        <v>1377</v>
      </c>
      <c r="K598" t="s">
        <v>39</v>
      </c>
      <c r="L598" t="s">
        <v>18</v>
      </c>
      <c r="M598">
        <f t="shared" si="18"/>
        <v>804</v>
      </c>
      <c r="N598">
        <f t="shared" si="19"/>
        <v>3126</v>
      </c>
    </row>
    <row r="599" spans="1:14" x14ac:dyDescent="0.35">
      <c r="A599" t="s">
        <v>685</v>
      </c>
      <c r="B599" s="1">
        <v>45235</v>
      </c>
      <c r="C599" t="s">
        <v>686</v>
      </c>
      <c r="D599" t="s">
        <v>25</v>
      </c>
      <c r="E599" t="s">
        <v>24</v>
      </c>
      <c r="F599" t="s">
        <v>29</v>
      </c>
      <c r="G599" t="s">
        <v>30</v>
      </c>
      <c r="H599">
        <v>12</v>
      </c>
      <c r="I599">
        <v>9084</v>
      </c>
      <c r="J599">
        <v>3253</v>
      </c>
      <c r="K599" t="s">
        <v>31</v>
      </c>
      <c r="L599" t="s">
        <v>51</v>
      </c>
      <c r="M599">
        <f t="shared" si="18"/>
        <v>804</v>
      </c>
      <c r="N599">
        <f t="shared" si="19"/>
        <v>757</v>
      </c>
    </row>
    <row r="600" spans="1:14" x14ac:dyDescent="0.35">
      <c r="A600" t="s">
        <v>687</v>
      </c>
      <c r="B600" s="1">
        <v>44003</v>
      </c>
      <c r="C600" t="s">
        <v>688</v>
      </c>
      <c r="D600" t="s">
        <v>74</v>
      </c>
      <c r="E600" t="s">
        <v>41</v>
      </c>
      <c r="F600" t="s">
        <v>12</v>
      </c>
      <c r="G600" t="s">
        <v>81</v>
      </c>
      <c r="H600">
        <v>15</v>
      </c>
      <c r="I600">
        <v>8994</v>
      </c>
      <c r="J600">
        <v>1481</v>
      </c>
      <c r="K600" t="s">
        <v>46</v>
      </c>
      <c r="L600" t="s">
        <v>312</v>
      </c>
      <c r="M600">
        <f t="shared" si="18"/>
        <v>804</v>
      </c>
      <c r="N600">
        <f t="shared" si="19"/>
        <v>599.6</v>
      </c>
    </row>
    <row r="601" spans="1:14" x14ac:dyDescent="0.35">
      <c r="A601" t="s">
        <v>689</v>
      </c>
      <c r="B601" s="1">
        <v>44130</v>
      </c>
      <c r="C601" t="s">
        <v>690</v>
      </c>
      <c r="D601" t="s">
        <v>71</v>
      </c>
      <c r="E601" t="s">
        <v>70</v>
      </c>
      <c r="F601" t="s">
        <v>29</v>
      </c>
      <c r="G601" t="s">
        <v>56</v>
      </c>
      <c r="H601">
        <v>16</v>
      </c>
      <c r="I601">
        <v>1089</v>
      </c>
      <c r="J601">
        <v>176</v>
      </c>
      <c r="K601" t="s">
        <v>39</v>
      </c>
      <c r="L601" t="s">
        <v>118</v>
      </c>
      <c r="M601">
        <f t="shared" si="18"/>
        <v>804</v>
      </c>
      <c r="N601">
        <f t="shared" si="19"/>
        <v>68.0625</v>
      </c>
    </row>
    <row r="602" spans="1:14" x14ac:dyDescent="0.35">
      <c r="A602" t="s">
        <v>691</v>
      </c>
      <c r="B602" s="1">
        <v>44718</v>
      </c>
      <c r="C602" t="s">
        <v>692</v>
      </c>
      <c r="D602" t="s">
        <v>62</v>
      </c>
      <c r="E602" t="s">
        <v>20</v>
      </c>
      <c r="F602" t="s">
        <v>29</v>
      </c>
      <c r="G602" t="s">
        <v>77</v>
      </c>
      <c r="H602">
        <v>19</v>
      </c>
      <c r="I602">
        <v>6690</v>
      </c>
      <c r="J602">
        <v>1001</v>
      </c>
      <c r="K602" t="s">
        <v>14</v>
      </c>
      <c r="L602" t="s">
        <v>164</v>
      </c>
      <c r="M602">
        <f t="shared" si="18"/>
        <v>804</v>
      </c>
      <c r="N602">
        <f t="shared" si="19"/>
        <v>352.10526315789474</v>
      </c>
    </row>
    <row r="603" spans="1:14" x14ac:dyDescent="0.35">
      <c r="A603" t="s">
        <v>691</v>
      </c>
      <c r="B603" s="1">
        <v>44513</v>
      </c>
      <c r="C603" t="s">
        <v>693</v>
      </c>
      <c r="D603" t="s">
        <v>21</v>
      </c>
      <c r="E603" t="s">
        <v>20</v>
      </c>
      <c r="F603" t="s">
        <v>29</v>
      </c>
      <c r="G603" t="s">
        <v>77</v>
      </c>
      <c r="H603">
        <v>19</v>
      </c>
      <c r="I603">
        <v>6690</v>
      </c>
      <c r="J603">
        <v>1001</v>
      </c>
      <c r="K603" t="s">
        <v>14</v>
      </c>
      <c r="L603" t="s">
        <v>174</v>
      </c>
      <c r="M603">
        <f t="shared" si="18"/>
        <v>804</v>
      </c>
      <c r="N603">
        <f t="shared" si="19"/>
        <v>352.10526315789474</v>
      </c>
    </row>
    <row r="604" spans="1:14" x14ac:dyDescent="0.35">
      <c r="A604" t="s">
        <v>691</v>
      </c>
      <c r="B604" s="1">
        <v>44718</v>
      </c>
      <c r="C604" t="s">
        <v>692</v>
      </c>
      <c r="D604" t="s">
        <v>62</v>
      </c>
      <c r="E604" t="s">
        <v>20</v>
      </c>
      <c r="F604" t="s">
        <v>44</v>
      </c>
      <c r="G604" t="s">
        <v>108</v>
      </c>
      <c r="H604">
        <v>10</v>
      </c>
      <c r="I604">
        <v>4985</v>
      </c>
      <c r="J604">
        <v>1920</v>
      </c>
      <c r="K604" t="s">
        <v>46</v>
      </c>
      <c r="L604" t="s">
        <v>164</v>
      </c>
      <c r="M604">
        <f t="shared" si="18"/>
        <v>804</v>
      </c>
      <c r="N604">
        <f t="shared" si="19"/>
        <v>498.5</v>
      </c>
    </row>
    <row r="605" spans="1:14" x14ac:dyDescent="0.35">
      <c r="A605" t="s">
        <v>691</v>
      </c>
      <c r="B605" s="1">
        <v>44513</v>
      </c>
      <c r="C605" t="s">
        <v>693</v>
      </c>
      <c r="D605" t="s">
        <v>21</v>
      </c>
      <c r="E605" t="s">
        <v>20</v>
      </c>
      <c r="F605" t="s">
        <v>44</v>
      </c>
      <c r="G605" t="s">
        <v>108</v>
      </c>
      <c r="H605">
        <v>10</v>
      </c>
      <c r="I605">
        <v>4985</v>
      </c>
      <c r="J605">
        <v>1920</v>
      </c>
      <c r="K605" t="s">
        <v>46</v>
      </c>
      <c r="L605" t="s">
        <v>174</v>
      </c>
      <c r="M605">
        <f t="shared" si="18"/>
        <v>804</v>
      </c>
      <c r="N605">
        <f t="shared" si="19"/>
        <v>498.5</v>
      </c>
    </row>
    <row r="606" spans="1:14" x14ac:dyDescent="0.35">
      <c r="A606" t="s">
        <v>694</v>
      </c>
      <c r="B606" s="1">
        <v>44511</v>
      </c>
      <c r="C606" t="s">
        <v>695</v>
      </c>
      <c r="D606" t="s">
        <v>17</v>
      </c>
      <c r="E606" t="s">
        <v>16</v>
      </c>
      <c r="F606" t="s">
        <v>12</v>
      </c>
      <c r="G606" t="s">
        <v>13</v>
      </c>
      <c r="H606">
        <v>15</v>
      </c>
      <c r="I606">
        <v>8590</v>
      </c>
      <c r="J606">
        <v>3565</v>
      </c>
      <c r="K606" t="s">
        <v>39</v>
      </c>
      <c r="L606" t="s">
        <v>174</v>
      </c>
      <c r="M606">
        <f t="shared" si="18"/>
        <v>804</v>
      </c>
      <c r="N606">
        <f t="shared" si="19"/>
        <v>572.66666666666663</v>
      </c>
    </row>
    <row r="607" spans="1:14" x14ac:dyDescent="0.35">
      <c r="A607" t="s">
        <v>694</v>
      </c>
      <c r="B607" s="1">
        <v>44511</v>
      </c>
      <c r="C607" t="s">
        <v>695</v>
      </c>
      <c r="D607" t="s">
        <v>17</v>
      </c>
      <c r="E607" t="s">
        <v>16</v>
      </c>
      <c r="F607" t="s">
        <v>44</v>
      </c>
      <c r="G607" t="s">
        <v>45</v>
      </c>
      <c r="H607">
        <v>10</v>
      </c>
      <c r="I607">
        <v>6973</v>
      </c>
      <c r="J607">
        <v>3038</v>
      </c>
      <c r="K607" t="s">
        <v>64</v>
      </c>
      <c r="L607" t="s">
        <v>174</v>
      </c>
      <c r="M607">
        <f t="shared" si="18"/>
        <v>804</v>
      </c>
      <c r="N607">
        <f t="shared" si="19"/>
        <v>697.3</v>
      </c>
    </row>
    <row r="608" spans="1:14" x14ac:dyDescent="0.35">
      <c r="A608" t="s">
        <v>696</v>
      </c>
      <c r="B608" s="1">
        <v>44408</v>
      </c>
      <c r="C608" t="s">
        <v>475</v>
      </c>
      <c r="D608" t="s">
        <v>71</v>
      </c>
      <c r="E608" t="s">
        <v>70</v>
      </c>
      <c r="F608" t="s">
        <v>12</v>
      </c>
      <c r="G608" t="s">
        <v>27</v>
      </c>
      <c r="H608">
        <v>19</v>
      </c>
      <c r="I608">
        <v>4591</v>
      </c>
      <c r="J608">
        <v>1941</v>
      </c>
      <c r="K608" t="s">
        <v>39</v>
      </c>
      <c r="L608" t="s">
        <v>26</v>
      </c>
      <c r="M608">
        <f t="shared" si="18"/>
        <v>804</v>
      </c>
      <c r="N608">
        <f t="shared" si="19"/>
        <v>241.63157894736841</v>
      </c>
    </row>
    <row r="609" spans="1:14" x14ac:dyDescent="0.35">
      <c r="A609" t="s">
        <v>696</v>
      </c>
      <c r="B609" s="1">
        <v>44408</v>
      </c>
      <c r="C609" t="s">
        <v>475</v>
      </c>
      <c r="D609" t="s">
        <v>71</v>
      </c>
      <c r="E609" t="s">
        <v>70</v>
      </c>
      <c r="F609" t="s">
        <v>29</v>
      </c>
      <c r="G609" t="s">
        <v>30</v>
      </c>
      <c r="H609">
        <v>17</v>
      </c>
      <c r="I609">
        <v>9612</v>
      </c>
      <c r="J609">
        <v>2572</v>
      </c>
      <c r="K609" t="s">
        <v>46</v>
      </c>
      <c r="L609" t="s">
        <v>26</v>
      </c>
      <c r="M609">
        <f t="shared" si="18"/>
        <v>804</v>
      </c>
      <c r="N609">
        <f t="shared" si="19"/>
        <v>565.41176470588232</v>
      </c>
    </row>
    <row r="610" spans="1:14" x14ac:dyDescent="0.35">
      <c r="A610" t="s">
        <v>697</v>
      </c>
      <c r="B610" s="1">
        <v>45395</v>
      </c>
      <c r="C610" t="s">
        <v>698</v>
      </c>
      <c r="D610" t="s">
        <v>74</v>
      </c>
      <c r="E610" t="s">
        <v>41</v>
      </c>
      <c r="F610" t="s">
        <v>44</v>
      </c>
      <c r="G610" t="s">
        <v>48</v>
      </c>
      <c r="H610">
        <v>1</v>
      </c>
      <c r="I610">
        <v>5343</v>
      </c>
      <c r="J610">
        <v>655</v>
      </c>
      <c r="K610" t="s">
        <v>39</v>
      </c>
      <c r="L610" t="s">
        <v>234</v>
      </c>
      <c r="M610">
        <f t="shared" si="18"/>
        <v>804</v>
      </c>
      <c r="N610">
        <f t="shared" si="19"/>
        <v>5343</v>
      </c>
    </row>
    <row r="611" spans="1:14" x14ac:dyDescent="0.35">
      <c r="A611" t="s">
        <v>699</v>
      </c>
      <c r="B611" s="1">
        <v>44670</v>
      </c>
      <c r="C611" t="s">
        <v>700</v>
      </c>
      <c r="D611" t="s">
        <v>62</v>
      </c>
      <c r="E611" t="s">
        <v>20</v>
      </c>
      <c r="F611" t="s">
        <v>29</v>
      </c>
      <c r="G611" t="s">
        <v>56</v>
      </c>
      <c r="H611">
        <v>20</v>
      </c>
      <c r="I611">
        <v>6956</v>
      </c>
      <c r="J611">
        <v>318</v>
      </c>
      <c r="K611" t="s">
        <v>31</v>
      </c>
      <c r="L611" t="s">
        <v>186</v>
      </c>
      <c r="M611">
        <f t="shared" si="18"/>
        <v>804</v>
      </c>
      <c r="N611">
        <f t="shared" si="19"/>
        <v>347.8</v>
      </c>
    </row>
    <row r="612" spans="1:14" x14ac:dyDescent="0.35">
      <c r="A612" t="s">
        <v>701</v>
      </c>
      <c r="B612" s="1">
        <v>45374</v>
      </c>
      <c r="C612" t="s">
        <v>702</v>
      </c>
      <c r="D612" t="s">
        <v>25</v>
      </c>
      <c r="E612" t="s">
        <v>24</v>
      </c>
      <c r="F612" t="s">
        <v>44</v>
      </c>
      <c r="G612" t="s">
        <v>45</v>
      </c>
      <c r="H612">
        <v>17</v>
      </c>
      <c r="I612">
        <v>5306</v>
      </c>
      <c r="J612">
        <v>2405</v>
      </c>
      <c r="K612" t="s">
        <v>39</v>
      </c>
      <c r="L612" t="s">
        <v>337</v>
      </c>
      <c r="M612">
        <f t="shared" si="18"/>
        <v>804</v>
      </c>
      <c r="N612">
        <f t="shared" si="19"/>
        <v>312.11764705882354</v>
      </c>
    </row>
    <row r="613" spans="1:14" x14ac:dyDescent="0.35">
      <c r="A613" t="s">
        <v>703</v>
      </c>
      <c r="B613" s="1">
        <v>44323</v>
      </c>
      <c r="C613" t="s">
        <v>704</v>
      </c>
      <c r="D613" t="s">
        <v>50</v>
      </c>
      <c r="E613" t="s">
        <v>24</v>
      </c>
      <c r="F613" t="s">
        <v>44</v>
      </c>
      <c r="G613" t="s">
        <v>59</v>
      </c>
      <c r="H613">
        <v>17</v>
      </c>
      <c r="I613">
        <v>8982</v>
      </c>
      <c r="J613">
        <v>448</v>
      </c>
      <c r="K613" t="s">
        <v>14</v>
      </c>
      <c r="L613" t="s">
        <v>107</v>
      </c>
      <c r="M613">
        <f t="shared" si="18"/>
        <v>804</v>
      </c>
      <c r="N613">
        <f t="shared" si="19"/>
        <v>528.35294117647061</v>
      </c>
    </row>
    <row r="614" spans="1:14" x14ac:dyDescent="0.35">
      <c r="A614" t="s">
        <v>703</v>
      </c>
      <c r="B614" s="1">
        <v>44323</v>
      </c>
      <c r="C614" t="s">
        <v>704</v>
      </c>
      <c r="D614" t="s">
        <v>50</v>
      </c>
      <c r="E614" t="s">
        <v>24</v>
      </c>
      <c r="F614" t="s">
        <v>29</v>
      </c>
      <c r="G614" t="s">
        <v>63</v>
      </c>
      <c r="H614">
        <v>5</v>
      </c>
      <c r="I614">
        <v>4826</v>
      </c>
      <c r="J614">
        <v>562</v>
      </c>
      <c r="K614" t="s">
        <v>31</v>
      </c>
      <c r="L614" t="s">
        <v>107</v>
      </c>
      <c r="M614">
        <f t="shared" si="18"/>
        <v>804</v>
      </c>
      <c r="N614">
        <f t="shared" si="19"/>
        <v>965.2</v>
      </c>
    </row>
    <row r="615" spans="1:14" x14ac:dyDescent="0.35">
      <c r="A615" t="s">
        <v>705</v>
      </c>
      <c r="B615" s="1">
        <v>44687</v>
      </c>
      <c r="C615" t="s">
        <v>706</v>
      </c>
      <c r="D615" t="s">
        <v>106</v>
      </c>
      <c r="E615" t="s">
        <v>97</v>
      </c>
      <c r="F615" t="s">
        <v>29</v>
      </c>
      <c r="G615" t="s">
        <v>30</v>
      </c>
      <c r="H615">
        <v>15</v>
      </c>
      <c r="I615">
        <v>972</v>
      </c>
      <c r="J615">
        <v>106</v>
      </c>
      <c r="K615" t="s">
        <v>39</v>
      </c>
      <c r="L615" t="s">
        <v>179</v>
      </c>
      <c r="M615">
        <f t="shared" si="18"/>
        <v>804</v>
      </c>
      <c r="N615">
        <f t="shared" si="19"/>
        <v>64.8</v>
      </c>
    </row>
    <row r="616" spans="1:14" x14ac:dyDescent="0.35">
      <c r="A616" t="s">
        <v>707</v>
      </c>
      <c r="B616" s="1">
        <v>44417</v>
      </c>
      <c r="C616" t="s">
        <v>708</v>
      </c>
      <c r="D616" t="s">
        <v>17</v>
      </c>
      <c r="E616" t="s">
        <v>16</v>
      </c>
      <c r="F616" t="s">
        <v>29</v>
      </c>
      <c r="G616" t="s">
        <v>56</v>
      </c>
      <c r="H616">
        <v>4</v>
      </c>
      <c r="I616">
        <v>3665</v>
      </c>
      <c r="J616">
        <v>802</v>
      </c>
      <c r="K616" t="s">
        <v>46</v>
      </c>
      <c r="L616" t="s">
        <v>177</v>
      </c>
      <c r="M616">
        <f t="shared" si="18"/>
        <v>804</v>
      </c>
      <c r="N616">
        <f t="shared" si="19"/>
        <v>916.25</v>
      </c>
    </row>
    <row r="617" spans="1:14" x14ac:dyDescent="0.35">
      <c r="A617" t="s">
        <v>707</v>
      </c>
      <c r="B617" s="1">
        <v>45697</v>
      </c>
      <c r="C617" t="s">
        <v>709</v>
      </c>
      <c r="D617" t="s">
        <v>149</v>
      </c>
      <c r="E617" t="s">
        <v>16</v>
      </c>
      <c r="F617" t="s">
        <v>29</v>
      </c>
      <c r="G617" t="s">
        <v>56</v>
      </c>
      <c r="H617">
        <v>4</v>
      </c>
      <c r="I617">
        <v>3665</v>
      </c>
      <c r="J617">
        <v>802</v>
      </c>
      <c r="K617" t="s">
        <v>46</v>
      </c>
      <c r="L617" t="s">
        <v>72</v>
      </c>
      <c r="M617">
        <f t="shared" si="18"/>
        <v>804</v>
      </c>
      <c r="N617">
        <f t="shared" si="19"/>
        <v>916.25</v>
      </c>
    </row>
    <row r="618" spans="1:14" x14ac:dyDescent="0.35">
      <c r="A618" t="s">
        <v>710</v>
      </c>
      <c r="B618" s="1">
        <v>45405</v>
      </c>
      <c r="C618" t="s">
        <v>711</v>
      </c>
      <c r="D618" t="s">
        <v>42</v>
      </c>
      <c r="E618" t="s">
        <v>41</v>
      </c>
      <c r="F618" t="s">
        <v>29</v>
      </c>
      <c r="G618" t="s">
        <v>30</v>
      </c>
      <c r="H618">
        <v>2</v>
      </c>
      <c r="I618">
        <v>9808</v>
      </c>
      <c r="J618">
        <v>2117</v>
      </c>
      <c r="K618" t="s">
        <v>14</v>
      </c>
      <c r="L618" t="s">
        <v>234</v>
      </c>
      <c r="M618">
        <f t="shared" si="18"/>
        <v>804</v>
      </c>
      <c r="N618">
        <f t="shared" si="19"/>
        <v>4904</v>
      </c>
    </row>
    <row r="619" spans="1:14" x14ac:dyDescent="0.35">
      <c r="A619" t="s">
        <v>712</v>
      </c>
      <c r="B619" s="1">
        <v>44980</v>
      </c>
      <c r="C619" t="s">
        <v>713</v>
      </c>
      <c r="D619" t="s">
        <v>116</v>
      </c>
      <c r="E619" t="s">
        <v>97</v>
      </c>
      <c r="F619" t="s">
        <v>44</v>
      </c>
      <c r="G619" t="s">
        <v>48</v>
      </c>
      <c r="H619">
        <v>17</v>
      </c>
      <c r="I619">
        <v>1133</v>
      </c>
      <c r="J619">
        <v>73</v>
      </c>
      <c r="K619" t="s">
        <v>14</v>
      </c>
      <c r="L619" t="s">
        <v>92</v>
      </c>
      <c r="M619">
        <f t="shared" si="18"/>
        <v>804</v>
      </c>
      <c r="N619">
        <f t="shared" si="19"/>
        <v>66.647058823529406</v>
      </c>
    </row>
    <row r="620" spans="1:14" x14ac:dyDescent="0.35">
      <c r="A620" t="s">
        <v>712</v>
      </c>
      <c r="B620" s="1">
        <v>45449</v>
      </c>
      <c r="C620" t="s">
        <v>714</v>
      </c>
      <c r="D620" t="s">
        <v>74</v>
      </c>
      <c r="E620" t="s">
        <v>41</v>
      </c>
      <c r="F620" t="s">
        <v>44</v>
      </c>
      <c r="G620" t="s">
        <v>48</v>
      </c>
      <c r="H620">
        <v>17</v>
      </c>
      <c r="I620">
        <v>1133</v>
      </c>
      <c r="J620">
        <v>73</v>
      </c>
      <c r="K620" t="s">
        <v>14</v>
      </c>
      <c r="L620" t="s">
        <v>261</v>
      </c>
      <c r="M620">
        <f t="shared" si="18"/>
        <v>804</v>
      </c>
      <c r="N620">
        <f t="shared" si="19"/>
        <v>66.647058823529406</v>
      </c>
    </row>
    <row r="621" spans="1:14" x14ac:dyDescent="0.35">
      <c r="A621" t="s">
        <v>712</v>
      </c>
      <c r="B621" s="1">
        <v>44980</v>
      </c>
      <c r="C621" t="s">
        <v>713</v>
      </c>
      <c r="D621" t="s">
        <v>116</v>
      </c>
      <c r="E621" t="s">
        <v>97</v>
      </c>
      <c r="F621" t="s">
        <v>44</v>
      </c>
      <c r="G621" t="s">
        <v>108</v>
      </c>
      <c r="H621">
        <v>19</v>
      </c>
      <c r="I621">
        <v>6248</v>
      </c>
      <c r="J621">
        <v>1168</v>
      </c>
      <c r="K621" t="s">
        <v>64</v>
      </c>
      <c r="L621" t="s">
        <v>92</v>
      </c>
      <c r="M621">
        <f t="shared" si="18"/>
        <v>804</v>
      </c>
      <c r="N621">
        <f t="shared" si="19"/>
        <v>328.84210526315792</v>
      </c>
    </row>
    <row r="622" spans="1:14" x14ac:dyDescent="0.35">
      <c r="A622" t="s">
        <v>712</v>
      </c>
      <c r="B622" s="1">
        <v>45449</v>
      </c>
      <c r="C622" t="s">
        <v>714</v>
      </c>
      <c r="D622" t="s">
        <v>74</v>
      </c>
      <c r="E622" t="s">
        <v>41</v>
      </c>
      <c r="F622" t="s">
        <v>44</v>
      </c>
      <c r="G622" t="s">
        <v>108</v>
      </c>
      <c r="H622">
        <v>19</v>
      </c>
      <c r="I622">
        <v>6248</v>
      </c>
      <c r="J622">
        <v>1168</v>
      </c>
      <c r="K622" t="s">
        <v>64</v>
      </c>
      <c r="L622" t="s">
        <v>261</v>
      </c>
      <c r="M622">
        <f t="shared" si="18"/>
        <v>804</v>
      </c>
      <c r="N622">
        <f t="shared" si="19"/>
        <v>328.84210526315792</v>
      </c>
    </row>
    <row r="623" spans="1:14" x14ac:dyDescent="0.35">
      <c r="A623" t="s">
        <v>715</v>
      </c>
      <c r="B623" s="1">
        <v>45684</v>
      </c>
      <c r="C623" t="s">
        <v>716</v>
      </c>
      <c r="D623" t="s">
        <v>149</v>
      </c>
      <c r="E623" t="s">
        <v>16</v>
      </c>
      <c r="F623" t="s">
        <v>12</v>
      </c>
      <c r="G623" t="s">
        <v>13</v>
      </c>
      <c r="H623">
        <v>17</v>
      </c>
      <c r="I623">
        <v>5666</v>
      </c>
      <c r="J623">
        <v>2733</v>
      </c>
      <c r="K623" t="s">
        <v>46</v>
      </c>
      <c r="L623" t="s">
        <v>307</v>
      </c>
      <c r="M623">
        <f t="shared" si="18"/>
        <v>804</v>
      </c>
      <c r="N623">
        <f t="shared" si="19"/>
        <v>333.29411764705884</v>
      </c>
    </row>
    <row r="624" spans="1:14" x14ac:dyDescent="0.35">
      <c r="A624" t="s">
        <v>717</v>
      </c>
      <c r="B624" s="1">
        <v>45023</v>
      </c>
      <c r="C624" t="s">
        <v>718</v>
      </c>
      <c r="D624" t="s">
        <v>71</v>
      </c>
      <c r="E624" t="s">
        <v>70</v>
      </c>
      <c r="F624" t="s">
        <v>29</v>
      </c>
      <c r="G624" t="s">
        <v>56</v>
      </c>
      <c r="H624">
        <v>18</v>
      </c>
      <c r="I624">
        <v>4171</v>
      </c>
      <c r="J624">
        <v>1450</v>
      </c>
      <c r="K624" t="s">
        <v>64</v>
      </c>
      <c r="L624" t="s">
        <v>144</v>
      </c>
      <c r="M624">
        <f t="shared" si="18"/>
        <v>804</v>
      </c>
      <c r="N624">
        <f t="shared" si="19"/>
        <v>231.72222222222223</v>
      </c>
    </row>
    <row r="625" spans="1:14" x14ac:dyDescent="0.35">
      <c r="A625" t="s">
        <v>719</v>
      </c>
      <c r="B625" s="1">
        <v>44581</v>
      </c>
      <c r="C625" t="s">
        <v>720</v>
      </c>
      <c r="D625" t="s">
        <v>62</v>
      </c>
      <c r="E625" t="s">
        <v>20</v>
      </c>
      <c r="F625" t="s">
        <v>12</v>
      </c>
      <c r="G625" t="s">
        <v>27</v>
      </c>
      <c r="H625">
        <v>7</v>
      </c>
      <c r="I625">
        <v>6236</v>
      </c>
      <c r="J625">
        <v>2839</v>
      </c>
      <c r="K625" t="s">
        <v>46</v>
      </c>
      <c r="L625" t="s">
        <v>86</v>
      </c>
      <c r="M625">
        <f t="shared" si="18"/>
        <v>804</v>
      </c>
      <c r="N625">
        <f t="shared" si="19"/>
        <v>890.85714285714289</v>
      </c>
    </row>
    <row r="626" spans="1:14" x14ac:dyDescent="0.35">
      <c r="A626" t="s">
        <v>719</v>
      </c>
      <c r="B626" s="1">
        <v>44691</v>
      </c>
      <c r="C626" t="s">
        <v>721</v>
      </c>
      <c r="D626" t="s">
        <v>33</v>
      </c>
      <c r="E626" t="s">
        <v>16</v>
      </c>
      <c r="F626" t="s">
        <v>12</v>
      </c>
      <c r="G626" t="s">
        <v>27</v>
      </c>
      <c r="H626">
        <v>7</v>
      </c>
      <c r="I626">
        <v>6236</v>
      </c>
      <c r="J626">
        <v>2839</v>
      </c>
      <c r="K626" t="s">
        <v>46</v>
      </c>
      <c r="L626" t="s">
        <v>179</v>
      </c>
      <c r="M626">
        <f t="shared" si="18"/>
        <v>804</v>
      </c>
      <c r="N626">
        <f t="shared" si="19"/>
        <v>890.85714285714289</v>
      </c>
    </row>
    <row r="627" spans="1:14" x14ac:dyDescent="0.35">
      <c r="A627" t="s">
        <v>722</v>
      </c>
      <c r="B627" s="1">
        <v>45441</v>
      </c>
      <c r="C627" t="s">
        <v>723</v>
      </c>
      <c r="D627" t="s">
        <v>42</v>
      </c>
      <c r="E627" t="s">
        <v>41</v>
      </c>
      <c r="F627" t="s">
        <v>44</v>
      </c>
      <c r="G627" t="s">
        <v>48</v>
      </c>
      <c r="H627">
        <v>8</v>
      </c>
      <c r="I627">
        <v>5410</v>
      </c>
      <c r="J627">
        <v>2456</v>
      </c>
      <c r="K627" t="s">
        <v>46</v>
      </c>
      <c r="L627" t="s">
        <v>34</v>
      </c>
      <c r="M627">
        <f t="shared" si="18"/>
        <v>804</v>
      </c>
      <c r="N627">
        <f t="shared" si="19"/>
        <v>676.25</v>
      </c>
    </row>
    <row r="628" spans="1:14" x14ac:dyDescent="0.35">
      <c r="A628" t="s">
        <v>722</v>
      </c>
      <c r="B628" s="1">
        <v>44565</v>
      </c>
      <c r="C628" t="s">
        <v>724</v>
      </c>
      <c r="D628" t="s">
        <v>149</v>
      </c>
      <c r="E628" t="s">
        <v>16</v>
      </c>
      <c r="F628" t="s">
        <v>44</v>
      </c>
      <c r="G628" t="s">
        <v>48</v>
      </c>
      <c r="H628">
        <v>8</v>
      </c>
      <c r="I628">
        <v>5410</v>
      </c>
      <c r="J628">
        <v>2456</v>
      </c>
      <c r="K628" t="s">
        <v>46</v>
      </c>
      <c r="L628" t="s">
        <v>86</v>
      </c>
      <c r="M628">
        <f t="shared" si="18"/>
        <v>804</v>
      </c>
      <c r="N628">
        <f t="shared" si="19"/>
        <v>676.25</v>
      </c>
    </row>
    <row r="629" spans="1:14" x14ac:dyDescent="0.35">
      <c r="A629" t="s">
        <v>725</v>
      </c>
      <c r="B629" s="1">
        <v>45414</v>
      </c>
      <c r="C629" t="s">
        <v>726</v>
      </c>
      <c r="D629" t="s">
        <v>42</v>
      </c>
      <c r="E629" t="s">
        <v>41</v>
      </c>
      <c r="F629" t="s">
        <v>44</v>
      </c>
      <c r="G629" t="s">
        <v>59</v>
      </c>
      <c r="H629">
        <v>1</v>
      </c>
      <c r="I629">
        <v>3024</v>
      </c>
      <c r="J629">
        <v>1353</v>
      </c>
      <c r="K629" t="s">
        <v>46</v>
      </c>
      <c r="L629" t="s">
        <v>34</v>
      </c>
      <c r="M629">
        <f t="shared" si="18"/>
        <v>804</v>
      </c>
      <c r="N629">
        <f t="shared" si="19"/>
        <v>3024</v>
      </c>
    </row>
    <row r="630" spans="1:14" x14ac:dyDescent="0.35">
      <c r="A630" t="s">
        <v>725</v>
      </c>
      <c r="B630" s="1">
        <v>44558</v>
      </c>
      <c r="C630" t="s">
        <v>727</v>
      </c>
      <c r="D630" t="s">
        <v>98</v>
      </c>
      <c r="E630" t="s">
        <v>97</v>
      </c>
      <c r="F630" t="s">
        <v>44</v>
      </c>
      <c r="G630" t="s">
        <v>59</v>
      </c>
      <c r="H630">
        <v>1</v>
      </c>
      <c r="I630">
        <v>3024</v>
      </c>
      <c r="J630">
        <v>1353</v>
      </c>
      <c r="K630" t="s">
        <v>46</v>
      </c>
      <c r="L630" t="s">
        <v>89</v>
      </c>
      <c r="M630">
        <f t="shared" si="18"/>
        <v>804</v>
      </c>
      <c r="N630">
        <f t="shared" si="19"/>
        <v>3024</v>
      </c>
    </row>
    <row r="631" spans="1:14" x14ac:dyDescent="0.35">
      <c r="A631" t="s">
        <v>728</v>
      </c>
      <c r="B631" s="1">
        <v>44907</v>
      </c>
      <c r="C631" t="s">
        <v>729</v>
      </c>
      <c r="D631" t="s">
        <v>62</v>
      </c>
      <c r="E631" t="s">
        <v>20</v>
      </c>
      <c r="F631" t="s">
        <v>29</v>
      </c>
      <c r="G631" t="s">
        <v>56</v>
      </c>
      <c r="H631">
        <v>5</v>
      </c>
      <c r="I631">
        <v>7434</v>
      </c>
      <c r="J631">
        <v>2851</v>
      </c>
      <c r="K631" t="s">
        <v>14</v>
      </c>
      <c r="L631" t="s">
        <v>151</v>
      </c>
      <c r="M631">
        <f t="shared" si="18"/>
        <v>804</v>
      </c>
      <c r="N631">
        <f t="shared" si="19"/>
        <v>1486.8</v>
      </c>
    </row>
    <row r="632" spans="1:14" x14ac:dyDescent="0.35">
      <c r="A632" t="s">
        <v>730</v>
      </c>
      <c r="B632" s="1">
        <v>45155</v>
      </c>
      <c r="C632" t="s">
        <v>731</v>
      </c>
      <c r="D632" t="s">
        <v>71</v>
      </c>
      <c r="E632" t="s">
        <v>70</v>
      </c>
      <c r="F632" t="s">
        <v>12</v>
      </c>
      <c r="G632" t="s">
        <v>13</v>
      </c>
      <c r="H632">
        <v>19</v>
      </c>
      <c r="I632">
        <v>7213</v>
      </c>
      <c r="J632">
        <v>508</v>
      </c>
      <c r="K632" t="s">
        <v>31</v>
      </c>
      <c r="L632" t="s">
        <v>120</v>
      </c>
      <c r="M632">
        <f t="shared" si="18"/>
        <v>804</v>
      </c>
      <c r="N632">
        <f t="shared" si="19"/>
        <v>379.63157894736844</v>
      </c>
    </row>
    <row r="633" spans="1:14" x14ac:dyDescent="0.35">
      <c r="A633" t="s">
        <v>730</v>
      </c>
      <c r="B633" s="1">
        <v>44529</v>
      </c>
      <c r="C633" t="s">
        <v>732</v>
      </c>
      <c r="D633" t="s">
        <v>106</v>
      </c>
      <c r="E633" t="s">
        <v>97</v>
      </c>
      <c r="F633" t="s">
        <v>12</v>
      </c>
      <c r="G633" t="s">
        <v>13</v>
      </c>
      <c r="H633">
        <v>19</v>
      </c>
      <c r="I633">
        <v>7213</v>
      </c>
      <c r="J633">
        <v>508</v>
      </c>
      <c r="K633" t="s">
        <v>31</v>
      </c>
      <c r="L633" t="s">
        <v>174</v>
      </c>
      <c r="M633">
        <f t="shared" si="18"/>
        <v>804</v>
      </c>
      <c r="N633">
        <f t="shared" si="19"/>
        <v>379.63157894736844</v>
      </c>
    </row>
    <row r="634" spans="1:14" x14ac:dyDescent="0.35">
      <c r="A634" t="s">
        <v>730</v>
      </c>
      <c r="B634" s="1">
        <v>45155</v>
      </c>
      <c r="C634" t="s">
        <v>731</v>
      </c>
      <c r="D634" t="s">
        <v>71</v>
      </c>
      <c r="E634" t="s">
        <v>70</v>
      </c>
      <c r="F634" t="s">
        <v>44</v>
      </c>
      <c r="G634" t="s">
        <v>45</v>
      </c>
      <c r="H634">
        <v>9</v>
      </c>
      <c r="I634">
        <v>3176</v>
      </c>
      <c r="J634">
        <v>586</v>
      </c>
      <c r="K634" t="s">
        <v>39</v>
      </c>
      <c r="L634" t="s">
        <v>120</v>
      </c>
      <c r="M634">
        <f t="shared" si="18"/>
        <v>804</v>
      </c>
      <c r="N634">
        <f t="shared" si="19"/>
        <v>352.88888888888891</v>
      </c>
    </row>
    <row r="635" spans="1:14" x14ac:dyDescent="0.35">
      <c r="A635" t="s">
        <v>730</v>
      </c>
      <c r="B635" s="1">
        <v>44529</v>
      </c>
      <c r="C635" t="s">
        <v>732</v>
      </c>
      <c r="D635" t="s">
        <v>106</v>
      </c>
      <c r="E635" t="s">
        <v>97</v>
      </c>
      <c r="F635" t="s">
        <v>44</v>
      </c>
      <c r="G635" t="s">
        <v>45</v>
      </c>
      <c r="H635">
        <v>9</v>
      </c>
      <c r="I635">
        <v>3176</v>
      </c>
      <c r="J635">
        <v>586</v>
      </c>
      <c r="K635" t="s">
        <v>39</v>
      </c>
      <c r="L635" t="s">
        <v>174</v>
      </c>
      <c r="M635">
        <f t="shared" si="18"/>
        <v>804</v>
      </c>
      <c r="N635">
        <f t="shared" si="19"/>
        <v>352.88888888888891</v>
      </c>
    </row>
    <row r="636" spans="1:14" x14ac:dyDescent="0.35">
      <c r="A636" t="s">
        <v>733</v>
      </c>
      <c r="B636" s="1">
        <v>44360</v>
      </c>
      <c r="C636" t="s">
        <v>734</v>
      </c>
      <c r="D636" t="s">
        <v>17</v>
      </c>
      <c r="E636" t="s">
        <v>16</v>
      </c>
      <c r="F636" t="s">
        <v>29</v>
      </c>
      <c r="G636" t="s">
        <v>77</v>
      </c>
      <c r="H636">
        <v>18</v>
      </c>
      <c r="I636">
        <v>9144</v>
      </c>
      <c r="J636">
        <v>2220</v>
      </c>
      <c r="K636" t="s">
        <v>46</v>
      </c>
      <c r="L636" t="s">
        <v>124</v>
      </c>
      <c r="M636">
        <f t="shared" si="18"/>
        <v>804</v>
      </c>
      <c r="N636">
        <f t="shared" si="19"/>
        <v>508</v>
      </c>
    </row>
    <row r="637" spans="1:14" x14ac:dyDescent="0.35">
      <c r="A637" t="s">
        <v>735</v>
      </c>
      <c r="B637" s="1">
        <v>44746</v>
      </c>
      <c r="C637" t="s">
        <v>736</v>
      </c>
      <c r="D637" t="s">
        <v>137</v>
      </c>
      <c r="E637" t="s">
        <v>70</v>
      </c>
      <c r="F637" t="s">
        <v>44</v>
      </c>
      <c r="G637" t="s">
        <v>45</v>
      </c>
      <c r="H637">
        <v>19</v>
      </c>
      <c r="I637">
        <v>4146</v>
      </c>
      <c r="J637">
        <v>865</v>
      </c>
      <c r="K637" t="s">
        <v>39</v>
      </c>
      <c r="L637" t="s">
        <v>417</v>
      </c>
      <c r="M637">
        <f t="shared" si="18"/>
        <v>804</v>
      </c>
      <c r="N637">
        <f t="shared" si="19"/>
        <v>218.21052631578948</v>
      </c>
    </row>
    <row r="638" spans="1:14" x14ac:dyDescent="0.35">
      <c r="A638" t="s">
        <v>735</v>
      </c>
      <c r="B638" s="1">
        <v>44746</v>
      </c>
      <c r="C638" t="s">
        <v>736</v>
      </c>
      <c r="D638" t="s">
        <v>137</v>
      </c>
      <c r="E638" t="s">
        <v>70</v>
      </c>
      <c r="F638" t="s">
        <v>44</v>
      </c>
      <c r="G638" t="s">
        <v>45</v>
      </c>
      <c r="H638">
        <v>7</v>
      </c>
      <c r="I638">
        <v>3793</v>
      </c>
      <c r="J638">
        <v>875</v>
      </c>
      <c r="K638" t="s">
        <v>39</v>
      </c>
      <c r="L638" t="s">
        <v>417</v>
      </c>
      <c r="M638">
        <f t="shared" si="18"/>
        <v>804</v>
      </c>
      <c r="N638">
        <f t="shared" si="19"/>
        <v>541.85714285714289</v>
      </c>
    </row>
    <row r="639" spans="1:14" x14ac:dyDescent="0.35">
      <c r="A639" t="s">
        <v>737</v>
      </c>
      <c r="B639" s="1">
        <v>44374</v>
      </c>
      <c r="C639" t="s">
        <v>738</v>
      </c>
      <c r="D639" t="s">
        <v>42</v>
      </c>
      <c r="E639" t="s">
        <v>41</v>
      </c>
      <c r="F639" t="s">
        <v>44</v>
      </c>
      <c r="G639" t="s">
        <v>59</v>
      </c>
      <c r="H639">
        <v>11</v>
      </c>
      <c r="I639">
        <v>7169</v>
      </c>
      <c r="J639">
        <v>2385</v>
      </c>
      <c r="K639" t="s">
        <v>64</v>
      </c>
      <c r="L639" t="s">
        <v>124</v>
      </c>
      <c r="M639">
        <f t="shared" si="18"/>
        <v>804</v>
      </c>
      <c r="N639">
        <f t="shared" si="19"/>
        <v>651.72727272727275</v>
      </c>
    </row>
    <row r="640" spans="1:14" x14ac:dyDescent="0.35">
      <c r="A640" t="s">
        <v>737</v>
      </c>
      <c r="B640" s="1">
        <v>44374</v>
      </c>
      <c r="C640" t="s">
        <v>738</v>
      </c>
      <c r="D640" t="s">
        <v>42</v>
      </c>
      <c r="E640" t="s">
        <v>41</v>
      </c>
      <c r="F640" t="s">
        <v>44</v>
      </c>
      <c r="G640" t="s">
        <v>48</v>
      </c>
      <c r="H640">
        <v>18</v>
      </c>
      <c r="I640">
        <v>4046</v>
      </c>
      <c r="J640">
        <v>417</v>
      </c>
      <c r="K640" t="s">
        <v>46</v>
      </c>
      <c r="L640" t="s">
        <v>124</v>
      </c>
      <c r="M640">
        <f t="shared" si="18"/>
        <v>804</v>
      </c>
      <c r="N640">
        <f t="shared" si="19"/>
        <v>224.77777777777777</v>
      </c>
    </row>
    <row r="641" spans="1:14" x14ac:dyDescent="0.35">
      <c r="A641" t="s">
        <v>739</v>
      </c>
      <c r="B641" s="1">
        <v>45264</v>
      </c>
      <c r="C641" t="s">
        <v>740</v>
      </c>
      <c r="D641" t="s">
        <v>74</v>
      </c>
      <c r="E641" t="s">
        <v>41</v>
      </c>
      <c r="F641" t="s">
        <v>12</v>
      </c>
      <c r="G641" t="s">
        <v>81</v>
      </c>
      <c r="H641">
        <v>11</v>
      </c>
      <c r="I641">
        <v>4164</v>
      </c>
      <c r="J641">
        <v>905</v>
      </c>
      <c r="K641" t="s">
        <v>64</v>
      </c>
      <c r="L641" t="s">
        <v>101</v>
      </c>
      <c r="M641">
        <f t="shared" si="18"/>
        <v>804</v>
      </c>
      <c r="N641">
        <f t="shared" si="19"/>
        <v>378.54545454545456</v>
      </c>
    </row>
    <row r="642" spans="1:14" x14ac:dyDescent="0.35">
      <c r="A642" t="s">
        <v>739</v>
      </c>
      <c r="B642" s="1">
        <v>45264</v>
      </c>
      <c r="C642" t="s">
        <v>740</v>
      </c>
      <c r="D642" t="s">
        <v>74</v>
      </c>
      <c r="E642" t="s">
        <v>41</v>
      </c>
      <c r="F642" t="s">
        <v>44</v>
      </c>
      <c r="G642" t="s">
        <v>45</v>
      </c>
      <c r="H642">
        <v>5</v>
      </c>
      <c r="I642">
        <v>5389</v>
      </c>
      <c r="J642">
        <v>2196</v>
      </c>
      <c r="K642" t="s">
        <v>14</v>
      </c>
      <c r="L642" t="s">
        <v>101</v>
      </c>
      <c r="M642">
        <f t="shared" ref="M642:M705" si="20">COUNTA(_xlfn.UNIQUE(C:C))</f>
        <v>804</v>
      </c>
      <c r="N642">
        <f t="shared" ref="N642:N705" si="21">I642/H642</f>
        <v>1077.8</v>
      </c>
    </row>
    <row r="643" spans="1:14" x14ac:dyDescent="0.35">
      <c r="A643" t="s">
        <v>741</v>
      </c>
      <c r="B643" s="1">
        <v>44782</v>
      </c>
      <c r="C643" t="s">
        <v>742</v>
      </c>
      <c r="D643" t="s">
        <v>50</v>
      </c>
      <c r="E643" t="s">
        <v>24</v>
      </c>
      <c r="F643" t="s">
        <v>44</v>
      </c>
      <c r="G643" t="s">
        <v>59</v>
      </c>
      <c r="H643">
        <v>5</v>
      </c>
      <c r="I643">
        <v>5448</v>
      </c>
      <c r="J643">
        <v>2204</v>
      </c>
      <c r="K643" t="s">
        <v>64</v>
      </c>
      <c r="L643" t="s">
        <v>208</v>
      </c>
      <c r="M643">
        <f t="shared" si="20"/>
        <v>804</v>
      </c>
      <c r="N643">
        <f t="shared" si="21"/>
        <v>1089.5999999999999</v>
      </c>
    </row>
    <row r="644" spans="1:14" x14ac:dyDescent="0.35">
      <c r="A644" t="s">
        <v>743</v>
      </c>
      <c r="B644" s="1">
        <v>43929</v>
      </c>
      <c r="C644" t="s">
        <v>744</v>
      </c>
      <c r="D644" t="s">
        <v>33</v>
      </c>
      <c r="E644" t="s">
        <v>16</v>
      </c>
      <c r="F644" t="s">
        <v>44</v>
      </c>
      <c r="G644" t="s">
        <v>59</v>
      </c>
      <c r="H644">
        <v>1</v>
      </c>
      <c r="I644">
        <v>4115</v>
      </c>
      <c r="J644">
        <v>1285</v>
      </c>
      <c r="K644" t="s">
        <v>14</v>
      </c>
      <c r="L644" t="s">
        <v>161</v>
      </c>
      <c r="M644">
        <f t="shared" si="20"/>
        <v>804</v>
      </c>
      <c r="N644">
        <f t="shared" si="21"/>
        <v>4115</v>
      </c>
    </row>
    <row r="645" spans="1:14" x14ac:dyDescent="0.35">
      <c r="A645" t="s">
        <v>743</v>
      </c>
      <c r="B645" s="1">
        <v>43929</v>
      </c>
      <c r="C645" t="s">
        <v>744</v>
      </c>
      <c r="D645" t="s">
        <v>33</v>
      </c>
      <c r="E645" t="s">
        <v>16</v>
      </c>
      <c r="F645" t="s">
        <v>44</v>
      </c>
      <c r="G645" t="s">
        <v>45</v>
      </c>
      <c r="H645">
        <v>12</v>
      </c>
      <c r="I645">
        <v>4761</v>
      </c>
      <c r="J645">
        <v>2231</v>
      </c>
      <c r="K645" t="s">
        <v>14</v>
      </c>
      <c r="L645" t="s">
        <v>161</v>
      </c>
      <c r="M645">
        <f t="shared" si="20"/>
        <v>804</v>
      </c>
      <c r="N645">
        <f t="shared" si="21"/>
        <v>396.75</v>
      </c>
    </row>
    <row r="646" spans="1:14" x14ac:dyDescent="0.35">
      <c r="A646" t="s">
        <v>745</v>
      </c>
      <c r="B646" s="1">
        <v>45219</v>
      </c>
      <c r="C646" t="s">
        <v>746</v>
      </c>
      <c r="D646" t="s">
        <v>25</v>
      </c>
      <c r="E646" t="s">
        <v>24</v>
      </c>
      <c r="F646" t="s">
        <v>29</v>
      </c>
      <c r="G646" t="s">
        <v>77</v>
      </c>
      <c r="H646">
        <v>6</v>
      </c>
      <c r="I646">
        <v>5899</v>
      </c>
      <c r="J646">
        <v>2264</v>
      </c>
      <c r="K646" t="s">
        <v>39</v>
      </c>
      <c r="L646" t="s">
        <v>441</v>
      </c>
      <c r="M646">
        <f t="shared" si="20"/>
        <v>804</v>
      </c>
      <c r="N646">
        <f t="shared" si="21"/>
        <v>983.16666666666663</v>
      </c>
    </row>
    <row r="647" spans="1:14" x14ac:dyDescent="0.35">
      <c r="A647" t="s">
        <v>747</v>
      </c>
      <c r="B647" s="1">
        <v>44602</v>
      </c>
      <c r="C647" t="s">
        <v>748</v>
      </c>
      <c r="D647" t="s">
        <v>25</v>
      </c>
      <c r="E647" t="s">
        <v>24</v>
      </c>
      <c r="F647" t="s">
        <v>44</v>
      </c>
      <c r="G647" t="s">
        <v>48</v>
      </c>
      <c r="H647">
        <v>9</v>
      </c>
      <c r="I647">
        <v>6109</v>
      </c>
      <c r="J647">
        <v>3040</v>
      </c>
      <c r="K647" t="s">
        <v>39</v>
      </c>
      <c r="L647" t="s">
        <v>136</v>
      </c>
      <c r="M647">
        <f t="shared" si="20"/>
        <v>804</v>
      </c>
      <c r="N647">
        <f t="shared" si="21"/>
        <v>678.77777777777783</v>
      </c>
    </row>
    <row r="648" spans="1:14" x14ac:dyDescent="0.35">
      <c r="A648" t="s">
        <v>747</v>
      </c>
      <c r="B648" s="1">
        <v>45204</v>
      </c>
      <c r="C648" t="s">
        <v>749</v>
      </c>
      <c r="D648" t="s">
        <v>67</v>
      </c>
      <c r="E648" t="s">
        <v>24</v>
      </c>
      <c r="F648" t="s">
        <v>44</v>
      </c>
      <c r="G648" t="s">
        <v>48</v>
      </c>
      <c r="H648">
        <v>9</v>
      </c>
      <c r="I648">
        <v>6109</v>
      </c>
      <c r="J648">
        <v>3040</v>
      </c>
      <c r="K648" t="s">
        <v>39</v>
      </c>
      <c r="L648" t="s">
        <v>441</v>
      </c>
      <c r="M648">
        <f t="shared" si="20"/>
        <v>804</v>
      </c>
      <c r="N648">
        <f t="shared" si="21"/>
        <v>678.77777777777783</v>
      </c>
    </row>
    <row r="649" spans="1:14" x14ac:dyDescent="0.35">
      <c r="A649" t="s">
        <v>747</v>
      </c>
      <c r="B649" s="1">
        <v>44602</v>
      </c>
      <c r="C649" t="s">
        <v>748</v>
      </c>
      <c r="D649" t="s">
        <v>25</v>
      </c>
      <c r="E649" t="s">
        <v>24</v>
      </c>
      <c r="F649" t="s">
        <v>12</v>
      </c>
      <c r="G649" t="s">
        <v>13</v>
      </c>
      <c r="H649">
        <v>17</v>
      </c>
      <c r="I649">
        <v>4628</v>
      </c>
      <c r="J649">
        <v>1491</v>
      </c>
      <c r="K649" t="s">
        <v>14</v>
      </c>
      <c r="L649" t="s">
        <v>136</v>
      </c>
      <c r="M649">
        <f t="shared" si="20"/>
        <v>804</v>
      </c>
      <c r="N649">
        <f t="shared" si="21"/>
        <v>272.23529411764707</v>
      </c>
    </row>
    <row r="650" spans="1:14" x14ac:dyDescent="0.35">
      <c r="A650" t="s">
        <v>747</v>
      </c>
      <c r="B650" s="1">
        <v>45204</v>
      </c>
      <c r="C650" t="s">
        <v>749</v>
      </c>
      <c r="D650" t="s">
        <v>67</v>
      </c>
      <c r="E650" t="s">
        <v>24</v>
      </c>
      <c r="F650" t="s">
        <v>12</v>
      </c>
      <c r="G650" t="s">
        <v>13</v>
      </c>
      <c r="H650">
        <v>17</v>
      </c>
      <c r="I650">
        <v>4628</v>
      </c>
      <c r="J650">
        <v>1491</v>
      </c>
      <c r="K650" t="s">
        <v>14</v>
      </c>
      <c r="L650" t="s">
        <v>441</v>
      </c>
      <c r="M650">
        <f t="shared" si="20"/>
        <v>804</v>
      </c>
      <c r="N650">
        <f t="shared" si="21"/>
        <v>272.23529411764707</v>
      </c>
    </row>
    <row r="651" spans="1:14" x14ac:dyDescent="0.35">
      <c r="A651" t="s">
        <v>750</v>
      </c>
      <c r="B651" s="1">
        <v>44826</v>
      </c>
      <c r="C651" t="s">
        <v>751</v>
      </c>
      <c r="D651" t="s">
        <v>171</v>
      </c>
      <c r="E651" t="s">
        <v>20</v>
      </c>
      <c r="F651" t="s">
        <v>29</v>
      </c>
      <c r="G651" t="s">
        <v>30</v>
      </c>
      <c r="H651">
        <v>13</v>
      </c>
      <c r="I651">
        <v>4369</v>
      </c>
      <c r="J651">
        <v>584</v>
      </c>
      <c r="K651" t="s">
        <v>46</v>
      </c>
      <c r="L651" t="s">
        <v>130</v>
      </c>
      <c r="M651">
        <f t="shared" si="20"/>
        <v>804</v>
      </c>
      <c r="N651">
        <f t="shared" si="21"/>
        <v>336.07692307692309</v>
      </c>
    </row>
    <row r="652" spans="1:14" x14ac:dyDescent="0.35">
      <c r="A652" t="s">
        <v>750</v>
      </c>
      <c r="B652" s="1">
        <v>44289</v>
      </c>
      <c r="C652" t="s">
        <v>752</v>
      </c>
      <c r="D652" t="s">
        <v>85</v>
      </c>
      <c r="E652" t="s">
        <v>70</v>
      </c>
      <c r="F652" t="s">
        <v>29</v>
      </c>
      <c r="G652" t="s">
        <v>30</v>
      </c>
      <c r="H652">
        <v>13</v>
      </c>
      <c r="I652">
        <v>4369</v>
      </c>
      <c r="J652">
        <v>584</v>
      </c>
      <c r="K652" t="s">
        <v>46</v>
      </c>
      <c r="L652" t="s">
        <v>138</v>
      </c>
      <c r="M652">
        <f t="shared" si="20"/>
        <v>804</v>
      </c>
      <c r="N652">
        <f t="shared" si="21"/>
        <v>336.07692307692309</v>
      </c>
    </row>
    <row r="653" spans="1:14" x14ac:dyDescent="0.35">
      <c r="A653" t="s">
        <v>753</v>
      </c>
      <c r="B653" s="1">
        <v>44319</v>
      </c>
      <c r="C653" t="s">
        <v>754</v>
      </c>
      <c r="D653" t="s">
        <v>42</v>
      </c>
      <c r="E653" t="s">
        <v>41</v>
      </c>
      <c r="F653" t="s">
        <v>44</v>
      </c>
      <c r="G653" t="s">
        <v>59</v>
      </c>
      <c r="H653">
        <v>20</v>
      </c>
      <c r="I653">
        <v>5632</v>
      </c>
      <c r="J653">
        <v>2358</v>
      </c>
      <c r="K653" t="s">
        <v>46</v>
      </c>
      <c r="L653" t="s">
        <v>107</v>
      </c>
      <c r="M653">
        <f t="shared" si="20"/>
        <v>804</v>
      </c>
      <c r="N653">
        <f t="shared" si="21"/>
        <v>281.60000000000002</v>
      </c>
    </row>
    <row r="654" spans="1:14" x14ac:dyDescent="0.35">
      <c r="A654" t="s">
        <v>753</v>
      </c>
      <c r="B654" s="1">
        <v>45333</v>
      </c>
      <c r="C654" t="s">
        <v>755</v>
      </c>
      <c r="D654" t="s">
        <v>17</v>
      </c>
      <c r="E654" t="s">
        <v>16</v>
      </c>
      <c r="F654" t="s">
        <v>44</v>
      </c>
      <c r="G654" t="s">
        <v>59</v>
      </c>
      <c r="H654">
        <v>20</v>
      </c>
      <c r="I654">
        <v>5632</v>
      </c>
      <c r="J654">
        <v>2358</v>
      </c>
      <c r="K654" t="s">
        <v>46</v>
      </c>
      <c r="L654" t="s">
        <v>217</v>
      </c>
      <c r="M654">
        <f t="shared" si="20"/>
        <v>804</v>
      </c>
      <c r="N654">
        <f t="shared" si="21"/>
        <v>281.60000000000002</v>
      </c>
    </row>
    <row r="655" spans="1:14" x14ac:dyDescent="0.35">
      <c r="A655" t="s">
        <v>753</v>
      </c>
      <c r="B655" s="1">
        <v>45692</v>
      </c>
      <c r="C655" t="s">
        <v>756</v>
      </c>
      <c r="D655" t="s">
        <v>116</v>
      </c>
      <c r="E655" t="s">
        <v>97</v>
      </c>
      <c r="F655" t="s">
        <v>44</v>
      </c>
      <c r="G655" t="s">
        <v>59</v>
      </c>
      <c r="H655">
        <v>20</v>
      </c>
      <c r="I655">
        <v>5632</v>
      </c>
      <c r="J655">
        <v>2358</v>
      </c>
      <c r="K655" t="s">
        <v>46</v>
      </c>
      <c r="L655" t="s">
        <v>72</v>
      </c>
      <c r="M655">
        <f t="shared" si="20"/>
        <v>804</v>
      </c>
      <c r="N655">
        <f t="shared" si="21"/>
        <v>281.60000000000002</v>
      </c>
    </row>
    <row r="656" spans="1:14" x14ac:dyDescent="0.35">
      <c r="A656" t="s">
        <v>757</v>
      </c>
      <c r="B656" s="1">
        <v>44846</v>
      </c>
      <c r="C656" t="s">
        <v>758</v>
      </c>
      <c r="D656" t="s">
        <v>74</v>
      </c>
      <c r="E656" t="s">
        <v>41</v>
      </c>
      <c r="F656" t="s">
        <v>29</v>
      </c>
      <c r="G656" t="s">
        <v>63</v>
      </c>
      <c r="H656">
        <v>14</v>
      </c>
      <c r="I656">
        <v>7519</v>
      </c>
      <c r="J656">
        <v>402</v>
      </c>
      <c r="K656" t="s">
        <v>14</v>
      </c>
      <c r="L656" t="s">
        <v>95</v>
      </c>
      <c r="M656">
        <f t="shared" si="20"/>
        <v>804</v>
      </c>
      <c r="N656">
        <f t="shared" si="21"/>
        <v>537.07142857142856</v>
      </c>
    </row>
    <row r="657" spans="1:14" x14ac:dyDescent="0.35">
      <c r="A657" t="s">
        <v>757</v>
      </c>
      <c r="B657" s="1">
        <v>44846</v>
      </c>
      <c r="C657" t="s">
        <v>758</v>
      </c>
      <c r="D657" t="s">
        <v>74</v>
      </c>
      <c r="E657" t="s">
        <v>41</v>
      </c>
      <c r="F657" t="s">
        <v>12</v>
      </c>
      <c r="G657" t="s">
        <v>13</v>
      </c>
      <c r="H657">
        <v>13</v>
      </c>
      <c r="I657">
        <v>1564</v>
      </c>
      <c r="J657">
        <v>674</v>
      </c>
      <c r="K657" t="s">
        <v>31</v>
      </c>
      <c r="L657" t="s">
        <v>95</v>
      </c>
      <c r="M657">
        <f t="shared" si="20"/>
        <v>804</v>
      </c>
      <c r="N657">
        <f t="shared" si="21"/>
        <v>120.30769230769231</v>
      </c>
    </row>
    <row r="658" spans="1:14" x14ac:dyDescent="0.35">
      <c r="A658" t="s">
        <v>759</v>
      </c>
      <c r="B658" s="1">
        <v>44598</v>
      </c>
      <c r="C658" t="s">
        <v>760</v>
      </c>
      <c r="D658" t="s">
        <v>85</v>
      </c>
      <c r="E658" t="s">
        <v>70</v>
      </c>
      <c r="F658" t="s">
        <v>12</v>
      </c>
      <c r="G658" t="s">
        <v>13</v>
      </c>
      <c r="H658">
        <v>10</v>
      </c>
      <c r="I658">
        <v>2804</v>
      </c>
      <c r="J658">
        <v>936</v>
      </c>
      <c r="K658" t="s">
        <v>46</v>
      </c>
      <c r="L658" t="s">
        <v>136</v>
      </c>
      <c r="M658">
        <f t="shared" si="20"/>
        <v>804</v>
      </c>
      <c r="N658">
        <f t="shared" si="21"/>
        <v>280.39999999999998</v>
      </c>
    </row>
    <row r="659" spans="1:14" x14ac:dyDescent="0.35">
      <c r="A659" t="s">
        <v>759</v>
      </c>
      <c r="B659" s="1">
        <v>44144</v>
      </c>
      <c r="C659" t="s">
        <v>761</v>
      </c>
      <c r="D659" t="s">
        <v>149</v>
      </c>
      <c r="E659" t="s">
        <v>16</v>
      </c>
      <c r="F659" t="s">
        <v>12</v>
      </c>
      <c r="G659" t="s">
        <v>13</v>
      </c>
      <c r="H659">
        <v>10</v>
      </c>
      <c r="I659">
        <v>2804</v>
      </c>
      <c r="J659">
        <v>936</v>
      </c>
      <c r="K659" t="s">
        <v>46</v>
      </c>
      <c r="L659" t="s">
        <v>79</v>
      </c>
      <c r="M659">
        <f t="shared" si="20"/>
        <v>804</v>
      </c>
      <c r="N659">
        <f t="shared" si="21"/>
        <v>280.39999999999998</v>
      </c>
    </row>
    <row r="660" spans="1:14" x14ac:dyDescent="0.35">
      <c r="A660" t="s">
        <v>759</v>
      </c>
      <c r="B660" s="1">
        <v>45049</v>
      </c>
      <c r="C660" t="s">
        <v>762</v>
      </c>
      <c r="D660" t="s">
        <v>149</v>
      </c>
      <c r="E660" t="s">
        <v>16</v>
      </c>
      <c r="F660" t="s">
        <v>12</v>
      </c>
      <c r="G660" t="s">
        <v>13</v>
      </c>
      <c r="H660">
        <v>10</v>
      </c>
      <c r="I660">
        <v>2804</v>
      </c>
      <c r="J660">
        <v>936</v>
      </c>
      <c r="K660" t="s">
        <v>46</v>
      </c>
      <c r="L660" t="s">
        <v>126</v>
      </c>
      <c r="M660">
        <f t="shared" si="20"/>
        <v>804</v>
      </c>
      <c r="N660">
        <f t="shared" si="21"/>
        <v>280.39999999999998</v>
      </c>
    </row>
    <row r="661" spans="1:14" x14ac:dyDescent="0.35">
      <c r="A661" t="s">
        <v>763</v>
      </c>
      <c r="B661" s="1">
        <v>44838</v>
      </c>
      <c r="C661" t="s">
        <v>764</v>
      </c>
      <c r="D661" t="s">
        <v>62</v>
      </c>
      <c r="E661" t="s">
        <v>20</v>
      </c>
      <c r="F661" t="s">
        <v>44</v>
      </c>
      <c r="G661" t="s">
        <v>48</v>
      </c>
      <c r="H661">
        <v>6</v>
      </c>
      <c r="I661">
        <v>2321</v>
      </c>
      <c r="J661">
        <v>505</v>
      </c>
      <c r="K661" t="s">
        <v>39</v>
      </c>
      <c r="L661" t="s">
        <v>95</v>
      </c>
      <c r="M661">
        <f t="shared" si="20"/>
        <v>804</v>
      </c>
      <c r="N661">
        <f t="shared" si="21"/>
        <v>386.83333333333331</v>
      </c>
    </row>
    <row r="662" spans="1:14" x14ac:dyDescent="0.35">
      <c r="A662" t="s">
        <v>765</v>
      </c>
      <c r="B662" s="1">
        <v>45525</v>
      </c>
      <c r="C662" t="s">
        <v>766</v>
      </c>
      <c r="D662" t="s">
        <v>149</v>
      </c>
      <c r="E662" t="s">
        <v>16</v>
      </c>
      <c r="F662" t="s">
        <v>12</v>
      </c>
      <c r="G662" t="s">
        <v>38</v>
      </c>
      <c r="H662">
        <v>6</v>
      </c>
      <c r="I662">
        <v>5730</v>
      </c>
      <c r="J662">
        <v>482</v>
      </c>
      <c r="K662" t="s">
        <v>64</v>
      </c>
      <c r="L662" t="s">
        <v>113</v>
      </c>
      <c r="M662">
        <f t="shared" si="20"/>
        <v>804</v>
      </c>
      <c r="N662">
        <f t="shared" si="21"/>
        <v>955</v>
      </c>
    </row>
    <row r="663" spans="1:14" x14ac:dyDescent="0.35">
      <c r="A663" t="s">
        <v>767</v>
      </c>
      <c r="B663" s="1">
        <v>44520</v>
      </c>
      <c r="C663" t="s">
        <v>768</v>
      </c>
      <c r="D663" t="s">
        <v>21</v>
      </c>
      <c r="E663" t="s">
        <v>20</v>
      </c>
      <c r="F663" t="s">
        <v>44</v>
      </c>
      <c r="G663" t="s">
        <v>59</v>
      </c>
      <c r="H663">
        <v>12</v>
      </c>
      <c r="I663">
        <v>7441</v>
      </c>
      <c r="J663">
        <v>867</v>
      </c>
      <c r="K663" t="s">
        <v>64</v>
      </c>
      <c r="L663" t="s">
        <v>174</v>
      </c>
      <c r="M663">
        <f t="shared" si="20"/>
        <v>804</v>
      </c>
      <c r="N663">
        <f t="shared" si="21"/>
        <v>620.08333333333337</v>
      </c>
    </row>
    <row r="664" spans="1:14" x14ac:dyDescent="0.35">
      <c r="A664" t="s">
        <v>767</v>
      </c>
      <c r="B664" s="1">
        <v>43964</v>
      </c>
      <c r="C664" t="s">
        <v>769</v>
      </c>
      <c r="D664" t="s">
        <v>85</v>
      </c>
      <c r="E664" t="s">
        <v>70</v>
      </c>
      <c r="F664" t="s">
        <v>44</v>
      </c>
      <c r="G664" t="s">
        <v>59</v>
      </c>
      <c r="H664">
        <v>12</v>
      </c>
      <c r="I664">
        <v>7441</v>
      </c>
      <c r="J664">
        <v>867</v>
      </c>
      <c r="K664" t="s">
        <v>64</v>
      </c>
      <c r="L664" t="s">
        <v>58</v>
      </c>
      <c r="M664">
        <f t="shared" si="20"/>
        <v>804</v>
      </c>
      <c r="N664">
        <f t="shared" si="21"/>
        <v>620.08333333333337</v>
      </c>
    </row>
    <row r="665" spans="1:14" x14ac:dyDescent="0.35">
      <c r="A665" t="s">
        <v>770</v>
      </c>
      <c r="B665" s="1">
        <v>44985</v>
      </c>
      <c r="C665" t="s">
        <v>771</v>
      </c>
      <c r="D665" t="s">
        <v>50</v>
      </c>
      <c r="E665" t="s">
        <v>24</v>
      </c>
      <c r="F665" t="s">
        <v>29</v>
      </c>
      <c r="G665" t="s">
        <v>77</v>
      </c>
      <c r="H665">
        <v>7</v>
      </c>
      <c r="I665">
        <v>1732</v>
      </c>
      <c r="J665">
        <v>766</v>
      </c>
      <c r="K665" t="s">
        <v>14</v>
      </c>
      <c r="L665" t="s">
        <v>92</v>
      </c>
      <c r="M665">
        <f t="shared" si="20"/>
        <v>804</v>
      </c>
      <c r="N665">
        <f t="shared" si="21"/>
        <v>247.42857142857142</v>
      </c>
    </row>
    <row r="666" spans="1:14" x14ac:dyDescent="0.35">
      <c r="A666" t="s">
        <v>770</v>
      </c>
      <c r="B666" s="1">
        <v>44985</v>
      </c>
      <c r="C666" t="s">
        <v>771</v>
      </c>
      <c r="D666" t="s">
        <v>50</v>
      </c>
      <c r="E666" t="s">
        <v>24</v>
      </c>
      <c r="F666" t="s">
        <v>29</v>
      </c>
      <c r="G666" t="s">
        <v>63</v>
      </c>
      <c r="H666">
        <v>19</v>
      </c>
      <c r="I666">
        <v>8788</v>
      </c>
      <c r="J666">
        <v>3944</v>
      </c>
      <c r="K666" t="s">
        <v>39</v>
      </c>
      <c r="L666" t="s">
        <v>92</v>
      </c>
      <c r="M666">
        <f t="shared" si="20"/>
        <v>804</v>
      </c>
      <c r="N666">
        <f t="shared" si="21"/>
        <v>462.5263157894737</v>
      </c>
    </row>
    <row r="667" spans="1:14" x14ac:dyDescent="0.35">
      <c r="A667" t="s">
        <v>772</v>
      </c>
      <c r="B667" s="1">
        <v>44217</v>
      </c>
      <c r="C667" t="s">
        <v>773</v>
      </c>
      <c r="D667" t="s">
        <v>98</v>
      </c>
      <c r="E667" t="s">
        <v>97</v>
      </c>
      <c r="F667" t="s">
        <v>29</v>
      </c>
      <c r="G667" t="s">
        <v>56</v>
      </c>
      <c r="H667">
        <v>11</v>
      </c>
      <c r="I667">
        <v>838</v>
      </c>
      <c r="J667">
        <v>271</v>
      </c>
      <c r="K667" t="s">
        <v>39</v>
      </c>
      <c r="L667" t="s">
        <v>275</v>
      </c>
      <c r="M667">
        <f t="shared" si="20"/>
        <v>804</v>
      </c>
      <c r="N667">
        <f t="shared" si="21"/>
        <v>76.181818181818187</v>
      </c>
    </row>
    <row r="668" spans="1:14" x14ac:dyDescent="0.35">
      <c r="A668" t="s">
        <v>772</v>
      </c>
      <c r="B668" s="1">
        <v>44620</v>
      </c>
      <c r="C668" t="s">
        <v>774</v>
      </c>
      <c r="D668" t="s">
        <v>171</v>
      </c>
      <c r="E668" t="s">
        <v>20</v>
      </c>
      <c r="F668" t="s">
        <v>29</v>
      </c>
      <c r="G668" t="s">
        <v>56</v>
      </c>
      <c r="H668">
        <v>11</v>
      </c>
      <c r="I668">
        <v>838</v>
      </c>
      <c r="J668">
        <v>271</v>
      </c>
      <c r="K668" t="s">
        <v>39</v>
      </c>
      <c r="L668" t="s">
        <v>136</v>
      </c>
      <c r="M668">
        <f t="shared" si="20"/>
        <v>804</v>
      </c>
      <c r="N668">
        <f t="shared" si="21"/>
        <v>76.181818181818187</v>
      </c>
    </row>
    <row r="669" spans="1:14" x14ac:dyDescent="0.35">
      <c r="A669" t="s">
        <v>772</v>
      </c>
      <c r="B669" s="1">
        <v>44217</v>
      </c>
      <c r="C669" t="s">
        <v>773</v>
      </c>
      <c r="D669" t="s">
        <v>98</v>
      </c>
      <c r="E669" t="s">
        <v>97</v>
      </c>
      <c r="F669" t="s">
        <v>44</v>
      </c>
      <c r="G669" t="s">
        <v>45</v>
      </c>
      <c r="H669">
        <v>2</v>
      </c>
      <c r="I669">
        <v>3577</v>
      </c>
      <c r="J669">
        <v>699</v>
      </c>
      <c r="K669" t="s">
        <v>14</v>
      </c>
      <c r="L669" t="s">
        <v>275</v>
      </c>
      <c r="M669">
        <f t="shared" si="20"/>
        <v>804</v>
      </c>
      <c r="N669">
        <f t="shared" si="21"/>
        <v>1788.5</v>
      </c>
    </row>
    <row r="670" spans="1:14" x14ac:dyDescent="0.35">
      <c r="A670" t="s">
        <v>772</v>
      </c>
      <c r="B670" s="1">
        <v>44620</v>
      </c>
      <c r="C670" t="s">
        <v>774</v>
      </c>
      <c r="D670" t="s">
        <v>171</v>
      </c>
      <c r="E670" t="s">
        <v>20</v>
      </c>
      <c r="F670" t="s">
        <v>44</v>
      </c>
      <c r="G670" t="s">
        <v>45</v>
      </c>
      <c r="H670">
        <v>2</v>
      </c>
      <c r="I670">
        <v>3577</v>
      </c>
      <c r="J670">
        <v>699</v>
      </c>
      <c r="K670" t="s">
        <v>14</v>
      </c>
      <c r="L670" t="s">
        <v>136</v>
      </c>
      <c r="M670">
        <f t="shared" si="20"/>
        <v>804</v>
      </c>
      <c r="N670">
        <f t="shared" si="21"/>
        <v>1788.5</v>
      </c>
    </row>
    <row r="671" spans="1:14" x14ac:dyDescent="0.35">
      <c r="A671" t="s">
        <v>775</v>
      </c>
      <c r="B671" s="1">
        <v>45407</v>
      </c>
      <c r="C671" t="s">
        <v>776</v>
      </c>
      <c r="D671" t="s">
        <v>71</v>
      </c>
      <c r="E671" t="s">
        <v>70</v>
      </c>
      <c r="F671" t="s">
        <v>12</v>
      </c>
      <c r="G671" t="s">
        <v>81</v>
      </c>
      <c r="H671">
        <v>6</v>
      </c>
      <c r="I671">
        <v>7122</v>
      </c>
      <c r="J671">
        <v>1836</v>
      </c>
      <c r="K671" t="s">
        <v>31</v>
      </c>
      <c r="L671" t="s">
        <v>234</v>
      </c>
      <c r="M671">
        <f t="shared" si="20"/>
        <v>804</v>
      </c>
      <c r="N671">
        <f t="shared" si="21"/>
        <v>1187</v>
      </c>
    </row>
    <row r="672" spans="1:14" x14ac:dyDescent="0.35">
      <c r="A672" t="s">
        <v>775</v>
      </c>
      <c r="B672" s="1">
        <v>44995</v>
      </c>
      <c r="C672" t="s">
        <v>777</v>
      </c>
      <c r="D672" t="s">
        <v>137</v>
      </c>
      <c r="E672" t="s">
        <v>70</v>
      </c>
      <c r="F672" t="s">
        <v>12</v>
      </c>
      <c r="G672" t="s">
        <v>81</v>
      </c>
      <c r="H672">
        <v>6</v>
      </c>
      <c r="I672">
        <v>7122</v>
      </c>
      <c r="J672">
        <v>1836</v>
      </c>
      <c r="K672" t="s">
        <v>31</v>
      </c>
      <c r="L672" t="s">
        <v>244</v>
      </c>
      <c r="M672">
        <f t="shared" si="20"/>
        <v>804</v>
      </c>
      <c r="N672">
        <f t="shared" si="21"/>
        <v>1187</v>
      </c>
    </row>
    <row r="673" spans="1:14" x14ac:dyDescent="0.35">
      <c r="A673" t="s">
        <v>775</v>
      </c>
      <c r="B673" s="1">
        <v>45117</v>
      </c>
      <c r="C673" t="s">
        <v>778</v>
      </c>
      <c r="D673" t="s">
        <v>50</v>
      </c>
      <c r="E673" t="s">
        <v>24</v>
      </c>
      <c r="F673" t="s">
        <v>12</v>
      </c>
      <c r="G673" t="s">
        <v>81</v>
      </c>
      <c r="H673">
        <v>6</v>
      </c>
      <c r="I673">
        <v>7122</v>
      </c>
      <c r="J673">
        <v>1836</v>
      </c>
      <c r="K673" t="s">
        <v>31</v>
      </c>
      <c r="L673" t="s">
        <v>104</v>
      </c>
      <c r="M673">
        <f t="shared" si="20"/>
        <v>804</v>
      </c>
      <c r="N673">
        <f t="shared" si="21"/>
        <v>1187</v>
      </c>
    </row>
    <row r="674" spans="1:14" x14ac:dyDescent="0.35">
      <c r="A674" t="s">
        <v>775</v>
      </c>
      <c r="B674" s="1">
        <v>45407</v>
      </c>
      <c r="C674" t="s">
        <v>776</v>
      </c>
      <c r="D674" t="s">
        <v>71</v>
      </c>
      <c r="E674" t="s">
        <v>70</v>
      </c>
      <c r="F674" t="s">
        <v>29</v>
      </c>
      <c r="G674" t="s">
        <v>56</v>
      </c>
      <c r="H674">
        <v>15</v>
      </c>
      <c r="I674">
        <v>7327</v>
      </c>
      <c r="J674">
        <v>2596</v>
      </c>
      <c r="K674" t="s">
        <v>46</v>
      </c>
      <c r="L674" t="s">
        <v>234</v>
      </c>
      <c r="M674">
        <f t="shared" si="20"/>
        <v>804</v>
      </c>
      <c r="N674">
        <f t="shared" si="21"/>
        <v>488.46666666666664</v>
      </c>
    </row>
    <row r="675" spans="1:14" x14ac:dyDescent="0.35">
      <c r="A675" t="s">
        <v>775</v>
      </c>
      <c r="B675" s="1">
        <v>44995</v>
      </c>
      <c r="C675" t="s">
        <v>777</v>
      </c>
      <c r="D675" t="s">
        <v>137</v>
      </c>
      <c r="E675" t="s">
        <v>70</v>
      </c>
      <c r="F675" t="s">
        <v>29</v>
      </c>
      <c r="G675" t="s">
        <v>56</v>
      </c>
      <c r="H675">
        <v>15</v>
      </c>
      <c r="I675">
        <v>7327</v>
      </c>
      <c r="J675">
        <v>2596</v>
      </c>
      <c r="K675" t="s">
        <v>46</v>
      </c>
      <c r="L675" t="s">
        <v>244</v>
      </c>
      <c r="M675">
        <f t="shared" si="20"/>
        <v>804</v>
      </c>
      <c r="N675">
        <f t="shared" si="21"/>
        <v>488.46666666666664</v>
      </c>
    </row>
    <row r="676" spans="1:14" x14ac:dyDescent="0.35">
      <c r="A676" t="s">
        <v>775</v>
      </c>
      <c r="B676" s="1">
        <v>45117</v>
      </c>
      <c r="C676" t="s">
        <v>778</v>
      </c>
      <c r="D676" t="s">
        <v>50</v>
      </c>
      <c r="E676" t="s">
        <v>24</v>
      </c>
      <c r="F676" t="s">
        <v>29</v>
      </c>
      <c r="G676" t="s">
        <v>56</v>
      </c>
      <c r="H676">
        <v>15</v>
      </c>
      <c r="I676">
        <v>7327</v>
      </c>
      <c r="J676">
        <v>2596</v>
      </c>
      <c r="K676" t="s">
        <v>46</v>
      </c>
      <c r="L676" t="s">
        <v>104</v>
      </c>
      <c r="M676">
        <f t="shared" si="20"/>
        <v>804</v>
      </c>
      <c r="N676">
        <f t="shared" si="21"/>
        <v>488.46666666666664</v>
      </c>
    </row>
    <row r="677" spans="1:14" x14ac:dyDescent="0.35">
      <c r="A677" t="s">
        <v>779</v>
      </c>
      <c r="B677" s="1">
        <v>45501</v>
      </c>
      <c r="C677" t="s">
        <v>780</v>
      </c>
      <c r="D677" t="s">
        <v>149</v>
      </c>
      <c r="E677" t="s">
        <v>16</v>
      </c>
      <c r="F677" t="s">
        <v>12</v>
      </c>
      <c r="G677" t="s">
        <v>27</v>
      </c>
      <c r="H677">
        <v>18</v>
      </c>
      <c r="I677">
        <v>2239</v>
      </c>
      <c r="J677">
        <v>1094</v>
      </c>
      <c r="K677" t="s">
        <v>64</v>
      </c>
      <c r="L677" t="s">
        <v>214</v>
      </c>
      <c r="M677">
        <f t="shared" si="20"/>
        <v>804</v>
      </c>
      <c r="N677">
        <f t="shared" si="21"/>
        <v>124.38888888888889</v>
      </c>
    </row>
    <row r="678" spans="1:14" x14ac:dyDescent="0.35">
      <c r="A678" t="s">
        <v>779</v>
      </c>
      <c r="B678" s="1">
        <v>45501</v>
      </c>
      <c r="C678" t="s">
        <v>780</v>
      </c>
      <c r="D678" t="s">
        <v>149</v>
      </c>
      <c r="E678" t="s">
        <v>16</v>
      </c>
      <c r="F678" t="s">
        <v>29</v>
      </c>
      <c r="G678" t="s">
        <v>56</v>
      </c>
      <c r="H678">
        <v>1</v>
      </c>
      <c r="I678">
        <v>4932</v>
      </c>
      <c r="J678">
        <v>1153</v>
      </c>
      <c r="K678" t="s">
        <v>64</v>
      </c>
      <c r="L678" t="s">
        <v>214</v>
      </c>
      <c r="M678">
        <f t="shared" si="20"/>
        <v>804</v>
      </c>
      <c r="N678">
        <f t="shared" si="21"/>
        <v>4932</v>
      </c>
    </row>
    <row r="679" spans="1:14" x14ac:dyDescent="0.35">
      <c r="A679" t="s">
        <v>781</v>
      </c>
      <c r="B679" s="1">
        <v>45137</v>
      </c>
      <c r="C679" t="s">
        <v>782</v>
      </c>
      <c r="D679" t="s">
        <v>33</v>
      </c>
      <c r="E679" t="s">
        <v>16</v>
      </c>
      <c r="F679" t="s">
        <v>12</v>
      </c>
      <c r="G679" t="s">
        <v>27</v>
      </c>
      <c r="H679">
        <v>8</v>
      </c>
      <c r="I679">
        <v>4609</v>
      </c>
      <c r="J679">
        <v>1084</v>
      </c>
      <c r="K679" t="s">
        <v>14</v>
      </c>
      <c r="L679" t="s">
        <v>104</v>
      </c>
      <c r="M679">
        <f t="shared" si="20"/>
        <v>804</v>
      </c>
      <c r="N679">
        <f t="shared" si="21"/>
        <v>576.125</v>
      </c>
    </row>
    <row r="680" spans="1:14" x14ac:dyDescent="0.35">
      <c r="A680" t="s">
        <v>781</v>
      </c>
      <c r="B680" s="1">
        <v>45137</v>
      </c>
      <c r="C680" t="s">
        <v>782</v>
      </c>
      <c r="D680" t="s">
        <v>33</v>
      </c>
      <c r="E680" t="s">
        <v>16</v>
      </c>
      <c r="F680" t="s">
        <v>29</v>
      </c>
      <c r="G680" t="s">
        <v>63</v>
      </c>
      <c r="H680">
        <v>4</v>
      </c>
      <c r="I680">
        <v>2328</v>
      </c>
      <c r="J680">
        <v>788</v>
      </c>
      <c r="K680" t="s">
        <v>14</v>
      </c>
      <c r="L680" t="s">
        <v>104</v>
      </c>
      <c r="M680">
        <f t="shared" si="20"/>
        <v>804</v>
      </c>
      <c r="N680">
        <f t="shared" si="21"/>
        <v>582</v>
      </c>
    </row>
    <row r="681" spans="1:14" x14ac:dyDescent="0.35">
      <c r="A681" t="s">
        <v>781</v>
      </c>
      <c r="B681" s="1">
        <v>45137</v>
      </c>
      <c r="C681" t="s">
        <v>782</v>
      </c>
      <c r="D681" t="s">
        <v>33</v>
      </c>
      <c r="E681" t="s">
        <v>16</v>
      </c>
      <c r="F681" t="s">
        <v>12</v>
      </c>
      <c r="G681" t="s">
        <v>27</v>
      </c>
      <c r="H681">
        <v>7</v>
      </c>
      <c r="I681">
        <v>4734</v>
      </c>
      <c r="J681">
        <v>958</v>
      </c>
      <c r="K681" t="s">
        <v>31</v>
      </c>
      <c r="L681" t="s">
        <v>104</v>
      </c>
      <c r="M681">
        <f t="shared" si="20"/>
        <v>804</v>
      </c>
      <c r="N681">
        <f t="shared" si="21"/>
        <v>676.28571428571433</v>
      </c>
    </row>
    <row r="682" spans="1:14" x14ac:dyDescent="0.35">
      <c r="A682" t="s">
        <v>783</v>
      </c>
      <c r="B682" s="1">
        <v>45570</v>
      </c>
      <c r="C682" t="s">
        <v>784</v>
      </c>
      <c r="D682" t="s">
        <v>50</v>
      </c>
      <c r="E682" t="s">
        <v>24</v>
      </c>
      <c r="F682" t="s">
        <v>44</v>
      </c>
      <c r="G682" t="s">
        <v>59</v>
      </c>
      <c r="H682">
        <v>5</v>
      </c>
      <c r="I682">
        <v>1388</v>
      </c>
      <c r="J682">
        <v>345</v>
      </c>
      <c r="K682" t="s">
        <v>14</v>
      </c>
      <c r="L682" t="s">
        <v>359</v>
      </c>
      <c r="M682">
        <f t="shared" si="20"/>
        <v>804</v>
      </c>
      <c r="N682">
        <f t="shared" si="21"/>
        <v>277.60000000000002</v>
      </c>
    </row>
    <row r="683" spans="1:14" x14ac:dyDescent="0.35">
      <c r="A683" t="s">
        <v>783</v>
      </c>
      <c r="B683" s="1">
        <v>45570</v>
      </c>
      <c r="C683" t="s">
        <v>784</v>
      </c>
      <c r="D683" t="s">
        <v>50</v>
      </c>
      <c r="E683" t="s">
        <v>24</v>
      </c>
      <c r="F683" t="s">
        <v>12</v>
      </c>
      <c r="G683" t="s">
        <v>38</v>
      </c>
      <c r="H683">
        <v>8</v>
      </c>
      <c r="I683">
        <v>8555</v>
      </c>
      <c r="J683">
        <v>1638</v>
      </c>
      <c r="K683" t="s">
        <v>46</v>
      </c>
      <c r="L683" t="s">
        <v>359</v>
      </c>
      <c r="M683">
        <f t="shared" si="20"/>
        <v>804</v>
      </c>
      <c r="N683">
        <f t="shared" si="21"/>
        <v>1069.375</v>
      </c>
    </row>
    <row r="684" spans="1:14" x14ac:dyDescent="0.35">
      <c r="A684" t="s">
        <v>785</v>
      </c>
      <c r="B684" s="1">
        <v>45342</v>
      </c>
      <c r="C684" t="s">
        <v>786</v>
      </c>
      <c r="D684" t="s">
        <v>71</v>
      </c>
      <c r="E684" t="s">
        <v>70</v>
      </c>
      <c r="F684" t="s">
        <v>44</v>
      </c>
      <c r="G684" t="s">
        <v>45</v>
      </c>
      <c r="H684">
        <v>4</v>
      </c>
      <c r="I684">
        <v>9024</v>
      </c>
      <c r="J684">
        <v>730</v>
      </c>
      <c r="K684" t="s">
        <v>46</v>
      </c>
      <c r="L684" t="s">
        <v>217</v>
      </c>
      <c r="M684">
        <f t="shared" si="20"/>
        <v>804</v>
      </c>
      <c r="N684">
        <f t="shared" si="21"/>
        <v>2256</v>
      </c>
    </row>
    <row r="685" spans="1:14" x14ac:dyDescent="0.35">
      <c r="A685" t="s">
        <v>785</v>
      </c>
      <c r="B685" s="1">
        <v>45342</v>
      </c>
      <c r="C685" t="s">
        <v>786</v>
      </c>
      <c r="D685" t="s">
        <v>71</v>
      </c>
      <c r="E685" t="s">
        <v>70</v>
      </c>
      <c r="F685" t="s">
        <v>12</v>
      </c>
      <c r="G685" t="s">
        <v>38</v>
      </c>
      <c r="H685">
        <v>4</v>
      </c>
      <c r="I685">
        <v>2468</v>
      </c>
      <c r="J685">
        <v>418</v>
      </c>
      <c r="K685" t="s">
        <v>46</v>
      </c>
      <c r="L685" t="s">
        <v>217</v>
      </c>
      <c r="M685">
        <f t="shared" si="20"/>
        <v>804</v>
      </c>
      <c r="N685">
        <f t="shared" si="21"/>
        <v>617</v>
      </c>
    </row>
    <row r="686" spans="1:14" x14ac:dyDescent="0.35">
      <c r="A686" t="s">
        <v>787</v>
      </c>
      <c r="B686" s="1">
        <v>45035</v>
      </c>
      <c r="C686" t="s">
        <v>788</v>
      </c>
      <c r="D686" t="s">
        <v>33</v>
      </c>
      <c r="E686" t="s">
        <v>16</v>
      </c>
      <c r="F686" t="s">
        <v>12</v>
      </c>
      <c r="G686" t="s">
        <v>13</v>
      </c>
      <c r="H686">
        <v>4</v>
      </c>
      <c r="I686">
        <v>9438</v>
      </c>
      <c r="J686">
        <v>1801</v>
      </c>
      <c r="K686" t="s">
        <v>64</v>
      </c>
      <c r="L686" t="s">
        <v>144</v>
      </c>
      <c r="M686">
        <f t="shared" si="20"/>
        <v>804</v>
      </c>
      <c r="N686">
        <f t="shared" si="21"/>
        <v>2359.5</v>
      </c>
    </row>
    <row r="687" spans="1:14" x14ac:dyDescent="0.35">
      <c r="A687" t="s">
        <v>787</v>
      </c>
      <c r="B687" s="1">
        <v>45228</v>
      </c>
      <c r="C687" t="s">
        <v>789</v>
      </c>
      <c r="D687" t="s">
        <v>85</v>
      </c>
      <c r="E687" t="s">
        <v>70</v>
      </c>
      <c r="F687" t="s">
        <v>12</v>
      </c>
      <c r="G687" t="s">
        <v>13</v>
      </c>
      <c r="H687">
        <v>4</v>
      </c>
      <c r="I687">
        <v>9438</v>
      </c>
      <c r="J687">
        <v>1801</v>
      </c>
      <c r="K687" t="s">
        <v>64</v>
      </c>
      <c r="L687" t="s">
        <v>441</v>
      </c>
      <c r="M687">
        <f t="shared" si="20"/>
        <v>804</v>
      </c>
      <c r="N687">
        <f t="shared" si="21"/>
        <v>2359.5</v>
      </c>
    </row>
    <row r="688" spans="1:14" x14ac:dyDescent="0.35">
      <c r="A688" t="s">
        <v>790</v>
      </c>
      <c r="B688" s="1">
        <v>44628</v>
      </c>
      <c r="C688" t="s">
        <v>791</v>
      </c>
      <c r="D688" t="s">
        <v>116</v>
      </c>
      <c r="E688" t="s">
        <v>97</v>
      </c>
      <c r="F688" t="s">
        <v>12</v>
      </c>
      <c r="G688" t="s">
        <v>81</v>
      </c>
      <c r="H688">
        <v>18</v>
      </c>
      <c r="I688">
        <v>2685</v>
      </c>
      <c r="J688">
        <v>379</v>
      </c>
      <c r="K688" t="s">
        <v>14</v>
      </c>
      <c r="L688" t="s">
        <v>133</v>
      </c>
      <c r="M688">
        <f t="shared" si="20"/>
        <v>804</v>
      </c>
      <c r="N688">
        <f t="shared" si="21"/>
        <v>149.16666666666666</v>
      </c>
    </row>
    <row r="689" spans="1:14" x14ac:dyDescent="0.35">
      <c r="A689" t="s">
        <v>790</v>
      </c>
      <c r="B689" s="1">
        <v>44903</v>
      </c>
      <c r="C689" t="s">
        <v>792</v>
      </c>
      <c r="D689" t="s">
        <v>149</v>
      </c>
      <c r="E689" t="s">
        <v>16</v>
      </c>
      <c r="F689" t="s">
        <v>12</v>
      </c>
      <c r="G689" t="s">
        <v>81</v>
      </c>
      <c r="H689">
        <v>18</v>
      </c>
      <c r="I689">
        <v>2685</v>
      </c>
      <c r="J689">
        <v>379</v>
      </c>
      <c r="K689" t="s">
        <v>14</v>
      </c>
      <c r="L689" t="s">
        <v>151</v>
      </c>
      <c r="M689">
        <f t="shared" si="20"/>
        <v>804</v>
      </c>
      <c r="N689">
        <f t="shared" si="21"/>
        <v>149.16666666666666</v>
      </c>
    </row>
    <row r="690" spans="1:14" x14ac:dyDescent="0.35">
      <c r="A690" t="s">
        <v>790</v>
      </c>
      <c r="B690" s="1">
        <v>44628</v>
      </c>
      <c r="C690" t="s">
        <v>791</v>
      </c>
      <c r="D690" t="s">
        <v>116</v>
      </c>
      <c r="E690" t="s">
        <v>97</v>
      </c>
      <c r="F690" t="s">
        <v>44</v>
      </c>
      <c r="G690" t="s">
        <v>48</v>
      </c>
      <c r="H690">
        <v>14</v>
      </c>
      <c r="I690">
        <v>9916</v>
      </c>
      <c r="J690">
        <v>4602</v>
      </c>
      <c r="K690" t="s">
        <v>14</v>
      </c>
      <c r="L690" t="s">
        <v>133</v>
      </c>
      <c r="M690">
        <f t="shared" si="20"/>
        <v>804</v>
      </c>
      <c r="N690">
        <f t="shared" si="21"/>
        <v>708.28571428571433</v>
      </c>
    </row>
    <row r="691" spans="1:14" x14ac:dyDescent="0.35">
      <c r="A691" t="s">
        <v>790</v>
      </c>
      <c r="B691" s="1">
        <v>44903</v>
      </c>
      <c r="C691" t="s">
        <v>792</v>
      </c>
      <c r="D691" t="s">
        <v>149</v>
      </c>
      <c r="E691" t="s">
        <v>16</v>
      </c>
      <c r="F691" t="s">
        <v>44</v>
      </c>
      <c r="G691" t="s">
        <v>48</v>
      </c>
      <c r="H691">
        <v>14</v>
      </c>
      <c r="I691">
        <v>9916</v>
      </c>
      <c r="J691">
        <v>4602</v>
      </c>
      <c r="K691" t="s">
        <v>14</v>
      </c>
      <c r="L691" t="s">
        <v>151</v>
      </c>
      <c r="M691">
        <f t="shared" si="20"/>
        <v>804</v>
      </c>
      <c r="N691">
        <f t="shared" si="21"/>
        <v>708.28571428571433</v>
      </c>
    </row>
    <row r="692" spans="1:14" x14ac:dyDescent="0.35">
      <c r="A692" t="s">
        <v>790</v>
      </c>
      <c r="B692" s="1">
        <v>44628</v>
      </c>
      <c r="C692" t="s">
        <v>791</v>
      </c>
      <c r="D692" t="s">
        <v>116</v>
      </c>
      <c r="E692" t="s">
        <v>97</v>
      </c>
      <c r="F692" t="s">
        <v>12</v>
      </c>
      <c r="G692" t="s">
        <v>13</v>
      </c>
      <c r="H692">
        <v>14</v>
      </c>
      <c r="I692">
        <v>6184</v>
      </c>
      <c r="J692">
        <v>50</v>
      </c>
      <c r="K692" t="s">
        <v>46</v>
      </c>
      <c r="L692" t="s">
        <v>133</v>
      </c>
      <c r="M692">
        <f t="shared" si="20"/>
        <v>804</v>
      </c>
      <c r="N692">
        <f t="shared" si="21"/>
        <v>441.71428571428572</v>
      </c>
    </row>
    <row r="693" spans="1:14" x14ac:dyDescent="0.35">
      <c r="A693" t="s">
        <v>790</v>
      </c>
      <c r="B693" s="1">
        <v>44903</v>
      </c>
      <c r="C693" t="s">
        <v>792</v>
      </c>
      <c r="D693" t="s">
        <v>149</v>
      </c>
      <c r="E693" t="s">
        <v>16</v>
      </c>
      <c r="F693" t="s">
        <v>12</v>
      </c>
      <c r="G693" t="s">
        <v>13</v>
      </c>
      <c r="H693">
        <v>14</v>
      </c>
      <c r="I693">
        <v>6184</v>
      </c>
      <c r="J693">
        <v>50</v>
      </c>
      <c r="K693" t="s">
        <v>46</v>
      </c>
      <c r="L693" t="s">
        <v>151</v>
      </c>
      <c r="M693">
        <f t="shared" si="20"/>
        <v>804</v>
      </c>
      <c r="N693">
        <f t="shared" si="21"/>
        <v>441.71428571428572</v>
      </c>
    </row>
    <row r="694" spans="1:14" x14ac:dyDescent="0.35">
      <c r="A694" t="s">
        <v>790</v>
      </c>
      <c r="B694" s="1">
        <v>44628</v>
      </c>
      <c r="C694" t="s">
        <v>791</v>
      </c>
      <c r="D694" t="s">
        <v>116</v>
      </c>
      <c r="E694" t="s">
        <v>97</v>
      </c>
      <c r="F694" t="s">
        <v>29</v>
      </c>
      <c r="G694" t="s">
        <v>56</v>
      </c>
      <c r="H694">
        <v>8</v>
      </c>
      <c r="I694">
        <v>4548</v>
      </c>
      <c r="J694">
        <v>2135</v>
      </c>
      <c r="K694" t="s">
        <v>31</v>
      </c>
      <c r="L694" t="s">
        <v>133</v>
      </c>
      <c r="M694">
        <f t="shared" si="20"/>
        <v>804</v>
      </c>
      <c r="N694">
        <f t="shared" si="21"/>
        <v>568.5</v>
      </c>
    </row>
    <row r="695" spans="1:14" x14ac:dyDescent="0.35">
      <c r="A695" t="s">
        <v>790</v>
      </c>
      <c r="B695" s="1">
        <v>44903</v>
      </c>
      <c r="C695" t="s">
        <v>792</v>
      </c>
      <c r="D695" t="s">
        <v>149</v>
      </c>
      <c r="E695" t="s">
        <v>16</v>
      </c>
      <c r="F695" t="s">
        <v>29</v>
      </c>
      <c r="G695" t="s">
        <v>56</v>
      </c>
      <c r="H695">
        <v>8</v>
      </c>
      <c r="I695">
        <v>4548</v>
      </c>
      <c r="J695">
        <v>2135</v>
      </c>
      <c r="K695" t="s">
        <v>31</v>
      </c>
      <c r="L695" t="s">
        <v>151</v>
      </c>
      <c r="M695">
        <f t="shared" si="20"/>
        <v>804</v>
      </c>
      <c r="N695">
        <f t="shared" si="21"/>
        <v>568.5</v>
      </c>
    </row>
    <row r="696" spans="1:14" x14ac:dyDescent="0.35">
      <c r="A696" t="s">
        <v>793</v>
      </c>
      <c r="B696" s="1">
        <v>45500</v>
      </c>
      <c r="C696" t="s">
        <v>794</v>
      </c>
      <c r="D696" t="s">
        <v>67</v>
      </c>
      <c r="E696" t="s">
        <v>24</v>
      </c>
      <c r="F696" t="s">
        <v>29</v>
      </c>
      <c r="G696" t="s">
        <v>56</v>
      </c>
      <c r="H696">
        <v>7</v>
      </c>
      <c r="I696">
        <v>7195</v>
      </c>
      <c r="J696">
        <v>1665</v>
      </c>
      <c r="K696" t="s">
        <v>64</v>
      </c>
      <c r="L696" t="s">
        <v>214</v>
      </c>
      <c r="M696">
        <f t="shared" si="20"/>
        <v>804</v>
      </c>
      <c r="N696">
        <f t="shared" si="21"/>
        <v>1027.8571428571429</v>
      </c>
    </row>
    <row r="697" spans="1:14" x14ac:dyDescent="0.35">
      <c r="A697" t="s">
        <v>793</v>
      </c>
      <c r="B697" s="1">
        <v>44747</v>
      </c>
      <c r="C697" t="s">
        <v>795</v>
      </c>
      <c r="D697" t="s">
        <v>25</v>
      </c>
      <c r="E697" t="s">
        <v>24</v>
      </c>
      <c r="F697" t="s">
        <v>29</v>
      </c>
      <c r="G697" t="s">
        <v>56</v>
      </c>
      <c r="H697">
        <v>7</v>
      </c>
      <c r="I697">
        <v>7195</v>
      </c>
      <c r="J697">
        <v>1665</v>
      </c>
      <c r="K697" t="s">
        <v>64</v>
      </c>
      <c r="L697" t="s">
        <v>417</v>
      </c>
      <c r="M697">
        <f t="shared" si="20"/>
        <v>804</v>
      </c>
      <c r="N697">
        <f t="shared" si="21"/>
        <v>1027.8571428571429</v>
      </c>
    </row>
    <row r="698" spans="1:14" x14ac:dyDescent="0.35">
      <c r="A698" t="s">
        <v>796</v>
      </c>
      <c r="B698" s="1">
        <v>45477</v>
      </c>
      <c r="C698" t="s">
        <v>797</v>
      </c>
      <c r="D698" t="s">
        <v>85</v>
      </c>
      <c r="E698" t="s">
        <v>70</v>
      </c>
      <c r="F698" t="s">
        <v>44</v>
      </c>
      <c r="G698" t="s">
        <v>108</v>
      </c>
      <c r="H698">
        <v>18</v>
      </c>
      <c r="I698">
        <v>3098</v>
      </c>
      <c r="J698">
        <v>957</v>
      </c>
      <c r="K698" t="s">
        <v>64</v>
      </c>
      <c r="L698" t="s">
        <v>214</v>
      </c>
      <c r="M698">
        <f t="shared" si="20"/>
        <v>804</v>
      </c>
      <c r="N698">
        <f t="shared" si="21"/>
        <v>172.11111111111111</v>
      </c>
    </row>
    <row r="699" spans="1:14" x14ac:dyDescent="0.35">
      <c r="A699" t="s">
        <v>798</v>
      </c>
      <c r="B699" s="1">
        <v>45350</v>
      </c>
      <c r="C699" t="s">
        <v>799</v>
      </c>
      <c r="D699" t="s">
        <v>74</v>
      </c>
      <c r="E699" t="s">
        <v>41</v>
      </c>
      <c r="F699" t="s">
        <v>44</v>
      </c>
      <c r="G699" t="s">
        <v>45</v>
      </c>
      <c r="H699">
        <v>18</v>
      </c>
      <c r="I699">
        <v>5412</v>
      </c>
      <c r="J699">
        <v>1192</v>
      </c>
      <c r="K699" t="s">
        <v>46</v>
      </c>
      <c r="L699" t="s">
        <v>217</v>
      </c>
      <c r="M699">
        <f t="shared" si="20"/>
        <v>804</v>
      </c>
      <c r="N699">
        <f t="shared" si="21"/>
        <v>300.66666666666669</v>
      </c>
    </row>
    <row r="700" spans="1:14" x14ac:dyDescent="0.35">
      <c r="A700" t="s">
        <v>798</v>
      </c>
      <c r="B700" s="1">
        <v>45660</v>
      </c>
      <c r="C700" t="s">
        <v>800</v>
      </c>
      <c r="D700" t="s">
        <v>42</v>
      </c>
      <c r="E700" t="s">
        <v>41</v>
      </c>
      <c r="F700" t="s">
        <v>44</v>
      </c>
      <c r="G700" t="s">
        <v>45</v>
      </c>
      <c r="H700">
        <v>18</v>
      </c>
      <c r="I700">
        <v>5412</v>
      </c>
      <c r="J700">
        <v>1192</v>
      </c>
      <c r="K700" t="s">
        <v>46</v>
      </c>
      <c r="L700" t="s">
        <v>307</v>
      </c>
      <c r="M700">
        <f t="shared" si="20"/>
        <v>804</v>
      </c>
      <c r="N700">
        <f t="shared" si="21"/>
        <v>300.66666666666669</v>
      </c>
    </row>
    <row r="701" spans="1:14" x14ac:dyDescent="0.35">
      <c r="A701" t="s">
        <v>801</v>
      </c>
      <c r="B701" s="1">
        <v>44537</v>
      </c>
      <c r="C701" t="s">
        <v>802</v>
      </c>
      <c r="D701" t="s">
        <v>50</v>
      </c>
      <c r="E701" t="s">
        <v>24</v>
      </c>
      <c r="F701" t="s">
        <v>44</v>
      </c>
      <c r="G701" t="s">
        <v>48</v>
      </c>
      <c r="H701">
        <v>11</v>
      </c>
      <c r="I701">
        <v>1397</v>
      </c>
      <c r="J701">
        <v>686</v>
      </c>
      <c r="K701" t="s">
        <v>46</v>
      </c>
      <c r="L701" t="s">
        <v>89</v>
      </c>
      <c r="M701">
        <f t="shared" si="20"/>
        <v>804</v>
      </c>
      <c r="N701">
        <f t="shared" si="21"/>
        <v>127</v>
      </c>
    </row>
    <row r="702" spans="1:14" x14ac:dyDescent="0.35">
      <c r="A702" t="s">
        <v>803</v>
      </c>
      <c r="B702" s="1">
        <v>44544</v>
      </c>
      <c r="C702" t="s">
        <v>804</v>
      </c>
      <c r="D702" t="s">
        <v>25</v>
      </c>
      <c r="E702" t="s">
        <v>24</v>
      </c>
      <c r="F702" t="s">
        <v>44</v>
      </c>
      <c r="G702" t="s">
        <v>48</v>
      </c>
      <c r="H702">
        <v>14</v>
      </c>
      <c r="I702">
        <v>9279</v>
      </c>
      <c r="J702">
        <v>552</v>
      </c>
      <c r="K702" t="s">
        <v>39</v>
      </c>
      <c r="L702" t="s">
        <v>89</v>
      </c>
      <c r="M702">
        <f t="shared" si="20"/>
        <v>804</v>
      </c>
      <c r="N702">
        <f t="shared" si="21"/>
        <v>662.78571428571433</v>
      </c>
    </row>
    <row r="703" spans="1:14" x14ac:dyDescent="0.35">
      <c r="A703" t="s">
        <v>803</v>
      </c>
      <c r="B703" s="1">
        <v>44165</v>
      </c>
      <c r="C703" t="s">
        <v>805</v>
      </c>
      <c r="D703" t="s">
        <v>91</v>
      </c>
      <c r="E703" t="s">
        <v>41</v>
      </c>
      <c r="F703" t="s">
        <v>44</v>
      </c>
      <c r="G703" t="s">
        <v>48</v>
      </c>
      <c r="H703">
        <v>14</v>
      </c>
      <c r="I703">
        <v>9279</v>
      </c>
      <c r="J703">
        <v>552</v>
      </c>
      <c r="K703" t="s">
        <v>39</v>
      </c>
      <c r="L703" t="s">
        <v>79</v>
      </c>
      <c r="M703">
        <f t="shared" si="20"/>
        <v>804</v>
      </c>
      <c r="N703">
        <f t="shared" si="21"/>
        <v>662.78571428571433</v>
      </c>
    </row>
    <row r="704" spans="1:14" x14ac:dyDescent="0.35">
      <c r="A704" t="s">
        <v>803</v>
      </c>
      <c r="B704" s="1">
        <v>44544</v>
      </c>
      <c r="C704" t="s">
        <v>804</v>
      </c>
      <c r="D704" t="s">
        <v>25</v>
      </c>
      <c r="E704" t="s">
        <v>24</v>
      </c>
      <c r="F704" t="s">
        <v>29</v>
      </c>
      <c r="G704" t="s">
        <v>63</v>
      </c>
      <c r="H704">
        <v>19</v>
      </c>
      <c r="I704">
        <v>2596</v>
      </c>
      <c r="J704">
        <v>1003</v>
      </c>
      <c r="K704" t="s">
        <v>46</v>
      </c>
      <c r="L704" t="s">
        <v>89</v>
      </c>
      <c r="M704">
        <f t="shared" si="20"/>
        <v>804</v>
      </c>
      <c r="N704">
        <f t="shared" si="21"/>
        <v>136.63157894736841</v>
      </c>
    </row>
    <row r="705" spans="1:14" x14ac:dyDescent="0.35">
      <c r="A705" t="s">
        <v>803</v>
      </c>
      <c r="B705" s="1">
        <v>44165</v>
      </c>
      <c r="C705" t="s">
        <v>805</v>
      </c>
      <c r="D705" t="s">
        <v>91</v>
      </c>
      <c r="E705" t="s">
        <v>41</v>
      </c>
      <c r="F705" t="s">
        <v>29</v>
      </c>
      <c r="G705" t="s">
        <v>63</v>
      </c>
      <c r="H705">
        <v>19</v>
      </c>
      <c r="I705">
        <v>2596</v>
      </c>
      <c r="J705">
        <v>1003</v>
      </c>
      <c r="K705" t="s">
        <v>46</v>
      </c>
      <c r="L705" t="s">
        <v>79</v>
      </c>
      <c r="M705">
        <f t="shared" si="20"/>
        <v>804</v>
      </c>
      <c r="N705">
        <f t="shared" si="21"/>
        <v>136.63157894736841</v>
      </c>
    </row>
    <row r="706" spans="1:14" x14ac:dyDescent="0.35">
      <c r="A706" t="s">
        <v>806</v>
      </c>
      <c r="B706" s="1">
        <v>44559</v>
      </c>
      <c r="C706" t="s">
        <v>807</v>
      </c>
      <c r="D706" t="s">
        <v>25</v>
      </c>
      <c r="E706" t="s">
        <v>24</v>
      </c>
      <c r="F706" t="s">
        <v>44</v>
      </c>
      <c r="G706" t="s">
        <v>108</v>
      </c>
      <c r="H706">
        <v>19</v>
      </c>
      <c r="I706">
        <v>6732</v>
      </c>
      <c r="J706">
        <v>911</v>
      </c>
      <c r="K706" t="s">
        <v>39</v>
      </c>
      <c r="L706" t="s">
        <v>89</v>
      </c>
      <c r="M706">
        <f t="shared" ref="M706:M769" si="22">COUNTA(_xlfn.UNIQUE(C:C))</f>
        <v>804</v>
      </c>
      <c r="N706">
        <f t="shared" ref="N706:N769" si="23">I706/H706</f>
        <v>354.31578947368422</v>
      </c>
    </row>
    <row r="707" spans="1:14" x14ac:dyDescent="0.35">
      <c r="A707" t="s">
        <v>806</v>
      </c>
      <c r="B707" s="1">
        <v>44559</v>
      </c>
      <c r="C707" t="s">
        <v>807</v>
      </c>
      <c r="D707" t="s">
        <v>25</v>
      </c>
      <c r="E707" t="s">
        <v>24</v>
      </c>
      <c r="F707" t="s">
        <v>29</v>
      </c>
      <c r="G707" t="s">
        <v>30</v>
      </c>
      <c r="H707">
        <v>14</v>
      </c>
      <c r="I707">
        <v>4495</v>
      </c>
      <c r="J707">
        <v>1408</v>
      </c>
      <c r="K707" t="s">
        <v>39</v>
      </c>
      <c r="L707" t="s">
        <v>89</v>
      </c>
      <c r="M707">
        <f t="shared" si="22"/>
        <v>804</v>
      </c>
      <c r="N707">
        <f t="shared" si="23"/>
        <v>321.07142857142856</v>
      </c>
    </row>
    <row r="708" spans="1:14" x14ac:dyDescent="0.35">
      <c r="A708" t="s">
        <v>808</v>
      </c>
      <c r="B708" s="1">
        <v>45481</v>
      </c>
      <c r="C708" t="s">
        <v>809</v>
      </c>
      <c r="D708" t="s">
        <v>25</v>
      </c>
      <c r="E708" t="s">
        <v>24</v>
      </c>
      <c r="F708" t="s">
        <v>29</v>
      </c>
      <c r="G708" t="s">
        <v>63</v>
      </c>
      <c r="H708">
        <v>6</v>
      </c>
      <c r="I708">
        <v>9653</v>
      </c>
      <c r="J708">
        <v>2471</v>
      </c>
      <c r="K708" t="s">
        <v>14</v>
      </c>
      <c r="L708" t="s">
        <v>214</v>
      </c>
      <c r="M708">
        <f t="shared" si="22"/>
        <v>804</v>
      </c>
      <c r="N708">
        <f t="shared" si="23"/>
        <v>1608.8333333333333</v>
      </c>
    </row>
    <row r="709" spans="1:14" x14ac:dyDescent="0.35">
      <c r="A709" t="s">
        <v>810</v>
      </c>
      <c r="B709" s="1">
        <v>44237</v>
      </c>
      <c r="C709" t="s">
        <v>811</v>
      </c>
      <c r="D709" t="s">
        <v>171</v>
      </c>
      <c r="E709" t="s">
        <v>20</v>
      </c>
      <c r="F709" t="s">
        <v>44</v>
      </c>
      <c r="G709" t="s">
        <v>45</v>
      </c>
      <c r="H709">
        <v>10</v>
      </c>
      <c r="I709">
        <v>8945</v>
      </c>
      <c r="J709">
        <v>1728</v>
      </c>
      <c r="K709" t="s">
        <v>14</v>
      </c>
      <c r="L709" t="s">
        <v>291</v>
      </c>
      <c r="M709">
        <f t="shared" si="22"/>
        <v>804</v>
      </c>
      <c r="N709">
        <f t="shared" si="23"/>
        <v>894.5</v>
      </c>
    </row>
    <row r="710" spans="1:14" x14ac:dyDescent="0.35">
      <c r="A710" t="s">
        <v>812</v>
      </c>
      <c r="B710" s="1">
        <v>44125</v>
      </c>
      <c r="C710" t="s">
        <v>813</v>
      </c>
      <c r="D710" t="s">
        <v>98</v>
      </c>
      <c r="E710" t="s">
        <v>97</v>
      </c>
      <c r="F710" t="s">
        <v>44</v>
      </c>
      <c r="G710" t="s">
        <v>108</v>
      </c>
      <c r="H710">
        <v>13</v>
      </c>
      <c r="I710">
        <v>4007</v>
      </c>
      <c r="J710">
        <v>201</v>
      </c>
      <c r="K710" t="s">
        <v>64</v>
      </c>
      <c r="L710" t="s">
        <v>118</v>
      </c>
      <c r="M710">
        <f t="shared" si="22"/>
        <v>804</v>
      </c>
      <c r="N710">
        <f t="shared" si="23"/>
        <v>308.23076923076923</v>
      </c>
    </row>
    <row r="711" spans="1:14" x14ac:dyDescent="0.35">
      <c r="A711" t="s">
        <v>812</v>
      </c>
      <c r="B711" s="1">
        <v>45033</v>
      </c>
      <c r="C711" t="s">
        <v>814</v>
      </c>
      <c r="D711" t="s">
        <v>71</v>
      </c>
      <c r="E711" t="s">
        <v>70</v>
      </c>
      <c r="F711" t="s">
        <v>44</v>
      </c>
      <c r="G711" t="s">
        <v>108</v>
      </c>
      <c r="H711">
        <v>13</v>
      </c>
      <c r="I711">
        <v>4007</v>
      </c>
      <c r="J711">
        <v>201</v>
      </c>
      <c r="K711" t="s">
        <v>64</v>
      </c>
      <c r="L711" t="s">
        <v>144</v>
      </c>
      <c r="M711">
        <f t="shared" si="22"/>
        <v>804</v>
      </c>
      <c r="N711">
        <f t="shared" si="23"/>
        <v>308.23076923076923</v>
      </c>
    </row>
    <row r="712" spans="1:14" x14ac:dyDescent="0.35">
      <c r="A712" t="s">
        <v>815</v>
      </c>
      <c r="B712" s="1">
        <v>44125</v>
      </c>
      <c r="C712" t="s">
        <v>816</v>
      </c>
      <c r="D712" t="s">
        <v>149</v>
      </c>
      <c r="E712" t="s">
        <v>16</v>
      </c>
      <c r="F712" t="s">
        <v>44</v>
      </c>
      <c r="G712" t="s">
        <v>108</v>
      </c>
      <c r="H712">
        <v>18</v>
      </c>
      <c r="I712">
        <v>810</v>
      </c>
      <c r="J712">
        <v>231</v>
      </c>
      <c r="K712" t="s">
        <v>39</v>
      </c>
      <c r="L712" t="s">
        <v>118</v>
      </c>
      <c r="M712">
        <f t="shared" si="22"/>
        <v>804</v>
      </c>
      <c r="N712">
        <f t="shared" si="23"/>
        <v>45</v>
      </c>
    </row>
    <row r="713" spans="1:14" x14ac:dyDescent="0.35">
      <c r="A713" t="s">
        <v>817</v>
      </c>
      <c r="B713" s="1">
        <v>45288</v>
      </c>
      <c r="C713" t="s">
        <v>818</v>
      </c>
      <c r="D713" t="s">
        <v>67</v>
      </c>
      <c r="E713" t="s">
        <v>24</v>
      </c>
      <c r="F713" t="s">
        <v>44</v>
      </c>
      <c r="G713" t="s">
        <v>108</v>
      </c>
      <c r="H713">
        <v>18</v>
      </c>
      <c r="I713">
        <v>9789</v>
      </c>
      <c r="J713">
        <v>2071</v>
      </c>
      <c r="K713" t="s">
        <v>31</v>
      </c>
      <c r="L713" t="s">
        <v>101</v>
      </c>
      <c r="M713">
        <f t="shared" si="22"/>
        <v>804</v>
      </c>
      <c r="N713">
        <f t="shared" si="23"/>
        <v>543.83333333333337</v>
      </c>
    </row>
    <row r="714" spans="1:14" x14ac:dyDescent="0.35">
      <c r="A714" t="s">
        <v>817</v>
      </c>
      <c r="B714" s="1">
        <v>45288</v>
      </c>
      <c r="C714" t="s">
        <v>818</v>
      </c>
      <c r="D714" t="s">
        <v>67</v>
      </c>
      <c r="E714" t="s">
        <v>24</v>
      </c>
      <c r="F714" t="s">
        <v>12</v>
      </c>
      <c r="G714" t="s">
        <v>13</v>
      </c>
      <c r="H714">
        <v>8</v>
      </c>
      <c r="I714">
        <v>9229</v>
      </c>
      <c r="J714">
        <v>4090</v>
      </c>
      <c r="K714" t="s">
        <v>64</v>
      </c>
      <c r="L714" t="s">
        <v>101</v>
      </c>
      <c r="M714">
        <f t="shared" si="22"/>
        <v>804</v>
      </c>
      <c r="N714">
        <f t="shared" si="23"/>
        <v>1153.625</v>
      </c>
    </row>
    <row r="715" spans="1:14" x14ac:dyDescent="0.35">
      <c r="A715" t="s">
        <v>819</v>
      </c>
      <c r="B715" s="1">
        <v>44918</v>
      </c>
      <c r="C715" t="s">
        <v>820</v>
      </c>
      <c r="D715" t="s">
        <v>67</v>
      </c>
      <c r="E715" t="s">
        <v>24</v>
      </c>
      <c r="F715" t="s">
        <v>29</v>
      </c>
      <c r="G715" t="s">
        <v>56</v>
      </c>
      <c r="H715">
        <v>18</v>
      </c>
      <c r="I715">
        <v>8141</v>
      </c>
      <c r="J715">
        <v>3968</v>
      </c>
      <c r="K715" t="s">
        <v>31</v>
      </c>
      <c r="L715" t="s">
        <v>151</v>
      </c>
      <c r="M715">
        <f t="shared" si="22"/>
        <v>804</v>
      </c>
      <c r="N715">
        <f t="shared" si="23"/>
        <v>452.27777777777777</v>
      </c>
    </row>
    <row r="716" spans="1:14" x14ac:dyDescent="0.35">
      <c r="A716" t="s">
        <v>819</v>
      </c>
      <c r="B716" s="1">
        <v>44783</v>
      </c>
      <c r="C716" t="s">
        <v>821</v>
      </c>
      <c r="D716" t="s">
        <v>171</v>
      </c>
      <c r="E716" t="s">
        <v>20</v>
      </c>
      <c r="F716" t="s">
        <v>29</v>
      </c>
      <c r="G716" t="s">
        <v>56</v>
      </c>
      <c r="H716">
        <v>18</v>
      </c>
      <c r="I716">
        <v>8141</v>
      </c>
      <c r="J716">
        <v>3968</v>
      </c>
      <c r="K716" t="s">
        <v>31</v>
      </c>
      <c r="L716" t="s">
        <v>208</v>
      </c>
      <c r="M716">
        <f t="shared" si="22"/>
        <v>804</v>
      </c>
      <c r="N716">
        <f t="shared" si="23"/>
        <v>452.27777777777777</v>
      </c>
    </row>
    <row r="717" spans="1:14" x14ac:dyDescent="0.35">
      <c r="A717" t="s">
        <v>819</v>
      </c>
      <c r="B717" s="1">
        <v>44918</v>
      </c>
      <c r="C717" t="s">
        <v>820</v>
      </c>
      <c r="D717" t="s">
        <v>67</v>
      </c>
      <c r="E717" t="s">
        <v>24</v>
      </c>
      <c r="F717" t="s">
        <v>44</v>
      </c>
      <c r="G717" t="s">
        <v>59</v>
      </c>
      <c r="H717">
        <v>14</v>
      </c>
      <c r="I717">
        <v>1067</v>
      </c>
      <c r="J717">
        <v>251</v>
      </c>
      <c r="K717" t="s">
        <v>39</v>
      </c>
      <c r="L717" t="s">
        <v>151</v>
      </c>
      <c r="M717">
        <f t="shared" si="22"/>
        <v>804</v>
      </c>
      <c r="N717">
        <f t="shared" si="23"/>
        <v>76.214285714285708</v>
      </c>
    </row>
    <row r="718" spans="1:14" x14ac:dyDescent="0.35">
      <c r="A718" t="s">
        <v>819</v>
      </c>
      <c r="B718" s="1">
        <v>44783</v>
      </c>
      <c r="C718" t="s">
        <v>821</v>
      </c>
      <c r="D718" t="s">
        <v>171</v>
      </c>
      <c r="E718" t="s">
        <v>20</v>
      </c>
      <c r="F718" t="s">
        <v>44</v>
      </c>
      <c r="G718" t="s">
        <v>59</v>
      </c>
      <c r="H718">
        <v>14</v>
      </c>
      <c r="I718">
        <v>1067</v>
      </c>
      <c r="J718">
        <v>251</v>
      </c>
      <c r="K718" t="s">
        <v>39</v>
      </c>
      <c r="L718" t="s">
        <v>208</v>
      </c>
      <c r="M718">
        <f t="shared" si="22"/>
        <v>804</v>
      </c>
      <c r="N718">
        <f t="shared" si="23"/>
        <v>76.214285714285708</v>
      </c>
    </row>
    <row r="719" spans="1:14" x14ac:dyDescent="0.35">
      <c r="A719" t="s">
        <v>822</v>
      </c>
      <c r="B719" s="1">
        <v>45216</v>
      </c>
      <c r="C719" t="s">
        <v>823</v>
      </c>
      <c r="D719" t="s">
        <v>42</v>
      </c>
      <c r="E719" t="s">
        <v>41</v>
      </c>
      <c r="F719" t="s">
        <v>29</v>
      </c>
      <c r="G719" t="s">
        <v>77</v>
      </c>
      <c r="H719">
        <v>10</v>
      </c>
      <c r="I719">
        <v>3839</v>
      </c>
      <c r="J719">
        <v>1415</v>
      </c>
      <c r="K719" t="s">
        <v>14</v>
      </c>
      <c r="L719" t="s">
        <v>441</v>
      </c>
      <c r="M719">
        <f t="shared" si="22"/>
        <v>804</v>
      </c>
      <c r="N719">
        <f t="shared" si="23"/>
        <v>383.9</v>
      </c>
    </row>
    <row r="720" spans="1:14" x14ac:dyDescent="0.35">
      <c r="A720" t="s">
        <v>822</v>
      </c>
      <c r="B720" s="1">
        <v>44620</v>
      </c>
      <c r="C720" t="s">
        <v>824</v>
      </c>
      <c r="D720" t="s">
        <v>33</v>
      </c>
      <c r="E720" t="s">
        <v>16</v>
      </c>
      <c r="F720" t="s">
        <v>29</v>
      </c>
      <c r="G720" t="s">
        <v>77</v>
      </c>
      <c r="H720">
        <v>10</v>
      </c>
      <c r="I720">
        <v>3839</v>
      </c>
      <c r="J720">
        <v>1415</v>
      </c>
      <c r="K720" t="s">
        <v>14</v>
      </c>
      <c r="L720" t="s">
        <v>136</v>
      </c>
      <c r="M720">
        <f t="shared" si="22"/>
        <v>804</v>
      </c>
      <c r="N720">
        <f t="shared" si="23"/>
        <v>383.9</v>
      </c>
    </row>
    <row r="721" spans="1:14" x14ac:dyDescent="0.35">
      <c r="A721" t="s">
        <v>825</v>
      </c>
      <c r="B721" s="1">
        <v>45436</v>
      </c>
      <c r="C721" t="s">
        <v>826</v>
      </c>
      <c r="D721" t="s">
        <v>85</v>
      </c>
      <c r="E721" t="s">
        <v>70</v>
      </c>
      <c r="F721" t="s">
        <v>12</v>
      </c>
      <c r="G721" t="s">
        <v>13</v>
      </c>
      <c r="H721">
        <v>13</v>
      </c>
      <c r="I721">
        <v>2858</v>
      </c>
      <c r="J721">
        <v>482</v>
      </c>
      <c r="K721" t="s">
        <v>64</v>
      </c>
      <c r="L721" t="s">
        <v>34</v>
      </c>
      <c r="M721">
        <f t="shared" si="22"/>
        <v>804</v>
      </c>
      <c r="N721">
        <f t="shared" si="23"/>
        <v>219.84615384615384</v>
      </c>
    </row>
    <row r="722" spans="1:14" x14ac:dyDescent="0.35">
      <c r="A722" t="s">
        <v>827</v>
      </c>
      <c r="B722" s="1">
        <v>44106</v>
      </c>
      <c r="C722" t="s">
        <v>828</v>
      </c>
      <c r="D722" t="s">
        <v>50</v>
      </c>
      <c r="E722" t="s">
        <v>24</v>
      </c>
      <c r="F722" t="s">
        <v>44</v>
      </c>
      <c r="G722" t="s">
        <v>108</v>
      </c>
      <c r="H722">
        <v>12</v>
      </c>
      <c r="I722">
        <v>2137</v>
      </c>
      <c r="J722">
        <v>638</v>
      </c>
      <c r="K722" t="s">
        <v>31</v>
      </c>
      <c r="L722" t="s">
        <v>118</v>
      </c>
      <c r="M722">
        <f t="shared" si="22"/>
        <v>804</v>
      </c>
      <c r="N722">
        <f t="shared" si="23"/>
        <v>178.08333333333334</v>
      </c>
    </row>
    <row r="723" spans="1:14" x14ac:dyDescent="0.35">
      <c r="A723" t="s">
        <v>827</v>
      </c>
      <c r="B723" s="1">
        <v>44106</v>
      </c>
      <c r="C723" t="s">
        <v>828</v>
      </c>
      <c r="D723" t="s">
        <v>50</v>
      </c>
      <c r="E723" t="s">
        <v>24</v>
      </c>
      <c r="F723" t="s">
        <v>44</v>
      </c>
      <c r="G723" t="s">
        <v>48</v>
      </c>
      <c r="H723">
        <v>12</v>
      </c>
      <c r="I723">
        <v>2831</v>
      </c>
      <c r="J723">
        <v>1289</v>
      </c>
      <c r="K723" t="s">
        <v>31</v>
      </c>
      <c r="L723" t="s">
        <v>118</v>
      </c>
      <c r="M723">
        <f t="shared" si="22"/>
        <v>804</v>
      </c>
      <c r="N723">
        <f t="shared" si="23"/>
        <v>235.91666666666666</v>
      </c>
    </row>
    <row r="724" spans="1:14" x14ac:dyDescent="0.35">
      <c r="A724" t="s">
        <v>829</v>
      </c>
      <c r="B724" s="1">
        <v>45332</v>
      </c>
      <c r="C724" t="s">
        <v>830</v>
      </c>
      <c r="D724" t="s">
        <v>98</v>
      </c>
      <c r="E724" t="s">
        <v>97</v>
      </c>
      <c r="F724" t="s">
        <v>44</v>
      </c>
      <c r="G724" t="s">
        <v>59</v>
      </c>
      <c r="H724">
        <v>15</v>
      </c>
      <c r="I724">
        <v>3913</v>
      </c>
      <c r="J724">
        <v>961</v>
      </c>
      <c r="K724" t="s">
        <v>14</v>
      </c>
      <c r="L724" t="s">
        <v>217</v>
      </c>
      <c r="M724">
        <f t="shared" si="22"/>
        <v>804</v>
      </c>
      <c r="N724">
        <f t="shared" si="23"/>
        <v>260.86666666666667</v>
      </c>
    </row>
    <row r="725" spans="1:14" x14ac:dyDescent="0.35">
      <c r="A725" t="s">
        <v>829</v>
      </c>
      <c r="B725" s="1">
        <v>44233</v>
      </c>
      <c r="C725" t="s">
        <v>831</v>
      </c>
      <c r="D725" t="s">
        <v>91</v>
      </c>
      <c r="E725" t="s">
        <v>41</v>
      </c>
      <c r="F725" t="s">
        <v>44</v>
      </c>
      <c r="G725" t="s">
        <v>59</v>
      </c>
      <c r="H725">
        <v>15</v>
      </c>
      <c r="I725">
        <v>3913</v>
      </c>
      <c r="J725">
        <v>961</v>
      </c>
      <c r="K725" t="s">
        <v>14</v>
      </c>
      <c r="L725" t="s">
        <v>291</v>
      </c>
      <c r="M725">
        <f t="shared" si="22"/>
        <v>804</v>
      </c>
      <c r="N725">
        <f t="shared" si="23"/>
        <v>260.86666666666667</v>
      </c>
    </row>
    <row r="726" spans="1:14" x14ac:dyDescent="0.35">
      <c r="A726" t="s">
        <v>832</v>
      </c>
      <c r="B726" s="1">
        <v>44636</v>
      </c>
      <c r="C726" t="s">
        <v>833</v>
      </c>
      <c r="D726" t="s">
        <v>149</v>
      </c>
      <c r="E726" t="s">
        <v>16</v>
      </c>
      <c r="F726" t="s">
        <v>29</v>
      </c>
      <c r="G726" t="s">
        <v>63</v>
      </c>
      <c r="H726">
        <v>9</v>
      </c>
      <c r="I726">
        <v>4468</v>
      </c>
      <c r="J726">
        <v>1940</v>
      </c>
      <c r="K726" t="s">
        <v>64</v>
      </c>
      <c r="L726" t="s">
        <v>133</v>
      </c>
      <c r="M726">
        <f t="shared" si="22"/>
        <v>804</v>
      </c>
      <c r="N726">
        <f t="shared" si="23"/>
        <v>496.44444444444446</v>
      </c>
    </row>
    <row r="727" spans="1:14" x14ac:dyDescent="0.35">
      <c r="A727" t="s">
        <v>834</v>
      </c>
      <c r="B727" s="1">
        <v>43975</v>
      </c>
      <c r="C727" t="s">
        <v>835</v>
      </c>
      <c r="D727" t="s">
        <v>106</v>
      </c>
      <c r="E727" t="s">
        <v>97</v>
      </c>
      <c r="F727" t="s">
        <v>12</v>
      </c>
      <c r="G727" t="s">
        <v>38</v>
      </c>
      <c r="H727">
        <v>9</v>
      </c>
      <c r="I727">
        <v>1579</v>
      </c>
      <c r="J727">
        <v>602</v>
      </c>
      <c r="K727" t="s">
        <v>46</v>
      </c>
      <c r="L727" t="s">
        <v>58</v>
      </c>
      <c r="M727">
        <f t="shared" si="22"/>
        <v>804</v>
      </c>
      <c r="N727">
        <f t="shared" si="23"/>
        <v>175.44444444444446</v>
      </c>
    </row>
    <row r="728" spans="1:14" x14ac:dyDescent="0.35">
      <c r="A728" t="s">
        <v>834</v>
      </c>
      <c r="B728" s="1">
        <v>45704</v>
      </c>
      <c r="C728" t="s">
        <v>836</v>
      </c>
      <c r="D728" t="s">
        <v>71</v>
      </c>
      <c r="E728" t="s">
        <v>70</v>
      </c>
      <c r="F728" t="s">
        <v>12</v>
      </c>
      <c r="G728" t="s">
        <v>38</v>
      </c>
      <c r="H728">
        <v>9</v>
      </c>
      <c r="I728">
        <v>1579</v>
      </c>
      <c r="J728">
        <v>602</v>
      </c>
      <c r="K728" t="s">
        <v>46</v>
      </c>
      <c r="L728" t="s">
        <v>72</v>
      </c>
      <c r="M728">
        <f t="shared" si="22"/>
        <v>804</v>
      </c>
      <c r="N728">
        <f t="shared" si="23"/>
        <v>175.44444444444446</v>
      </c>
    </row>
    <row r="729" spans="1:14" x14ac:dyDescent="0.35">
      <c r="A729" t="s">
        <v>834</v>
      </c>
      <c r="B729" s="1">
        <v>44516</v>
      </c>
      <c r="C729" t="s">
        <v>837</v>
      </c>
      <c r="D729" t="s">
        <v>106</v>
      </c>
      <c r="E729" t="s">
        <v>97</v>
      </c>
      <c r="F729" t="s">
        <v>12</v>
      </c>
      <c r="G729" t="s">
        <v>38</v>
      </c>
      <c r="H729">
        <v>9</v>
      </c>
      <c r="I729">
        <v>1579</v>
      </c>
      <c r="J729">
        <v>602</v>
      </c>
      <c r="K729" t="s">
        <v>46</v>
      </c>
      <c r="L729" t="s">
        <v>174</v>
      </c>
      <c r="M729">
        <f t="shared" si="22"/>
        <v>804</v>
      </c>
      <c r="N729">
        <f t="shared" si="23"/>
        <v>175.44444444444446</v>
      </c>
    </row>
    <row r="730" spans="1:14" x14ac:dyDescent="0.35">
      <c r="A730" t="s">
        <v>834</v>
      </c>
      <c r="B730" s="1">
        <v>45543</v>
      </c>
      <c r="C730" t="s">
        <v>838</v>
      </c>
      <c r="D730" t="s">
        <v>67</v>
      </c>
      <c r="E730" t="s">
        <v>24</v>
      </c>
      <c r="F730" t="s">
        <v>12</v>
      </c>
      <c r="G730" t="s">
        <v>38</v>
      </c>
      <c r="H730">
        <v>9</v>
      </c>
      <c r="I730">
        <v>1579</v>
      </c>
      <c r="J730">
        <v>602</v>
      </c>
      <c r="K730" t="s">
        <v>46</v>
      </c>
      <c r="L730" t="s">
        <v>158</v>
      </c>
      <c r="M730">
        <f t="shared" si="22"/>
        <v>804</v>
      </c>
      <c r="N730">
        <f t="shared" si="23"/>
        <v>175.44444444444446</v>
      </c>
    </row>
    <row r="731" spans="1:14" x14ac:dyDescent="0.35">
      <c r="A731" t="s">
        <v>834</v>
      </c>
      <c r="B731" s="1">
        <v>43975</v>
      </c>
      <c r="C731" t="s">
        <v>835</v>
      </c>
      <c r="D731" t="s">
        <v>106</v>
      </c>
      <c r="E731" t="s">
        <v>97</v>
      </c>
      <c r="F731" t="s">
        <v>44</v>
      </c>
      <c r="G731" t="s">
        <v>48</v>
      </c>
      <c r="H731">
        <v>19</v>
      </c>
      <c r="I731">
        <v>3760</v>
      </c>
      <c r="J731">
        <v>1849</v>
      </c>
      <c r="K731" t="s">
        <v>39</v>
      </c>
      <c r="L731" t="s">
        <v>58</v>
      </c>
      <c r="M731">
        <f t="shared" si="22"/>
        <v>804</v>
      </c>
      <c r="N731">
        <f t="shared" si="23"/>
        <v>197.89473684210526</v>
      </c>
    </row>
    <row r="732" spans="1:14" x14ac:dyDescent="0.35">
      <c r="A732" t="s">
        <v>834</v>
      </c>
      <c r="B732" s="1">
        <v>45704</v>
      </c>
      <c r="C732" t="s">
        <v>836</v>
      </c>
      <c r="D732" t="s">
        <v>71</v>
      </c>
      <c r="E732" t="s">
        <v>70</v>
      </c>
      <c r="F732" t="s">
        <v>44</v>
      </c>
      <c r="G732" t="s">
        <v>48</v>
      </c>
      <c r="H732">
        <v>19</v>
      </c>
      <c r="I732">
        <v>3760</v>
      </c>
      <c r="J732">
        <v>1849</v>
      </c>
      <c r="K732" t="s">
        <v>39</v>
      </c>
      <c r="L732" t="s">
        <v>72</v>
      </c>
      <c r="M732">
        <f t="shared" si="22"/>
        <v>804</v>
      </c>
      <c r="N732">
        <f t="shared" si="23"/>
        <v>197.89473684210526</v>
      </c>
    </row>
    <row r="733" spans="1:14" x14ac:dyDescent="0.35">
      <c r="A733" t="s">
        <v>834</v>
      </c>
      <c r="B733" s="1">
        <v>44516</v>
      </c>
      <c r="C733" t="s">
        <v>837</v>
      </c>
      <c r="D733" t="s">
        <v>106</v>
      </c>
      <c r="E733" t="s">
        <v>97</v>
      </c>
      <c r="F733" t="s">
        <v>44</v>
      </c>
      <c r="G733" t="s">
        <v>48</v>
      </c>
      <c r="H733">
        <v>19</v>
      </c>
      <c r="I733">
        <v>3760</v>
      </c>
      <c r="J733">
        <v>1849</v>
      </c>
      <c r="K733" t="s">
        <v>39</v>
      </c>
      <c r="L733" t="s">
        <v>174</v>
      </c>
      <c r="M733">
        <f t="shared" si="22"/>
        <v>804</v>
      </c>
      <c r="N733">
        <f t="shared" si="23"/>
        <v>197.89473684210526</v>
      </c>
    </row>
    <row r="734" spans="1:14" x14ac:dyDescent="0.35">
      <c r="A734" t="s">
        <v>834</v>
      </c>
      <c r="B734" s="1">
        <v>45543</v>
      </c>
      <c r="C734" t="s">
        <v>838</v>
      </c>
      <c r="D734" t="s">
        <v>67</v>
      </c>
      <c r="E734" t="s">
        <v>24</v>
      </c>
      <c r="F734" t="s">
        <v>44</v>
      </c>
      <c r="G734" t="s">
        <v>48</v>
      </c>
      <c r="H734">
        <v>19</v>
      </c>
      <c r="I734">
        <v>3760</v>
      </c>
      <c r="J734">
        <v>1849</v>
      </c>
      <c r="K734" t="s">
        <v>39</v>
      </c>
      <c r="L734" t="s">
        <v>158</v>
      </c>
      <c r="M734">
        <f t="shared" si="22"/>
        <v>804</v>
      </c>
      <c r="N734">
        <f t="shared" si="23"/>
        <v>197.89473684210526</v>
      </c>
    </row>
    <row r="735" spans="1:14" x14ac:dyDescent="0.35">
      <c r="A735" t="s">
        <v>839</v>
      </c>
      <c r="B735" s="1">
        <v>44741</v>
      </c>
      <c r="C735" t="s">
        <v>840</v>
      </c>
      <c r="D735" t="s">
        <v>21</v>
      </c>
      <c r="E735" t="s">
        <v>20</v>
      </c>
      <c r="F735" t="s">
        <v>29</v>
      </c>
      <c r="G735" t="s">
        <v>30</v>
      </c>
      <c r="H735">
        <v>14</v>
      </c>
      <c r="I735">
        <v>8706</v>
      </c>
      <c r="J735">
        <v>3099</v>
      </c>
      <c r="K735" t="s">
        <v>46</v>
      </c>
      <c r="L735" t="s">
        <v>164</v>
      </c>
      <c r="M735">
        <f t="shared" si="22"/>
        <v>804</v>
      </c>
      <c r="N735">
        <f t="shared" si="23"/>
        <v>621.85714285714289</v>
      </c>
    </row>
    <row r="736" spans="1:14" x14ac:dyDescent="0.35">
      <c r="A736" t="s">
        <v>839</v>
      </c>
      <c r="B736" s="1">
        <v>44741</v>
      </c>
      <c r="C736" t="s">
        <v>840</v>
      </c>
      <c r="D736" t="s">
        <v>21</v>
      </c>
      <c r="E736" t="s">
        <v>20</v>
      </c>
      <c r="F736" t="s">
        <v>12</v>
      </c>
      <c r="G736" t="s">
        <v>13</v>
      </c>
      <c r="H736">
        <v>14</v>
      </c>
      <c r="I736">
        <v>4708</v>
      </c>
      <c r="J736">
        <v>696</v>
      </c>
      <c r="K736" t="s">
        <v>46</v>
      </c>
      <c r="L736" t="s">
        <v>164</v>
      </c>
      <c r="M736">
        <f t="shared" si="22"/>
        <v>804</v>
      </c>
      <c r="N736">
        <f t="shared" si="23"/>
        <v>336.28571428571428</v>
      </c>
    </row>
    <row r="737" spans="1:14" x14ac:dyDescent="0.35">
      <c r="A737" t="s">
        <v>839</v>
      </c>
      <c r="B737" s="1">
        <v>44741</v>
      </c>
      <c r="C737" t="s">
        <v>840</v>
      </c>
      <c r="D737" t="s">
        <v>21</v>
      </c>
      <c r="E737" t="s">
        <v>20</v>
      </c>
      <c r="F737" t="s">
        <v>44</v>
      </c>
      <c r="G737" t="s">
        <v>48</v>
      </c>
      <c r="H737">
        <v>17</v>
      </c>
      <c r="I737">
        <v>8089</v>
      </c>
      <c r="J737">
        <v>3132</v>
      </c>
      <c r="K737" t="s">
        <v>64</v>
      </c>
      <c r="L737" t="s">
        <v>164</v>
      </c>
      <c r="M737">
        <f t="shared" si="22"/>
        <v>804</v>
      </c>
      <c r="N737">
        <f t="shared" si="23"/>
        <v>475.8235294117647</v>
      </c>
    </row>
    <row r="738" spans="1:14" x14ac:dyDescent="0.35">
      <c r="A738" t="s">
        <v>841</v>
      </c>
      <c r="B738" s="1">
        <v>44868</v>
      </c>
      <c r="C738" t="s">
        <v>842</v>
      </c>
      <c r="D738" t="s">
        <v>85</v>
      </c>
      <c r="E738" t="s">
        <v>70</v>
      </c>
      <c r="F738" t="s">
        <v>12</v>
      </c>
      <c r="G738" t="s">
        <v>27</v>
      </c>
      <c r="H738">
        <v>12</v>
      </c>
      <c r="I738">
        <v>5462</v>
      </c>
      <c r="J738">
        <v>673</v>
      </c>
      <c r="K738" t="s">
        <v>31</v>
      </c>
      <c r="L738" t="s">
        <v>43</v>
      </c>
      <c r="M738">
        <f t="shared" si="22"/>
        <v>804</v>
      </c>
      <c r="N738">
        <f t="shared" si="23"/>
        <v>455.16666666666669</v>
      </c>
    </row>
    <row r="739" spans="1:14" x14ac:dyDescent="0.35">
      <c r="A739" t="s">
        <v>843</v>
      </c>
      <c r="B739" s="1">
        <v>45258</v>
      </c>
      <c r="C739" t="s">
        <v>844</v>
      </c>
      <c r="D739" t="s">
        <v>149</v>
      </c>
      <c r="E739" t="s">
        <v>16</v>
      </c>
      <c r="F739" t="s">
        <v>12</v>
      </c>
      <c r="G739" t="s">
        <v>13</v>
      </c>
      <c r="H739">
        <v>18</v>
      </c>
      <c r="I739">
        <v>6392</v>
      </c>
      <c r="J739">
        <v>444</v>
      </c>
      <c r="K739" t="s">
        <v>46</v>
      </c>
      <c r="L739" t="s">
        <v>51</v>
      </c>
      <c r="M739">
        <f t="shared" si="22"/>
        <v>804</v>
      </c>
      <c r="N739">
        <f t="shared" si="23"/>
        <v>355.11111111111109</v>
      </c>
    </row>
    <row r="740" spans="1:14" x14ac:dyDescent="0.35">
      <c r="A740" t="s">
        <v>845</v>
      </c>
      <c r="B740" s="1">
        <v>43946</v>
      </c>
      <c r="C740" t="s">
        <v>846</v>
      </c>
      <c r="D740" t="s">
        <v>33</v>
      </c>
      <c r="E740" t="s">
        <v>16</v>
      </c>
      <c r="F740" t="s">
        <v>12</v>
      </c>
      <c r="G740" t="s">
        <v>13</v>
      </c>
      <c r="H740">
        <v>3</v>
      </c>
      <c r="I740">
        <v>8706</v>
      </c>
      <c r="J740">
        <v>1724</v>
      </c>
      <c r="K740" t="s">
        <v>31</v>
      </c>
      <c r="L740" t="s">
        <v>161</v>
      </c>
      <c r="M740">
        <f t="shared" si="22"/>
        <v>804</v>
      </c>
      <c r="N740">
        <f t="shared" si="23"/>
        <v>2902</v>
      </c>
    </row>
    <row r="741" spans="1:14" x14ac:dyDescent="0.35">
      <c r="A741" t="s">
        <v>847</v>
      </c>
      <c r="B741" s="1">
        <v>44579</v>
      </c>
      <c r="C741" t="s">
        <v>848</v>
      </c>
      <c r="D741" t="s">
        <v>17</v>
      </c>
      <c r="E741" t="s">
        <v>16</v>
      </c>
      <c r="F741" t="s">
        <v>29</v>
      </c>
      <c r="G741" t="s">
        <v>30</v>
      </c>
      <c r="H741">
        <v>4</v>
      </c>
      <c r="I741">
        <v>2349</v>
      </c>
      <c r="J741">
        <v>319</v>
      </c>
      <c r="K741" t="s">
        <v>14</v>
      </c>
      <c r="L741" t="s">
        <v>86</v>
      </c>
      <c r="M741">
        <f t="shared" si="22"/>
        <v>804</v>
      </c>
      <c r="N741">
        <f t="shared" si="23"/>
        <v>587.25</v>
      </c>
    </row>
    <row r="742" spans="1:14" x14ac:dyDescent="0.35">
      <c r="A742" t="s">
        <v>847</v>
      </c>
      <c r="B742" s="1">
        <v>44579</v>
      </c>
      <c r="C742" t="s">
        <v>848</v>
      </c>
      <c r="D742" t="s">
        <v>17</v>
      </c>
      <c r="E742" t="s">
        <v>16</v>
      </c>
      <c r="F742" t="s">
        <v>44</v>
      </c>
      <c r="G742" t="s">
        <v>48</v>
      </c>
      <c r="H742">
        <v>14</v>
      </c>
      <c r="I742">
        <v>8220</v>
      </c>
      <c r="J742">
        <v>3882</v>
      </c>
      <c r="K742" t="s">
        <v>14</v>
      </c>
      <c r="L742" t="s">
        <v>86</v>
      </c>
      <c r="M742">
        <f t="shared" si="22"/>
        <v>804</v>
      </c>
      <c r="N742">
        <f t="shared" si="23"/>
        <v>587.14285714285711</v>
      </c>
    </row>
    <row r="743" spans="1:14" x14ac:dyDescent="0.35">
      <c r="A743" t="s">
        <v>847</v>
      </c>
      <c r="B743" s="1">
        <v>44579</v>
      </c>
      <c r="C743" t="s">
        <v>848</v>
      </c>
      <c r="D743" t="s">
        <v>17</v>
      </c>
      <c r="E743" t="s">
        <v>16</v>
      </c>
      <c r="F743" t="s">
        <v>44</v>
      </c>
      <c r="G743" t="s">
        <v>48</v>
      </c>
      <c r="H743">
        <v>7</v>
      </c>
      <c r="I743">
        <v>2379</v>
      </c>
      <c r="J743">
        <v>279</v>
      </c>
      <c r="K743" t="s">
        <v>31</v>
      </c>
      <c r="L743" t="s">
        <v>86</v>
      </c>
      <c r="M743">
        <f t="shared" si="22"/>
        <v>804</v>
      </c>
      <c r="N743">
        <f t="shared" si="23"/>
        <v>339.85714285714283</v>
      </c>
    </row>
    <row r="744" spans="1:14" x14ac:dyDescent="0.35">
      <c r="A744" t="s">
        <v>847</v>
      </c>
      <c r="B744" s="1">
        <v>44579</v>
      </c>
      <c r="C744" t="s">
        <v>848</v>
      </c>
      <c r="D744" t="s">
        <v>17</v>
      </c>
      <c r="E744" t="s">
        <v>16</v>
      </c>
      <c r="F744" t="s">
        <v>29</v>
      </c>
      <c r="G744" t="s">
        <v>56</v>
      </c>
      <c r="H744">
        <v>4</v>
      </c>
      <c r="I744">
        <v>7377</v>
      </c>
      <c r="J744">
        <v>2049</v>
      </c>
      <c r="K744" t="s">
        <v>14</v>
      </c>
      <c r="L744" t="s">
        <v>86</v>
      </c>
      <c r="M744">
        <f t="shared" si="22"/>
        <v>804</v>
      </c>
      <c r="N744">
        <f t="shared" si="23"/>
        <v>1844.25</v>
      </c>
    </row>
    <row r="745" spans="1:14" x14ac:dyDescent="0.35">
      <c r="A745" t="s">
        <v>849</v>
      </c>
      <c r="B745" s="1">
        <v>44643</v>
      </c>
      <c r="C745" t="s">
        <v>850</v>
      </c>
      <c r="D745" t="s">
        <v>116</v>
      </c>
      <c r="E745" t="s">
        <v>97</v>
      </c>
      <c r="F745" t="s">
        <v>44</v>
      </c>
      <c r="G745" t="s">
        <v>45</v>
      </c>
      <c r="H745">
        <v>16</v>
      </c>
      <c r="I745">
        <v>717</v>
      </c>
      <c r="J745">
        <v>158</v>
      </c>
      <c r="K745" t="s">
        <v>46</v>
      </c>
      <c r="L745" t="s">
        <v>133</v>
      </c>
      <c r="M745">
        <f t="shared" si="22"/>
        <v>804</v>
      </c>
      <c r="N745">
        <f t="shared" si="23"/>
        <v>44.8125</v>
      </c>
    </row>
    <row r="746" spans="1:14" x14ac:dyDescent="0.35">
      <c r="A746" t="s">
        <v>849</v>
      </c>
      <c r="B746" s="1">
        <v>44006</v>
      </c>
      <c r="C746" t="s">
        <v>851</v>
      </c>
      <c r="D746" t="s">
        <v>17</v>
      </c>
      <c r="E746" t="s">
        <v>16</v>
      </c>
      <c r="F746" t="s">
        <v>44</v>
      </c>
      <c r="G746" t="s">
        <v>45</v>
      </c>
      <c r="H746">
        <v>16</v>
      </c>
      <c r="I746">
        <v>717</v>
      </c>
      <c r="J746">
        <v>158</v>
      </c>
      <c r="K746" t="s">
        <v>46</v>
      </c>
      <c r="L746" t="s">
        <v>312</v>
      </c>
      <c r="M746">
        <f t="shared" si="22"/>
        <v>804</v>
      </c>
      <c r="N746">
        <f t="shared" si="23"/>
        <v>44.8125</v>
      </c>
    </row>
    <row r="747" spans="1:14" x14ac:dyDescent="0.35">
      <c r="A747" t="s">
        <v>849</v>
      </c>
      <c r="B747" s="1">
        <v>44918</v>
      </c>
      <c r="C747" t="s">
        <v>852</v>
      </c>
      <c r="D747" t="s">
        <v>25</v>
      </c>
      <c r="E747" t="s">
        <v>24</v>
      </c>
      <c r="F747" t="s">
        <v>44</v>
      </c>
      <c r="G747" t="s">
        <v>45</v>
      </c>
      <c r="H747">
        <v>16</v>
      </c>
      <c r="I747">
        <v>717</v>
      </c>
      <c r="J747">
        <v>158</v>
      </c>
      <c r="K747" t="s">
        <v>46</v>
      </c>
      <c r="L747" t="s">
        <v>151</v>
      </c>
      <c r="M747">
        <f t="shared" si="22"/>
        <v>804</v>
      </c>
      <c r="N747">
        <f t="shared" si="23"/>
        <v>44.8125</v>
      </c>
    </row>
    <row r="748" spans="1:14" x14ac:dyDescent="0.35">
      <c r="A748" t="s">
        <v>849</v>
      </c>
      <c r="B748" s="1">
        <v>45620</v>
      </c>
      <c r="C748" t="s">
        <v>853</v>
      </c>
      <c r="D748" t="s">
        <v>50</v>
      </c>
      <c r="E748" t="s">
        <v>24</v>
      </c>
      <c r="F748" t="s">
        <v>44</v>
      </c>
      <c r="G748" t="s">
        <v>45</v>
      </c>
      <c r="H748">
        <v>16</v>
      </c>
      <c r="I748">
        <v>717</v>
      </c>
      <c r="J748">
        <v>158</v>
      </c>
      <c r="K748" t="s">
        <v>46</v>
      </c>
      <c r="L748" t="s">
        <v>254</v>
      </c>
      <c r="M748">
        <f t="shared" si="22"/>
        <v>804</v>
      </c>
      <c r="N748">
        <f t="shared" si="23"/>
        <v>44.8125</v>
      </c>
    </row>
    <row r="749" spans="1:14" x14ac:dyDescent="0.35">
      <c r="A749" t="s">
        <v>849</v>
      </c>
      <c r="B749" s="1">
        <v>44141</v>
      </c>
      <c r="C749" t="s">
        <v>854</v>
      </c>
      <c r="D749" t="s">
        <v>33</v>
      </c>
      <c r="E749" t="s">
        <v>16</v>
      </c>
      <c r="F749" t="s">
        <v>44</v>
      </c>
      <c r="G749" t="s">
        <v>45</v>
      </c>
      <c r="H749">
        <v>16</v>
      </c>
      <c r="I749">
        <v>717</v>
      </c>
      <c r="J749">
        <v>158</v>
      </c>
      <c r="K749" t="s">
        <v>46</v>
      </c>
      <c r="L749" t="s">
        <v>79</v>
      </c>
      <c r="M749">
        <f t="shared" si="22"/>
        <v>804</v>
      </c>
      <c r="N749">
        <f t="shared" si="23"/>
        <v>44.8125</v>
      </c>
    </row>
    <row r="750" spans="1:14" x14ac:dyDescent="0.35">
      <c r="A750" t="s">
        <v>849</v>
      </c>
      <c r="B750" s="1">
        <v>45223</v>
      </c>
      <c r="C750" t="s">
        <v>855</v>
      </c>
      <c r="D750" t="s">
        <v>67</v>
      </c>
      <c r="E750" t="s">
        <v>24</v>
      </c>
      <c r="F750" t="s">
        <v>44</v>
      </c>
      <c r="G750" t="s">
        <v>45</v>
      </c>
      <c r="H750">
        <v>16</v>
      </c>
      <c r="I750">
        <v>717</v>
      </c>
      <c r="J750">
        <v>158</v>
      </c>
      <c r="K750" t="s">
        <v>46</v>
      </c>
      <c r="L750" t="s">
        <v>441</v>
      </c>
      <c r="M750">
        <f t="shared" si="22"/>
        <v>804</v>
      </c>
      <c r="N750">
        <f t="shared" si="23"/>
        <v>44.8125</v>
      </c>
    </row>
    <row r="751" spans="1:14" x14ac:dyDescent="0.35">
      <c r="A751" t="s">
        <v>849</v>
      </c>
      <c r="B751" s="1">
        <v>44643</v>
      </c>
      <c r="C751" t="s">
        <v>850</v>
      </c>
      <c r="D751" t="s">
        <v>116</v>
      </c>
      <c r="E751" t="s">
        <v>97</v>
      </c>
      <c r="F751" t="s">
        <v>44</v>
      </c>
      <c r="G751" t="s">
        <v>59</v>
      </c>
      <c r="H751">
        <v>17</v>
      </c>
      <c r="I751">
        <v>508</v>
      </c>
      <c r="J751">
        <v>177</v>
      </c>
      <c r="K751" t="s">
        <v>14</v>
      </c>
      <c r="L751" t="s">
        <v>133</v>
      </c>
      <c r="M751">
        <f t="shared" si="22"/>
        <v>804</v>
      </c>
      <c r="N751">
        <f t="shared" si="23"/>
        <v>29.882352941176471</v>
      </c>
    </row>
    <row r="752" spans="1:14" x14ac:dyDescent="0.35">
      <c r="A752" t="s">
        <v>849</v>
      </c>
      <c r="B752" s="1">
        <v>44006</v>
      </c>
      <c r="C752" t="s">
        <v>851</v>
      </c>
      <c r="D752" t="s">
        <v>17</v>
      </c>
      <c r="E752" t="s">
        <v>16</v>
      </c>
      <c r="F752" t="s">
        <v>44</v>
      </c>
      <c r="G752" t="s">
        <v>59</v>
      </c>
      <c r="H752">
        <v>17</v>
      </c>
      <c r="I752">
        <v>508</v>
      </c>
      <c r="J752">
        <v>177</v>
      </c>
      <c r="K752" t="s">
        <v>14</v>
      </c>
      <c r="L752" t="s">
        <v>312</v>
      </c>
      <c r="M752">
        <f t="shared" si="22"/>
        <v>804</v>
      </c>
      <c r="N752">
        <f t="shared" si="23"/>
        <v>29.882352941176471</v>
      </c>
    </row>
    <row r="753" spans="1:14" x14ac:dyDescent="0.35">
      <c r="A753" t="s">
        <v>849</v>
      </c>
      <c r="B753" s="1">
        <v>44918</v>
      </c>
      <c r="C753" t="s">
        <v>852</v>
      </c>
      <c r="D753" t="s">
        <v>25</v>
      </c>
      <c r="E753" t="s">
        <v>24</v>
      </c>
      <c r="F753" t="s">
        <v>44</v>
      </c>
      <c r="G753" t="s">
        <v>59</v>
      </c>
      <c r="H753">
        <v>17</v>
      </c>
      <c r="I753">
        <v>508</v>
      </c>
      <c r="J753">
        <v>177</v>
      </c>
      <c r="K753" t="s">
        <v>14</v>
      </c>
      <c r="L753" t="s">
        <v>151</v>
      </c>
      <c r="M753">
        <f t="shared" si="22"/>
        <v>804</v>
      </c>
      <c r="N753">
        <f t="shared" si="23"/>
        <v>29.882352941176471</v>
      </c>
    </row>
    <row r="754" spans="1:14" x14ac:dyDescent="0.35">
      <c r="A754" t="s">
        <v>849</v>
      </c>
      <c r="B754" s="1">
        <v>45620</v>
      </c>
      <c r="C754" t="s">
        <v>853</v>
      </c>
      <c r="D754" t="s">
        <v>50</v>
      </c>
      <c r="E754" t="s">
        <v>24</v>
      </c>
      <c r="F754" t="s">
        <v>44</v>
      </c>
      <c r="G754" t="s">
        <v>59</v>
      </c>
      <c r="H754">
        <v>17</v>
      </c>
      <c r="I754">
        <v>508</v>
      </c>
      <c r="J754">
        <v>177</v>
      </c>
      <c r="K754" t="s">
        <v>14</v>
      </c>
      <c r="L754" t="s">
        <v>254</v>
      </c>
      <c r="M754">
        <f t="shared" si="22"/>
        <v>804</v>
      </c>
      <c r="N754">
        <f t="shared" si="23"/>
        <v>29.882352941176471</v>
      </c>
    </row>
    <row r="755" spans="1:14" x14ac:dyDescent="0.35">
      <c r="A755" t="s">
        <v>849</v>
      </c>
      <c r="B755" s="1">
        <v>44141</v>
      </c>
      <c r="C755" t="s">
        <v>854</v>
      </c>
      <c r="D755" t="s">
        <v>33</v>
      </c>
      <c r="E755" t="s">
        <v>16</v>
      </c>
      <c r="F755" t="s">
        <v>44</v>
      </c>
      <c r="G755" t="s">
        <v>59</v>
      </c>
      <c r="H755">
        <v>17</v>
      </c>
      <c r="I755">
        <v>508</v>
      </c>
      <c r="J755">
        <v>177</v>
      </c>
      <c r="K755" t="s">
        <v>14</v>
      </c>
      <c r="L755" t="s">
        <v>79</v>
      </c>
      <c r="M755">
        <f t="shared" si="22"/>
        <v>804</v>
      </c>
      <c r="N755">
        <f t="shared" si="23"/>
        <v>29.882352941176471</v>
      </c>
    </row>
    <row r="756" spans="1:14" x14ac:dyDescent="0.35">
      <c r="A756" t="s">
        <v>849</v>
      </c>
      <c r="B756" s="1">
        <v>45223</v>
      </c>
      <c r="C756" t="s">
        <v>855</v>
      </c>
      <c r="D756" t="s">
        <v>67</v>
      </c>
      <c r="E756" t="s">
        <v>24</v>
      </c>
      <c r="F756" t="s">
        <v>44</v>
      </c>
      <c r="G756" t="s">
        <v>59</v>
      </c>
      <c r="H756">
        <v>17</v>
      </c>
      <c r="I756">
        <v>508</v>
      </c>
      <c r="J756">
        <v>177</v>
      </c>
      <c r="K756" t="s">
        <v>14</v>
      </c>
      <c r="L756" t="s">
        <v>441</v>
      </c>
      <c r="M756">
        <f t="shared" si="22"/>
        <v>804</v>
      </c>
      <c r="N756">
        <f t="shared" si="23"/>
        <v>29.882352941176471</v>
      </c>
    </row>
    <row r="757" spans="1:14" x14ac:dyDescent="0.35">
      <c r="A757" t="s">
        <v>856</v>
      </c>
      <c r="B757" s="1">
        <v>45125</v>
      </c>
      <c r="C757" t="s">
        <v>857</v>
      </c>
      <c r="D757" t="s">
        <v>21</v>
      </c>
      <c r="E757" t="s">
        <v>20</v>
      </c>
      <c r="F757" t="s">
        <v>12</v>
      </c>
      <c r="G757" t="s">
        <v>27</v>
      </c>
      <c r="H757">
        <v>3</v>
      </c>
      <c r="I757">
        <v>9382</v>
      </c>
      <c r="J757">
        <v>1085</v>
      </c>
      <c r="K757" t="s">
        <v>31</v>
      </c>
      <c r="L757" t="s">
        <v>104</v>
      </c>
      <c r="M757">
        <f t="shared" si="22"/>
        <v>804</v>
      </c>
      <c r="N757">
        <f t="shared" si="23"/>
        <v>3127.3333333333335</v>
      </c>
    </row>
    <row r="758" spans="1:14" x14ac:dyDescent="0.35">
      <c r="A758" t="s">
        <v>856</v>
      </c>
      <c r="B758" s="1">
        <v>44697</v>
      </c>
      <c r="C758" t="s">
        <v>858</v>
      </c>
      <c r="D758" t="s">
        <v>67</v>
      </c>
      <c r="E758" t="s">
        <v>24</v>
      </c>
      <c r="F758" t="s">
        <v>12</v>
      </c>
      <c r="G758" t="s">
        <v>27</v>
      </c>
      <c r="H758">
        <v>3</v>
      </c>
      <c r="I758">
        <v>9382</v>
      </c>
      <c r="J758">
        <v>1085</v>
      </c>
      <c r="K758" t="s">
        <v>31</v>
      </c>
      <c r="L758" t="s">
        <v>179</v>
      </c>
      <c r="M758">
        <f t="shared" si="22"/>
        <v>804</v>
      </c>
      <c r="N758">
        <f t="shared" si="23"/>
        <v>3127.3333333333335</v>
      </c>
    </row>
    <row r="759" spans="1:14" x14ac:dyDescent="0.35">
      <c r="A759" t="s">
        <v>856</v>
      </c>
      <c r="B759" s="1">
        <v>45125</v>
      </c>
      <c r="C759" t="s">
        <v>857</v>
      </c>
      <c r="D759" t="s">
        <v>21</v>
      </c>
      <c r="E759" t="s">
        <v>20</v>
      </c>
      <c r="F759" t="s">
        <v>44</v>
      </c>
      <c r="G759" t="s">
        <v>45</v>
      </c>
      <c r="H759">
        <v>19</v>
      </c>
      <c r="I759">
        <v>4936</v>
      </c>
      <c r="J759">
        <v>576</v>
      </c>
      <c r="K759" t="s">
        <v>64</v>
      </c>
      <c r="L759" t="s">
        <v>104</v>
      </c>
      <c r="M759">
        <f t="shared" si="22"/>
        <v>804</v>
      </c>
      <c r="N759">
        <f t="shared" si="23"/>
        <v>259.78947368421052</v>
      </c>
    </row>
    <row r="760" spans="1:14" x14ac:dyDescent="0.35">
      <c r="A760" t="s">
        <v>856</v>
      </c>
      <c r="B760" s="1">
        <v>44697</v>
      </c>
      <c r="C760" t="s">
        <v>858</v>
      </c>
      <c r="D760" t="s">
        <v>67</v>
      </c>
      <c r="E760" t="s">
        <v>24</v>
      </c>
      <c r="F760" t="s">
        <v>44</v>
      </c>
      <c r="G760" t="s">
        <v>45</v>
      </c>
      <c r="H760">
        <v>19</v>
      </c>
      <c r="I760">
        <v>4936</v>
      </c>
      <c r="J760">
        <v>576</v>
      </c>
      <c r="K760" t="s">
        <v>64</v>
      </c>
      <c r="L760" t="s">
        <v>179</v>
      </c>
      <c r="M760">
        <f t="shared" si="22"/>
        <v>804</v>
      </c>
      <c r="N760">
        <f t="shared" si="23"/>
        <v>259.78947368421052</v>
      </c>
    </row>
    <row r="761" spans="1:14" x14ac:dyDescent="0.35">
      <c r="A761" t="s">
        <v>859</v>
      </c>
      <c r="B761" s="1">
        <v>45459</v>
      </c>
      <c r="C761" t="s">
        <v>860</v>
      </c>
      <c r="D761" t="s">
        <v>91</v>
      </c>
      <c r="E761" t="s">
        <v>41</v>
      </c>
      <c r="F761" t="s">
        <v>44</v>
      </c>
      <c r="G761" t="s">
        <v>59</v>
      </c>
      <c r="H761">
        <v>19</v>
      </c>
      <c r="I761">
        <v>2663</v>
      </c>
      <c r="J761">
        <v>64</v>
      </c>
      <c r="K761" t="s">
        <v>64</v>
      </c>
      <c r="L761" t="s">
        <v>261</v>
      </c>
      <c r="M761">
        <f t="shared" si="22"/>
        <v>804</v>
      </c>
      <c r="N761">
        <f t="shared" si="23"/>
        <v>140.15789473684211</v>
      </c>
    </row>
    <row r="762" spans="1:14" x14ac:dyDescent="0.35">
      <c r="A762" t="s">
        <v>859</v>
      </c>
      <c r="B762" s="1">
        <v>44492</v>
      </c>
      <c r="C762" t="s">
        <v>861</v>
      </c>
      <c r="D762" t="s">
        <v>116</v>
      </c>
      <c r="E762" t="s">
        <v>97</v>
      </c>
      <c r="F762" t="s">
        <v>44</v>
      </c>
      <c r="G762" t="s">
        <v>59</v>
      </c>
      <c r="H762">
        <v>19</v>
      </c>
      <c r="I762">
        <v>2663</v>
      </c>
      <c r="J762">
        <v>64</v>
      </c>
      <c r="K762" t="s">
        <v>64</v>
      </c>
      <c r="L762" t="s">
        <v>36</v>
      </c>
      <c r="M762">
        <f t="shared" si="22"/>
        <v>804</v>
      </c>
      <c r="N762">
        <f t="shared" si="23"/>
        <v>140.15789473684211</v>
      </c>
    </row>
    <row r="763" spans="1:14" x14ac:dyDescent="0.35">
      <c r="A763" t="s">
        <v>862</v>
      </c>
      <c r="B763" s="1">
        <v>44856</v>
      </c>
      <c r="C763" t="s">
        <v>863</v>
      </c>
      <c r="D763" t="s">
        <v>137</v>
      </c>
      <c r="E763" t="s">
        <v>70</v>
      </c>
      <c r="F763" t="s">
        <v>12</v>
      </c>
      <c r="G763" t="s">
        <v>27</v>
      </c>
      <c r="H763">
        <v>5</v>
      </c>
      <c r="I763">
        <v>5151</v>
      </c>
      <c r="J763">
        <v>1680</v>
      </c>
      <c r="K763" t="s">
        <v>39</v>
      </c>
      <c r="L763" t="s">
        <v>95</v>
      </c>
      <c r="M763">
        <f t="shared" si="22"/>
        <v>804</v>
      </c>
      <c r="N763">
        <f t="shared" si="23"/>
        <v>1030.2</v>
      </c>
    </row>
    <row r="764" spans="1:14" x14ac:dyDescent="0.35">
      <c r="A764" t="s">
        <v>864</v>
      </c>
      <c r="B764" s="1">
        <v>45124</v>
      </c>
      <c r="C764" t="s">
        <v>865</v>
      </c>
      <c r="D764" t="s">
        <v>67</v>
      </c>
      <c r="E764" t="s">
        <v>24</v>
      </c>
      <c r="F764" t="s">
        <v>29</v>
      </c>
      <c r="G764" t="s">
        <v>30</v>
      </c>
      <c r="H764">
        <v>8</v>
      </c>
      <c r="I764">
        <v>2514</v>
      </c>
      <c r="J764">
        <v>95</v>
      </c>
      <c r="K764" t="s">
        <v>14</v>
      </c>
      <c r="L764" t="s">
        <v>104</v>
      </c>
      <c r="M764">
        <f t="shared" si="22"/>
        <v>804</v>
      </c>
      <c r="N764">
        <f t="shared" si="23"/>
        <v>314.25</v>
      </c>
    </row>
    <row r="765" spans="1:14" x14ac:dyDescent="0.35">
      <c r="A765" t="s">
        <v>866</v>
      </c>
      <c r="B765" s="1">
        <v>45712</v>
      </c>
      <c r="C765" t="s">
        <v>867</v>
      </c>
      <c r="D765" t="s">
        <v>50</v>
      </c>
      <c r="E765" t="s">
        <v>24</v>
      </c>
      <c r="F765" t="s">
        <v>12</v>
      </c>
      <c r="G765" t="s">
        <v>38</v>
      </c>
      <c r="H765">
        <v>2</v>
      </c>
      <c r="I765">
        <v>6129</v>
      </c>
      <c r="J765">
        <v>2976</v>
      </c>
      <c r="K765" t="s">
        <v>39</v>
      </c>
      <c r="L765" t="s">
        <v>72</v>
      </c>
      <c r="M765">
        <f t="shared" si="22"/>
        <v>804</v>
      </c>
      <c r="N765">
        <f t="shared" si="23"/>
        <v>3064.5</v>
      </c>
    </row>
    <row r="766" spans="1:14" x14ac:dyDescent="0.35">
      <c r="A766" t="s">
        <v>866</v>
      </c>
      <c r="B766" s="1">
        <v>45712</v>
      </c>
      <c r="C766" t="s">
        <v>867</v>
      </c>
      <c r="D766" t="s">
        <v>50</v>
      </c>
      <c r="E766" t="s">
        <v>24</v>
      </c>
      <c r="F766" t="s">
        <v>44</v>
      </c>
      <c r="G766" t="s">
        <v>108</v>
      </c>
      <c r="H766">
        <v>3</v>
      </c>
      <c r="I766">
        <v>4395</v>
      </c>
      <c r="J766">
        <v>1663</v>
      </c>
      <c r="K766" t="s">
        <v>64</v>
      </c>
      <c r="L766" t="s">
        <v>72</v>
      </c>
      <c r="M766">
        <f t="shared" si="22"/>
        <v>804</v>
      </c>
      <c r="N766">
        <f t="shared" si="23"/>
        <v>1465</v>
      </c>
    </row>
    <row r="767" spans="1:14" x14ac:dyDescent="0.35">
      <c r="A767" t="s">
        <v>868</v>
      </c>
      <c r="B767" s="1">
        <v>44262</v>
      </c>
      <c r="C767" t="s">
        <v>869</v>
      </c>
      <c r="D767" t="s">
        <v>106</v>
      </c>
      <c r="E767" t="s">
        <v>97</v>
      </c>
      <c r="F767" t="s">
        <v>44</v>
      </c>
      <c r="G767" t="s">
        <v>48</v>
      </c>
      <c r="H767">
        <v>8</v>
      </c>
      <c r="I767">
        <v>5393</v>
      </c>
      <c r="J767">
        <v>2642</v>
      </c>
      <c r="K767" t="s">
        <v>14</v>
      </c>
      <c r="L767" t="s">
        <v>166</v>
      </c>
      <c r="M767">
        <f t="shared" si="22"/>
        <v>804</v>
      </c>
      <c r="N767">
        <f t="shared" si="23"/>
        <v>674.125</v>
      </c>
    </row>
    <row r="768" spans="1:14" x14ac:dyDescent="0.35">
      <c r="A768" t="s">
        <v>870</v>
      </c>
      <c r="B768" s="1">
        <v>44199</v>
      </c>
      <c r="C768" t="s">
        <v>871</v>
      </c>
      <c r="D768" t="s">
        <v>25</v>
      </c>
      <c r="E768" t="s">
        <v>24</v>
      </c>
      <c r="F768" t="s">
        <v>12</v>
      </c>
      <c r="G768" t="s">
        <v>81</v>
      </c>
      <c r="H768">
        <v>8</v>
      </c>
      <c r="I768">
        <v>2280</v>
      </c>
      <c r="J768">
        <v>509</v>
      </c>
      <c r="K768" t="s">
        <v>46</v>
      </c>
      <c r="L768" t="s">
        <v>275</v>
      </c>
      <c r="M768">
        <f t="shared" si="22"/>
        <v>804</v>
      </c>
      <c r="N768">
        <f t="shared" si="23"/>
        <v>285</v>
      </c>
    </row>
    <row r="769" spans="1:14" x14ac:dyDescent="0.35">
      <c r="A769" t="s">
        <v>872</v>
      </c>
      <c r="B769" s="1">
        <v>45049</v>
      </c>
      <c r="C769" t="s">
        <v>873</v>
      </c>
      <c r="D769" t="s">
        <v>106</v>
      </c>
      <c r="E769" t="s">
        <v>97</v>
      </c>
      <c r="F769" t="s">
        <v>29</v>
      </c>
      <c r="G769" t="s">
        <v>63</v>
      </c>
      <c r="H769">
        <v>9</v>
      </c>
      <c r="I769">
        <v>6596</v>
      </c>
      <c r="J769">
        <v>1439</v>
      </c>
      <c r="K769" t="s">
        <v>31</v>
      </c>
      <c r="L769" t="s">
        <v>126</v>
      </c>
      <c r="M769">
        <f t="shared" si="22"/>
        <v>804</v>
      </c>
      <c r="N769">
        <f t="shared" si="23"/>
        <v>732.88888888888891</v>
      </c>
    </row>
    <row r="770" spans="1:14" x14ac:dyDescent="0.35">
      <c r="A770" t="s">
        <v>874</v>
      </c>
      <c r="B770" s="1">
        <v>45224</v>
      </c>
      <c r="C770" t="s">
        <v>875</v>
      </c>
      <c r="D770" t="s">
        <v>42</v>
      </c>
      <c r="E770" t="s">
        <v>41</v>
      </c>
      <c r="F770" t="s">
        <v>29</v>
      </c>
      <c r="G770" t="s">
        <v>63</v>
      </c>
      <c r="H770">
        <v>5</v>
      </c>
      <c r="I770">
        <v>4510</v>
      </c>
      <c r="J770">
        <v>1896</v>
      </c>
      <c r="K770" t="s">
        <v>39</v>
      </c>
      <c r="L770" t="s">
        <v>441</v>
      </c>
      <c r="M770">
        <f t="shared" ref="M770:M833" si="24">COUNTA(_xlfn.UNIQUE(C:C))</f>
        <v>804</v>
      </c>
      <c r="N770">
        <f t="shared" ref="N770:N833" si="25">I770/H770</f>
        <v>902</v>
      </c>
    </row>
    <row r="771" spans="1:14" x14ac:dyDescent="0.35">
      <c r="A771" t="s">
        <v>876</v>
      </c>
      <c r="B771" s="1">
        <v>44794</v>
      </c>
      <c r="C771" t="s">
        <v>877</v>
      </c>
      <c r="D771" t="s">
        <v>50</v>
      </c>
      <c r="E771" t="s">
        <v>24</v>
      </c>
      <c r="F771" t="s">
        <v>12</v>
      </c>
      <c r="G771" t="s">
        <v>81</v>
      </c>
      <c r="H771">
        <v>18</v>
      </c>
      <c r="I771">
        <v>6077</v>
      </c>
      <c r="J771">
        <v>2378</v>
      </c>
      <c r="K771" t="s">
        <v>64</v>
      </c>
      <c r="L771" t="s">
        <v>208</v>
      </c>
      <c r="M771">
        <f t="shared" si="24"/>
        <v>804</v>
      </c>
      <c r="N771">
        <f t="shared" si="25"/>
        <v>337.61111111111109</v>
      </c>
    </row>
    <row r="772" spans="1:14" x14ac:dyDescent="0.35">
      <c r="A772" t="s">
        <v>878</v>
      </c>
      <c r="B772" s="1">
        <v>44667</v>
      </c>
      <c r="C772" t="s">
        <v>879</v>
      </c>
      <c r="D772" t="s">
        <v>98</v>
      </c>
      <c r="E772" t="s">
        <v>97</v>
      </c>
      <c r="F772" t="s">
        <v>12</v>
      </c>
      <c r="G772" t="s">
        <v>27</v>
      </c>
      <c r="H772">
        <v>17</v>
      </c>
      <c r="I772">
        <v>5379</v>
      </c>
      <c r="J772">
        <v>2510</v>
      </c>
      <c r="K772" t="s">
        <v>64</v>
      </c>
      <c r="L772" t="s">
        <v>186</v>
      </c>
      <c r="M772">
        <f t="shared" si="24"/>
        <v>804</v>
      </c>
      <c r="N772">
        <f t="shared" si="25"/>
        <v>316.41176470588238</v>
      </c>
    </row>
    <row r="773" spans="1:14" x14ac:dyDescent="0.35">
      <c r="A773" t="s">
        <v>880</v>
      </c>
      <c r="B773" s="1">
        <v>45018</v>
      </c>
      <c r="C773" t="s">
        <v>881</v>
      </c>
      <c r="D773" t="s">
        <v>74</v>
      </c>
      <c r="E773" t="s">
        <v>41</v>
      </c>
      <c r="F773" t="s">
        <v>29</v>
      </c>
      <c r="G773" t="s">
        <v>56</v>
      </c>
      <c r="H773">
        <v>16</v>
      </c>
      <c r="I773">
        <v>4629</v>
      </c>
      <c r="J773">
        <v>1660</v>
      </c>
      <c r="K773" t="s">
        <v>39</v>
      </c>
      <c r="L773" t="s">
        <v>144</v>
      </c>
      <c r="M773">
        <f t="shared" si="24"/>
        <v>804</v>
      </c>
      <c r="N773">
        <f t="shared" si="25"/>
        <v>289.3125</v>
      </c>
    </row>
    <row r="774" spans="1:14" x14ac:dyDescent="0.35">
      <c r="A774" t="s">
        <v>882</v>
      </c>
      <c r="B774" s="1">
        <v>45586</v>
      </c>
      <c r="C774" t="s">
        <v>883</v>
      </c>
      <c r="D774" t="s">
        <v>21</v>
      </c>
      <c r="E774" t="s">
        <v>20</v>
      </c>
      <c r="F774" t="s">
        <v>12</v>
      </c>
      <c r="G774" t="s">
        <v>38</v>
      </c>
      <c r="H774">
        <v>20</v>
      </c>
      <c r="I774">
        <v>2710</v>
      </c>
      <c r="J774">
        <v>555</v>
      </c>
      <c r="K774" t="s">
        <v>31</v>
      </c>
      <c r="L774" t="s">
        <v>359</v>
      </c>
      <c r="M774">
        <f t="shared" si="24"/>
        <v>804</v>
      </c>
      <c r="N774">
        <f t="shared" si="25"/>
        <v>135.5</v>
      </c>
    </row>
    <row r="775" spans="1:14" x14ac:dyDescent="0.35">
      <c r="A775" t="s">
        <v>882</v>
      </c>
      <c r="B775" s="1">
        <v>45586</v>
      </c>
      <c r="C775" t="s">
        <v>883</v>
      </c>
      <c r="D775" t="s">
        <v>21</v>
      </c>
      <c r="E775" t="s">
        <v>20</v>
      </c>
      <c r="F775" t="s">
        <v>29</v>
      </c>
      <c r="G775" t="s">
        <v>77</v>
      </c>
      <c r="H775">
        <v>14</v>
      </c>
      <c r="I775">
        <v>3224</v>
      </c>
      <c r="J775">
        <v>1018</v>
      </c>
      <c r="K775" t="s">
        <v>14</v>
      </c>
      <c r="L775" t="s">
        <v>359</v>
      </c>
      <c r="M775">
        <f t="shared" si="24"/>
        <v>804</v>
      </c>
      <c r="N775">
        <f t="shared" si="25"/>
        <v>230.28571428571428</v>
      </c>
    </row>
    <row r="776" spans="1:14" x14ac:dyDescent="0.35">
      <c r="A776" t="s">
        <v>884</v>
      </c>
      <c r="B776" s="1">
        <v>44386</v>
      </c>
      <c r="C776" t="s">
        <v>885</v>
      </c>
      <c r="D776" t="s">
        <v>62</v>
      </c>
      <c r="E776" t="s">
        <v>20</v>
      </c>
      <c r="F776" t="s">
        <v>29</v>
      </c>
      <c r="G776" t="s">
        <v>56</v>
      </c>
      <c r="H776">
        <v>15</v>
      </c>
      <c r="I776">
        <v>8042</v>
      </c>
      <c r="J776">
        <v>936</v>
      </c>
      <c r="K776" t="s">
        <v>39</v>
      </c>
      <c r="L776" t="s">
        <v>26</v>
      </c>
      <c r="M776">
        <f t="shared" si="24"/>
        <v>804</v>
      </c>
      <c r="N776">
        <f t="shared" si="25"/>
        <v>536.13333333333333</v>
      </c>
    </row>
    <row r="777" spans="1:14" x14ac:dyDescent="0.35">
      <c r="A777" t="s">
        <v>884</v>
      </c>
      <c r="B777" s="1">
        <v>44659</v>
      </c>
      <c r="C777" t="s">
        <v>886</v>
      </c>
      <c r="D777" t="s">
        <v>42</v>
      </c>
      <c r="E777" t="s">
        <v>41</v>
      </c>
      <c r="F777" t="s">
        <v>29</v>
      </c>
      <c r="G777" t="s">
        <v>56</v>
      </c>
      <c r="H777">
        <v>15</v>
      </c>
      <c r="I777">
        <v>8042</v>
      </c>
      <c r="J777">
        <v>936</v>
      </c>
      <c r="K777" t="s">
        <v>39</v>
      </c>
      <c r="L777" t="s">
        <v>186</v>
      </c>
      <c r="M777">
        <f t="shared" si="24"/>
        <v>804</v>
      </c>
      <c r="N777">
        <f t="shared" si="25"/>
        <v>536.13333333333333</v>
      </c>
    </row>
    <row r="778" spans="1:14" x14ac:dyDescent="0.35">
      <c r="A778" t="s">
        <v>887</v>
      </c>
      <c r="B778" s="1">
        <v>44681</v>
      </c>
      <c r="C778" t="s">
        <v>888</v>
      </c>
      <c r="D778" t="s">
        <v>85</v>
      </c>
      <c r="E778" t="s">
        <v>70</v>
      </c>
      <c r="F778" t="s">
        <v>29</v>
      </c>
      <c r="G778" t="s">
        <v>77</v>
      </c>
      <c r="H778">
        <v>10</v>
      </c>
      <c r="I778">
        <v>3957</v>
      </c>
      <c r="J778">
        <v>151</v>
      </c>
      <c r="K778" t="s">
        <v>39</v>
      </c>
      <c r="L778" t="s">
        <v>186</v>
      </c>
      <c r="M778">
        <f t="shared" si="24"/>
        <v>804</v>
      </c>
      <c r="N778">
        <f t="shared" si="25"/>
        <v>395.7</v>
      </c>
    </row>
    <row r="779" spans="1:14" x14ac:dyDescent="0.35">
      <c r="A779" t="s">
        <v>889</v>
      </c>
      <c r="B779" s="1">
        <v>44946</v>
      </c>
      <c r="C779" t="s">
        <v>890</v>
      </c>
      <c r="D779" t="s">
        <v>21</v>
      </c>
      <c r="E779" t="s">
        <v>20</v>
      </c>
      <c r="F779" t="s">
        <v>29</v>
      </c>
      <c r="G779" t="s">
        <v>56</v>
      </c>
      <c r="H779">
        <v>16</v>
      </c>
      <c r="I779">
        <v>8769</v>
      </c>
      <c r="J779">
        <v>3178</v>
      </c>
      <c r="K779" t="s">
        <v>31</v>
      </c>
      <c r="L779" t="s">
        <v>332</v>
      </c>
      <c r="M779">
        <f t="shared" si="24"/>
        <v>804</v>
      </c>
      <c r="N779">
        <f t="shared" si="25"/>
        <v>548.0625</v>
      </c>
    </row>
    <row r="780" spans="1:14" x14ac:dyDescent="0.35">
      <c r="A780" t="s">
        <v>891</v>
      </c>
      <c r="B780" s="1">
        <v>45613</v>
      </c>
      <c r="C780" t="s">
        <v>892</v>
      </c>
      <c r="D780" t="s">
        <v>21</v>
      </c>
      <c r="E780" t="s">
        <v>20</v>
      </c>
      <c r="F780" t="s">
        <v>29</v>
      </c>
      <c r="G780" t="s">
        <v>30</v>
      </c>
      <c r="H780">
        <v>16</v>
      </c>
      <c r="I780">
        <v>2957</v>
      </c>
      <c r="J780">
        <v>917</v>
      </c>
      <c r="K780" t="s">
        <v>31</v>
      </c>
      <c r="L780" t="s">
        <v>254</v>
      </c>
      <c r="M780">
        <f t="shared" si="24"/>
        <v>804</v>
      </c>
      <c r="N780">
        <f t="shared" si="25"/>
        <v>184.8125</v>
      </c>
    </row>
    <row r="781" spans="1:14" x14ac:dyDescent="0.35">
      <c r="A781" t="s">
        <v>893</v>
      </c>
      <c r="B781" s="1">
        <v>44674</v>
      </c>
      <c r="C781" t="s">
        <v>894</v>
      </c>
      <c r="D781" t="s">
        <v>71</v>
      </c>
      <c r="E781" t="s">
        <v>70</v>
      </c>
      <c r="F781" t="s">
        <v>29</v>
      </c>
      <c r="G781" t="s">
        <v>63</v>
      </c>
      <c r="H781">
        <v>6</v>
      </c>
      <c r="I781">
        <v>5344</v>
      </c>
      <c r="J781">
        <v>2607</v>
      </c>
      <c r="K781" t="s">
        <v>31</v>
      </c>
      <c r="L781" t="s">
        <v>186</v>
      </c>
      <c r="M781">
        <f t="shared" si="24"/>
        <v>804</v>
      </c>
      <c r="N781">
        <f t="shared" si="25"/>
        <v>890.66666666666663</v>
      </c>
    </row>
    <row r="782" spans="1:14" x14ac:dyDescent="0.35">
      <c r="A782" t="s">
        <v>893</v>
      </c>
      <c r="B782" s="1">
        <v>45706</v>
      </c>
      <c r="C782" t="s">
        <v>895</v>
      </c>
      <c r="D782" t="s">
        <v>67</v>
      </c>
      <c r="E782" t="s">
        <v>24</v>
      </c>
      <c r="F782" t="s">
        <v>29</v>
      </c>
      <c r="G782" t="s">
        <v>63</v>
      </c>
      <c r="H782">
        <v>6</v>
      </c>
      <c r="I782">
        <v>5344</v>
      </c>
      <c r="J782">
        <v>2607</v>
      </c>
      <c r="K782" t="s">
        <v>31</v>
      </c>
      <c r="L782" t="s">
        <v>72</v>
      </c>
      <c r="M782">
        <f t="shared" si="24"/>
        <v>804</v>
      </c>
      <c r="N782">
        <f t="shared" si="25"/>
        <v>890.66666666666663</v>
      </c>
    </row>
    <row r="783" spans="1:14" x14ac:dyDescent="0.35">
      <c r="A783" t="s">
        <v>896</v>
      </c>
      <c r="B783" s="1">
        <v>44343</v>
      </c>
      <c r="C783" t="s">
        <v>897</v>
      </c>
      <c r="D783" t="s">
        <v>116</v>
      </c>
      <c r="E783" t="s">
        <v>97</v>
      </c>
      <c r="F783" t="s">
        <v>12</v>
      </c>
      <c r="G783" t="s">
        <v>38</v>
      </c>
      <c r="H783">
        <v>19</v>
      </c>
      <c r="I783">
        <v>6061</v>
      </c>
      <c r="J783">
        <v>2121</v>
      </c>
      <c r="K783" t="s">
        <v>39</v>
      </c>
      <c r="L783" t="s">
        <v>107</v>
      </c>
      <c r="M783">
        <f t="shared" si="24"/>
        <v>804</v>
      </c>
      <c r="N783">
        <f t="shared" si="25"/>
        <v>319</v>
      </c>
    </row>
    <row r="784" spans="1:14" x14ac:dyDescent="0.35">
      <c r="A784" t="s">
        <v>896</v>
      </c>
      <c r="B784" s="1">
        <v>44578</v>
      </c>
      <c r="C784" t="s">
        <v>898</v>
      </c>
      <c r="D784" t="s">
        <v>74</v>
      </c>
      <c r="E784" t="s">
        <v>41</v>
      </c>
      <c r="F784" t="s">
        <v>12</v>
      </c>
      <c r="G784" t="s">
        <v>38</v>
      </c>
      <c r="H784">
        <v>19</v>
      </c>
      <c r="I784">
        <v>6061</v>
      </c>
      <c r="J784">
        <v>2121</v>
      </c>
      <c r="K784" t="s">
        <v>39</v>
      </c>
      <c r="L784" t="s">
        <v>86</v>
      </c>
      <c r="M784">
        <f t="shared" si="24"/>
        <v>804</v>
      </c>
      <c r="N784">
        <f t="shared" si="25"/>
        <v>319</v>
      </c>
    </row>
    <row r="785" spans="1:14" x14ac:dyDescent="0.35">
      <c r="A785" t="s">
        <v>899</v>
      </c>
      <c r="B785" s="1">
        <v>45672</v>
      </c>
      <c r="C785" t="s">
        <v>900</v>
      </c>
      <c r="D785" t="s">
        <v>50</v>
      </c>
      <c r="E785" t="s">
        <v>24</v>
      </c>
      <c r="F785" t="s">
        <v>44</v>
      </c>
      <c r="G785" t="s">
        <v>45</v>
      </c>
      <c r="H785">
        <v>7</v>
      </c>
      <c r="I785">
        <v>5376</v>
      </c>
      <c r="J785">
        <v>1928</v>
      </c>
      <c r="K785" t="s">
        <v>46</v>
      </c>
      <c r="L785" t="s">
        <v>307</v>
      </c>
      <c r="M785">
        <f t="shared" si="24"/>
        <v>804</v>
      </c>
      <c r="N785">
        <f t="shared" si="25"/>
        <v>768</v>
      </c>
    </row>
    <row r="786" spans="1:14" x14ac:dyDescent="0.35">
      <c r="A786" t="s">
        <v>901</v>
      </c>
      <c r="B786" s="1">
        <v>44241</v>
      </c>
      <c r="C786" t="s">
        <v>902</v>
      </c>
      <c r="D786" t="s">
        <v>17</v>
      </c>
      <c r="E786" t="s">
        <v>16</v>
      </c>
      <c r="F786" t="s">
        <v>12</v>
      </c>
      <c r="G786" t="s">
        <v>27</v>
      </c>
      <c r="H786">
        <v>8</v>
      </c>
      <c r="I786">
        <v>2792</v>
      </c>
      <c r="J786">
        <v>1008</v>
      </c>
      <c r="K786" t="s">
        <v>64</v>
      </c>
      <c r="L786" t="s">
        <v>291</v>
      </c>
      <c r="M786">
        <f t="shared" si="24"/>
        <v>804</v>
      </c>
      <c r="N786">
        <f t="shared" si="25"/>
        <v>349</v>
      </c>
    </row>
    <row r="787" spans="1:14" x14ac:dyDescent="0.35">
      <c r="A787" t="s">
        <v>903</v>
      </c>
      <c r="B787" s="1">
        <v>45535</v>
      </c>
      <c r="C787" t="s">
        <v>904</v>
      </c>
      <c r="D787" t="s">
        <v>98</v>
      </c>
      <c r="E787" t="s">
        <v>97</v>
      </c>
      <c r="F787" t="s">
        <v>29</v>
      </c>
      <c r="G787" t="s">
        <v>77</v>
      </c>
      <c r="H787">
        <v>5</v>
      </c>
      <c r="I787">
        <v>2944</v>
      </c>
      <c r="J787">
        <v>249</v>
      </c>
      <c r="K787" t="s">
        <v>46</v>
      </c>
      <c r="L787" t="s">
        <v>113</v>
      </c>
      <c r="M787">
        <f t="shared" si="24"/>
        <v>804</v>
      </c>
      <c r="N787">
        <f t="shared" si="25"/>
        <v>588.79999999999995</v>
      </c>
    </row>
    <row r="788" spans="1:14" x14ac:dyDescent="0.35">
      <c r="A788" t="s">
        <v>903</v>
      </c>
      <c r="B788" s="1">
        <v>44921</v>
      </c>
      <c r="C788" t="s">
        <v>905</v>
      </c>
      <c r="D788" t="s">
        <v>71</v>
      </c>
      <c r="E788" t="s">
        <v>70</v>
      </c>
      <c r="F788" t="s">
        <v>29</v>
      </c>
      <c r="G788" t="s">
        <v>77</v>
      </c>
      <c r="H788">
        <v>5</v>
      </c>
      <c r="I788">
        <v>2944</v>
      </c>
      <c r="J788">
        <v>249</v>
      </c>
      <c r="K788" t="s">
        <v>46</v>
      </c>
      <c r="L788" t="s">
        <v>151</v>
      </c>
      <c r="M788">
        <f t="shared" si="24"/>
        <v>804</v>
      </c>
      <c r="N788">
        <f t="shared" si="25"/>
        <v>588.79999999999995</v>
      </c>
    </row>
    <row r="789" spans="1:14" x14ac:dyDescent="0.35">
      <c r="A789" t="s">
        <v>906</v>
      </c>
      <c r="B789" s="1">
        <v>45372</v>
      </c>
      <c r="C789" t="s">
        <v>907</v>
      </c>
      <c r="D789" t="s">
        <v>62</v>
      </c>
      <c r="E789" t="s">
        <v>20</v>
      </c>
      <c r="F789" t="s">
        <v>29</v>
      </c>
      <c r="G789" t="s">
        <v>56</v>
      </c>
      <c r="H789">
        <v>13</v>
      </c>
      <c r="I789">
        <v>4220</v>
      </c>
      <c r="J789">
        <v>945</v>
      </c>
      <c r="K789" t="s">
        <v>39</v>
      </c>
      <c r="L789" t="s">
        <v>337</v>
      </c>
      <c r="M789">
        <f t="shared" si="24"/>
        <v>804</v>
      </c>
      <c r="N789">
        <f t="shared" si="25"/>
        <v>324.61538461538464</v>
      </c>
    </row>
    <row r="790" spans="1:14" x14ac:dyDescent="0.35">
      <c r="A790" t="s">
        <v>906</v>
      </c>
      <c r="B790" s="1">
        <v>44180</v>
      </c>
      <c r="C790" t="s">
        <v>908</v>
      </c>
      <c r="D790" t="s">
        <v>171</v>
      </c>
      <c r="E790" t="s">
        <v>20</v>
      </c>
      <c r="F790" t="s">
        <v>29</v>
      </c>
      <c r="G790" t="s">
        <v>56</v>
      </c>
      <c r="H790">
        <v>13</v>
      </c>
      <c r="I790">
        <v>4220</v>
      </c>
      <c r="J790">
        <v>945</v>
      </c>
      <c r="K790" t="s">
        <v>39</v>
      </c>
      <c r="L790" t="s">
        <v>286</v>
      </c>
      <c r="M790">
        <f t="shared" si="24"/>
        <v>804</v>
      </c>
      <c r="N790">
        <f t="shared" si="25"/>
        <v>324.61538461538464</v>
      </c>
    </row>
    <row r="791" spans="1:14" x14ac:dyDescent="0.35">
      <c r="A791" t="s">
        <v>909</v>
      </c>
      <c r="B791" s="1">
        <v>45006</v>
      </c>
      <c r="C791" t="s">
        <v>910</v>
      </c>
      <c r="D791" t="s">
        <v>85</v>
      </c>
      <c r="E791" t="s">
        <v>70</v>
      </c>
      <c r="F791" t="s">
        <v>29</v>
      </c>
      <c r="G791" t="s">
        <v>77</v>
      </c>
      <c r="H791">
        <v>4</v>
      </c>
      <c r="I791">
        <v>8526</v>
      </c>
      <c r="J791">
        <v>1704</v>
      </c>
      <c r="K791" t="s">
        <v>31</v>
      </c>
      <c r="L791" t="s">
        <v>244</v>
      </c>
      <c r="M791">
        <f t="shared" si="24"/>
        <v>804</v>
      </c>
      <c r="N791">
        <f t="shared" si="25"/>
        <v>2131.5</v>
      </c>
    </row>
    <row r="792" spans="1:14" x14ac:dyDescent="0.35">
      <c r="A792" t="s">
        <v>911</v>
      </c>
      <c r="B792" s="1">
        <v>45085</v>
      </c>
      <c r="C792" t="s">
        <v>912</v>
      </c>
      <c r="D792" t="s">
        <v>91</v>
      </c>
      <c r="E792" t="s">
        <v>41</v>
      </c>
      <c r="F792" t="s">
        <v>44</v>
      </c>
      <c r="G792" t="s">
        <v>108</v>
      </c>
      <c r="H792">
        <v>19</v>
      </c>
      <c r="I792">
        <v>8218</v>
      </c>
      <c r="J792">
        <v>1430</v>
      </c>
      <c r="K792" t="s">
        <v>46</v>
      </c>
      <c r="L792" t="s">
        <v>18</v>
      </c>
      <c r="M792">
        <f t="shared" si="24"/>
        <v>804</v>
      </c>
      <c r="N792">
        <f t="shared" si="25"/>
        <v>432.5263157894737</v>
      </c>
    </row>
    <row r="793" spans="1:14" x14ac:dyDescent="0.35">
      <c r="A793" t="s">
        <v>913</v>
      </c>
      <c r="B793" s="1">
        <v>44759</v>
      </c>
      <c r="C793" t="s">
        <v>914</v>
      </c>
      <c r="D793" t="s">
        <v>25</v>
      </c>
      <c r="E793" t="s">
        <v>24</v>
      </c>
      <c r="F793" t="s">
        <v>12</v>
      </c>
      <c r="G793" t="s">
        <v>81</v>
      </c>
      <c r="H793">
        <v>4</v>
      </c>
      <c r="I793">
        <v>599</v>
      </c>
      <c r="J793">
        <v>265</v>
      </c>
      <c r="K793" t="s">
        <v>46</v>
      </c>
      <c r="L793" t="s">
        <v>417</v>
      </c>
      <c r="M793">
        <f t="shared" si="24"/>
        <v>804</v>
      </c>
      <c r="N793">
        <f t="shared" si="25"/>
        <v>149.75</v>
      </c>
    </row>
    <row r="794" spans="1:14" x14ac:dyDescent="0.35">
      <c r="A794" t="s">
        <v>913</v>
      </c>
      <c r="B794" s="1">
        <v>45631</v>
      </c>
      <c r="C794" t="s">
        <v>915</v>
      </c>
      <c r="D794" t="s">
        <v>67</v>
      </c>
      <c r="E794" t="s">
        <v>24</v>
      </c>
      <c r="F794" t="s">
        <v>12</v>
      </c>
      <c r="G794" t="s">
        <v>81</v>
      </c>
      <c r="H794">
        <v>4</v>
      </c>
      <c r="I794">
        <v>599</v>
      </c>
      <c r="J794">
        <v>265</v>
      </c>
      <c r="K794" t="s">
        <v>46</v>
      </c>
      <c r="L794" t="s">
        <v>22</v>
      </c>
      <c r="M794">
        <f t="shared" si="24"/>
        <v>804</v>
      </c>
      <c r="N794">
        <f t="shared" si="25"/>
        <v>149.75</v>
      </c>
    </row>
    <row r="795" spans="1:14" x14ac:dyDescent="0.35">
      <c r="A795" t="s">
        <v>913</v>
      </c>
      <c r="B795" s="1">
        <v>44759</v>
      </c>
      <c r="C795" t="s">
        <v>914</v>
      </c>
      <c r="D795" t="s">
        <v>25</v>
      </c>
      <c r="E795" t="s">
        <v>24</v>
      </c>
      <c r="F795" t="s">
        <v>44</v>
      </c>
      <c r="G795" t="s">
        <v>108</v>
      </c>
      <c r="H795">
        <v>10</v>
      </c>
      <c r="I795">
        <v>2727</v>
      </c>
      <c r="J795">
        <v>543</v>
      </c>
      <c r="K795" t="s">
        <v>46</v>
      </c>
      <c r="L795" t="s">
        <v>417</v>
      </c>
      <c r="M795">
        <f t="shared" si="24"/>
        <v>804</v>
      </c>
      <c r="N795">
        <f t="shared" si="25"/>
        <v>272.7</v>
      </c>
    </row>
    <row r="796" spans="1:14" x14ac:dyDescent="0.35">
      <c r="A796" t="s">
        <v>913</v>
      </c>
      <c r="B796" s="1">
        <v>45631</v>
      </c>
      <c r="C796" t="s">
        <v>915</v>
      </c>
      <c r="D796" t="s">
        <v>67</v>
      </c>
      <c r="E796" t="s">
        <v>24</v>
      </c>
      <c r="F796" t="s">
        <v>44</v>
      </c>
      <c r="G796" t="s">
        <v>108</v>
      </c>
      <c r="H796">
        <v>10</v>
      </c>
      <c r="I796">
        <v>2727</v>
      </c>
      <c r="J796">
        <v>543</v>
      </c>
      <c r="K796" t="s">
        <v>46</v>
      </c>
      <c r="L796" t="s">
        <v>22</v>
      </c>
      <c r="M796">
        <f t="shared" si="24"/>
        <v>804</v>
      </c>
      <c r="N796">
        <f t="shared" si="25"/>
        <v>272.7</v>
      </c>
    </row>
    <row r="797" spans="1:14" x14ac:dyDescent="0.35">
      <c r="A797" t="s">
        <v>916</v>
      </c>
      <c r="B797" s="1">
        <v>45232</v>
      </c>
      <c r="C797" t="s">
        <v>917</v>
      </c>
      <c r="D797" t="s">
        <v>91</v>
      </c>
      <c r="E797" t="s">
        <v>41</v>
      </c>
      <c r="F797" t="s">
        <v>29</v>
      </c>
      <c r="G797" t="s">
        <v>30</v>
      </c>
      <c r="H797">
        <v>11</v>
      </c>
      <c r="I797">
        <v>2589</v>
      </c>
      <c r="J797">
        <v>605</v>
      </c>
      <c r="K797" t="s">
        <v>39</v>
      </c>
      <c r="L797" t="s">
        <v>51</v>
      </c>
      <c r="M797">
        <f t="shared" si="24"/>
        <v>804</v>
      </c>
      <c r="N797">
        <f t="shared" si="25"/>
        <v>235.36363636363637</v>
      </c>
    </row>
    <row r="798" spans="1:14" x14ac:dyDescent="0.35">
      <c r="A798" t="s">
        <v>916</v>
      </c>
      <c r="B798" s="1">
        <v>45570</v>
      </c>
      <c r="C798" t="s">
        <v>918</v>
      </c>
      <c r="D798" t="s">
        <v>116</v>
      </c>
      <c r="E798" t="s">
        <v>97</v>
      </c>
      <c r="F798" t="s">
        <v>29</v>
      </c>
      <c r="G798" t="s">
        <v>30</v>
      </c>
      <c r="H798">
        <v>11</v>
      </c>
      <c r="I798">
        <v>2589</v>
      </c>
      <c r="J798">
        <v>605</v>
      </c>
      <c r="K798" t="s">
        <v>39</v>
      </c>
      <c r="L798" t="s">
        <v>359</v>
      </c>
      <c r="M798">
        <f t="shared" si="24"/>
        <v>804</v>
      </c>
      <c r="N798">
        <f t="shared" si="25"/>
        <v>235.36363636363637</v>
      </c>
    </row>
    <row r="799" spans="1:14" x14ac:dyDescent="0.35">
      <c r="A799" t="s">
        <v>919</v>
      </c>
      <c r="B799" s="1">
        <v>44878</v>
      </c>
      <c r="C799" t="s">
        <v>920</v>
      </c>
      <c r="D799" t="s">
        <v>85</v>
      </c>
      <c r="E799" t="s">
        <v>70</v>
      </c>
      <c r="F799" t="s">
        <v>12</v>
      </c>
      <c r="G799" t="s">
        <v>13</v>
      </c>
      <c r="H799">
        <v>9</v>
      </c>
      <c r="I799">
        <v>3776</v>
      </c>
      <c r="J799">
        <v>1100</v>
      </c>
      <c r="K799" t="s">
        <v>39</v>
      </c>
      <c r="L799" t="s">
        <v>43</v>
      </c>
      <c r="M799">
        <f t="shared" si="24"/>
        <v>804</v>
      </c>
      <c r="N799">
        <f t="shared" si="25"/>
        <v>419.55555555555554</v>
      </c>
    </row>
    <row r="800" spans="1:14" x14ac:dyDescent="0.35">
      <c r="A800" t="s">
        <v>919</v>
      </c>
      <c r="B800" s="1">
        <v>44923</v>
      </c>
      <c r="C800" t="s">
        <v>921</v>
      </c>
      <c r="D800" t="s">
        <v>171</v>
      </c>
      <c r="E800" t="s">
        <v>20</v>
      </c>
      <c r="F800" t="s">
        <v>12</v>
      </c>
      <c r="G800" t="s">
        <v>13</v>
      </c>
      <c r="H800">
        <v>9</v>
      </c>
      <c r="I800">
        <v>3776</v>
      </c>
      <c r="J800">
        <v>1100</v>
      </c>
      <c r="K800" t="s">
        <v>39</v>
      </c>
      <c r="L800" t="s">
        <v>151</v>
      </c>
      <c r="M800">
        <f t="shared" si="24"/>
        <v>804</v>
      </c>
      <c r="N800">
        <f t="shared" si="25"/>
        <v>419.55555555555554</v>
      </c>
    </row>
    <row r="801" spans="1:14" x14ac:dyDescent="0.35">
      <c r="A801" t="s">
        <v>922</v>
      </c>
      <c r="B801" s="1">
        <v>45714</v>
      </c>
      <c r="C801" t="s">
        <v>923</v>
      </c>
      <c r="D801" t="s">
        <v>116</v>
      </c>
      <c r="E801" t="s">
        <v>97</v>
      </c>
      <c r="F801" t="s">
        <v>44</v>
      </c>
      <c r="G801" t="s">
        <v>108</v>
      </c>
      <c r="H801">
        <v>12</v>
      </c>
      <c r="I801">
        <v>5402</v>
      </c>
      <c r="J801">
        <v>1666</v>
      </c>
      <c r="K801" t="s">
        <v>39</v>
      </c>
      <c r="L801" t="s">
        <v>72</v>
      </c>
      <c r="M801">
        <f t="shared" si="24"/>
        <v>804</v>
      </c>
      <c r="N801">
        <f t="shared" si="25"/>
        <v>450.16666666666669</v>
      </c>
    </row>
    <row r="802" spans="1:14" x14ac:dyDescent="0.35">
      <c r="A802" t="s">
        <v>924</v>
      </c>
      <c r="B802" s="1">
        <v>44877</v>
      </c>
      <c r="C802" t="s">
        <v>925</v>
      </c>
      <c r="D802" t="s">
        <v>171</v>
      </c>
      <c r="E802" t="s">
        <v>20</v>
      </c>
      <c r="F802" t="s">
        <v>29</v>
      </c>
      <c r="G802" t="s">
        <v>30</v>
      </c>
      <c r="H802">
        <v>16</v>
      </c>
      <c r="I802">
        <v>5165</v>
      </c>
      <c r="J802">
        <v>885</v>
      </c>
      <c r="K802" t="s">
        <v>39</v>
      </c>
      <c r="L802" t="s">
        <v>43</v>
      </c>
      <c r="M802">
        <f t="shared" si="24"/>
        <v>804</v>
      </c>
      <c r="N802">
        <f t="shared" si="25"/>
        <v>322.8125</v>
      </c>
    </row>
    <row r="803" spans="1:14" x14ac:dyDescent="0.35">
      <c r="A803" t="s">
        <v>924</v>
      </c>
      <c r="B803" s="1">
        <v>44877</v>
      </c>
      <c r="C803" t="s">
        <v>925</v>
      </c>
      <c r="D803" t="s">
        <v>171</v>
      </c>
      <c r="E803" t="s">
        <v>20</v>
      </c>
      <c r="F803" t="s">
        <v>44</v>
      </c>
      <c r="G803" t="s">
        <v>108</v>
      </c>
      <c r="H803">
        <v>4</v>
      </c>
      <c r="I803">
        <v>4863</v>
      </c>
      <c r="J803">
        <v>2394</v>
      </c>
      <c r="K803" t="s">
        <v>39</v>
      </c>
      <c r="L803" t="s">
        <v>43</v>
      </c>
      <c r="M803">
        <f t="shared" si="24"/>
        <v>804</v>
      </c>
      <c r="N803">
        <f t="shared" si="25"/>
        <v>1215.75</v>
      </c>
    </row>
    <row r="804" spans="1:14" x14ac:dyDescent="0.35">
      <c r="A804" t="s">
        <v>926</v>
      </c>
      <c r="B804" s="1">
        <v>44354</v>
      </c>
      <c r="C804" t="s">
        <v>927</v>
      </c>
      <c r="D804" t="s">
        <v>33</v>
      </c>
      <c r="E804" t="s">
        <v>16</v>
      </c>
      <c r="F804" t="s">
        <v>29</v>
      </c>
      <c r="G804" t="s">
        <v>30</v>
      </c>
      <c r="H804">
        <v>15</v>
      </c>
      <c r="I804">
        <v>1626</v>
      </c>
      <c r="J804">
        <v>258</v>
      </c>
      <c r="K804" t="s">
        <v>39</v>
      </c>
      <c r="L804" t="s">
        <v>124</v>
      </c>
      <c r="M804">
        <f t="shared" si="24"/>
        <v>804</v>
      </c>
      <c r="N804">
        <f t="shared" si="25"/>
        <v>108.4</v>
      </c>
    </row>
    <row r="805" spans="1:14" x14ac:dyDescent="0.35">
      <c r="A805" t="s">
        <v>928</v>
      </c>
      <c r="B805" s="1">
        <v>44100</v>
      </c>
      <c r="C805" t="s">
        <v>929</v>
      </c>
      <c r="D805" t="s">
        <v>17</v>
      </c>
      <c r="E805" t="s">
        <v>16</v>
      </c>
      <c r="F805" t="s">
        <v>44</v>
      </c>
      <c r="G805" t="s">
        <v>45</v>
      </c>
      <c r="H805">
        <v>7</v>
      </c>
      <c r="I805">
        <v>8851</v>
      </c>
      <c r="J805">
        <v>3962</v>
      </c>
      <c r="K805" t="s">
        <v>39</v>
      </c>
      <c r="L805" t="s">
        <v>388</v>
      </c>
      <c r="M805">
        <f t="shared" si="24"/>
        <v>804</v>
      </c>
      <c r="N805">
        <f t="shared" si="25"/>
        <v>1264.4285714285713</v>
      </c>
    </row>
    <row r="806" spans="1:14" x14ac:dyDescent="0.35">
      <c r="A806" t="s">
        <v>930</v>
      </c>
      <c r="B806" s="1">
        <v>45411</v>
      </c>
      <c r="C806" t="s">
        <v>931</v>
      </c>
      <c r="D806" t="s">
        <v>67</v>
      </c>
      <c r="E806" t="s">
        <v>24</v>
      </c>
      <c r="F806" t="s">
        <v>44</v>
      </c>
      <c r="G806" t="s">
        <v>45</v>
      </c>
      <c r="H806">
        <v>9</v>
      </c>
      <c r="I806">
        <v>9680</v>
      </c>
      <c r="J806">
        <v>3295</v>
      </c>
      <c r="K806" t="s">
        <v>64</v>
      </c>
      <c r="L806" t="s">
        <v>234</v>
      </c>
      <c r="M806">
        <f t="shared" si="24"/>
        <v>804</v>
      </c>
      <c r="N806">
        <f t="shared" si="25"/>
        <v>1075.5555555555557</v>
      </c>
    </row>
    <row r="807" spans="1:14" x14ac:dyDescent="0.35">
      <c r="A807" t="s">
        <v>930</v>
      </c>
      <c r="B807" s="1">
        <v>45411</v>
      </c>
      <c r="C807" t="s">
        <v>931</v>
      </c>
      <c r="D807" t="s">
        <v>67</v>
      </c>
      <c r="E807" t="s">
        <v>24</v>
      </c>
      <c r="F807" t="s">
        <v>29</v>
      </c>
      <c r="G807" t="s">
        <v>30</v>
      </c>
      <c r="H807">
        <v>8</v>
      </c>
      <c r="I807">
        <v>8468</v>
      </c>
      <c r="J807">
        <v>3666</v>
      </c>
      <c r="K807" t="s">
        <v>14</v>
      </c>
      <c r="L807" t="s">
        <v>234</v>
      </c>
      <c r="M807">
        <f t="shared" si="24"/>
        <v>804</v>
      </c>
      <c r="N807">
        <f t="shared" si="25"/>
        <v>1058.5</v>
      </c>
    </row>
    <row r="808" spans="1:14" x14ac:dyDescent="0.35">
      <c r="A808" t="s">
        <v>930</v>
      </c>
      <c r="B808" s="1">
        <v>45411</v>
      </c>
      <c r="C808" t="s">
        <v>931</v>
      </c>
      <c r="D808" t="s">
        <v>67</v>
      </c>
      <c r="E808" t="s">
        <v>24</v>
      </c>
      <c r="F808" t="s">
        <v>44</v>
      </c>
      <c r="G808" t="s">
        <v>48</v>
      </c>
      <c r="H808">
        <v>14</v>
      </c>
      <c r="I808">
        <v>4441</v>
      </c>
      <c r="J808">
        <v>314</v>
      </c>
      <c r="K808" t="s">
        <v>31</v>
      </c>
      <c r="L808" t="s">
        <v>234</v>
      </c>
      <c r="M808">
        <f t="shared" si="24"/>
        <v>804</v>
      </c>
      <c r="N808">
        <f t="shared" si="25"/>
        <v>317.21428571428572</v>
      </c>
    </row>
    <row r="809" spans="1:14" x14ac:dyDescent="0.35">
      <c r="A809" t="s">
        <v>932</v>
      </c>
      <c r="B809" s="1">
        <v>45392</v>
      </c>
      <c r="C809" t="s">
        <v>933</v>
      </c>
      <c r="D809" t="s">
        <v>50</v>
      </c>
      <c r="E809" t="s">
        <v>24</v>
      </c>
      <c r="F809" t="s">
        <v>44</v>
      </c>
      <c r="G809" t="s">
        <v>59</v>
      </c>
      <c r="H809">
        <v>8</v>
      </c>
      <c r="I809">
        <v>6622</v>
      </c>
      <c r="J809">
        <v>2673</v>
      </c>
      <c r="K809" t="s">
        <v>64</v>
      </c>
      <c r="L809" t="s">
        <v>234</v>
      </c>
      <c r="M809">
        <f t="shared" si="24"/>
        <v>804</v>
      </c>
      <c r="N809">
        <f t="shared" si="25"/>
        <v>827.75</v>
      </c>
    </row>
    <row r="810" spans="1:14" x14ac:dyDescent="0.35">
      <c r="A810" t="s">
        <v>934</v>
      </c>
      <c r="B810" s="1">
        <v>45281</v>
      </c>
      <c r="C810" t="s">
        <v>935</v>
      </c>
      <c r="D810" t="s">
        <v>74</v>
      </c>
      <c r="E810" t="s">
        <v>41</v>
      </c>
      <c r="F810" t="s">
        <v>44</v>
      </c>
      <c r="G810" t="s">
        <v>45</v>
      </c>
      <c r="H810">
        <v>17</v>
      </c>
      <c r="I810">
        <v>3260</v>
      </c>
      <c r="J810">
        <v>207</v>
      </c>
      <c r="K810" t="s">
        <v>14</v>
      </c>
      <c r="L810" t="s">
        <v>101</v>
      </c>
      <c r="M810">
        <f t="shared" si="24"/>
        <v>804</v>
      </c>
      <c r="N810">
        <f t="shared" si="25"/>
        <v>191.76470588235293</v>
      </c>
    </row>
    <row r="811" spans="1:14" x14ac:dyDescent="0.35">
      <c r="A811" t="s">
        <v>936</v>
      </c>
      <c r="B811" s="1">
        <v>45414</v>
      </c>
      <c r="C811" t="s">
        <v>937</v>
      </c>
      <c r="D811" t="s">
        <v>85</v>
      </c>
      <c r="E811" t="s">
        <v>70</v>
      </c>
      <c r="F811" t="s">
        <v>44</v>
      </c>
      <c r="G811" t="s">
        <v>45</v>
      </c>
      <c r="H811">
        <v>8</v>
      </c>
      <c r="I811">
        <v>8709</v>
      </c>
      <c r="J811">
        <v>2322</v>
      </c>
      <c r="K811" t="s">
        <v>31</v>
      </c>
      <c r="L811" t="s">
        <v>34</v>
      </c>
      <c r="M811">
        <f t="shared" si="24"/>
        <v>804</v>
      </c>
      <c r="N811">
        <f t="shared" si="25"/>
        <v>1088.625</v>
      </c>
    </row>
    <row r="812" spans="1:14" x14ac:dyDescent="0.35">
      <c r="A812" t="s">
        <v>936</v>
      </c>
      <c r="B812" s="1">
        <v>45617</v>
      </c>
      <c r="C812" t="s">
        <v>938</v>
      </c>
      <c r="D812" t="s">
        <v>91</v>
      </c>
      <c r="E812" t="s">
        <v>41</v>
      </c>
      <c r="F812" t="s">
        <v>44</v>
      </c>
      <c r="G812" t="s">
        <v>45</v>
      </c>
      <c r="H812">
        <v>8</v>
      </c>
      <c r="I812">
        <v>8709</v>
      </c>
      <c r="J812">
        <v>2322</v>
      </c>
      <c r="K812" t="s">
        <v>31</v>
      </c>
      <c r="L812" t="s">
        <v>254</v>
      </c>
      <c r="M812">
        <f t="shared" si="24"/>
        <v>804</v>
      </c>
      <c r="N812">
        <f t="shared" si="25"/>
        <v>1088.625</v>
      </c>
    </row>
    <row r="813" spans="1:14" x14ac:dyDescent="0.35">
      <c r="A813" t="s">
        <v>939</v>
      </c>
      <c r="B813" s="1">
        <v>44637</v>
      </c>
      <c r="C813" t="s">
        <v>940</v>
      </c>
      <c r="D813" t="s">
        <v>106</v>
      </c>
      <c r="E813" t="s">
        <v>97</v>
      </c>
      <c r="F813" t="s">
        <v>29</v>
      </c>
      <c r="G813" t="s">
        <v>77</v>
      </c>
      <c r="H813">
        <v>1</v>
      </c>
      <c r="I813">
        <v>5250</v>
      </c>
      <c r="J813">
        <v>187</v>
      </c>
      <c r="K813" t="s">
        <v>64</v>
      </c>
      <c r="L813" t="s">
        <v>133</v>
      </c>
      <c r="M813">
        <f t="shared" si="24"/>
        <v>804</v>
      </c>
      <c r="N813">
        <f t="shared" si="25"/>
        <v>5250</v>
      </c>
    </row>
    <row r="814" spans="1:14" x14ac:dyDescent="0.35">
      <c r="A814" t="s">
        <v>939</v>
      </c>
      <c r="B814" s="1">
        <v>45060</v>
      </c>
      <c r="C814" t="s">
        <v>941</v>
      </c>
      <c r="D814" t="s">
        <v>137</v>
      </c>
      <c r="E814" t="s">
        <v>70</v>
      </c>
      <c r="F814" t="s">
        <v>29</v>
      </c>
      <c r="G814" t="s">
        <v>77</v>
      </c>
      <c r="H814">
        <v>1</v>
      </c>
      <c r="I814">
        <v>5250</v>
      </c>
      <c r="J814">
        <v>187</v>
      </c>
      <c r="K814" t="s">
        <v>64</v>
      </c>
      <c r="L814" t="s">
        <v>126</v>
      </c>
      <c r="M814">
        <f t="shared" si="24"/>
        <v>804</v>
      </c>
      <c r="N814">
        <f t="shared" si="25"/>
        <v>5250</v>
      </c>
    </row>
    <row r="815" spans="1:14" x14ac:dyDescent="0.35">
      <c r="A815" t="s">
        <v>942</v>
      </c>
      <c r="B815" s="1">
        <v>45572</v>
      </c>
      <c r="C815" t="s">
        <v>943</v>
      </c>
      <c r="D815" t="s">
        <v>42</v>
      </c>
      <c r="E815" t="s">
        <v>41</v>
      </c>
      <c r="F815" t="s">
        <v>29</v>
      </c>
      <c r="G815" t="s">
        <v>63</v>
      </c>
      <c r="H815">
        <v>20</v>
      </c>
      <c r="I815">
        <v>4116</v>
      </c>
      <c r="J815">
        <v>921</v>
      </c>
      <c r="K815" t="s">
        <v>14</v>
      </c>
      <c r="L815" t="s">
        <v>359</v>
      </c>
      <c r="M815">
        <f t="shared" si="24"/>
        <v>804</v>
      </c>
      <c r="N815">
        <f t="shared" si="25"/>
        <v>205.8</v>
      </c>
    </row>
    <row r="816" spans="1:14" x14ac:dyDescent="0.35">
      <c r="A816" t="s">
        <v>942</v>
      </c>
      <c r="B816" s="1">
        <v>44082</v>
      </c>
      <c r="C816" t="s">
        <v>944</v>
      </c>
      <c r="D816" t="s">
        <v>62</v>
      </c>
      <c r="E816" t="s">
        <v>20</v>
      </c>
      <c r="F816" t="s">
        <v>29</v>
      </c>
      <c r="G816" t="s">
        <v>63</v>
      </c>
      <c r="H816">
        <v>20</v>
      </c>
      <c r="I816">
        <v>4116</v>
      </c>
      <c r="J816">
        <v>921</v>
      </c>
      <c r="K816" t="s">
        <v>14</v>
      </c>
      <c r="L816" t="s">
        <v>388</v>
      </c>
      <c r="M816">
        <f t="shared" si="24"/>
        <v>804</v>
      </c>
      <c r="N816">
        <f t="shared" si="25"/>
        <v>205.8</v>
      </c>
    </row>
    <row r="817" spans="1:14" x14ac:dyDescent="0.35">
      <c r="A817" t="s">
        <v>945</v>
      </c>
      <c r="B817" s="1">
        <v>44427</v>
      </c>
      <c r="C817" t="s">
        <v>946</v>
      </c>
      <c r="D817" t="s">
        <v>42</v>
      </c>
      <c r="E817" t="s">
        <v>41</v>
      </c>
      <c r="F817" t="s">
        <v>29</v>
      </c>
      <c r="G817" t="s">
        <v>63</v>
      </c>
      <c r="H817">
        <v>15</v>
      </c>
      <c r="I817">
        <v>1109</v>
      </c>
      <c r="J817">
        <v>418</v>
      </c>
      <c r="K817" t="s">
        <v>14</v>
      </c>
      <c r="L817" t="s">
        <v>177</v>
      </c>
      <c r="M817">
        <f t="shared" si="24"/>
        <v>804</v>
      </c>
      <c r="N817">
        <f t="shared" si="25"/>
        <v>73.933333333333337</v>
      </c>
    </row>
    <row r="818" spans="1:14" x14ac:dyDescent="0.35">
      <c r="A818" t="s">
        <v>947</v>
      </c>
      <c r="B818" s="1">
        <v>44846</v>
      </c>
      <c r="C818" t="s">
        <v>453</v>
      </c>
      <c r="D818" t="s">
        <v>67</v>
      </c>
      <c r="E818" t="s">
        <v>24</v>
      </c>
      <c r="F818" t="s">
        <v>29</v>
      </c>
      <c r="G818" t="s">
        <v>30</v>
      </c>
      <c r="H818">
        <v>7</v>
      </c>
      <c r="I818">
        <v>3573</v>
      </c>
      <c r="J818">
        <v>562</v>
      </c>
      <c r="K818" t="s">
        <v>39</v>
      </c>
      <c r="L818" t="s">
        <v>95</v>
      </c>
      <c r="M818">
        <f t="shared" si="24"/>
        <v>804</v>
      </c>
      <c r="N818">
        <f t="shared" si="25"/>
        <v>510.42857142857144</v>
      </c>
    </row>
    <row r="819" spans="1:14" x14ac:dyDescent="0.35">
      <c r="A819" t="s">
        <v>947</v>
      </c>
      <c r="B819" s="1">
        <v>43974</v>
      </c>
      <c r="C819" t="s">
        <v>948</v>
      </c>
      <c r="D819" t="s">
        <v>74</v>
      </c>
      <c r="E819" t="s">
        <v>41</v>
      </c>
      <c r="F819" t="s">
        <v>29</v>
      </c>
      <c r="G819" t="s">
        <v>30</v>
      </c>
      <c r="H819">
        <v>7</v>
      </c>
      <c r="I819">
        <v>3573</v>
      </c>
      <c r="J819">
        <v>562</v>
      </c>
      <c r="K819" t="s">
        <v>39</v>
      </c>
      <c r="L819" t="s">
        <v>58</v>
      </c>
      <c r="M819">
        <f t="shared" si="24"/>
        <v>804</v>
      </c>
      <c r="N819">
        <f t="shared" si="25"/>
        <v>510.42857142857144</v>
      </c>
    </row>
    <row r="820" spans="1:14" x14ac:dyDescent="0.35">
      <c r="A820" t="s">
        <v>947</v>
      </c>
      <c r="B820" s="1">
        <v>43939</v>
      </c>
      <c r="C820" t="s">
        <v>949</v>
      </c>
      <c r="D820" t="s">
        <v>149</v>
      </c>
      <c r="E820" t="s">
        <v>16</v>
      </c>
      <c r="F820" t="s">
        <v>29</v>
      </c>
      <c r="G820" t="s">
        <v>30</v>
      </c>
      <c r="H820">
        <v>7</v>
      </c>
      <c r="I820">
        <v>3573</v>
      </c>
      <c r="J820">
        <v>562</v>
      </c>
      <c r="K820" t="s">
        <v>39</v>
      </c>
      <c r="L820" t="s">
        <v>161</v>
      </c>
      <c r="M820">
        <f t="shared" si="24"/>
        <v>804</v>
      </c>
      <c r="N820">
        <f t="shared" si="25"/>
        <v>510.42857142857144</v>
      </c>
    </row>
    <row r="821" spans="1:14" x14ac:dyDescent="0.35">
      <c r="A821" t="s">
        <v>947</v>
      </c>
      <c r="B821" s="1">
        <v>44846</v>
      </c>
      <c r="C821" t="s">
        <v>453</v>
      </c>
      <c r="D821" t="s">
        <v>67</v>
      </c>
      <c r="E821" t="s">
        <v>24</v>
      </c>
      <c r="F821" t="s">
        <v>12</v>
      </c>
      <c r="G821" t="s">
        <v>81</v>
      </c>
      <c r="H821">
        <v>10</v>
      </c>
      <c r="I821">
        <v>8055</v>
      </c>
      <c r="J821">
        <v>661</v>
      </c>
      <c r="K821" t="s">
        <v>39</v>
      </c>
      <c r="L821" t="s">
        <v>95</v>
      </c>
      <c r="M821">
        <f t="shared" si="24"/>
        <v>804</v>
      </c>
      <c r="N821">
        <f t="shared" si="25"/>
        <v>805.5</v>
      </c>
    </row>
    <row r="822" spans="1:14" x14ac:dyDescent="0.35">
      <c r="A822" t="s">
        <v>947</v>
      </c>
      <c r="B822" s="1">
        <v>43974</v>
      </c>
      <c r="C822" t="s">
        <v>948</v>
      </c>
      <c r="D822" t="s">
        <v>74</v>
      </c>
      <c r="E822" t="s">
        <v>41</v>
      </c>
      <c r="F822" t="s">
        <v>12</v>
      </c>
      <c r="G822" t="s">
        <v>81</v>
      </c>
      <c r="H822">
        <v>10</v>
      </c>
      <c r="I822">
        <v>8055</v>
      </c>
      <c r="J822">
        <v>661</v>
      </c>
      <c r="K822" t="s">
        <v>39</v>
      </c>
      <c r="L822" t="s">
        <v>58</v>
      </c>
      <c r="M822">
        <f t="shared" si="24"/>
        <v>804</v>
      </c>
      <c r="N822">
        <f t="shared" si="25"/>
        <v>805.5</v>
      </c>
    </row>
    <row r="823" spans="1:14" x14ac:dyDescent="0.35">
      <c r="A823" t="s">
        <v>947</v>
      </c>
      <c r="B823" s="1">
        <v>43939</v>
      </c>
      <c r="C823" t="s">
        <v>949</v>
      </c>
      <c r="D823" t="s">
        <v>149</v>
      </c>
      <c r="E823" t="s">
        <v>16</v>
      </c>
      <c r="F823" t="s">
        <v>12</v>
      </c>
      <c r="G823" t="s">
        <v>81</v>
      </c>
      <c r="H823">
        <v>10</v>
      </c>
      <c r="I823">
        <v>8055</v>
      </c>
      <c r="J823">
        <v>661</v>
      </c>
      <c r="K823" t="s">
        <v>39</v>
      </c>
      <c r="L823" t="s">
        <v>161</v>
      </c>
      <c r="M823">
        <f t="shared" si="24"/>
        <v>804</v>
      </c>
      <c r="N823">
        <f t="shared" si="25"/>
        <v>805.5</v>
      </c>
    </row>
    <row r="824" spans="1:14" x14ac:dyDescent="0.35">
      <c r="A824" t="s">
        <v>950</v>
      </c>
      <c r="B824" s="1">
        <v>44716</v>
      </c>
      <c r="C824" t="s">
        <v>951</v>
      </c>
      <c r="D824" t="s">
        <v>91</v>
      </c>
      <c r="E824" t="s">
        <v>41</v>
      </c>
      <c r="F824" t="s">
        <v>12</v>
      </c>
      <c r="G824" t="s">
        <v>38</v>
      </c>
      <c r="H824">
        <v>2</v>
      </c>
      <c r="I824">
        <v>6829</v>
      </c>
      <c r="J824">
        <v>2609</v>
      </c>
      <c r="K824" t="s">
        <v>39</v>
      </c>
      <c r="L824" t="s">
        <v>164</v>
      </c>
      <c r="M824">
        <f t="shared" si="24"/>
        <v>804</v>
      </c>
      <c r="N824">
        <f t="shared" si="25"/>
        <v>3414.5</v>
      </c>
    </row>
    <row r="825" spans="1:14" x14ac:dyDescent="0.35">
      <c r="A825" t="s">
        <v>950</v>
      </c>
      <c r="B825" s="1">
        <v>44716</v>
      </c>
      <c r="C825" t="s">
        <v>951</v>
      </c>
      <c r="D825" t="s">
        <v>91</v>
      </c>
      <c r="E825" t="s">
        <v>41</v>
      </c>
      <c r="F825" t="s">
        <v>29</v>
      </c>
      <c r="G825" t="s">
        <v>63</v>
      </c>
      <c r="H825">
        <v>12</v>
      </c>
      <c r="I825">
        <v>6390</v>
      </c>
      <c r="J825">
        <v>3089</v>
      </c>
      <c r="K825" t="s">
        <v>64</v>
      </c>
      <c r="L825" t="s">
        <v>164</v>
      </c>
      <c r="M825">
        <f t="shared" si="24"/>
        <v>804</v>
      </c>
      <c r="N825">
        <f t="shared" si="25"/>
        <v>532.5</v>
      </c>
    </row>
    <row r="826" spans="1:14" x14ac:dyDescent="0.35">
      <c r="A826" t="s">
        <v>952</v>
      </c>
      <c r="B826" s="1">
        <v>44881</v>
      </c>
      <c r="C826" t="s">
        <v>953</v>
      </c>
      <c r="D826" t="s">
        <v>91</v>
      </c>
      <c r="E826" t="s">
        <v>41</v>
      </c>
      <c r="F826" t="s">
        <v>29</v>
      </c>
      <c r="G826" t="s">
        <v>30</v>
      </c>
      <c r="H826">
        <v>17</v>
      </c>
      <c r="I826">
        <v>5831</v>
      </c>
      <c r="J826">
        <v>1574</v>
      </c>
      <c r="K826" t="s">
        <v>31</v>
      </c>
      <c r="L826" t="s">
        <v>43</v>
      </c>
      <c r="M826">
        <f t="shared" si="24"/>
        <v>804</v>
      </c>
      <c r="N826">
        <f t="shared" si="25"/>
        <v>343</v>
      </c>
    </row>
    <row r="827" spans="1:14" x14ac:dyDescent="0.35">
      <c r="A827" t="s">
        <v>952</v>
      </c>
      <c r="B827" s="1">
        <v>45491</v>
      </c>
      <c r="C827" t="s">
        <v>954</v>
      </c>
      <c r="D827" t="s">
        <v>74</v>
      </c>
      <c r="E827" t="s">
        <v>41</v>
      </c>
      <c r="F827" t="s">
        <v>29</v>
      </c>
      <c r="G827" t="s">
        <v>30</v>
      </c>
      <c r="H827">
        <v>17</v>
      </c>
      <c r="I827">
        <v>5831</v>
      </c>
      <c r="J827">
        <v>1574</v>
      </c>
      <c r="K827" t="s">
        <v>31</v>
      </c>
      <c r="L827" t="s">
        <v>214</v>
      </c>
      <c r="M827">
        <f t="shared" si="24"/>
        <v>804</v>
      </c>
      <c r="N827">
        <f t="shared" si="25"/>
        <v>343</v>
      </c>
    </row>
    <row r="828" spans="1:14" x14ac:dyDescent="0.35">
      <c r="A828" t="s">
        <v>952</v>
      </c>
      <c r="B828" s="1">
        <v>45123</v>
      </c>
      <c r="C828" t="s">
        <v>955</v>
      </c>
      <c r="D828" t="s">
        <v>17</v>
      </c>
      <c r="E828" t="s">
        <v>16</v>
      </c>
      <c r="F828" t="s">
        <v>29</v>
      </c>
      <c r="G828" t="s">
        <v>30</v>
      </c>
      <c r="H828">
        <v>17</v>
      </c>
      <c r="I828">
        <v>5831</v>
      </c>
      <c r="J828">
        <v>1574</v>
      </c>
      <c r="K828" t="s">
        <v>31</v>
      </c>
      <c r="L828" t="s">
        <v>104</v>
      </c>
      <c r="M828">
        <f t="shared" si="24"/>
        <v>804</v>
      </c>
      <c r="N828">
        <f t="shared" si="25"/>
        <v>343</v>
      </c>
    </row>
    <row r="829" spans="1:14" x14ac:dyDescent="0.35">
      <c r="A829" t="s">
        <v>956</v>
      </c>
      <c r="B829" s="1">
        <v>44053</v>
      </c>
      <c r="C829" t="s">
        <v>957</v>
      </c>
      <c r="D829" t="s">
        <v>171</v>
      </c>
      <c r="E829" t="s">
        <v>20</v>
      </c>
      <c r="F829" t="s">
        <v>44</v>
      </c>
      <c r="G829" t="s">
        <v>59</v>
      </c>
      <c r="H829">
        <v>8</v>
      </c>
      <c r="I829">
        <v>7952</v>
      </c>
      <c r="J829">
        <v>3865</v>
      </c>
      <c r="K829" t="s">
        <v>31</v>
      </c>
      <c r="L829" t="s">
        <v>184</v>
      </c>
      <c r="M829">
        <f t="shared" si="24"/>
        <v>804</v>
      </c>
      <c r="N829">
        <f t="shared" si="25"/>
        <v>994</v>
      </c>
    </row>
    <row r="830" spans="1:14" x14ac:dyDescent="0.35">
      <c r="A830" t="s">
        <v>958</v>
      </c>
      <c r="B830" s="1">
        <v>45465</v>
      </c>
      <c r="C830" t="s">
        <v>959</v>
      </c>
      <c r="D830" t="s">
        <v>42</v>
      </c>
      <c r="E830" t="s">
        <v>41</v>
      </c>
      <c r="F830" t="s">
        <v>44</v>
      </c>
      <c r="G830" t="s">
        <v>108</v>
      </c>
      <c r="H830">
        <v>5</v>
      </c>
      <c r="I830">
        <v>3659</v>
      </c>
      <c r="J830">
        <v>379</v>
      </c>
      <c r="K830" t="s">
        <v>14</v>
      </c>
      <c r="L830" t="s">
        <v>261</v>
      </c>
      <c r="M830">
        <f t="shared" si="24"/>
        <v>804</v>
      </c>
      <c r="N830">
        <f t="shared" si="25"/>
        <v>731.8</v>
      </c>
    </row>
    <row r="831" spans="1:14" x14ac:dyDescent="0.35">
      <c r="A831" t="s">
        <v>960</v>
      </c>
      <c r="B831" s="1">
        <v>44025</v>
      </c>
      <c r="C831" t="s">
        <v>961</v>
      </c>
      <c r="D831" t="s">
        <v>62</v>
      </c>
      <c r="E831" t="s">
        <v>20</v>
      </c>
      <c r="F831" t="s">
        <v>29</v>
      </c>
      <c r="G831" t="s">
        <v>30</v>
      </c>
      <c r="H831">
        <v>4</v>
      </c>
      <c r="I831">
        <v>4183</v>
      </c>
      <c r="J831">
        <v>1159</v>
      </c>
      <c r="K831" t="s">
        <v>31</v>
      </c>
      <c r="L831" t="s">
        <v>461</v>
      </c>
      <c r="M831">
        <f t="shared" si="24"/>
        <v>804</v>
      </c>
      <c r="N831">
        <f t="shared" si="25"/>
        <v>1045.75</v>
      </c>
    </row>
    <row r="832" spans="1:14" x14ac:dyDescent="0.35">
      <c r="A832" t="s">
        <v>962</v>
      </c>
      <c r="B832" s="1">
        <v>45398</v>
      </c>
      <c r="C832" t="s">
        <v>963</v>
      </c>
      <c r="D832" t="s">
        <v>137</v>
      </c>
      <c r="E832" t="s">
        <v>70</v>
      </c>
      <c r="F832" t="s">
        <v>12</v>
      </c>
      <c r="G832" t="s">
        <v>81</v>
      </c>
      <c r="H832">
        <v>11</v>
      </c>
      <c r="I832">
        <v>7478</v>
      </c>
      <c r="J832">
        <v>1381</v>
      </c>
      <c r="K832" t="s">
        <v>39</v>
      </c>
      <c r="L832" t="s">
        <v>234</v>
      </c>
      <c r="M832">
        <f t="shared" si="24"/>
        <v>804</v>
      </c>
      <c r="N832">
        <f t="shared" si="25"/>
        <v>679.81818181818187</v>
      </c>
    </row>
    <row r="833" spans="1:14" x14ac:dyDescent="0.35">
      <c r="A833" t="s">
        <v>964</v>
      </c>
      <c r="B833" s="1">
        <v>44268</v>
      </c>
      <c r="C833" t="s">
        <v>965</v>
      </c>
      <c r="D833" t="s">
        <v>149</v>
      </c>
      <c r="E833" t="s">
        <v>16</v>
      </c>
      <c r="F833" t="s">
        <v>12</v>
      </c>
      <c r="G833" t="s">
        <v>81</v>
      </c>
      <c r="H833">
        <v>9</v>
      </c>
      <c r="I833">
        <v>702</v>
      </c>
      <c r="J833">
        <v>238</v>
      </c>
      <c r="K833" t="s">
        <v>64</v>
      </c>
      <c r="L833" t="s">
        <v>166</v>
      </c>
      <c r="M833">
        <f t="shared" si="24"/>
        <v>804</v>
      </c>
      <c r="N833">
        <f t="shared" si="25"/>
        <v>78</v>
      </c>
    </row>
    <row r="834" spans="1:14" x14ac:dyDescent="0.35">
      <c r="A834" t="s">
        <v>966</v>
      </c>
      <c r="B834" s="1">
        <v>45017</v>
      </c>
      <c r="C834" t="s">
        <v>967</v>
      </c>
      <c r="D834" t="s">
        <v>91</v>
      </c>
      <c r="E834" t="s">
        <v>41</v>
      </c>
      <c r="F834" t="s">
        <v>44</v>
      </c>
      <c r="G834" t="s">
        <v>48</v>
      </c>
      <c r="H834">
        <v>15</v>
      </c>
      <c r="I834">
        <v>4037</v>
      </c>
      <c r="J834">
        <v>1494</v>
      </c>
      <c r="K834" t="s">
        <v>39</v>
      </c>
      <c r="L834" t="s">
        <v>144</v>
      </c>
      <c r="M834">
        <f t="shared" ref="M834:M897" si="26">COUNTA(_xlfn.UNIQUE(C:C))</f>
        <v>804</v>
      </c>
      <c r="N834">
        <f t="shared" ref="N834:N897" si="27">I834/H834</f>
        <v>269.13333333333333</v>
      </c>
    </row>
    <row r="835" spans="1:14" x14ac:dyDescent="0.35">
      <c r="A835" t="s">
        <v>968</v>
      </c>
      <c r="B835" s="1">
        <v>44145</v>
      </c>
      <c r="C835" t="s">
        <v>969</v>
      </c>
      <c r="D835" t="s">
        <v>21</v>
      </c>
      <c r="E835" t="s">
        <v>20</v>
      </c>
      <c r="F835" t="s">
        <v>44</v>
      </c>
      <c r="G835" t="s">
        <v>48</v>
      </c>
      <c r="H835">
        <v>2</v>
      </c>
      <c r="I835">
        <v>5014</v>
      </c>
      <c r="J835">
        <v>2332</v>
      </c>
      <c r="K835" t="s">
        <v>64</v>
      </c>
      <c r="L835" t="s">
        <v>79</v>
      </c>
      <c r="M835">
        <f t="shared" si="26"/>
        <v>804</v>
      </c>
      <c r="N835">
        <f t="shared" si="27"/>
        <v>2507</v>
      </c>
    </row>
    <row r="836" spans="1:14" x14ac:dyDescent="0.35">
      <c r="A836" t="s">
        <v>970</v>
      </c>
      <c r="B836" s="1">
        <v>45085</v>
      </c>
      <c r="C836" t="s">
        <v>971</v>
      </c>
      <c r="D836" t="s">
        <v>67</v>
      </c>
      <c r="E836" t="s">
        <v>24</v>
      </c>
      <c r="F836" t="s">
        <v>12</v>
      </c>
      <c r="G836" t="s">
        <v>38</v>
      </c>
      <c r="H836">
        <v>15</v>
      </c>
      <c r="I836">
        <v>9879</v>
      </c>
      <c r="J836">
        <v>4930</v>
      </c>
      <c r="K836" t="s">
        <v>31</v>
      </c>
      <c r="L836" t="s">
        <v>18</v>
      </c>
      <c r="M836">
        <f t="shared" si="26"/>
        <v>804</v>
      </c>
      <c r="N836">
        <f t="shared" si="27"/>
        <v>658.6</v>
      </c>
    </row>
    <row r="837" spans="1:14" x14ac:dyDescent="0.35">
      <c r="A837" t="s">
        <v>972</v>
      </c>
      <c r="B837" s="1">
        <v>44425</v>
      </c>
      <c r="C837" t="s">
        <v>973</v>
      </c>
      <c r="D837" t="s">
        <v>149</v>
      </c>
      <c r="E837" t="s">
        <v>16</v>
      </c>
      <c r="F837" t="s">
        <v>12</v>
      </c>
      <c r="G837" t="s">
        <v>81</v>
      </c>
      <c r="H837">
        <v>1</v>
      </c>
      <c r="I837">
        <v>8762</v>
      </c>
      <c r="J837">
        <v>3502</v>
      </c>
      <c r="K837" t="s">
        <v>31</v>
      </c>
      <c r="L837" t="s">
        <v>177</v>
      </c>
      <c r="M837">
        <f t="shared" si="26"/>
        <v>804</v>
      </c>
      <c r="N837">
        <f t="shared" si="27"/>
        <v>8762</v>
      </c>
    </row>
    <row r="838" spans="1:14" x14ac:dyDescent="0.35">
      <c r="A838" t="s">
        <v>974</v>
      </c>
      <c r="B838" s="1">
        <v>43975</v>
      </c>
      <c r="C838" t="s">
        <v>975</v>
      </c>
      <c r="D838" t="s">
        <v>50</v>
      </c>
      <c r="E838" t="s">
        <v>24</v>
      </c>
      <c r="F838" t="s">
        <v>29</v>
      </c>
      <c r="G838" t="s">
        <v>30</v>
      </c>
      <c r="H838">
        <v>1</v>
      </c>
      <c r="I838">
        <v>8490</v>
      </c>
      <c r="J838">
        <v>800</v>
      </c>
      <c r="K838" t="s">
        <v>39</v>
      </c>
      <c r="L838" t="s">
        <v>58</v>
      </c>
      <c r="M838">
        <f t="shared" si="26"/>
        <v>804</v>
      </c>
      <c r="N838">
        <f t="shared" si="27"/>
        <v>8490</v>
      </c>
    </row>
    <row r="839" spans="1:14" x14ac:dyDescent="0.35">
      <c r="A839" t="s">
        <v>976</v>
      </c>
      <c r="B839" s="1">
        <v>44420</v>
      </c>
      <c r="C839" t="s">
        <v>977</v>
      </c>
      <c r="D839" t="s">
        <v>25</v>
      </c>
      <c r="E839" t="s">
        <v>24</v>
      </c>
      <c r="F839" t="s">
        <v>44</v>
      </c>
      <c r="G839" t="s">
        <v>59</v>
      </c>
      <c r="H839">
        <v>10</v>
      </c>
      <c r="I839">
        <v>6951</v>
      </c>
      <c r="J839">
        <v>164</v>
      </c>
      <c r="K839" t="s">
        <v>14</v>
      </c>
      <c r="L839" t="s">
        <v>177</v>
      </c>
      <c r="M839">
        <f t="shared" si="26"/>
        <v>804</v>
      </c>
      <c r="N839">
        <f t="shared" si="27"/>
        <v>695.1</v>
      </c>
    </row>
    <row r="840" spans="1:14" x14ac:dyDescent="0.35">
      <c r="A840" t="s">
        <v>978</v>
      </c>
      <c r="B840" s="1">
        <v>44807</v>
      </c>
      <c r="C840" t="s">
        <v>979</v>
      </c>
      <c r="D840" t="s">
        <v>116</v>
      </c>
      <c r="E840" t="s">
        <v>97</v>
      </c>
      <c r="F840" t="s">
        <v>12</v>
      </c>
      <c r="G840" t="s">
        <v>81</v>
      </c>
      <c r="H840">
        <v>3</v>
      </c>
      <c r="I840">
        <v>1078</v>
      </c>
      <c r="J840">
        <v>309</v>
      </c>
      <c r="K840" t="s">
        <v>46</v>
      </c>
      <c r="L840" t="s">
        <v>130</v>
      </c>
      <c r="M840">
        <f t="shared" si="26"/>
        <v>804</v>
      </c>
      <c r="N840">
        <f t="shared" si="27"/>
        <v>359.33333333333331</v>
      </c>
    </row>
    <row r="841" spans="1:14" x14ac:dyDescent="0.35">
      <c r="A841" t="s">
        <v>978</v>
      </c>
      <c r="B841" s="1">
        <v>44105</v>
      </c>
      <c r="C841" t="s">
        <v>980</v>
      </c>
      <c r="D841" t="s">
        <v>21</v>
      </c>
      <c r="E841" t="s">
        <v>20</v>
      </c>
      <c r="F841" t="s">
        <v>12</v>
      </c>
      <c r="G841" t="s">
        <v>81</v>
      </c>
      <c r="H841">
        <v>3</v>
      </c>
      <c r="I841">
        <v>1078</v>
      </c>
      <c r="J841">
        <v>309</v>
      </c>
      <c r="K841" t="s">
        <v>46</v>
      </c>
      <c r="L841" t="s">
        <v>118</v>
      </c>
      <c r="M841">
        <f t="shared" si="26"/>
        <v>804</v>
      </c>
      <c r="N841">
        <f t="shared" si="27"/>
        <v>359.33333333333331</v>
      </c>
    </row>
    <row r="842" spans="1:14" x14ac:dyDescent="0.35">
      <c r="A842" t="s">
        <v>981</v>
      </c>
      <c r="B842" s="1">
        <v>44708</v>
      </c>
      <c r="C842" t="s">
        <v>982</v>
      </c>
      <c r="D842" t="s">
        <v>149</v>
      </c>
      <c r="E842" t="s">
        <v>16</v>
      </c>
      <c r="F842" t="s">
        <v>29</v>
      </c>
      <c r="G842" t="s">
        <v>77</v>
      </c>
      <c r="H842">
        <v>19</v>
      </c>
      <c r="I842">
        <v>8560</v>
      </c>
      <c r="J842">
        <v>2166</v>
      </c>
      <c r="K842" t="s">
        <v>39</v>
      </c>
      <c r="L842" t="s">
        <v>179</v>
      </c>
      <c r="M842">
        <f t="shared" si="26"/>
        <v>804</v>
      </c>
      <c r="N842">
        <f t="shared" si="27"/>
        <v>450.5263157894737</v>
      </c>
    </row>
    <row r="843" spans="1:14" x14ac:dyDescent="0.35">
      <c r="A843" t="s">
        <v>981</v>
      </c>
      <c r="B843" s="1">
        <v>44708</v>
      </c>
      <c r="C843" t="s">
        <v>982</v>
      </c>
      <c r="D843" t="s">
        <v>149</v>
      </c>
      <c r="E843" t="s">
        <v>16</v>
      </c>
      <c r="F843" t="s">
        <v>12</v>
      </c>
      <c r="G843" t="s">
        <v>13</v>
      </c>
      <c r="H843">
        <v>20</v>
      </c>
      <c r="I843">
        <v>1031</v>
      </c>
      <c r="J843">
        <v>318</v>
      </c>
      <c r="K843" t="s">
        <v>14</v>
      </c>
      <c r="L843" t="s">
        <v>179</v>
      </c>
      <c r="M843">
        <f t="shared" si="26"/>
        <v>804</v>
      </c>
      <c r="N843">
        <f t="shared" si="27"/>
        <v>51.55</v>
      </c>
    </row>
    <row r="844" spans="1:14" x14ac:dyDescent="0.35">
      <c r="A844" t="s">
        <v>983</v>
      </c>
      <c r="B844" s="1">
        <v>45361</v>
      </c>
      <c r="C844" t="s">
        <v>984</v>
      </c>
      <c r="D844" t="s">
        <v>33</v>
      </c>
      <c r="E844" t="s">
        <v>16</v>
      </c>
      <c r="F844" t="s">
        <v>29</v>
      </c>
      <c r="G844" t="s">
        <v>56</v>
      </c>
      <c r="H844">
        <v>19</v>
      </c>
      <c r="I844">
        <v>6402</v>
      </c>
      <c r="J844">
        <v>2770</v>
      </c>
      <c r="K844" t="s">
        <v>31</v>
      </c>
      <c r="L844" t="s">
        <v>337</v>
      </c>
      <c r="M844">
        <f t="shared" si="26"/>
        <v>804</v>
      </c>
      <c r="N844">
        <f t="shared" si="27"/>
        <v>336.94736842105266</v>
      </c>
    </row>
    <row r="845" spans="1:14" x14ac:dyDescent="0.35">
      <c r="A845" t="s">
        <v>983</v>
      </c>
      <c r="B845" s="1">
        <v>45204</v>
      </c>
      <c r="C845" t="s">
        <v>985</v>
      </c>
      <c r="D845" t="s">
        <v>33</v>
      </c>
      <c r="E845" t="s">
        <v>16</v>
      </c>
      <c r="F845" t="s">
        <v>29</v>
      </c>
      <c r="G845" t="s">
        <v>56</v>
      </c>
      <c r="H845">
        <v>19</v>
      </c>
      <c r="I845">
        <v>6402</v>
      </c>
      <c r="J845">
        <v>2770</v>
      </c>
      <c r="K845" t="s">
        <v>31</v>
      </c>
      <c r="L845" t="s">
        <v>441</v>
      </c>
      <c r="M845">
        <f t="shared" si="26"/>
        <v>804</v>
      </c>
      <c r="N845">
        <f t="shared" si="27"/>
        <v>336.94736842105266</v>
      </c>
    </row>
    <row r="846" spans="1:14" x14ac:dyDescent="0.35">
      <c r="A846" t="s">
        <v>983</v>
      </c>
      <c r="B846" s="1">
        <v>45361</v>
      </c>
      <c r="C846" t="s">
        <v>984</v>
      </c>
      <c r="D846" t="s">
        <v>33</v>
      </c>
      <c r="E846" t="s">
        <v>16</v>
      </c>
      <c r="F846" t="s">
        <v>12</v>
      </c>
      <c r="G846" t="s">
        <v>27</v>
      </c>
      <c r="H846">
        <v>19</v>
      </c>
      <c r="I846">
        <v>5916</v>
      </c>
      <c r="J846">
        <v>1594</v>
      </c>
      <c r="K846" t="s">
        <v>31</v>
      </c>
      <c r="L846" t="s">
        <v>337</v>
      </c>
      <c r="M846">
        <f t="shared" si="26"/>
        <v>804</v>
      </c>
      <c r="N846">
        <f t="shared" si="27"/>
        <v>311.36842105263156</v>
      </c>
    </row>
    <row r="847" spans="1:14" x14ac:dyDescent="0.35">
      <c r="A847" t="s">
        <v>983</v>
      </c>
      <c r="B847" s="1">
        <v>45204</v>
      </c>
      <c r="C847" t="s">
        <v>985</v>
      </c>
      <c r="D847" t="s">
        <v>33</v>
      </c>
      <c r="E847" t="s">
        <v>16</v>
      </c>
      <c r="F847" t="s">
        <v>12</v>
      </c>
      <c r="G847" t="s">
        <v>27</v>
      </c>
      <c r="H847">
        <v>19</v>
      </c>
      <c r="I847">
        <v>5916</v>
      </c>
      <c r="J847">
        <v>1594</v>
      </c>
      <c r="K847" t="s">
        <v>31</v>
      </c>
      <c r="L847" t="s">
        <v>441</v>
      </c>
      <c r="M847">
        <f t="shared" si="26"/>
        <v>804</v>
      </c>
      <c r="N847">
        <f t="shared" si="27"/>
        <v>311.36842105263156</v>
      </c>
    </row>
    <row r="848" spans="1:14" x14ac:dyDescent="0.35">
      <c r="A848" t="s">
        <v>986</v>
      </c>
      <c r="B848" s="1">
        <v>44801</v>
      </c>
      <c r="C848" t="s">
        <v>987</v>
      </c>
      <c r="D848" t="s">
        <v>91</v>
      </c>
      <c r="E848" t="s">
        <v>41</v>
      </c>
      <c r="F848" t="s">
        <v>44</v>
      </c>
      <c r="G848" t="s">
        <v>48</v>
      </c>
      <c r="H848">
        <v>15</v>
      </c>
      <c r="I848">
        <v>4015</v>
      </c>
      <c r="J848">
        <v>1751</v>
      </c>
      <c r="K848" t="s">
        <v>31</v>
      </c>
      <c r="L848" t="s">
        <v>208</v>
      </c>
      <c r="M848">
        <f t="shared" si="26"/>
        <v>804</v>
      </c>
      <c r="N848">
        <f t="shared" si="27"/>
        <v>267.66666666666669</v>
      </c>
    </row>
    <row r="849" spans="1:14" x14ac:dyDescent="0.35">
      <c r="A849" t="s">
        <v>986</v>
      </c>
      <c r="B849" s="1">
        <v>44082</v>
      </c>
      <c r="C849" t="s">
        <v>988</v>
      </c>
      <c r="D849" t="s">
        <v>50</v>
      </c>
      <c r="E849" t="s">
        <v>24</v>
      </c>
      <c r="F849" t="s">
        <v>44</v>
      </c>
      <c r="G849" t="s">
        <v>48</v>
      </c>
      <c r="H849">
        <v>15</v>
      </c>
      <c r="I849">
        <v>4015</v>
      </c>
      <c r="J849">
        <v>1751</v>
      </c>
      <c r="K849" t="s">
        <v>31</v>
      </c>
      <c r="L849" t="s">
        <v>388</v>
      </c>
      <c r="M849">
        <f t="shared" si="26"/>
        <v>804</v>
      </c>
      <c r="N849">
        <f t="shared" si="27"/>
        <v>267.66666666666669</v>
      </c>
    </row>
    <row r="850" spans="1:14" x14ac:dyDescent="0.35">
      <c r="A850" t="s">
        <v>989</v>
      </c>
      <c r="B850" s="1">
        <v>44313</v>
      </c>
      <c r="C850" t="s">
        <v>990</v>
      </c>
      <c r="D850" t="s">
        <v>42</v>
      </c>
      <c r="E850" t="s">
        <v>41</v>
      </c>
      <c r="F850" t="s">
        <v>12</v>
      </c>
      <c r="G850" t="s">
        <v>13</v>
      </c>
      <c r="H850">
        <v>11</v>
      </c>
      <c r="I850">
        <v>9335</v>
      </c>
      <c r="J850">
        <v>557</v>
      </c>
      <c r="K850" t="s">
        <v>64</v>
      </c>
      <c r="L850" t="s">
        <v>138</v>
      </c>
      <c r="M850">
        <f t="shared" si="26"/>
        <v>804</v>
      </c>
      <c r="N850">
        <f t="shared" si="27"/>
        <v>848.63636363636363</v>
      </c>
    </row>
    <row r="851" spans="1:14" x14ac:dyDescent="0.35">
      <c r="A851" t="s">
        <v>991</v>
      </c>
      <c r="B851" s="1">
        <v>44429</v>
      </c>
      <c r="C851" t="s">
        <v>992</v>
      </c>
      <c r="D851" t="s">
        <v>116</v>
      </c>
      <c r="E851" t="s">
        <v>97</v>
      </c>
      <c r="F851" t="s">
        <v>29</v>
      </c>
      <c r="G851" t="s">
        <v>77</v>
      </c>
      <c r="H851">
        <v>11</v>
      </c>
      <c r="I851">
        <v>4706</v>
      </c>
      <c r="J851">
        <v>594</v>
      </c>
      <c r="K851" t="s">
        <v>64</v>
      </c>
      <c r="L851" t="s">
        <v>177</v>
      </c>
      <c r="M851">
        <f t="shared" si="26"/>
        <v>804</v>
      </c>
      <c r="N851">
        <f t="shared" si="27"/>
        <v>427.81818181818181</v>
      </c>
    </row>
    <row r="852" spans="1:14" x14ac:dyDescent="0.35">
      <c r="A852" t="s">
        <v>991</v>
      </c>
      <c r="B852" s="1">
        <v>44332</v>
      </c>
      <c r="C852" t="s">
        <v>993</v>
      </c>
      <c r="D852" t="s">
        <v>98</v>
      </c>
      <c r="E852" t="s">
        <v>97</v>
      </c>
      <c r="F852" t="s">
        <v>29</v>
      </c>
      <c r="G852" t="s">
        <v>77</v>
      </c>
      <c r="H852">
        <v>11</v>
      </c>
      <c r="I852">
        <v>4706</v>
      </c>
      <c r="J852">
        <v>594</v>
      </c>
      <c r="K852" t="s">
        <v>64</v>
      </c>
      <c r="L852" t="s">
        <v>107</v>
      </c>
      <c r="M852">
        <f t="shared" si="26"/>
        <v>804</v>
      </c>
      <c r="N852">
        <f t="shared" si="27"/>
        <v>427.81818181818181</v>
      </c>
    </row>
    <row r="853" spans="1:14" x14ac:dyDescent="0.35">
      <c r="A853" t="s">
        <v>991</v>
      </c>
      <c r="B853" s="1">
        <v>44429</v>
      </c>
      <c r="C853" t="s">
        <v>992</v>
      </c>
      <c r="D853" t="s">
        <v>116</v>
      </c>
      <c r="E853" t="s">
        <v>97</v>
      </c>
      <c r="F853" t="s">
        <v>29</v>
      </c>
      <c r="G853" t="s">
        <v>56</v>
      </c>
      <c r="H853">
        <v>6</v>
      </c>
      <c r="I853">
        <v>6584</v>
      </c>
      <c r="J853">
        <v>371</v>
      </c>
      <c r="K853" t="s">
        <v>14</v>
      </c>
      <c r="L853" t="s">
        <v>177</v>
      </c>
      <c r="M853">
        <f t="shared" si="26"/>
        <v>804</v>
      </c>
      <c r="N853">
        <f t="shared" si="27"/>
        <v>1097.3333333333333</v>
      </c>
    </row>
    <row r="854" spans="1:14" x14ac:dyDescent="0.35">
      <c r="A854" t="s">
        <v>991</v>
      </c>
      <c r="B854" s="1">
        <v>44332</v>
      </c>
      <c r="C854" t="s">
        <v>993</v>
      </c>
      <c r="D854" t="s">
        <v>98</v>
      </c>
      <c r="E854" t="s">
        <v>97</v>
      </c>
      <c r="F854" t="s">
        <v>29</v>
      </c>
      <c r="G854" t="s">
        <v>56</v>
      </c>
      <c r="H854">
        <v>6</v>
      </c>
      <c r="I854">
        <v>6584</v>
      </c>
      <c r="J854">
        <v>371</v>
      </c>
      <c r="K854" t="s">
        <v>14</v>
      </c>
      <c r="L854" t="s">
        <v>107</v>
      </c>
      <c r="M854">
        <f t="shared" si="26"/>
        <v>804</v>
      </c>
      <c r="N854">
        <f t="shared" si="27"/>
        <v>1097.3333333333333</v>
      </c>
    </row>
    <row r="855" spans="1:14" x14ac:dyDescent="0.35">
      <c r="A855" t="s">
        <v>994</v>
      </c>
      <c r="B855" s="1">
        <v>44576</v>
      </c>
      <c r="C855" t="s">
        <v>995</v>
      </c>
      <c r="D855" t="s">
        <v>71</v>
      </c>
      <c r="E855" t="s">
        <v>70</v>
      </c>
      <c r="F855" t="s">
        <v>44</v>
      </c>
      <c r="G855" t="s">
        <v>59</v>
      </c>
      <c r="H855">
        <v>1</v>
      </c>
      <c r="I855">
        <v>6389</v>
      </c>
      <c r="J855">
        <v>734</v>
      </c>
      <c r="K855" t="s">
        <v>39</v>
      </c>
      <c r="L855" t="s">
        <v>86</v>
      </c>
      <c r="M855">
        <f t="shared" si="26"/>
        <v>804</v>
      </c>
      <c r="N855">
        <f t="shared" si="27"/>
        <v>6389</v>
      </c>
    </row>
    <row r="856" spans="1:14" x14ac:dyDescent="0.35">
      <c r="A856" t="s">
        <v>996</v>
      </c>
      <c r="B856" s="1">
        <v>45006</v>
      </c>
      <c r="C856" t="s">
        <v>997</v>
      </c>
      <c r="D856" t="s">
        <v>74</v>
      </c>
      <c r="E856" t="s">
        <v>41</v>
      </c>
      <c r="F856" t="s">
        <v>12</v>
      </c>
      <c r="G856" t="s">
        <v>27</v>
      </c>
      <c r="H856">
        <v>12</v>
      </c>
      <c r="I856">
        <v>9869</v>
      </c>
      <c r="J856">
        <v>4299</v>
      </c>
      <c r="K856" t="s">
        <v>31</v>
      </c>
      <c r="L856" t="s">
        <v>244</v>
      </c>
      <c r="M856">
        <f t="shared" si="26"/>
        <v>804</v>
      </c>
      <c r="N856">
        <f t="shared" si="27"/>
        <v>822.41666666666663</v>
      </c>
    </row>
    <row r="857" spans="1:14" x14ac:dyDescent="0.35">
      <c r="A857" t="s">
        <v>996</v>
      </c>
      <c r="B857" s="1">
        <v>45288</v>
      </c>
      <c r="C857" t="s">
        <v>998</v>
      </c>
      <c r="D857" t="s">
        <v>25</v>
      </c>
      <c r="E857" t="s">
        <v>24</v>
      </c>
      <c r="F857" t="s">
        <v>12</v>
      </c>
      <c r="G857" t="s">
        <v>27</v>
      </c>
      <c r="H857">
        <v>12</v>
      </c>
      <c r="I857">
        <v>9869</v>
      </c>
      <c r="J857">
        <v>4299</v>
      </c>
      <c r="K857" t="s">
        <v>31</v>
      </c>
      <c r="L857" t="s">
        <v>101</v>
      </c>
      <c r="M857">
        <f t="shared" si="26"/>
        <v>804</v>
      </c>
      <c r="N857">
        <f t="shared" si="27"/>
        <v>822.41666666666663</v>
      </c>
    </row>
    <row r="858" spans="1:14" x14ac:dyDescent="0.35">
      <c r="A858" t="s">
        <v>999</v>
      </c>
      <c r="B858" s="1">
        <v>44607</v>
      </c>
      <c r="C858" t="s">
        <v>1000</v>
      </c>
      <c r="D858" t="s">
        <v>25</v>
      </c>
      <c r="E858" t="s">
        <v>24</v>
      </c>
      <c r="F858" t="s">
        <v>29</v>
      </c>
      <c r="G858" t="s">
        <v>56</v>
      </c>
      <c r="H858">
        <v>4</v>
      </c>
      <c r="I858">
        <v>655</v>
      </c>
      <c r="J858">
        <v>297</v>
      </c>
      <c r="K858" t="s">
        <v>31</v>
      </c>
      <c r="L858" t="s">
        <v>136</v>
      </c>
      <c r="M858">
        <f t="shared" si="26"/>
        <v>804</v>
      </c>
      <c r="N858">
        <f t="shared" si="27"/>
        <v>163.75</v>
      </c>
    </row>
    <row r="859" spans="1:14" x14ac:dyDescent="0.35">
      <c r="A859" t="s">
        <v>999</v>
      </c>
      <c r="B859" s="1">
        <v>45260</v>
      </c>
      <c r="C859" t="s">
        <v>1001</v>
      </c>
      <c r="D859" t="s">
        <v>33</v>
      </c>
      <c r="E859" t="s">
        <v>16</v>
      </c>
      <c r="F859" t="s">
        <v>29</v>
      </c>
      <c r="G859" t="s">
        <v>56</v>
      </c>
      <c r="H859">
        <v>4</v>
      </c>
      <c r="I859">
        <v>655</v>
      </c>
      <c r="J859">
        <v>297</v>
      </c>
      <c r="K859" t="s">
        <v>31</v>
      </c>
      <c r="L859" t="s">
        <v>51</v>
      </c>
      <c r="M859">
        <f t="shared" si="26"/>
        <v>804</v>
      </c>
      <c r="N859">
        <f t="shared" si="27"/>
        <v>163.75</v>
      </c>
    </row>
    <row r="860" spans="1:14" x14ac:dyDescent="0.35">
      <c r="A860" t="s">
        <v>1002</v>
      </c>
      <c r="B860" s="1">
        <v>44938</v>
      </c>
      <c r="C860" t="s">
        <v>1003</v>
      </c>
      <c r="D860" t="s">
        <v>25</v>
      </c>
      <c r="E860" t="s">
        <v>24</v>
      </c>
      <c r="F860" t="s">
        <v>12</v>
      </c>
      <c r="G860" t="s">
        <v>81</v>
      </c>
      <c r="H860">
        <v>10</v>
      </c>
      <c r="I860">
        <v>798</v>
      </c>
      <c r="J860">
        <v>308</v>
      </c>
      <c r="K860" t="s">
        <v>31</v>
      </c>
      <c r="L860" t="s">
        <v>332</v>
      </c>
      <c r="M860">
        <f t="shared" si="26"/>
        <v>804</v>
      </c>
      <c r="N860">
        <f t="shared" si="27"/>
        <v>79.8</v>
      </c>
    </row>
    <row r="861" spans="1:14" x14ac:dyDescent="0.35">
      <c r="A861" t="s">
        <v>1002</v>
      </c>
      <c r="B861" s="1">
        <v>45065</v>
      </c>
      <c r="C861" t="s">
        <v>1004</v>
      </c>
      <c r="D861" t="s">
        <v>116</v>
      </c>
      <c r="E861" t="s">
        <v>97</v>
      </c>
      <c r="F861" t="s">
        <v>12</v>
      </c>
      <c r="G861" t="s">
        <v>81</v>
      </c>
      <c r="H861">
        <v>10</v>
      </c>
      <c r="I861">
        <v>798</v>
      </c>
      <c r="J861">
        <v>308</v>
      </c>
      <c r="K861" t="s">
        <v>31</v>
      </c>
      <c r="L861" t="s">
        <v>126</v>
      </c>
      <c r="M861">
        <f t="shared" si="26"/>
        <v>804</v>
      </c>
      <c r="N861">
        <f t="shared" si="27"/>
        <v>79.8</v>
      </c>
    </row>
    <row r="862" spans="1:14" x14ac:dyDescent="0.35">
      <c r="A862" t="s">
        <v>1002</v>
      </c>
      <c r="B862" s="1">
        <v>44938</v>
      </c>
      <c r="C862" t="s">
        <v>1003</v>
      </c>
      <c r="D862" t="s">
        <v>25</v>
      </c>
      <c r="E862" t="s">
        <v>24</v>
      </c>
      <c r="F862" t="s">
        <v>12</v>
      </c>
      <c r="G862" t="s">
        <v>27</v>
      </c>
      <c r="H862">
        <v>13</v>
      </c>
      <c r="I862">
        <v>7967</v>
      </c>
      <c r="J862">
        <v>2504</v>
      </c>
      <c r="K862" t="s">
        <v>39</v>
      </c>
      <c r="L862" t="s">
        <v>332</v>
      </c>
      <c r="M862">
        <f t="shared" si="26"/>
        <v>804</v>
      </c>
      <c r="N862">
        <f t="shared" si="27"/>
        <v>612.84615384615381</v>
      </c>
    </row>
    <row r="863" spans="1:14" x14ac:dyDescent="0.35">
      <c r="A863" t="s">
        <v>1002</v>
      </c>
      <c r="B863" s="1">
        <v>45065</v>
      </c>
      <c r="C863" t="s">
        <v>1004</v>
      </c>
      <c r="D863" t="s">
        <v>116</v>
      </c>
      <c r="E863" t="s">
        <v>97</v>
      </c>
      <c r="F863" t="s">
        <v>12</v>
      </c>
      <c r="G863" t="s">
        <v>27</v>
      </c>
      <c r="H863">
        <v>13</v>
      </c>
      <c r="I863">
        <v>7967</v>
      </c>
      <c r="J863">
        <v>2504</v>
      </c>
      <c r="K863" t="s">
        <v>39</v>
      </c>
      <c r="L863" t="s">
        <v>126</v>
      </c>
      <c r="M863">
        <f t="shared" si="26"/>
        <v>804</v>
      </c>
      <c r="N863">
        <f t="shared" si="27"/>
        <v>612.84615384615381</v>
      </c>
    </row>
    <row r="864" spans="1:14" x14ac:dyDescent="0.35">
      <c r="A864" t="s">
        <v>1005</v>
      </c>
      <c r="B864" s="1">
        <v>45341</v>
      </c>
      <c r="C864" t="s">
        <v>1006</v>
      </c>
      <c r="D864" t="s">
        <v>17</v>
      </c>
      <c r="E864" t="s">
        <v>16</v>
      </c>
      <c r="F864" t="s">
        <v>44</v>
      </c>
      <c r="G864" t="s">
        <v>45</v>
      </c>
      <c r="H864">
        <v>5</v>
      </c>
      <c r="I864">
        <v>3756</v>
      </c>
      <c r="J864">
        <v>1318</v>
      </c>
      <c r="K864" t="s">
        <v>14</v>
      </c>
      <c r="L864" t="s">
        <v>217</v>
      </c>
      <c r="M864">
        <f t="shared" si="26"/>
        <v>804</v>
      </c>
      <c r="N864">
        <f t="shared" si="27"/>
        <v>751.2</v>
      </c>
    </row>
    <row r="865" spans="1:14" x14ac:dyDescent="0.35">
      <c r="A865" t="s">
        <v>1007</v>
      </c>
      <c r="B865" s="1">
        <v>44531</v>
      </c>
      <c r="C865" t="s">
        <v>1008</v>
      </c>
      <c r="D865" t="s">
        <v>85</v>
      </c>
      <c r="E865" t="s">
        <v>70</v>
      </c>
      <c r="F865" t="s">
        <v>29</v>
      </c>
      <c r="G865" t="s">
        <v>56</v>
      </c>
      <c r="H865">
        <v>1</v>
      </c>
      <c r="I865">
        <v>5196</v>
      </c>
      <c r="J865">
        <v>2477</v>
      </c>
      <c r="K865" t="s">
        <v>14</v>
      </c>
      <c r="L865" t="s">
        <v>89</v>
      </c>
      <c r="M865">
        <f t="shared" si="26"/>
        <v>804</v>
      </c>
      <c r="N865">
        <f t="shared" si="27"/>
        <v>5196</v>
      </c>
    </row>
    <row r="866" spans="1:14" x14ac:dyDescent="0.35">
      <c r="A866" t="s">
        <v>1007</v>
      </c>
      <c r="B866" s="1">
        <v>44531</v>
      </c>
      <c r="C866" t="s">
        <v>1008</v>
      </c>
      <c r="D866" t="s">
        <v>85</v>
      </c>
      <c r="E866" t="s">
        <v>70</v>
      </c>
      <c r="F866" t="s">
        <v>44</v>
      </c>
      <c r="G866" t="s">
        <v>108</v>
      </c>
      <c r="H866">
        <v>19</v>
      </c>
      <c r="I866">
        <v>6586</v>
      </c>
      <c r="J866">
        <v>1794</v>
      </c>
      <c r="K866" t="s">
        <v>31</v>
      </c>
      <c r="L866" t="s">
        <v>89</v>
      </c>
      <c r="M866">
        <f t="shared" si="26"/>
        <v>804</v>
      </c>
      <c r="N866">
        <f t="shared" si="27"/>
        <v>346.63157894736844</v>
      </c>
    </row>
    <row r="867" spans="1:14" x14ac:dyDescent="0.35">
      <c r="A867" t="s">
        <v>1009</v>
      </c>
      <c r="B867" s="1">
        <v>45645</v>
      </c>
      <c r="C867" t="s">
        <v>1010</v>
      </c>
      <c r="D867" t="s">
        <v>25</v>
      </c>
      <c r="E867" t="s">
        <v>24</v>
      </c>
      <c r="F867" t="s">
        <v>29</v>
      </c>
      <c r="G867" t="s">
        <v>56</v>
      </c>
      <c r="H867">
        <v>19</v>
      </c>
      <c r="I867">
        <v>6673</v>
      </c>
      <c r="J867">
        <v>950</v>
      </c>
      <c r="K867" t="s">
        <v>39</v>
      </c>
      <c r="L867" t="s">
        <v>22</v>
      </c>
      <c r="M867">
        <f t="shared" si="26"/>
        <v>804</v>
      </c>
      <c r="N867">
        <f t="shared" si="27"/>
        <v>351.21052631578948</v>
      </c>
    </row>
    <row r="868" spans="1:14" x14ac:dyDescent="0.35">
      <c r="A868" t="s">
        <v>1011</v>
      </c>
      <c r="B868" s="1">
        <v>44944</v>
      </c>
      <c r="C868" t="s">
        <v>1012</v>
      </c>
      <c r="D868" t="s">
        <v>98</v>
      </c>
      <c r="E868" t="s">
        <v>97</v>
      </c>
      <c r="F868" t="s">
        <v>44</v>
      </c>
      <c r="G868" t="s">
        <v>45</v>
      </c>
      <c r="H868">
        <v>14</v>
      </c>
      <c r="I868">
        <v>714</v>
      </c>
      <c r="J868">
        <v>232</v>
      </c>
      <c r="K868" t="s">
        <v>14</v>
      </c>
      <c r="L868" t="s">
        <v>332</v>
      </c>
      <c r="M868">
        <f t="shared" si="26"/>
        <v>804</v>
      </c>
      <c r="N868">
        <f t="shared" si="27"/>
        <v>51</v>
      </c>
    </row>
    <row r="869" spans="1:14" x14ac:dyDescent="0.35">
      <c r="A869" t="s">
        <v>1011</v>
      </c>
      <c r="B869" s="1">
        <v>44188</v>
      </c>
      <c r="C869" t="s">
        <v>1013</v>
      </c>
      <c r="D869" t="s">
        <v>85</v>
      </c>
      <c r="E869" t="s">
        <v>70</v>
      </c>
      <c r="F869" t="s">
        <v>44</v>
      </c>
      <c r="G869" t="s">
        <v>45</v>
      </c>
      <c r="H869">
        <v>14</v>
      </c>
      <c r="I869">
        <v>714</v>
      </c>
      <c r="J869">
        <v>232</v>
      </c>
      <c r="K869" t="s">
        <v>14</v>
      </c>
      <c r="L869" t="s">
        <v>286</v>
      </c>
      <c r="M869">
        <f t="shared" si="26"/>
        <v>804</v>
      </c>
      <c r="N869">
        <f t="shared" si="27"/>
        <v>51</v>
      </c>
    </row>
    <row r="870" spans="1:14" x14ac:dyDescent="0.35">
      <c r="A870" t="s">
        <v>1014</v>
      </c>
      <c r="B870" s="1">
        <v>44255</v>
      </c>
      <c r="C870" t="s">
        <v>1015</v>
      </c>
      <c r="D870" t="s">
        <v>85</v>
      </c>
      <c r="E870" t="s">
        <v>70</v>
      </c>
      <c r="F870" t="s">
        <v>29</v>
      </c>
      <c r="G870" t="s">
        <v>30</v>
      </c>
      <c r="H870">
        <v>6</v>
      </c>
      <c r="I870">
        <v>1083</v>
      </c>
      <c r="J870">
        <v>501</v>
      </c>
      <c r="K870" t="s">
        <v>64</v>
      </c>
      <c r="L870" t="s">
        <v>291</v>
      </c>
      <c r="M870">
        <f t="shared" si="26"/>
        <v>804</v>
      </c>
      <c r="N870">
        <f t="shared" si="27"/>
        <v>180.5</v>
      </c>
    </row>
    <row r="871" spans="1:14" x14ac:dyDescent="0.35">
      <c r="A871" t="s">
        <v>1016</v>
      </c>
      <c r="B871" s="1">
        <v>45050</v>
      </c>
      <c r="C871" t="s">
        <v>1017</v>
      </c>
      <c r="D871" t="s">
        <v>116</v>
      </c>
      <c r="E871" t="s">
        <v>97</v>
      </c>
      <c r="F871" t="s">
        <v>44</v>
      </c>
      <c r="G871" t="s">
        <v>108</v>
      </c>
      <c r="H871">
        <v>10</v>
      </c>
      <c r="I871">
        <v>2401</v>
      </c>
      <c r="J871">
        <v>1163</v>
      </c>
      <c r="K871" t="s">
        <v>14</v>
      </c>
      <c r="L871" t="s">
        <v>126</v>
      </c>
      <c r="M871">
        <f t="shared" si="26"/>
        <v>804</v>
      </c>
      <c r="N871">
        <f t="shared" si="27"/>
        <v>240.1</v>
      </c>
    </row>
    <row r="872" spans="1:14" x14ac:dyDescent="0.35">
      <c r="A872" t="s">
        <v>1016</v>
      </c>
      <c r="B872" s="1">
        <v>43943</v>
      </c>
      <c r="C872" t="s">
        <v>1018</v>
      </c>
      <c r="D872" t="s">
        <v>42</v>
      </c>
      <c r="E872" t="s">
        <v>41</v>
      </c>
      <c r="F872" t="s">
        <v>44</v>
      </c>
      <c r="G872" t="s">
        <v>108</v>
      </c>
      <c r="H872">
        <v>10</v>
      </c>
      <c r="I872">
        <v>2401</v>
      </c>
      <c r="J872">
        <v>1163</v>
      </c>
      <c r="K872" t="s">
        <v>14</v>
      </c>
      <c r="L872" t="s">
        <v>161</v>
      </c>
      <c r="M872">
        <f t="shared" si="26"/>
        <v>804</v>
      </c>
      <c r="N872">
        <f t="shared" si="27"/>
        <v>240.1</v>
      </c>
    </row>
    <row r="873" spans="1:14" x14ac:dyDescent="0.35">
      <c r="A873" t="s">
        <v>1016</v>
      </c>
      <c r="B873" s="1">
        <v>44421</v>
      </c>
      <c r="C873" t="s">
        <v>1019</v>
      </c>
      <c r="D873" t="s">
        <v>67</v>
      </c>
      <c r="E873" t="s">
        <v>24</v>
      </c>
      <c r="F873" t="s">
        <v>44</v>
      </c>
      <c r="G873" t="s">
        <v>108</v>
      </c>
      <c r="H873">
        <v>10</v>
      </c>
      <c r="I873">
        <v>2401</v>
      </c>
      <c r="J873">
        <v>1163</v>
      </c>
      <c r="K873" t="s">
        <v>14</v>
      </c>
      <c r="L873" t="s">
        <v>177</v>
      </c>
      <c r="M873">
        <f t="shared" si="26"/>
        <v>804</v>
      </c>
      <c r="N873">
        <f t="shared" si="27"/>
        <v>240.1</v>
      </c>
    </row>
    <row r="874" spans="1:14" x14ac:dyDescent="0.35">
      <c r="A874" t="s">
        <v>1016</v>
      </c>
      <c r="B874" s="1">
        <v>45050</v>
      </c>
      <c r="C874" t="s">
        <v>1017</v>
      </c>
      <c r="D874" t="s">
        <v>116</v>
      </c>
      <c r="E874" t="s">
        <v>97</v>
      </c>
      <c r="F874" t="s">
        <v>12</v>
      </c>
      <c r="G874" t="s">
        <v>81</v>
      </c>
      <c r="H874">
        <v>11</v>
      </c>
      <c r="I874">
        <v>1045</v>
      </c>
      <c r="J874">
        <v>267</v>
      </c>
      <c r="K874" t="s">
        <v>31</v>
      </c>
      <c r="L874" t="s">
        <v>126</v>
      </c>
      <c r="M874">
        <f t="shared" si="26"/>
        <v>804</v>
      </c>
      <c r="N874">
        <f t="shared" si="27"/>
        <v>95</v>
      </c>
    </row>
    <row r="875" spans="1:14" x14ac:dyDescent="0.35">
      <c r="A875" t="s">
        <v>1016</v>
      </c>
      <c r="B875" s="1">
        <v>43943</v>
      </c>
      <c r="C875" t="s">
        <v>1018</v>
      </c>
      <c r="D875" t="s">
        <v>42</v>
      </c>
      <c r="E875" t="s">
        <v>41</v>
      </c>
      <c r="F875" t="s">
        <v>12</v>
      </c>
      <c r="G875" t="s">
        <v>81</v>
      </c>
      <c r="H875">
        <v>11</v>
      </c>
      <c r="I875">
        <v>1045</v>
      </c>
      <c r="J875">
        <v>267</v>
      </c>
      <c r="K875" t="s">
        <v>31</v>
      </c>
      <c r="L875" t="s">
        <v>161</v>
      </c>
      <c r="M875">
        <f t="shared" si="26"/>
        <v>804</v>
      </c>
      <c r="N875">
        <f t="shared" si="27"/>
        <v>95</v>
      </c>
    </row>
    <row r="876" spans="1:14" x14ac:dyDescent="0.35">
      <c r="A876" t="s">
        <v>1016</v>
      </c>
      <c r="B876" s="1">
        <v>44421</v>
      </c>
      <c r="C876" t="s">
        <v>1019</v>
      </c>
      <c r="D876" t="s">
        <v>67</v>
      </c>
      <c r="E876" t="s">
        <v>24</v>
      </c>
      <c r="F876" t="s">
        <v>12</v>
      </c>
      <c r="G876" t="s">
        <v>81</v>
      </c>
      <c r="H876">
        <v>11</v>
      </c>
      <c r="I876">
        <v>1045</v>
      </c>
      <c r="J876">
        <v>267</v>
      </c>
      <c r="K876" t="s">
        <v>31</v>
      </c>
      <c r="L876" t="s">
        <v>177</v>
      </c>
      <c r="M876">
        <f t="shared" si="26"/>
        <v>804</v>
      </c>
      <c r="N876">
        <f t="shared" si="27"/>
        <v>95</v>
      </c>
    </row>
    <row r="877" spans="1:14" x14ac:dyDescent="0.35">
      <c r="A877" t="s">
        <v>1020</v>
      </c>
      <c r="B877" s="1">
        <v>45127</v>
      </c>
      <c r="C877" t="s">
        <v>1021</v>
      </c>
      <c r="D877" t="s">
        <v>71</v>
      </c>
      <c r="E877" t="s">
        <v>70</v>
      </c>
      <c r="F877" t="s">
        <v>29</v>
      </c>
      <c r="G877" t="s">
        <v>56</v>
      </c>
      <c r="H877">
        <v>1</v>
      </c>
      <c r="I877">
        <v>7806</v>
      </c>
      <c r="J877">
        <v>1127</v>
      </c>
      <c r="K877" t="s">
        <v>46</v>
      </c>
      <c r="L877" t="s">
        <v>104</v>
      </c>
      <c r="M877">
        <f t="shared" si="26"/>
        <v>804</v>
      </c>
      <c r="N877">
        <f t="shared" si="27"/>
        <v>7806</v>
      </c>
    </row>
    <row r="878" spans="1:14" x14ac:dyDescent="0.35">
      <c r="A878" t="s">
        <v>1022</v>
      </c>
      <c r="B878" s="1">
        <v>44801</v>
      </c>
      <c r="C878" t="s">
        <v>1023</v>
      </c>
      <c r="D878" t="s">
        <v>17</v>
      </c>
      <c r="E878" t="s">
        <v>16</v>
      </c>
      <c r="F878" t="s">
        <v>44</v>
      </c>
      <c r="G878" t="s">
        <v>59</v>
      </c>
      <c r="H878">
        <v>19</v>
      </c>
      <c r="I878">
        <v>5263</v>
      </c>
      <c r="J878">
        <v>1743</v>
      </c>
      <c r="K878" t="s">
        <v>46</v>
      </c>
      <c r="L878" t="s">
        <v>208</v>
      </c>
      <c r="M878">
        <f t="shared" si="26"/>
        <v>804</v>
      </c>
      <c r="N878">
        <f t="shared" si="27"/>
        <v>277</v>
      </c>
    </row>
    <row r="879" spans="1:14" x14ac:dyDescent="0.35">
      <c r="A879" t="s">
        <v>1024</v>
      </c>
      <c r="B879" s="1">
        <v>44999</v>
      </c>
      <c r="C879" t="s">
        <v>1025</v>
      </c>
      <c r="D879" t="s">
        <v>71</v>
      </c>
      <c r="E879" t="s">
        <v>70</v>
      </c>
      <c r="F879" t="s">
        <v>29</v>
      </c>
      <c r="G879" t="s">
        <v>30</v>
      </c>
      <c r="H879">
        <v>6</v>
      </c>
      <c r="I879">
        <v>6147</v>
      </c>
      <c r="J879">
        <v>2526</v>
      </c>
      <c r="K879" t="s">
        <v>31</v>
      </c>
      <c r="L879" t="s">
        <v>244</v>
      </c>
      <c r="M879">
        <f t="shared" si="26"/>
        <v>804</v>
      </c>
      <c r="N879">
        <f t="shared" si="27"/>
        <v>1024.5</v>
      </c>
    </row>
    <row r="880" spans="1:14" x14ac:dyDescent="0.35">
      <c r="A880" t="s">
        <v>1026</v>
      </c>
      <c r="B880" s="1">
        <v>45237</v>
      </c>
      <c r="C880" t="s">
        <v>1027</v>
      </c>
      <c r="D880" t="s">
        <v>33</v>
      </c>
      <c r="E880" t="s">
        <v>16</v>
      </c>
      <c r="F880" t="s">
        <v>12</v>
      </c>
      <c r="G880" t="s">
        <v>81</v>
      </c>
      <c r="H880">
        <v>15</v>
      </c>
      <c r="I880">
        <v>7484</v>
      </c>
      <c r="J880">
        <v>2871</v>
      </c>
      <c r="K880" t="s">
        <v>14</v>
      </c>
      <c r="L880" t="s">
        <v>51</v>
      </c>
      <c r="M880">
        <f t="shared" si="26"/>
        <v>804</v>
      </c>
      <c r="N880">
        <f t="shared" si="27"/>
        <v>498.93333333333334</v>
      </c>
    </row>
    <row r="881" spans="1:14" x14ac:dyDescent="0.35">
      <c r="A881" t="s">
        <v>1026</v>
      </c>
      <c r="B881" s="1">
        <v>45398</v>
      </c>
      <c r="C881" t="s">
        <v>1028</v>
      </c>
      <c r="D881" t="s">
        <v>21</v>
      </c>
      <c r="E881" t="s">
        <v>20</v>
      </c>
      <c r="F881" t="s">
        <v>12</v>
      </c>
      <c r="G881" t="s">
        <v>81</v>
      </c>
      <c r="H881">
        <v>15</v>
      </c>
      <c r="I881">
        <v>7484</v>
      </c>
      <c r="J881">
        <v>2871</v>
      </c>
      <c r="K881" t="s">
        <v>14</v>
      </c>
      <c r="L881" t="s">
        <v>234</v>
      </c>
      <c r="M881">
        <f t="shared" si="26"/>
        <v>804</v>
      </c>
      <c r="N881">
        <f t="shared" si="27"/>
        <v>498.93333333333334</v>
      </c>
    </row>
    <row r="882" spans="1:14" x14ac:dyDescent="0.35">
      <c r="A882" t="s">
        <v>1026</v>
      </c>
      <c r="B882" s="1">
        <v>45237</v>
      </c>
      <c r="C882" t="s">
        <v>1027</v>
      </c>
      <c r="D882" t="s">
        <v>33</v>
      </c>
      <c r="E882" t="s">
        <v>16</v>
      </c>
      <c r="F882" t="s">
        <v>44</v>
      </c>
      <c r="G882" t="s">
        <v>59</v>
      </c>
      <c r="H882">
        <v>1</v>
      </c>
      <c r="I882">
        <v>7700</v>
      </c>
      <c r="J882">
        <v>2712</v>
      </c>
      <c r="K882" t="s">
        <v>46</v>
      </c>
      <c r="L882" t="s">
        <v>51</v>
      </c>
      <c r="M882">
        <f t="shared" si="26"/>
        <v>804</v>
      </c>
      <c r="N882">
        <f t="shared" si="27"/>
        <v>7700</v>
      </c>
    </row>
    <row r="883" spans="1:14" x14ac:dyDescent="0.35">
      <c r="A883" t="s">
        <v>1026</v>
      </c>
      <c r="B883" s="1">
        <v>45398</v>
      </c>
      <c r="C883" t="s">
        <v>1028</v>
      </c>
      <c r="D883" t="s">
        <v>21</v>
      </c>
      <c r="E883" t="s">
        <v>20</v>
      </c>
      <c r="F883" t="s">
        <v>44</v>
      </c>
      <c r="G883" t="s">
        <v>59</v>
      </c>
      <c r="H883">
        <v>1</v>
      </c>
      <c r="I883">
        <v>7700</v>
      </c>
      <c r="J883">
        <v>2712</v>
      </c>
      <c r="K883" t="s">
        <v>46</v>
      </c>
      <c r="L883" t="s">
        <v>234</v>
      </c>
      <c r="M883">
        <f t="shared" si="26"/>
        <v>804</v>
      </c>
      <c r="N883">
        <f t="shared" si="27"/>
        <v>7700</v>
      </c>
    </row>
    <row r="884" spans="1:14" x14ac:dyDescent="0.35">
      <c r="A884" t="s">
        <v>1029</v>
      </c>
      <c r="B884" s="1">
        <v>44820</v>
      </c>
      <c r="C884" t="s">
        <v>1030</v>
      </c>
      <c r="D884" t="s">
        <v>67</v>
      </c>
      <c r="E884" t="s">
        <v>24</v>
      </c>
      <c r="F884" t="s">
        <v>29</v>
      </c>
      <c r="G884" t="s">
        <v>56</v>
      </c>
      <c r="H884">
        <v>13</v>
      </c>
      <c r="I884">
        <v>8537</v>
      </c>
      <c r="J884">
        <v>3586</v>
      </c>
      <c r="K884" t="s">
        <v>14</v>
      </c>
      <c r="L884" t="s">
        <v>130</v>
      </c>
      <c r="M884">
        <f t="shared" si="26"/>
        <v>804</v>
      </c>
      <c r="N884">
        <f t="shared" si="27"/>
        <v>656.69230769230774</v>
      </c>
    </row>
    <row r="885" spans="1:14" x14ac:dyDescent="0.35">
      <c r="A885" t="s">
        <v>1031</v>
      </c>
      <c r="B885" s="1">
        <v>45596</v>
      </c>
      <c r="C885" t="s">
        <v>1032</v>
      </c>
      <c r="D885" t="s">
        <v>74</v>
      </c>
      <c r="E885" t="s">
        <v>41</v>
      </c>
      <c r="F885" t="s">
        <v>44</v>
      </c>
      <c r="G885" t="s">
        <v>48</v>
      </c>
      <c r="H885">
        <v>6</v>
      </c>
      <c r="I885">
        <v>8858</v>
      </c>
      <c r="J885">
        <v>3394</v>
      </c>
      <c r="K885" t="s">
        <v>64</v>
      </c>
      <c r="L885" t="s">
        <v>359</v>
      </c>
      <c r="M885">
        <f t="shared" si="26"/>
        <v>804</v>
      </c>
      <c r="N885">
        <f t="shared" si="27"/>
        <v>1476.3333333333333</v>
      </c>
    </row>
    <row r="886" spans="1:14" x14ac:dyDescent="0.35">
      <c r="A886" t="s">
        <v>1033</v>
      </c>
      <c r="B886" s="1">
        <v>45621</v>
      </c>
      <c r="C886" t="s">
        <v>1034</v>
      </c>
      <c r="D886" t="s">
        <v>91</v>
      </c>
      <c r="E886" t="s">
        <v>41</v>
      </c>
      <c r="F886" t="s">
        <v>12</v>
      </c>
      <c r="G886" t="s">
        <v>27</v>
      </c>
      <c r="H886">
        <v>7</v>
      </c>
      <c r="I886">
        <v>5313</v>
      </c>
      <c r="J886">
        <v>2037</v>
      </c>
      <c r="K886" t="s">
        <v>31</v>
      </c>
      <c r="L886" t="s">
        <v>254</v>
      </c>
      <c r="M886">
        <f t="shared" si="26"/>
        <v>804</v>
      </c>
      <c r="N886">
        <f t="shared" si="27"/>
        <v>759</v>
      </c>
    </row>
    <row r="887" spans="1:14" x14ac:dyDescent="0.35">
      <c r="A887" t="s">
        <v>1033</v>
      </c>
      <c r="B887" s="1">
        <v>44498</v>
      </c>
      <c r="C887" t="s">
        <v>1035</v>
      </c>
      <c r="D887" t="s">
        <v>137</v>
      </c>
      <c r="E887" t="s">
        <v>70</v>
      </c>
      <c r="F887" t="s">
        <v>12</v>
      </c>
      <c r="G887" t="s">
        <v>27</v>
      </c>
      <c r="H887">
        <v>7</v>
      </c>
      <c r="I887">
        <v>5313</v>
      </c>
      <c r="J887">
        <v>2037</v>
      </c>
      <c r="K887" t="s">
        <v>31</v>
      </c>
      <c r="L887" t="s">
        <v>36</v>
      </c>
      <c r="M887">
        <f t="shared" si="26"/>
        <v>804</v>
      </c>
      <c r="N887">
        <f t="shared" si="27"/>
        <v>759</v>
      </c>
    </row>
    <row r="888" spans="1:14" x14ac:dyDescent="0.35">
      <c r="A888" t="s">
        <v>1036</v>
      </c>
      <c r="B888" s="1">
        <v>45287</v>
      </c>
      <c r="C888" t="s">
        <v>1037</v>
      </c>
      <c r="D888" t="s">
        <v>42</v>
      </c>
      <c r="E888" t="s">
        <v>41</v>
      </c>
      <c r="F888" t="s">
        <v>44</v>
      </c>
      <c r="G888" t="s">
        <v>59</v>
      </c>
      <c r="H888">
        <v>7</v>
      </c>
      <c r="I888">
        <v>3281</v>
      </c>
      <c r="J888">
        <v>471</v>
      </c>
      <c r="K888" t="s">
        <v>39</v>
      </c>
      <c r="L888" t="s">
        <v>101</v>
      </c>
      <c r="M888">
        <f t="shared" si="26"/>
        <v>804</v>
      </c>
      <c r="N888">
        <f t="shared" si="27"/>
        <v>468.71428571428572</v>
      </c>
    </row>
    <row r="889" spans="1:14" x14ac:dyDescent="0.35">
      <c r="A889" t="s">
        <v>1036</v>
      </c>
      <c r="B889" s="1">
        <v>45102</v>
      </c>
      <c r="C889" t="s">
        <v>1038</v>
      </c>
      <c r="D889" t="s">
        <v>171</v>
      </c>
      <c r="E889" t="s">
        <v>20</v>
      </c>
      <c r="F889" t="s">
        <v>44</v>
      </c>
      <c r="G889" t="s">
        <v>59</v>
      </c>
      <c r="H889">
        <v>7</v>
      </c>
      <c r="I889">
        <v>3281</v>
      </c>
      <c r="J889">
        <v>471</v>
      </c>
      <c r="K889" t="s">
        <v>39</v>
      </c>
      <c r="L889" t="s">
        <v>18</v>
      </c>
      <c r="M889">
        <f t="shared" si="26"/>
        <v>804</v>
      </c>
      <c r="N889">
        <f t="shared" si="27"/>
        <v>468.71428571428572</v>
      </c>
    </row>
    <row r="890" spans="1:14" x14ac:dyDescent="0.35">
      <c r="A890" t="s">
        <v>1039</v>
      </c>
      <c r="B890" s="1">
        <v>44075</v>
      </c>
      <c r="C890" t="s">
        <v>1040</v>
      </c>
      <c r="D890" t="s">
        <v>50</v>
      </c>
      <c r="E890" t="s">
        <v>24</v>
      </c>
      <c r="F890" t="s">
        <v>29</v>
      </c>
      <c r="G890" t="s">
        <v>30</v>
      </c>
      <c r="H890">
        <v>9</v>
      </c>
      <c r="I890">
        <v>8681</v>
      </c>
      <c r="J890">
        <v>2458</v>
      </c>
      <c r="K890" t="s">
        <v>46</v>
      </c>
      <c r="L890" t="s">
        <v>388</v>
      </c>
      <c r="M890">
        <f t="shared" si="26"/>
        <v>804</v>
      </c>
      <c r="N890">
        <f t="shared" si="27"/>
        <v>964.55555555555554</v>
      </c>
    </row>
    <row r="891" spans="1:14" x14ac:dyDescent="0.35">
      <c r="A891" t="s">
        <v>1041</v>
      </c>
      <c r="B891" s="1">
        <v>45689</v>
      </c>
      <c r="C891" t="s">
        <v>1042</v>
      </c>
      <c r="D891" t="s">
        <v>62</v>
      </c>
      <c r="E891" t="s">
        <v>20</v>
      </c>
      <c r="F891" t="s">
        <v>44</v>
      </c>
      <c r="G891" t="s">
        <v>59</v>
      </c>
      <c r="H891">
        <v>18</v>
      </c>
      <c r="I891">
        <v>6195</v>
      </c>
      <c r="J891">
        <v>1556</v>
      </c>
      <c r="K891" t="s">
        <v>39</v>
      </c>
      <c r="L891" t="s">
        <v>72</v>
      </c>
      <c r="M891">
        <f t="shared" si="26"/>
        <v>804</v>
      </c>
      <c r="N891">
        <f t="shared" si="27"/>
        <v>344.16666666666669</v>
      </c>
    </row>
    <row r="892" spans="1:14" x14ac:dyDescent="0.35">
      <c r="A892" t="s">
        <v>1043</v>
      </c>
      <c r="B892" s="1">
        <v>45129</v>
      </c>
      <c r="C892" t="s">
        <v>1044</v>
      </c>
      <c r="D892" t="s">
        <v>67</v>
      </c>
      <c r="E892" t="s">
        <v>24</v>
      </c>
      <c r="F892" t="s">
        <v>44</v>
      </c>
      <c r="G892" t="s">
        <v>48</v>
      </c>
      <c r="H892">
        <v>16</v>
      </c>
      <c r="I892">
        <v>3877</v>
      </c>
      <c r="J892">
        <v>481</v>
      </c>
      <c r="K892" t="s">
        <v>31</v>
      </c>
      <c r="L892" t="s">
        <v>104</v>
      </c>
      <c r="M892">
        <f t="shared" si="26"/>
        <v>804</v>
      </c>
      <c r="N892">
        <f t="shared" si="27"/>
        <v>242.3125</v>
      </c>
    </row>
    <row r="893" spans="1:14" x14ac:dyDescent="0.35">
      <c r="A893" t="s">
        <v>1043</v>
      </c>
      <c r="B893" s="1">
        <v>44596</v>
      </c>
      <c r="C893" t="s">
        <v>1045</v>
      </c>
      <c r="D893" t="s">
        <v>50</v>
      </c>
      <c r="E893" t="s">
        <v>24</v>
      </c>
      <c r="F893" t="s">
        <v>44</v>
      </c>
      <c r="G893" t="s">
        <v>48</v>
      </c>
      <c r="H893">
        <v>16</v>
      </c>
      <c r="I893">
        <v>3877</v>
      </c>
      <c r="J893">
        <v>481</v>
      </c>
      <c r="K893" t="s">
        <v>31</v>
      </c>
      <c r="L893" t="s">
        <v>136</v>
      </c>
      <c r="M893">
        <f t="shared" si="26"/>
        <v>804</v>
      </c>
      <c r="N893">
        <f t="shared" si="27"/>
        <v>242.3125</v>
      </c>
    </row>
    <row r="894" spans="1:14" x14ac:dyDescent="0.35">
      <c r="A894" t="s">
        <v>1046</v>
      </c>
      <c r="B894" s="1">
        <v>45196</v>
      </c>
      <c r="C894" t="s">
        <v>1047</v>
      </c>
      <c r="D894" t="s">
        <v>33</v>
      </c>
      <c r="E894" t="s">
        <v>16</v>
      </c>
      <c r="F894" t="s">
        <v>12</v>
      </c>
      <c r="G894" t="s">
        <v>27</v>
      </c>
      <c r="H894">
        <v>6</v>
      </c>
      <c r="I894">
        <v>9369</v>
      </c>
      <c r="J894">
        <v>3297</v>
      </c>
      <c r="K894" t="s">
        <v>31</v>
      </c>
      <c r="L894" t="s">
        <v>272</v>
      </c>
      <c r="M894">
        <f t="shared" si="26"/>
        <v>804</v>
      </c>
      <c r="N894">
        <f t="shared" si="27"/>
        <v>1561.5</v>
      </c>
    </row>
    <row r="895" spans="1:14" x14ac:dyDescent="0.35">
      <c r="A895" t="s">
        <v>1046</v>
      </c>
      <c r="B895" s="1">
        <v>45687</v>
      </c>
      <c r="C895" t="s">
        <v>1048</v>
      </c>
      <c r="D895" t="s">
        <v>50</v>
      </c>
      <c r="E895" t="s">
        <v>24</v>
      </c>
      <c r="F895" t="s">
        <v>12</v>
      </c>
      <c r="G895" t="s">
        <v>27</v>
      </c>
      <c r="H895">
        <v>6</v>
      </c>
      <c r="I895">
        <v>9369</v>
      </c>
      <c r="J895">
        <v>3297</v>
      </c>
      <c r="K895" t="s">
        <v>31</v>
      </c>
      <c r="L895" t="s">
        <v>307</v>
      </c>
      <c r="M895">
        <f t="shared" si="26"/>
        <v>804</v>
      </c>
      <c r="N895">
        <f t="shared" si="27"/>
        <v>1561.5</v>
      </c>
    </row>
    <row r="896" spans="1:14" x14ac:dyDescent="0.35">
      <c r="A896" t="s">
        <v>1046</v>
      </c>
      <c r="B896" s="1">
        <v>45196</v>
      </c>
      <c r="C896" t="s">
        <v>1047</v>
      </c>
      <c r="D896" t="s">
        <v>33</v>
      </c>
      <c r="E896" t="s">
        <v>16</v>
      </c>
      <c r="F896" t="s">
        <v>12</v>
      </c>
      <c r="G896" t="s">
        <v>27</v>
      </c>
      <c r="H896">
        <v>20</v>
      </c>
      <c r="I896">
        <v>8680</v>
      </c>
      <c r="J896">
        <v>4068</v>
      </c>
      <c r="K896" t="s">
        <v>46</v>
      </c>
      <c r="L896" t="s">
        <v>272</v>
      </c>
      <c r="M896">
        <f t="shared" si="26"/>
        <v>804</v>
      </c>
      <c r="N896">
        <f t="shared" si="27"/>
        <v>434</v>
      </c>
    </row>
    <row r="897" spans="1:14" x14ac:dyDescent="0.35">
      <c r="A897" t="s">
        <v>1046</v>
      </c>
      <c r="B897" s="1">
        <v>45687</v>
      </c>
      <c r="C897" t="s">
        <v>1048</v>
      </c>
      <c r="D897" t="s">
        <v>50</v>
      </c>
      <c r="E897" t="s">
        <v>24</v>
      </c>
      <c r="F897" t="s">
        <v>12</v>
      </c>
      <c r="G897" t="s">
        <v>27</v>
      </c>
      <c r="H897">
        <v>20</v>
      </c>
      <c r="I897">
        <v>8680</v>
      </c>
      <c r="J897">
        <v>4068</v>
      </c>
      <c r="K897" t="s">
        <v>46</v>
      </c>
      <c r="L897" t="s">
        <v>307</v>
      </c>
      <c r="M897">
        <f t="shared" si="26"/>
        <v>804</v>
      </c>
      <c r="N897">
        <f t="shared" si="27"/>
        <v>434</v>
      </c>
    </row>
    <row r="898" spans="1:14" x14ac:dyDescent="0.35">
      <c r="A898" t="s">
        <v>1046</v>
      </c>
      <c r="B898" s="1">
        <v>45196</v>
      </c>
      <c r="C898" t="s">
        <v>1047</v>
      </c>
      <c r="D898" t="s">
        <v>33</v>
      </c>
      <c r="E898" t="s">
        <v>16</v>
      </c>
      <c r="F898" t="s">
        <v>12</v>
      </c>
      <c r="G898" t="s">
        <v>38</v>
      </c>
      <c r="H898">
        <v>8</v>
      </c>
      <c r="I898">
        <v>3067</v>
      </c>
      <c r="J898">
        <v>1475</v>
      </c>
      <c r="K898" t="s">
        <v>14</v>
      </c>
      <c r="L898" t="s">
        <v>272</v>
      </c>
      <c r="M898">
        <f t="shared" ref="M898:M961" si="28">COUNTA(_xlfn.UNIQUE(C:C))</f>
        <v>804</v>
      </c>
      <c r="N898">
        <f t="shared" ref="N898:N961" si="29">I898/H898</f>
        <v>383.375</v>
      </c>
    </row>
    <row r="899" spans="1:14" x14ac:dyDescent="0.35">
      <c r="A899" t="s">
        <v>1046</v>
      </c>
      <c r="B899" s="1">
        <v>45687</v>
      </c>
      <c r="C899" t="s">
        <v>1048</v>
      </c>
      <c r="D899" t="s">
        <v>50</v>
      </c>
      <c r="E899" t="s">
        <v>24</v>
      </c>
      <c r="F899" t="s">
        <v>12</v>
      </c>
      <c r="G899" t="s">
        <v>38</v>
      </c>
      <c r="H899">
        <v>8</v>
      </c>
      <c r="I899">
        <v>3067</v>
      </c>
      <c r="J899">
        <v>1475</v>
      </c>
      <c r="K899" t="s">
        <v>14</v>
      </c>
      <c r="L899" t="s">
        <v>307</v>
      </c>
      <c r="M899">
        <f t="shared" si="28"/>
        <v>804</v>
      </c>
      <c r="N899">
        <f t="shared" si="29"/>
        <v>383.375</v>
      </c>
    </row>
    <row r="900" spans="1:14" x14ac:dyDescent="0.35">
      <c r="A900" t="s">
        <v>1049</v>
      </c>
      <c r="B900" s="1">
        <v>45672</v>
      </c>
      <c r="C900" t="s">
        <v>1050</v>
      </c>
      <c r="D900" t="s">
        <v>106</v>
      </c>
      <c r="E900" t="s">
        <v>97</v>
      </c>
      <c r="F900" t="s">
        <v>29</v>
      </c>
      <c r="G900" t="s">
        <v>56</v>
      </c>
      <c r="H900">
        <v>2</v>
      </c>
      <c r="I900">
        <v>9002</v>
      </c>
      <c r="J900">
        <v>4197</v>
      </c>
      <c r="K900" t="s">
        <v>39</v>
      </c>
      <c r="L900" t="s">
        <v>307</v>
      </c>
      <c r="M900">
        <f t="shared" si="28"/>
        <v>804</v>
      </c>
      <c r="N900">
        <f t="shared" si="29"/>
        <v>4501</v>
      </c>
    </row>
    <row r="901" spans="1:14" x14ac:dyDescent="0.35">
      <c r="A901" t="s">
        <v>1049</v>
      </c>
      <c r="B901" s="1">
        <v>44283</v>
      </c>
      <c r="C901" t="s">
        <v>1051</v>
      </c>
      <c r="D901" t="s">
        <v>98</v>
      </c>
      <c r="E901" t="s">
        <v>97</v>
      </c>
      <c r="F901" t="s">
        <v>29</v>
      </c>
      <c r="G901" t="s">
        <v>56</v>
      </c>
      <c r="H901">
        <v>2</v>
      </c>
      <c r="I901">
        <v>9002</v>
      </c>
      <c r="J901">
        <v>4197</v>
      </c>
      <c r="K901" t="s">
        <v>39</v>
      </c>
      <c r="L901" t="s">
        <v>166</v>
      </c>
      <c r="M901">
        <f t="shared" si="28"/>
        <v>804</v>
      </c>
      <c r="N901">
        <f t="shared" si="29"/>
        <v>4501</v>
      </c>
    </row>
    <row r="902" spans="1:14" x14ac:dyDescent="0.35">
      <c r="A902" t="s">
        <v>1052</v>
      </c>
      <c r="B902" s="1">
        <v>44555</v>
      </c>
      <c r="C902" t="s">
        <v>1053</v>
      </c>
      <c r="D902" t="s">
        <v>98</v>
      </c>
      <c r="E902" t="s">
        <v>97</v>
      </c>
      <c r="F902" t="s">
        <v>29</v>
      </c>
      <c r="G902" t="s">
        <v>30</v>
      </c>
      <c r="H902">
        <v>19</v>
      </c>
      <c r="I902">
        <v>7105</v>
      </c>
      <c r="J902">
        <v>2782</v>
      </c>
      <c r="K902" t="s">
        <v>64</v>
      </c>
      <c r="L902" t="s">
        <v>89</v>
      </c>
      <c r="M902">
        <f t="shared" si="28"/>
        <v>804</v>
      </c>
      <c r="N902">
        <f t="shared" si="29"/>
        <v>373.94736842105266</v>
      </c>
    </row>
    <row r="903" spans="1:14" x14ac:dyDescent="0.35">
      <c r="A903" t="s">
        <v>1054</v>
      </c>
      <c r="B903" s="1">
        <v>44960</v>
      </c>
      <c r="C903" t="s">
        <v>1055</v>
      </c>
      <c r="D903" t="s">
        <v>98</v>
      </c>
      <c r="E903" t="s">
        <v>97</v>
      </c>
      <c r="F903" t="s">
        <v>44</v>
      </c>
      <c r="G903" t="s">
        <v>48</v>
      </c>
      <c r="H903">
        <v>18</v>
      </c>
      <c r="I903">
        <v>5317</v>
      </c>
      <c r="J903">
        <v>1345</v>
      </c>
      <c r="K903" t="s">
        <v>31</v>
      </c>
      <c r="L903" t="s">
        <v>92</v>
      </c>
      <c r="M903">
        <f t="shared" si="28"/>
        <v>804</v>
      </c>
      <c r="N903">
        <f t="shared" si="29"/>
        <v>295.38888888888891</v>
      </c>
    </row>
    <row r="904" spans="1:14" x14ac:dyDescent="0.35">
      <c r="A904" t="s">
        <v>1054</v>
      </c>
      <c r="B904" s="1">
        <v>45044</v>
      </c>
      <c r="C904" t="s">
        <v>1056</v>
      </c>
      <c r="D904" t="s">
        <v>33</v>
      </c>
      <c r="E904" t="s">
        <v>16</v>
      </c>
      <c r="F904" t="s">
        <v>44</v>
      </c>
      <c r="G904" t="s">
        <v>48</v>
      </c>
      <c r="H904">
        <v>18</v>
      </c>
      <c r="I904">
        <v>5317</v>
      </c>
      <c r="J904">
        <v>1345</v>
      </c>
      <c r="K904" t="s">
        <v>31</v>
      </c>
      <c r="L904" t="s">
        <v>144</v>
      </c>
      <c r="M904">
        <f t="shared" si="28"/>
        <v>804</v>
      </c>
      <c r="N904">
        <f t="shared" si="29"/>
        <v>295.38888888888891</v>
      </c>
    </row>
    <row r="905" spans="1:14" x14ac:dyDescent="0.35">
      <c r="A905" t="s">
        <v>1054</v>
      </c>
      <c r="B905" s="1">
        <v>45618</v>
      </c>
      <c r="C905" t="s">
        <v>1057</v>
      </c>
      <c r="D905" t="s">
        <v>91</v>
      </c>
      <c r="E905" t="s">
        <v>41</v>
      </c>
      <c r="F905" t="s">
        <v>44</v>
      </c>
      <c r="G905" t="s">
        <v>48</v>
      </c>
      <c r="H905">
        <v>18</v>
      </c>
      <c r="I905">
        <v>5317</v>
      </c>
      <c r="J905">
        <v>1345</v>
      </c>
      <c r="K905" t="s">
        <v>31</v>
      </c>
      <c r="L905" t="s">
        <v>254</v>
      </c>
      <c r="M905">
        <f t="shared" si="28"/>
        <v>804</v>
      </c>
      <c r="N905">
        <f t="shared" si="29"/>
        <v>295.38888888888891</v>
      </c>
    </row>
    <row r="906" spans="1:14" x14ac:dyDescent="0.35">
      <c r="A906" t="s">
        <v>1054</v>
      </c>
      <c r="B906" s="1">
        <v>44960</v>
      </c>
      <c r="C906" t="s">
        <v>1055</v>
      </c>
      <c r="D906" t="s">
        <v>98</v>
      </c>
      <c r="E906" t="s">
        <v>97</v>
      </c>
      <c r="F906" t="s">
        <v>44</v>
      </c>
      <c r="G906" t="s">
        <v>45</v>
      </c>
      <c r="H906">
        <v>14</v>
      </c>
      <c r="I906">
        <v>6304</v>
      </c>
      <c r="J906">
        <v>766</v>
      </c>
      <c r="K906" t="s">
        <v>39</v>
      </c>
      <c r="L906" t="s">
        <v>92</v>
      </c>
      <c r="M906">
        <f t="shared" si="28"/>
        <v>804</v>
      </c>
      <c r="N906">
        <f t="shared" si="29"/>
        <v>450.28571428571428</v>
      </c>
    </row>
    <row r="907" spans="1:14" x14ac:dyDescent="0.35">
      <c r="A907" t="s">
        <v>1054</v>
      </c>
      <c r="B907" s="1">
        <v>45044</v>
      </c>
      <c r="C907" t="s">
        <v>1056</v>
      </c>
      <c r="D907" t="s">
        <v>33</v>
      </c>
      <c r="E907" t="s">
        <v>16</v>
      </c>
      <c r="F907" t="s">
        <v>44</v>
      </c>
      <c r="G907" t="s">
        <v>45</v>
      </c>
      <c r="H907">
        <v>14</v>
      </c>
      <c r="I907">
        <v>6304</v>
      </c>
      <c r="J907">
        <v>766</v>
      </c>
      <c r="K907" t="s">
        <v>39</v>
      </c>
      <c r="L907" t="s">
        <v>144</v>
      </c>
      <c r="M907">
        <f t="shared" si="28"/>
        <v>804</v>
      </c>
      <c r="N907">
        <f t="shared" si="29"/>
        <v>450.28571428571428</v>
      </c>
    </row>
    <row r="908" spans="1:14" x14ac:dyDescent="0.35">
      <c r="A908" t="s">
        <v>1054</v>
      </c>
      <c r="B908" s="1">
        <v>45618</v>
      </c>
      <c r="C908" t="s">
        <v>1057</v>
      </c>
      <c r="D908" t="s">
        <v>91</v>
      </c>
      <c r="E908" t="s">
        <v>41</v>
      </c>
      <c r="F908" t="s">
        <v>44</v>
      </c>
      <c r="G908" t="s">
        <v>45</v>
      </c>
      <c r="H908">
        <v>14</v>
      </c>
      <c r="I908">
        <v>6304</v>
      </c>
      <c r="J908">
        <v>766</v>
      </c>
      <c r="K908" t="s">
        <v>39</v>
      </c>
      <c r="L908" t="s">
        <v>254</v>
      </c>
      <c r="M908">
        <f t="shared" si="28"/>
        <v>804</v>
      </c>
      <c r="N908">
        <f t="shared" si="29"/>
        <v>450.28571428571428</v>
      </c>
    </row>
    <row r="909" spans="1:14" x14ac:dyDescent="0.35">
      <c r="A909" t="s">
        <v>1058</v>
      </c>
      <c r="B909" s="1">
        <v>45475</v>
      </c>
      <c r="C909" t="s">
        <v>1059</v>
      </c>
      <c r="D909" t="s">
        <v>62</v>
      </c>
      <c r="E909" t="s">
        <v>20</v>
      </c>
      <c r="F909" t="s">
        <v>29</v>
      </c>
      <c r="G909" t="s">
        <v>63</v>
      </c>
      <c r="H909">
        <v>3</v>
      </c>
      <c r="I909">
        <v>9565</v>
      </c>
      <c r="J909">
        <v>1691</v>
      </c>
      <c r="K909" t="s">
        <v>31</v>
      </c>
      <c r="L909" t="s">
        <v>214</v>
      </c>
      <c r="M909">
        <f t="shared" si="28"/>
        <v>804</v>
      </c>
      <c r="N909">
        <f t="shared" si="29"/>
        <v>3188.3333333333335</v>
      </c>
    </row>
    <row r="910" spans="1:14" x14ac:dyDescent="0.35">
      <c r="A910" t="s">
        <v>1058</v>
      </c>
      <c r="B910" s="1">
        <v>45475</v>
      </c>
      <c r="C910" t="s">
        <v>1059</v>
      </c>
      <c r="D910" t="s">
        <v>62</v>
      </c>
      <c r="E910" t="s">
        <v>20</v>
      </c>
      <c r="F910" t="s">
        <v>29</v>
      </c>
      <c r="G910" t="s">
        <v>63</v>
      </c>
      <c r="H910">
        <v>11</v>
      </c>
      <c r="I910">
        <v>8245</v>
      </c>
      <c r="J910">
        <v>324</v>
      </c>
      <c r="K910" t="s">
        <v>39</v>
      </c>
      <c r="L910" t="s">
        <v>214</v>
      </c>
      <c r="M910">
        <f t="shared" si="28"/>
        <v>804</v>
      </c>
      <c r="N910">
        <f t="shared" si="29"/>
        <v>749.5454545454545</v>
      </c>
    </row>
    <row r="911" spans="1:14" x14ac:dyDescent="0.35">
      <c r="A911" t="s">
        <v>1060</v>
      </c>
      <c r="B911" s="1">
        <v>44579</v>
      </c>
      <c r="C911" t="s">
        <v>1061</v>
      </c>
      <c r="D911" t="s">
        <v>116</v>
      </c>
      <c r="E911" t="s">
        <v>97</v>
      </c>
      <c r="F911" t="s">
        <v>12</v>
      </c>
      <c r="G911" t="s">
        <v>38</v>
      </c>
      <c r="H911">
        <v>13</v>
      </c>
      <c r="I911">
        <v>1592</v>
      </c>
      <c r="J911">
        <v>480</v>
      </c>
      <c r="K911" t="s">
        <v>31</v>
      </c>
      <c r="L911" t="s">
        <v>86</v>
      </c>
      <c r="M911">
        <f t="shared" si="28"/>
        <v>804</v>
      </c>
      <c r="N911">
        <f t="shared" si="29"/>
        <v>122.46153846153847</v>
      </c>
    </row>
    <row r="912" spans="1:14" x14ac:dyDescent="0.35">
      <c r="A912" t="s">
        <v>1062</v>
      </c>
      <c r="B912" s="1">
        <v>45573</v>
      </c>
      <c r="C912" t="s">
        <v>1063</v>
      </c>
      <c r="D912" t="s">
        <v>98</v>
      </c>
      <c r="E912" t="s">
        <v>97</v>
      </c>
      <c r="F912" t="s">
        <v>12</v>
      </c>
      <c r="G912" t="s">
        <v>81</v>
      </c>
      <c r="H912">
        <v>5</v>
      </c>
      <c r="I912">
        <v>8400</v>
      </c>
      <c r="J912">
        <v>267</v>
      </c>
      <c r="K912" t="s">
        <v>31</v>
      </c>
      <c r="L912" t="s">
        <v>359</v>
      </c>
      <c r="M912">
        <f t="shared" si="28"/>
        <v>804</v>
      </c>
      <c r="N912">
        <f t="shared" si="29"/>
        <v>1680</v>
      </c>
    </row>
    <row r="913" spans="1:14" x14ac:dyDescent="0.35">
      <c r="A913" t="s">
        <v>1062</v>
      </c>
      <c r="B913" s="1">
        <v>45573</v>
      </c>
      <c r="C913" t="s">
        <v>1063</v>
      </c>
      <c r="D913" t="s">
        <v>98</v>
      </c>
      <c r="E913" t="s">
        <v>97</v>
      </c>
      <c r="F913" t="s">
        <v>29</v>
      </c>
      <c r="G913" t="s">
        <v>63</v>
      </c>
      <c r="H913">
        <v>15</v>
      </c>
      <c r="I913">
        <v>4963</v>
      </c>
      <c r="J913">
        <v>1254</v>
      </c>
      <c r="K913" t="s">
        <v>39</v>
      </c>
      <c r="L913" t="s">
        <v>359</v>
      </c>
      <c r="M913">
        <f t="shared" si="28"/>
        <v>804</v>
      </c>
      <c r="N913">
        <f t="shared" si="29"/>
        <v>330.86666666666667</v>
      </c>
    </row>
    <row r="914" spans="1:14" x14ac:dyDescent="0.35">
      <c r="A914" t="s">
        <v>1064</v>
      </c>
      <c r="B914" s="1">
        <v>44003</v>
      </c>
      <c r="C914" t="s">
        <v>1065</v>
      </c>
      <c r="D914" t="s">
        <v>74</v>
      </c>
      <c r="E914" t="s">
        <v>41</v>
      </c>
      <c r="F914" t="s">
        <v>12</v>
      </c>
      <c r="G914" t="s">
        <v>27</v>
      </c>
      <c r="H914">
        <v>5</v>
      </c>
      <c r="I914">
        <v>2472</v>
      </c>
      <c r="J914">
        <v>211</v>
      </c>
      <c r="K914" t="s">
        <v>64</v>
      </c>
      <c r="L914" t="s">
        <v>312</v>
      </c>
      <c r="M914">
        <f t="shared" si="28"/>
        <v>804</v>
      </c>
      <c r="N914">
        <f t="shared" si="29"/>
        <v>494.4</v>
      </c>
    </row>
    <row r="915" spans="1:14" x14ac:dyDescent="0.35">
      <c r="A915" t="s">
        <v>1066</v>
      </c>
      <c r="B915" s="1">
        <v>45274</v>
      </c>
      <c r="C915" t="s">
        <v>1067</v>
      </c>
      <c r="D915" t="s">
        <v>149</v>
      </c>
      <c r="E915" t="s">
        <v>16</v>
      </c>
      <c r="F915" t="s">
        <v>44</v>
      </c>
      <c r="G915" t="s">
        <v>48</v>
      </c>
      <c r="H915">
        <v>14</v>
      </c>
      <c r="I915">
        <v>9132</v>
      </c>
      <c r="J915">
        <v>3096</v>
      </c>
      <c r="K915" t="s">
        <v>31</v>
      </c>
      <c r="L915" t="s">
        <v>101</v>
      </c>
      <c r="M915">
        <f t="shared" si="28"/>
        <v>804</v>
      </c>
      <c r="N915">
        <f t="shared" si="29"/>
        <v>652.28571428571433</v>
      </c>
    </row>
    <row r="916" spans="1:14" x14ac:dyDescent="0.35">
      <c r="A916" t="s">
        <v>1068</v>
      </c>
      <c r="B916" s="1">
        <v>44181</v>
      </c>
      <c r="C916" t="s">
        <v>1069</v>
      </c>
      <c r="D916" t="s">
        <v>67</v>
      </c>
      <c r="E916" t="s">
        <v>24</v>
      </c>
      <c r="F916" t="s">
        <v>29</v>
      </c>
      <c r="G916" t="s">
        <v>77</v>
      </c>
      <c r="H916">
        <v>6</v>
      </c>
      <c r="I916">
        <v>8305</v>
      </c>
      <c r="J916">
        <v>1577</v>
      </c>
      <c r="K916" t="s">
        <v>31</v>
      </c>
      <c r="L916" t="s">
        <v>286</v>
      </c>
      <c r="M916">
        <f t="shared" si="28"/>
        <v>804</v>
      </c>
      <c r="N916">
        <f t="shared" si="29"/>
        <v>1384.1666666666667</v>
      </c>
    </row>
    <row r="917" spans="1:14" x14ac:dyDescent="0.35">
      <c r="A917" t="s">
        <v>1070</v>
      </c>
      <c r="B917" s="1">
        <v>45731</v>
      </c>
      <c r="C917" t="s">
        <v>1071</v>
      </c>
      <c r="D917" t="s">
        <v>149</v>
      </c>
      <c r="E917" t="s">
        <v>16</v>
      </c>
      <c r="F917" t="s">
        <v>12</v>
      </c>
      <c r="G917" t="s">
        <v>13</v>
      </c>
      <c r="H917">
        <v>19</v>
      </c>
      <c r="I917">
        <v>1010</v>
      </c>
      <c r="J917">
        <v>58</v>
      </c>
      <c r="K917" t="s">
        <v>64</v>
      </c>
      <c r="L917" t="s">
        <v>156</v>
      </c>
      <c r="M917">
        <f t="shared" si="28"/>
        <v>804</v>
      </c>
      <c r="N917">
        <f t="shared" si="29"/>
        <v>53.157894736842103</v>
      </c>
    </row>
    <row r="918" spans="1:14" x14ac:dyDescent="0.35">
      <c r="A918" t="s">
        <v>1072</v>
      </c>
      <c r="B918" s="1">
        <v>45525</v>
      </c>
      <c r="C918" t="s">
        <v>1073</v>
      </c>
      <c r="D918" t="s">
        <v>71</v>
      </c>
      <c r="E918" t="s">
        <v>70</v>
      </c>
      <c r="F918" t="s">
        <v>12</v>
      </c>
      <c r="G918" t="s">
        <v>81</v>
      </c>
      <c r="H918">
        <v>9</v>
      </c>
      <c r="I918">
        <v>4544</v>
      </c>
      <c r="J918">
        <v>1726</v>
      </c>
      <c r="K918" t="s">
        <v>39</v>
      </c>
      <c r="L918" t="s">
        <v>113</v>
      </c>
      <c r="M918">
        <f t="shared" si="28"/>
        <v>804</v>
      </c>
      <c r="N918">
        <f t="shared" si="29"/>
        <v>504.88888888888891</v>
      </c>
    </row>
    <row r="919" spans="1:14" x14ac:dyDescent="0.35">
      <c r="A919" t="s">
        <v>1072</v>
      </c>
      <c r="B919" s="1">
        <v>45525</v>
      </c>
      <c r="C919" t="s">
        <v>1073</v>
      </c>
      <c r="D919" t="s">
        <v>71</v>
      </c>
      <c r="E919" t="s">
        <v>70</v>
      </c>
      <c r="F919" t="s">
        <v>12</v>
      </c>
      <c r="G919" t="s">
        <v>81</v>
      </c>
      <c r="H919">
        <v>20</v>
      </c>
      <c r="I919">
        <v>5900</v>
      </c>
      <c r="J919">
        <v>1738</v>
      </c>
      <c r="K919" t="s">
        <v>14</v>
      </c>
      <c r="L919" t="s">
        <v>113</v>
      </c>
      <c r="M919">
        <f t="shared" si="28"/>
        <v>804</v>
      </c>
      <c r="N919">
        <f t="shared" si="29"/>
        <v>295</v>
      </c>
    </row>
    <row r="920" spans="1:14" x14ac:dyDescent="0.35">
      <c r="A920" t="s">
        <v>1074</v>
      </c>
      <c r="B920" s="1">
        <v>44343</v>
      </c>
      <c r="C920" t="s">
        <v>1075</v>
      </c>
      <c r="D920" t="s">
        <v>74</v>
      </c>
      <c r="E920" t="s">
        <v>41</v>
      </c>
      <c r="F920" t="s">
        <v>29</v>
      </c>
      <c r="G920" t="s">
        <v>56</v>
      </c>
      <c r="H920">
        <v>19</v>
      </c>
      <c r="I920">
        <v>8861</v>
      </c>
      <c r="J920">
        <v>3381</v>
      </c>
      <c r="K920" t="s">
        <v>46</v>
      </c>
      <c r="L920" t="s">
        <v>107</v>
      </c>
      <c r="M920">
        <f t="shared" si="28"/>
        <v>804</v>
      </c>
      <c r="N920">
        <f t="shared" si="29"/>
        <v>466.36842105263156</v>
      </c>
    </row>
    <row r="921" spans="1:14" x14ac:dyDescent="0.35">
      <c r="A921" t="s">
        <v>1076</v>
      </c>
      <c r="B921" s="1">
        <v>44095</v>
      </c>
      <c r="C921" t="s">
        <v>1077</v>
      </c>
      <c r="D921" t="s">
        <v>106</v>
      </c>
      <c r="E921" t="s">
        <v>97</v>
      </c>
      <c r="F921" t="s">
        <v>12</v>
      </c>
      <c r="G921" t="s">
        <v>81</v>
      </c>
      <c r="H921">
        <v>13</v>
      </c>
      <c r="I921">
        <v>8158</v>
      </c>
      <c r="J921">
        <v>2052</v>
      </c>
      <c r="K921" t="s">
        <v>31</v>
      </c>
      <c r="L921" t="s">
        <v>388</v>
      </c>
      <c r="M921">
        <f t="shared" si="28"/>
        <v>804</v>
      </c>
      <c r="N921">
        <f t="shared" si="29"/>
        <v>627.53846153846155</v>
      </c>
    </row>
    <row r="922" spans="1:14" x14ac:dyDescent="0.35">
      <c r="A922" t="s">
        <v>1078</v>
      </c>
      <c r="B922" s="1">
        <v>45668</v>
      </c>
      <c r="C922" t="s">
        <v>1079</v>
      </c>
      <c r="D922" t="s">
        <v>42</v>
      </c>
      <c r="E922" t="s">
        <v>41</v>
      </c>
      <c r="F922" t="s">
        <v>29</v>
      </c>
      <c r="G922" t="s">
        <v>30</v>
      </c>
      <c r="H922">
        <v>14</v>
      </c>
      <c r="I922">
        <v>3411</v>
      </c>
      <c r="J922">
        <v>1704</v>
      </c>
      <c r="K922" t="s">
        <v>14</v>
      </c>
      <c r="L922" t="s">
        <v>307</v>
      </c>
      <c r="M922">
        <f t="shared" si="28"/>
        <v>804</v>
      </c>
      <c r="N922">
        <f t="shared" si="29"/>
        <v>243.64285714285714</v>
      </c>
    </row>
    <row r="923" spans="1:14" x14ac:dyDescent="0.35">
      <c r="A923" t="s">
        <v>1080</v>
      </c>
      <c r="B923" s="1">
        <v>44489</v>
      </c>
      <c r="C923" t="s">
        <v>1081</v>
      </c>
      <c r="D923" t="s">
        <v>137</v>
      </c>
      <c r="E923" t="s">
        <v>70</v>
      </c>
      <c r="F923" t="s">
        <v>29</v>
      </c>
      <c r="G923" t="s">
        <v>56</v>
      </c>
      <c r="H923">
        <v>16</v>
      </c>
      <c r="I923">
        <v>9406</v>
      </c>
      <c r="J923">
        <v>1137</v>
      </c>
      <c r="K923" t="s">
        <v>14</v>
      </c>
      <c r="L923" t="s">
        <v>36</v>
      </c>
      <c r="M923">
        <f t="shared" si="28"/>
        <v>804</v>
      </c>
      <c r="N923">
        <f t="shared" si="29"/>
        <v>587.875</v>
      </c>
    </row>
    <row r="924" spans="1:14" x14ac:dyDescent="0.35">
      <c r="A924" t="s">
        <v>1080</v>
      </c>
      <c r="B924" s="1">
        <v>44489</v>
      </c>
      <c r="C924" t="s">
        <v>1081</v>
      </c>
      <c r="D924" t="s">
        <v>137</v>
      </c>
      <c r="E924" t="s">
        <v>70</v>
      </c>
      <c r="F924" t="s">
        <v>12</v>
      </c>
      <c r="G924" t="s">
        <v>27</v>
      </c>
      <c r="H924">
        <v>15</v>
      </c>
      <c r="I924">
        <v>1156</v>
      </c>
      <c r="J924">
        <v>74</v>
      </c>
      <c r="K924" t="s">
        <v>39</v>
      </c>
      <c r="L924" t="s">
        <v>36</v>
      </c>
      <c r="M924">
        <f t="shared" si="28"/>
        <v>804</v>
      </c>
      <c r="N924">
        <f t="shared" si="29"/>
        <v>77.066666666666663</v>
      </c>
    </row>
    <row r="925" spans="1:14" x14ac:dyDescent="0.35">
      <c r="A925" t="s">
        <v>1082</v>
      </c>
      <c r="B925" s="1">
        <v>44488</v>
      </c>
      <c r="C925" t="s">
        <v>1083</v>
      </c>
      <c r="D925" t="s">
        <v>62</v>
      </c>
      <c r="E925" t="s">
        <v>20</v>
      </c>
      <c r="F925" t="s">
        <v>44</v>
      </c>
      <c r="G925" t="s">
        <v>108</v>
      </c>
      <c r="H925">
        <v>10</v>
      </c>
      <c r="I925">
        <v>5354</v>
      </c>
      <c r="J925">
        <v>743</v>
      </c>
      <c r="K925" t="s">
        <v>14</v>
      </c>
      <c r="L925" t="s">
        <v>36</v>
      </c>
      <c r="M925">
        <f t="shared" si="28"/>
        <v>804</v>
      </c>
      <c r="N925">
        <f t="shared" si="29"/>
        <v>535.4</v>
      </c>
    </row>
    <row r="926" spans="1:14" x14ac:dyDescent="0.35">
      <c r="A926" t="s">
        <v>1084</v>
      </c>
      <c r="B926" s="1">
        <v>45480</v>
      </c>
      <c r="C926" t="s">
        <v>1085</v>
      </c>
      <c r="D926" t="s">
        <v>85</v>
      </c>
      <c r="E926" t="s">
        <v>70</v>
      </c>
      <c r="F926" t="s">
        <v>12</v>
      </c>
      <c r="G926" t="s">
        <v>13</v>
      </c>
      <c r="H926">
        <v>4</v>
      </c>
      <c r="I926">
        <v>8780</v>
      </c>
      <c r="J926">
        <v>3430</v>
      </c>
      <c r="K926" t="s">
        <v>46</v>
      </c>
      <c r="L926" t="s">
        <v>214</v>
      </c>
      <c r="M926">
        <f t="shared" si="28"/>
        <v>804</v>
      </c>
      <c r="N926">
        <f t="shared" si="29"/>
        <v>2195</v>
      </c>
    </row>
    <row r="927" spans="1:14" x14ac:dyDescent="0.35">
      <c r="A927" t="s">
        <v>1084</v>
      </c>
      <c r="B927" s="1">
        <v>45132</v>
      </c>
      <c r="C927" t="s">
        <v>1086</v>
      </c>
      <c r="D927" t="s">
        <v>85</v>
      </c>
      <c r="E927" t="s">
        <v>70</v>
      </c>
      <c r="F927" t="s">
        <v>12</v>
      </c>
      <c r="G927" t="s">
        <v>13</v>
      </c>
      <c r="H927">
        <v>4</v>
      </c>
      <c r="I927">
        <v>8780</v>
      </c>
      <c r="J927">
        <v>3430</v>
      </c>
      <c r="K927" t="s">
        <v>46</v>
      </c>
      <c r="L927" t="s">
        <v>104</v>
      </c>
      <c r="M927">
        <f t="shared" si="28"/>
        <v>804</v>
      </c>
      <c r="N927">
        <f t="shared" si="29"/>
        <v>2195</v>
      </c>
    </row>
    <row r="928" spans="1:14" x14ac:dyDescent="0.35">
      <c r="A928" t="s">
        <v>1087</v>
      </c>
      <c r="B928" s="1">
        <v>43937</v>
      </c>
      <c r="C928" t="s">
        <v>1088</v>
      </c>
      <c r="D928" t="s">
        <v>98</v>
      </c>
      <c r="E928" t="s">
        <v>97</v>
      </c>
      <c r="F928" t="s">
        <v>44</v>
      </c>
      <c r="G928" t="s">
        <v>59</v>
      </c>
      <c r="H928">
        <v>8</v>
      </c>
      <c r="I928">
        <v>6783</v>
      </c>
      <c r="J928">
        <v>3306</v>
      </c>
      <c r="K928" t="s">
        <v>31</v>
      </c>
      <c r="L928" t="s">
        <v>161</v>
      </c>
      <c r="M928">
        <f t="shared" si="28"/>
        <v>804</v>
      </c>
      <c r="N928">
        <f t="shared" si="29"/>
        <v>847.875</v>
      </c>
    </row>
    <row r="929" spans="1:14" x14ac:dyDescent="0.35">
      <c r="A929" t="s">
        <v>1089</v>
      </c>
      <c r="B929" s="1">
        <v>44016</v>
      </c>
      <c r="C929" t="s">
        <v>1090</v>
      </c>
      <c r="D929" t="s">
        <v>50</v>
      </c>
      <c r="E929" t="s">
        <v>24</v>
      </c>
      <c r="F929" t="s">
        <v>29</v>
      </c>
      <c r="G929" t="s">
        <v>30</v>
      </c>
      <c r="H929">
        <v>4</v>
      </c>
      <c r="I929">
        <v>1778</v>
      </c>
      <c r="J929">
        <v>285</v>
      </c>
      <c r="K929" t="s">
        <v>46</v>
      </c>
      <c r="L929" t="s">
        <v>461</v>
      </c>
      <c r="M929">
        <f t="shared" si="28"/>
        <v>804</v>
      </c>
      <c r="N929">
        <f t="shared" si="29"/>
        <v>444.5</v>
      </c>
    </row>
    <row r="930" spans="1:14" x14ac:dyDescent="0.35">
      <c r="A930" t="s">
        <v>1091</v>
      </c>
      <c r="B930" s="1">
        <v>44697</v>
      </c>
      <c r="C930" t="s">
        <v>1092</v>
      </c>
      <c r="D930" t="s">
        <v>67</v>
      </c>
      <c r="E930" t="s">
        <v>24</v>
      </c>
      <c r="F930" t="s">
        <v>12</v>
      </c>
      <c r="G930" t="s">
        <v>27</v>
      </c>
      <c r="H930">
        <v>12</v>
      </c>
      <c r="I930">
        <v>9399</v>
      </c>
      <c r="J930">
        <v>1949</v>
      </c>
      <c r="K930" t="s">
        <v>14</v>
      </c>
      <c r="L930" t="s">
        <v>179</v>
      </c>
      <c r="M930">
        <f t="shared" si="28"/>
        <v>804</v>
      </c>
      <c r="N930">
        <f t="shared" si="29"/>
        <v>783.25</v>
      </c>
    </row>
    <row r="931" spans="1:14" x14ac:dyDescent="0.35">
      <c r="A931" t="s">
        <v>1091</v>
      </c>
      <c r="B931" s="1">
        <v>44697</v>
      </c>
      <c r="C931" t="s">
        <v>1092</v>
      </c>
      <c r="D931" t="s">
        <v>67</v>
      </c>
      <c r="E931" t="s">
        <v>24</v>
      </c>
      <c r="F931" t="s">
        <v>44</v>
      </c>
      <c r="G931" t="s">
        <v>59</v>
      </c>
      <c r="H931">
        <v>4</v>
      </c>
      <c r="I931">
        <v>7957</v>
      </c>
      <c r="J931">
        <v>965</v>
      </c>
      <c r="K931" t="s">
        <v>46</v>
      </c>
      <c r="L931" t="s">
        <v>179</v>
      </c>
      <c r="M931">
        <f t="shared" si="28"/>
        <v>804</v>
      </c>
      <c r="N931">
        <f t="shared" si="29"/>
        <v>1989.25</v>
      </c>
    </row>
    <row r="932" spans="1:14" x14ac:dyDescent="0.35">
      <c r="A932" t="s">
        <v>1093</v>
      </c>
      <c r="B932" s="1">
        <v>45255</v>
      </c>
      <c r="C932" t="s">
        <v>1094</v>
      </c>
      <c r="D932" t="s">
        <v>62</v>
      </c>
      <c r="E932" t="s">
        <v>20</v>
      </c>
      <c r="F932" t="s">
        <v>44</v>
      </c>
      <c r="G932" t="s">
        <v>48</v>
      </c>
      <c r="H932">
        <v>13</v>
      </c>
      <c r="I932">
        <v>1638</v>
      </c>
      <c r="J932">
        <v>661</v>
      </c>
      <c r="K932" t="s">
        <v>39</v>
      </c>
      <c r="L932" t="s">
        <v>51</v>
      </c>
      <c r="M932">
        <f t="shared" si="28"/>
        <v>804</v>
      </c>
      <c r="N932">
        <f t="shared" si="29"/>
        <v>126</v>
      </c>
    </row>
    <row r="933" spans="1:14" x14ac:dyDescent="0.35">
      <c r="A933" t="s">
        <v>1095</v>
      </c>
      <c r="B933" s="1">
        <v>44425</v>
      </c>
      <c r="C933" t="s">
        <v>1096</v>
      </c>
      <c r="D933" t="s">
        <v>71</v>
      </c>
      <c r="E933" t="s">
        <v>70</v>
      </c>
      <c r="F933" t="s">
        <v>44</v>
      </c>
      <c r="G933" t="s">
        <v>45</v>
      </c>
      <c r="H933">
        <v>4</v>
      </c>
      <c r="I933">
        <v>1786</v>
      </c>
      <c r="J933">
        <v>224</v>
      </c>
      <c r="K933" t="s">
        <v>64</v>
      </c>
      <c r="L933" t="s">
        <v>177</v>
      </c>
      <c r="M933">
        <f t="shared" si="28"/>
        <v>804</v>
      </c>
      <c r="N933">
        <f t="shared" si="29"/>
        <v>446.5</v>
      </c>
    </row>
    <row r="934" spans="1:14" x14ac:dyDescent="0.35">
      <c r="A934" t="s">
        <v>1097</v>
      </c>
      <c r="B934" s="1">
        <v>45109</v>
      </c>
      <c r="C934" t="s">
        <v>1098</v>
      </c>
      <c r="D934" t="s">
        <v>25</v>
      </c>
      <c r="E934" t="s">
        <v>24</v>
      </c>
      <c r="F934" t="s">
        <v>29</v>
      </c>
      <c r="G934" t="s">
        <v>63</v>
      </c>
      <c r="H934">
        <v>9</v>
      </c>
      <c r="I934">
        <v>4751</v>
      </c>
      <c r="J934">
        <v>781</v>
      </c>
      <c r="K934" t="s">
        <v>39</v>
      </c>
      <c r="L934" t="s">
        <v>104</v>
      </c>
      <c r="M934">
        <f t="shared" si="28"/>
        <v>804</v>
      </c>
      <c r="N934">
        <f t="shared" si="29"/>
        <v>527.88888888888891</v>
      </c>
    </row>
    <row r="935" spans="1:14" x14ac:dyDescent="0.35">
      <c r="A935" t="s">
        <v>1099</v>
      </c>
      <c r="B935" s="1">
        <v>44067</v>
      </c>
      <c r="C935" t="s">
        <v>1100</v>
      </c>
      <c r="D935" t="s">
        <v>21</v>
      </c>
      <c r="E935" t="s">
        <v>20</v>
      </c>
      <c r="F935" t="s">
        <v>29</v>
      </c>
      <c r="G935" t="s">
        <v>63</v>
      </c>
      <c r="H935">
        <v>4</v>
      </c>
      <c r="I935">
        <v>8979</v>
      </c>
      <c r="J935">
        <v>4477</v>
      </c>
      <c r="K935" t="s">
        <v>46</v>
      </c>
      <c r="L935" t="s">
        <v>184</v>
      </c>
      <c r="M935">
        <f t="shared" si="28"/>
        <v>804</v>
      </c>
      <c r="N935">
        <f t="shared" si="29"/>
        <v>2244.75</v>
      </c>
    </row>
    <row r="936" spans="1:14" x14ac:dyDescent="0.35">
      <c r="A936" t="s">
        <v>1101</v>
      </c>
      <c r="B936" s="1">
        <v>44872</v>
      </c>
      <c r="C936" t="s">
        <v>1102</v>
      </c>
      <c r="D936" t="s">
        <v>17</v>
      </c>
      <c r="E936" t="s">
        <v>16</v>
      </c>
      <c r="F936" t="s">
        <v>12</v>
      </c>
      <c r="G936" t="s">
        <v>81</v>
      </c>
      <c r="H936">
        <v>8</v>
      </c>
      <c r="I936">
        <v>2727</v>
      </c>
      <c r="J936">
        <v>663</v>
      </c>
      <c r="K936" t="s">
        <v>46</v>
      </c>
      <c r="L936" t="s">
        <v>43</v>
      </c>
      <c r="M936">
        <f t="shared" si="28"/>
        <v>804</v>
      </c>
      <c r="N936">
        <f t="shared" si="29"/>
        <v>340.875</v>
      </c>
    </row>
    <row r="937" spans="1:14" x14ac:dyDescent="0.35">
      <c r="A937" t="s">
        <v>1103</v>
      </c>
      <c r="B937" s="1">
        <v>45378</v>
      </c>
      <c r="C937" t="s">
        <v>1104</v>
      </c>
      <c r="D937" t="s">
        <v>171</v>
      </c>
      <c r="E937" t="s">
        <v>20</v>
      </c>
      <c r="F937" t="s">
        <v>12</v>
      </c>
      <c r="G937" t="s">
        <v>27</v>
      </c>
      <c r="H937">
        <v>17</v>
      </c>
      <c r="I937">
        <v>1093</v>
      </c>
      <c r="J937">
        <v>397</v>
      </c>
      <c r="K937" t="s">
        <v>46</v>
      </c>
      <c r="L937" t="s">
        <v>337</v>
      </c>
      <c r="M937">
        <f t="shared" si="28"/>
        <v>804</v>
      </c>
      <c r="N937">
        <f t="shared" si="29"/>
        <v>64.294117647058826</v>
      </c>
    </row>
    <row r="938" spans="1:14" x14ac:dyDescent="0.35">
      <c r="A938" t="s">
        <v>1103</v>
      </c>
      <c r="B938" s="1">
        <v>45536</v>
      </c>
      <c r="C938" t="s">
        <v>1105</v>
      </c>
      <c r="D938" t="s">
        <v>25</v>
      </c>
      <c r="E938" t="s">
        <v>24</v>
      </c>
      <c r="F938" t="s">
        <v>12</v>
      </c>
      <c r="G938" t="s">
        <v>27</v>
      </c>
      <c r="H938">
        <v>17</v>
      </c>
      <c r="I938">
        <v>1093</v>
      </c>
      <c r="J938">
        <v>397</v>
      </c>
      <c r="K938" t="s">
        <v>46</v>
      </c>
      <c r="L938" t="s">
        <v>158</v>
      </c>
      <c r="M938">
        <f t="shared" si="28"/>
        <v>804</v>
      </c>
      <c r="N938">
        <f t="shared" si="29"/>
        <v>64.294117647058826</v>
      </c>
    </row>
    <row r="939" spans="1:14" x14ac:dyDescent="0.35">
      <c r="A939" t="s">
        <v>1103</v>
      </c>
      <c r="B939" s="1">
        <v>44614</v>
      </c>
      <c r="C939" t="s">
        <v>1106</v>
      </c>
      <c r="D939" t="s">
        <v>98</v>
      </c>
      <c r="E939" t="s">
        <v>97</v>
      </c>
      <c r="F939" t="s">
        <v>12</v>
      </c>
      <c r="G939" t="s">
        <v>27</v>
      </c>
      <c r="H939">
        <v>17</v>
      </c>
      <c r="I939">
        <v>1093</v>
      </c>
      <c r="J939">
        <v>397</v>
      </c>
      <c r="K939" t="s">
        <v>46</v>
      </c>
      <c r="L939" t="s">
        <v>136</v>
      </c>
      <c r="M939">
        <f t="shared" si="28"/>
        <v>804</v>
      </c>
      <c r="N939">
        <f t="shared" si="29"/>
        <v>64.294117647058826</v>
      </c>
    </row>
    <row r="940" spans="1:14" x14ac:dyDescent="0.35">
      <c r="A940" t="s">
        <v>1103</v>
      </c>
      <c r="B940" s="1">
        <v>45378</v>
      </c>
      <c r="C940" t="s">
        <v>1104</v>
      </c>
      <c r="D940" t="s">
        <v>171</v>
      </c>
      <c r="E940" t="s">
        <v>20</v>
      </c>
      <c r="F940" t="s">
        <v>29</v>
      </c>
      <c r="G940" t="s">
        <v>63</v>
      </c>
      <c r="H940">
        <v>11</v>
      </c>
      <c r="I940">
        <v>2636</v>
      </c>
      <c r="J940">
        <v>88</v>
      </c>
      <c r="K940" t="s">
        <v>31</v>
      </c>
      <c r="L940" t="s">
        <v>337</v>
      </c>
      <c r="M940">
        <f t="shared" si="28"/>
        <v>804</v>
      </c>
      <c r="N940">
        <f t="shared" si="29"/>
        <v>239.63636363636363</v>
      </c>
    </row>
    <row r="941" spans="1:14" x14ac:dyDescent="0.35">
      <c r="A941" t="s">
        <v>1103</v>
      </c>
      <c r="B941" s="1">
        <v>45536</v>
      </c>
      <c r="C941" t="s">
        <v>1105</v>
      </c>
      <c r="D941" t="s">
        <v>25</v>
      </c>
      <c r="E941" t="s">
        <v>24</v>
      </c>
      <c r="F941" t="s">
        <v>29</v>
      </c>
      <c r="G941" t="s">
        <v>63</v>
      </c>
      <c r="H941">
        <v>11</v>
      </c>
      <c r="I941">
        <v>2636</v>
      </c>
      <c r="J941">
        <v>88</v>
      </c>
      <c r="K941" t="s">
        <v>31</v>
      </c>
      <c r="L941" t="s">
        <v>158</v>
      </c>
      <c r="M941">
        <f t="shared" si="28"/>
        <v>804</v>
      </c>
      <c r="N941">
        <f t="shared" si="29"/>
        <v>239.63636363636363</v>
      </c>
    </row>
    <row r="942" spans="1:14" x14ac:dyDescent="0.35">
      <c r="A942" t="s">
        <v>1103</v>
      </c>
      <c r="B942" s="1">
        <v>44614</v>
      </c>
      <c r="C942" t="s">
        <v>1106</v>
      </c>
      <c r="D942" t="s">
        <v>98</v>
      </c>
      <c r="E942" t="s">
        <v>97</v>
      </c>
      <c r="F942" t="s">
        <v>29</v>
      </c>
      <c r="G942" t="s">
        <v>63</v>
      </c>
      <c r="H942">
        <v>11</v>
      </c>
      <c r="I942">
        <v>2636</v>
      </c>
      <c r="J942">
        <v>88</v>
      </c>
      <c r="K942" t="s">
        <v>31</v>
      </c>
      <c r="L942" t="s">
        <v>136</v>
      </c>
      <c r="M942">
        <f t="shared" si="28"/>
        <v>804</v>
      </c>
      <c r="N942">
        <f t="shared" si="29"/>
        <v>239.63636363636363</v>
      </c>
    </row>
    <row r="943" spans="1:14" x14ac:dyDescent="0.35">
      <c r="A943" t="s">
        <v>1107</v>
      </c>
      <c r="B943" s="1">
        <v>44603</v>
      </c>
      <c r="C943" t="s">
        <v>1108</v>
      </c>
      <c r="D943" t="s">
        <v>17</v>
      </c>
      <c r="E943" t="s">
        <v>16</v>
      </c>
      <c r="F943" t="s">
        <v>12</v>
      </c>
      <c r="G943" t="s">
        <v>13</v>
      </c>
      <c r="H943">
        <v>7</v>
      </c>
      <c r="I943">
        <v>7344</v>
      </c>
      <c r="J943">
        <v>2251</v>
      </c>
      <c r="K943" t="s">
        <v>31</v>
      </c>
      <c r="L943" t="s">
        <v>136</v>
      </c>
      <c r="M943">
        <f t="shared" si="28"/>
        <v>804</v>
      </c>
      <c r="N943">
        <f t="shared" si="29"/>
        <v>1049.1428571428571</v>
      </c>
    </row>
    <row r="944" spans="1:14" x14ac:dyDescent="0.35">
      <c r="A944" t="s">
        <v>1107</v>
      </c>
      <c r="B944" s="1">
        <v>44603</v>
      </c>
      <c r="C944" t="s">
        <v>1108</v>
      </c>
      <c r="D944" t="s">
        <v>17</v>
      </c>
      <c r="E944" t="s">
        <v>16</v>
      </c>
      <c r="F944" t="s">
        <v>29</v>
      </c>
      <c r="G944" t="s">
        <v>63</v>
      </c>
      <c r="H944">
        <v>3</v>
      </c>
      <c r="I944">
        <v>7306</v>
      </c>
      <c r="J944">
        <v>1547</v>
      </c>
      <c r="K944" t="s">
        <v>64</v>
      </c>
      <c r="L944" t="s">
        <v>136</v>
      </c>
      <c r="M944">
        <f t="shared" si="28"/>
        <v>804</v>
      </c>
      <c r="N944">
        <f t="shared" si="29"/>
        <v>2435.3333333333335</v>
      </c>
    </row>
    <row r="945" spans="1:14" x14ac:dyDescent="0.35">
      <c r="A945" t="s">
        <v>1107</v>
      </c>
      <c r="B945" s="1">
        <v>44603</v>
      </c>
      <c r="C945" t="s">
        <v>1108</v>
      </c>
      <c r="D945" t="s">
        <v>17</v>
      </c>
      <c r="E945" t="s">
        <v>16</v>
      </c>
      <c r="F945" t="s">
        <v>12</v>
      </c>
      <c r="G945" t="s">
        <v>27</v>
      </c>
      <c r="H945">
        <v>10</v>
      </c>
      <c r="I945">
        <v>5832</v>
      </c>
      <c r="J945">
        <v>2588</v>
      </c>
      <c r="K945" t="s">
        <v>64</v>
      </c>
      <c r="L945" t="s">
        <v>136</v>
      </c>
      <c r="M945">
        <f t="shared" si="28"/>
        <v>804</v>
      </c>
      <c r="N945">
        <f t="shared" si="29"/>
        <v>583.20000000000005</v>
      </c>
    </row>
    <row r="946" spans="1:14" x14ac:dyDescent="0.35">
      <c r="A946" t="s">
        <v>1109</v>
      </c>
      <c r="B946" s="1">
        <v>44343</v>
      </c>
      <c r="C946" t="s">
        <v>1110</v>
      </c>
      <c r="D946" t="s">
        <v>62</v>
      </c>
      <c r="E946" t="s">
        <v>20</v>
      </c>
      <c r="F946" t="s">
        <v>44</v>
      </c>
      <c r="G946" t="s">
        <v>45</v>
      </c>
      <c r="H946">
        <v>8</v>
      </c>
      <c r="I946">
        <v>8572</v>
      </c>
      <c r="J946">
        <v>2041</v>
      </c>
      <c r="K946" t="s">
        <v>39</v>
      </c>
      <c r="L946" t="s">
        <v>107</v>
      </c>
      <c r="M946">
        <f t="shared" si="28"/>
        <v>804</v>
      </c>
      <c r="N946">
        <f t="shared" si="29"/>
        <v>1071.5</v>
      </c>
    </row>
    <row r="947" spans="1:14" x14ac:dyDescent="0.35">
      <c r="A947" t="s">
        <v>1109</v>
      </c>
      <c r="B947" s="1">
        <v>45112</v>
      </c>
      <c r="C947" t="s">
        <v>1111</v>
      </c>
      <c r="D947" t="s">
        <v>62</v>
      </c>
      <c r="E947" t="s">
        <v>20</v>
      </c>
      <c r="F947" t="s">
        <v>44</v>
      </c>
      <c r="G947" t="s">
        <v>45</v>
      </c>
      <c r="H947">
        <v>8</v>
      </c>
      <c r="I947">
        <v>8572</v>
      </c>
      <c r="J947">
        <v>2041</v>
      </c>
      <c r="K947" t="s">
        <v>39</v>
      </c>
      <c r="L947" t="s">
        <v>104</v>
      </c>
      <c r="M947">
        <f t="shared" si="28"/>
        <v>804</v>
      </c>
      <c r="N947">
        <f t="shared" si="29"/>
        <v>1071.5</v>
      </c>
    </row>
    <row r="948" spans="1:14" x14ac:dyDescent="0.35">
      <c r="A948" t="s">
        <v>1109</v>
      </c>
      <c r="B948" s="1">
        <v>44131</v>
      </c>
      <c r="C948" t="s">
        <v>1112</v>
      </c>
      <c r="D948" t="s">
        <v>74</v>
      </c>
      <c r="E948" t="s">
        <v>41</v>
      </c>
      <c r="F948" t="s">
        <v>44</v>
      </c>
      <c r="G948" t="s">
        <v>45</v>
      </c>
      <c r="H948">
        <v>8</v>
      </c>
      <c r="I948">
        <v>8572</v>
      </c>
      <c r="J948">
        <v>2041</v>
      </c>
      <c r="K948" t="s">
        <v>39</v>
      </c>
      <c r="L948" t="s">
        <v>118</v>
      </c>
      <c r="M948">
        <f t="shared" si="28"/>
        <v>804</v>
      </c>
      <c r="N948">
        <f t="shared" si="29"/>
        <v>1071.5</v>
      </c>
    </row>
    <row r="949" spans="1:14" x14ac:dyDescent="0.35">
      <c r="A949" t="s">
        <v>1109</v>
      </c>
      <c r="B949" s="1">
        <v>44343</v>
      </c>
      <c r="C949" t="s">
        <v>1110</v>
      </c>
      <c r="D949" t="s">
        <v>62</v>
      </c>
      <c r="E949" t="s">
        <v>20</v>
      </c>
      <c r="F949" t="s">
        <v>12</v>
      </c>
      <c r="G949" t="s">
        <v>27</v>
      </c>
      <c r="H949">
        <v>10</v>
      </c>
      <c r="I949">
        <v>8059</v>
      </c>
      <c r="J949">
        <v>1834</v>
      </c>
      <c r="K949" t="s">
        <v>46</v>
      </c>
      <c r="L949" t="s">
        <v>107</v>
      </c>
      <c r="M949">
        <f t="shared" si="28"/>
        <v>804</v>
      </c>
      <c r="N949">
        <f t="shared" si="29"/>
        <v>805.9</v>
      </c>
    </row>
    <row r="950" spans="1:14" x14ac:dyDescent="0.35">
      <c r="A950" t="s">
        <v>1109</v>
      </c>
      <c r="B950" s="1">
        <v>45112</v>
      </c>
      <c r="C950" t="s">
        <v>1111</v>
      </c>
      <c r="D950" t="s">
        <v>62</v>
      </c>
      <c r="E950" t="s">
        <v>20</v>
      </c>
      <c r="F950" t="s">
        <v>12</v>
      </c>
      <c r="G950" t="s">
        <v>27</v>
      </c>
      <c r="H950">
        <v>10</v>
      </c>
      <c r="I950">
        <v>8059</v>
      </c>
      <c r="J950">
        <v>1834</v>
      </c>
      <c r="K950" t="s">
        <v>46</v>
      </c>
      <c r="L950" t="s">
        <v>104</v>
      </c>
      <c r="M950">
        <f t="shared" si="28"/>
        <v>804</v>
      </c>
      <c r="N950">
        <f t="shared" si="29"/>
        <v>805.9</v>
      </c>
    </row>
    <row r="951" spans="1:14" x14ac:dyDescent="0.35">
      <c r="A951" t="s">
        <v>1109</v>
      </c>
      <c r="B951" s="1">
        <v>44131</v>
      </c>
      <c r="C951" t="s">
        <v>1112</v>
      </c>
      <c r="D951" t="s">
        <v>74</v>
      </c>
      <c r="E951" t="s">
        <v>41</v>
      </c>
      <c r="F951" t="s">
        <v>12</v>
      </c>
      <c r="G951" t="s">
        <v>27</v>
      </c>
      <c r="H951">
        <v>10</v>
      </c>
      <c r="I951">
        <v>8059</v>
      </c>
      <c r="J951">
        <v>1834</v>
      </c>
      <c r="K951" t="s">
        <v>46</v>
      </c>
      <c r="L951" t="s">
        <v>118</v>
      </c>
      <c r="M951">
        <f t="shared" si="28"/>
        <v>804</v>
      </c>
      <c r="N951">
        <f t="shared" si="29"/>
        <v>805.9</v>
      </c>
    </row>
    <row r="952" spans="1:14" x14ac:dyDescent="0.35">
      <c r="A952" t="s">
        <v>1113</v>
      </c>
      <c r="B952" s="1">
        <v>44952</v>
      </c>
      <c r="C952" t="s">
        <v>1114</v>
      </c>
      <c r="D952" t="s">
        <v>85</v>
      </c>
      <c r="E952" t="s">
        <v>70</v>
      </c>
      <c r="F952" t="s">
        <v>44</v>
      </c>
      <c r="G952" t="s">
        <v>59</v>
      </c>
      <c r="H952">
        <v>13</v>
      </c>
      <c r="I952">
        <v>3661</v>
      </c>
      <c r="J952">
        <v>436</v>
      </c>
      <c r="K952" t="s">
        <v>39</v>
      </c>
      <c r="L952" t="s">
        <v>332</v>
      </c>
      <c r="M952">
        <f t="shared" si="28"/>
        <v>804</v>
      </c>
      <c r="N952">
        <f t="shared" si="29"/>
        <v>281.61538461538464</v>
      </c>
    </row>
    <row r="953" spans="1:14" x14ac:dyDescent="0.35">
      <c r="A953" t="s">
        <v>1115</v>
      </c>
      <c r="B953" s="1">
        <v>44445</v>
      </c>
      <c r="C953" t="s">
        <v>1116</v>
      </c>
      <c r="D953" t="s">
        <v>42</v>
      </c>
      <c r="E953" t="s">
        <v>41</v>
      </c>
      <c r="F953" t="s">
        <v>29</v>
      </c>
      <c r="G953" t="s">
        <v>63</v>
      </c>
      <c r="H953">
        <v>8</v>
      </c>
      <c r="I953">
        <v>2451</v>
      </c>
      <c r="J953">
        <v>342</v>
      </c>
      <c r="K953" t="s">
        <v>39</v>
      </c>
      <c r="L953" t="s">
        <v>223</v>
      </c>
      <c r="M953">
        <f t="shared" si="28"/>
        <v>804</v>
      </c>
      <c r="N953">
        <f t="shared" si="29"/>
        <v>306.375</v>
      </c>
    </row>
    <row r="954" spans="1:14" x14ac:dyDescent="0.35">
      <c r="A954" t="s">
        <v>1115</v>
      </c>
      <c r="B954" s="1">
        <v>44512</v>
      </c>
      <c r="C954" t="s">
        <v>1117</v>
      </c>
      <c r="D954" t="s">
        <v>106</v>
      </c>
      <c r="E954" t="s">
        <v>97</v>
      </c>
      <c r="F954" t="s">
        <v>29</v>
      </c>
      <c r="G954" t="s">
        <v>63</v>
      </c>
      <c r="H954">
        <v>8</v>
      </c>
      <c r="I954">
        <v>2451</v>
      </c>
      <c r="J954">
        <v>342</v>
      </c>
      <c r="K954" t="s">
        <v>39</v>
      </c>
      <c r="L954" t="s">
        <v>174</v>
      </c>
      <c r="M954">
        <f t="shared" si="28"/>
        <v>804</v>
      </c>
      <c r="N954">
        <f t="shared" si="29"/>
        <v>306.375</v>
      </c>
    </row>
    <row r="955" spans="1:14" x14ac:dyDescent="0.35">
      <c r="A955" t="s">
        <v>1115</v>
      </c>
      <c r="B955" s="1">
        <v>45503</v>
      </c>
      <c r="C955" t="s">
        <v>1118</v>
      </c>
      <c r="D955" t="s">
        <v>137</v>
      </c>
      <c r="E955" t="s">
        <v>70</v>
      </c>
      <c r="F955" t="s">
        <v>29</v>
      </c>
      <c r="G955" t="s">
        <v>63</v>
      </c>
      <c r="H955">
        <v>8</v>
      </c>
      <c r="I955">
        <v>2451</v>
      </c>
      <c r="J955">
        <v>342</v>
      </c>
      <c r="K955" t="s">
        <v>39</v>
      </c>
      <c r="L955" t="s">
        <v>214</v>
      </c>
      <c r="M955">
        <f t="shared" si="28"/>
        <v>804</v>
      </c>
      <c r="N955">
        <f t="shared" si="29"/>
        <v>306.375</v>
      </c>
    </row>
    <row r="956" spans="1:14" x14ac:dyDescent="0.35">
      <c r="A956" t="s">
        <v>1119</v>
      </c>
      <c r="B956" s="1">
        <v>44635</v>
      </c>
      <c r="C956" t="s">
        <v>1120</v>
      </c>
      <c r="D956" t="s">
        <v>91</v>
      </c>
      <c r="E956" t="s">
        <v>41</v>
      </c>
      <c r="F956" t="s">
        <v>44</v>
      </c>
      <c r="G956" t="s">
        <v>45</v>
      </c>
      <c r="H956">
        <v>16</v>
      </c>
      <c r="I956">
        <v>7067</v>
      </c>
      <c r="J956">
        <v>1943</v>
      </c>
      <c r="K956" t="s">
        <v>46</v>
      </c>
      <c r="L956" t="s">
        <v>133</v>
      </c>
      <c r="M956">
        <f t="shared" si="28"/>
        <v>804</v>
      </c>
      <c r="N956">
        <f t="shared" si="29"/>
        <v>441.6875</v>
      </c>
    </row>
    <row r="957" spans="1:14" x14ac:dyDescent="0.35">
      <c r="A957" t="s">
        <v>1121</v>
      </c>
      <c r="B957" s="1">
        <v>45366</v>
      </c>
      <c r="C957" t="s">
        <v>1122</v>
      </c>
      <c r="D957" t="s">
        <v>50</v>
      </c>
      <c r="E957" t="s">
        <v>24</v>
      </c>
      <c r="F957" t="s">
        <v>12</v>
      </c>
      <c r="G957" t="s">
        <v>13</v>
      </c>
      <c r="H957">
        <v>3</v>
      </c>
      <c r="I957">
        <v>4307</v>
      </c>
      <c r="J957">
        <v>615</v>
      </c>
      <c r="K957" t="s">
        <v>14</v>
      </c>
      <c r="L957" t="s">
        <v>337</v>
      </c>
      <c r="M957">
        <f t="shared" si="28"/>
        <v>804</v>
      </c>
      <c r="N957">
        <f t="shared" si="29"/>
        <v>1435.6666666666667</v>
      </c>
    </row>
    <row r="958" spans="1:14" x14ac:dyDescent="0.35">
      <c r="A958" t="s">
        <v>1121</v>
      </c>
      <c r="B958" s="1">
        <v>44145</v>
      </c>
      <c r="C958" t="s">
        <v>1123</v>
      </c>
      <c r="D958" t="s">
        <v>62</v>
      </c>
      <c r="E958" t="s">
        <v>20</v>
      </c>
      <c r="F958" t="s">
        <v>12</v>
      </c>
      <c r="G958" t="s">
        <v>13</v>
      </c>
      <c r="H958">
        <v>3</v>
      </c>
      <c r="I958">
        <v>4307</v>
      </c>
      <c r="J958">
        <v>615</v>
      </c>
      <c r="K958" t="s">
        <v>14</v>
      </c>
      <c r="L958" t="s">
        <v>79</v>
      </c>
      <c r="M958">
        <f t="shared" si="28"/>
        <v>804</v>
      </c>
      <c r="N958">
        <f t="shared" si="29"/>
        <v>1435.6666666666667</v>
      </c>
    </row>
    <row r="959" spans="1:14" x14ac:dyDescent="0.35">
      <c r="A959" t="s">
        <v>1121</v>
      </c>
      <c r="B959" s="1">
        <v>45366</v>
      </c>
      <c r="C959" t="s">
        <v>1122</v>
      </c>
      <c r="D959" t="s">
        <v>50</v>
      </c>
      <c r="E959" t="s">
        <v>24</v>
      </c>
      <c r="F959" t="s">
        <v>44</v>
      </c>
      <c r="G959" t="s">
        <v>48</v>
      </c>
      <c r="H959">
        <v>5</v>
      </c>
      <c r="I959">
        <v>5694</v>
      </c>
      <c r="J959">
        <v>1134</v>
      </c>
      <c r="K959" t="s">
        <v>39</v>
      </c>
      <c r="L959" t="s">
        <v>337</v>
      </c>
      <c r="M959">
        <f t="shared" si="28"/>
        <v>804</v>
      </c>
      <c r="N959">
        <f t="shared" si="29"/>
        <v>1138.8</v>
      </c>
    </row>
    <row r="960" spans="1:14" x14ac:dyDescent="0.35">
      <c r="A960" t="s">
        <v>1121</v>
      </c>
      <c r="B960" s="1">
        <v>44145</v>
      </c>
      <c r="C960" t="s">
        <v>1123</v>
      </c>
      <c r="D960" t="s">
        <v>62</v>
      </c>
      <c r="E960" t="s">
        <v>20</v>
      </c>
      <c r="F960" t="s">
        <v>44</v>
      </c>
      <c r="G960" t="s">
        <v>48</v>
      </c>
      <c r="H960">
        <v>5</v>
      </c>
      <c r="I960">
        <v>5694</v>
      </c>
      <c r="J960">
        <v>1134</v>
      </c>
      <c r="K960" t="s">
        <v>39</v>
      </c>
      <c r="L960" t="s">
        <v>79</v>
      </c>
      <c r="M960">
        <f t="shared" si="28"/>
        <v>804</v>
      </c>
      <c r="N960">
        <f t="shared" si="29"/>
        <v>1138.8</v>
      </c>
    </row>
    <row r="961" spans="1:14" x14ac:dyDescent="0.35">
      <c r="A961" t="s">
        <v>1124</v>
      </c>
      <c r="B961" s="1">
        <v>44765</v>
      </c>
      <c r="C961" t="s">
        <v>1125</v>
      </c>
      <c r="D961" t="s">
        <v>62</v>
      </c>
      <c r="E961" t="s">
        <v>20</v>
      </c>
      <c r="F961" t="s">
        <v>29</v>
      </c>
      <c r="G961" t="s">
        <v>77</v>
      </c>
      <c r="H961">
        <v>18</v>
      </c>
      <c r="I961">
        <v>962</v>
      </c>
      <c r="J961">
        <v>298</v>
      </c>
      <c r="K961" t="s">
        <v>46</v>
      </c>
      <c r="L961" t="s">
        <v>417</v>
      </c>
      <c r="M961">
        <f t="shared" si="28"/>
        <v>804</v>
      </c>
      <c r="N961">
        <f t="shared" si="29"/>
        <v>53.444444444444443</v>
      </c>
    </row>
    <row r="962" spans="1:14" x14ac:dyDescent="0.35">
      <c r="A962" t="s">
        <v>1126</v>
      </c>
      <c r="B962" s="1">
        <v>45548</v>
      </c>
      <c r="C962" t="s">
        <v>1127</v>
      </c>
      <c r="D962" t="s">
        <v>25</v>
      </c>
      <c r="E962" t="s">
        <v>24</v>
      </c>
      <c r="F962" t="s">
        <v>44</v>
      </c>
      <c r="G962" t="s">
        <v>108</v>
      </c>
      <c r="H962">
        <v>14</v>
      </c>
      <c r="I962">
        <v>2995</v>
      </c>
      <c r="J962">
        <v>220</v>
      </c>
      <c r="K962" t="s">
        <v>46</v>
      </c>
      <c r="L962" t="s">
        <v>158</v>
      </c>
      <c r="M962">
        <f t="shared" ref="M962:M1025" si="30">COUNTA(_xlfn.UNIQUE(C:C))</f>
        <v>804</v>
      </c>
      <c r="N962">
        <f t="shared" ref="N962:N1025" si="31">I962/H962</f>
        <v>213.92857142857142</v>
      </c>
    </row>
    <row r="963" spans="1:14" x14ac:dyDescent="0.35">
      <c r="A963" t="s">
        <v>1126</v>
      </c>
      <c r="B963" s="1">
        <v>45548</v>
      </c>
      <c r="C963" t="s">
        <v>1127</v>
      </c>
      <c r="D963" t="s">
        <v>25</v>
      </c>
      <c r="E963" t="s">
        <v>24</v>
      </c>
      <c r="F963" t="s">
        <v>29</v>
      </c>
      <c r="G963" t="s">
        <v>56</v>
      </c>
      <c r="H963">
        <v>5</v>
      </c>
      <c r="I963">
        <v>2047</v>
      </c>
      <c r="J963">
        <v>914</v>
      </c>
      <c r="K963" t="s">
        <v>31</v>
      </c>
      <c r="L963" t="s">
        <v>158</v>
      </c>
      <c r="M963">
        <f t="shared" si="30"/>
        <v>804</v>
      </c>
      <c r="N963">
        <f t="shared" si="31"/>
        <v>409.4</v>
      </c>
    </row>
    <row r="964" spans="1:14" x14ac:dyDescent="0.35">
      <c r="A964" t="s">
        <v>1128</v>
      </c>
      <c r="B964" s="1">
        <v>44586</v>
      </c>
      <c r="C964" t="s">
        <v>1129</v>
      </c>
      <c r="D964" t="s">
        <v>85</v>
      </c>
      <c r="E964" t="s">
        <v>70</v>
      </c>
      <c r="F964" t="s">
        <v>12</v>
      </c>
      <c r="G964" t="s">
        <v>38</v>
      </c>
      <c r="H964">
        <v>6</v>
      </c>
      <c r="I964">
        <v>2078</v>
      </c>
      <c r="J964">
        <v>612</v>
      </c>
      <c r="K964" t="s">
        <v>64</v>
      </c>
      <c r="L964" t="s">
        <v>86</v>
      </c>
      <c r="M964">
        <f t="shared" si="30"/>
        <v>804</v>
      </c>
      <c r="N964">
        <f t="shared" si="31"/>
        <v>346.33333333333331</v>
      </c>
    </row>
    <row r="965" spans="1:14" x14ac:dyDescent="0.35">
      <c r="A965" t="s">
        <v>1130</v>
      </c>
      <c r="B965" s="1">
        <v>44305</v>
      </c>
      <c r="C965" t="s">
        <v>1131</v>
      </c>
      <c r="D965" t="s">
        <v>50</v>
      </c>
      <c r="E965" t="s">
        <v>24</v>
      </c>
      <c r="F965" t="s">
        <v>12</v>
      </c>
      <c r="G965" t="s">
        <v>27</v>
      </c>
      <c r="H965">
        <v>3</v>
      </c>
      <c r="I965">
        <v>2737</v>
      </c>
      <c r="J965">
        <v>1253</v>
      </c>
      <c r="K965" t="s">
        <v>39</v>
      </c>
      <c r="L965" t="s">
        <v>138</v>
      </c>
      <c r="M965">
        <f t="shared" si="30"/>
        <v>804</v>
      </c>
      <c r="N965">
        <f t="shared" si="31"/>
        <v>912.33333333333337</v>
      </c>
    </row>
    <row r="966" spans="1:14" x14ac:dyDescent="0.35">
      <c r="A966" t="s">
        <v>1132</v>
      </c>
      <c r="B966" s="1">
        <v>44395</v>
      </c>
      <c r="C966" t="s">
        <v>1133</v>
      </c>
      <c r="D966" t="s">
        <v>137</v>
      </c>
      <c r="E966" t="s">
        <v>70</v>
      </c>
      <c r="F966" t="s">
        <v>29</v>
      </c>
      <c r="G966" t="s">
        <v>63</v>
      </c>
      <c r="H966">
        <v>6</v>
      </c>
      <c r="I966">
        <v>8194</v>
      </c>
      <c r="J966">
        <v>2881</v>
      </c>
      <c r="K966" t="s">
        <v>31</v>
      </c>
      <c r="L966" t="s">
        <v>26</v>
      </c>
      <c r="M966">
        <f t="shared" si="30"/>
        <v>804</v>
      </c>
      <c r="N966">
        <f t="shared" si="31"/>
        <v>1365.6666666666667</v>
      </c>
    </row>
    <row r="967" spans="1:14" x14ac:dyDescent="0.35">
      <c r="A967" t="s">
        <v>1134</v>
      </c>
      <c r="B967" s="1">
        <v>44736</v>
      </c>
      <c r="C967" t="s">
        <v>1135</v>
      </c>
      <c r="D967" t="s">
        <v>25</v>
      </c>
      <c r="E967" t="s">
        <v>24</v>
      </c>
      <c r="F967" t="s">
        <v>44</v>
      </c>
      <c r="G967" t="s">
        <v>59</v>
      </c>
      <c r="H967">
        <v>16</v>
      </c>
      <c r="I967">
        <v>9914</v>
      </c>
      <c r="J967">
        <v>3858</v>
      </c>
      <c r="K967" t="s">
        <v>46</v>
      </c>
      <c r="L967" t="s">
        <v>164</v>
      </c>
      <c r="M967">
        <f t="shared" si="30"/>
        <v>804</v>
      </c>
      <c r="N967">
        <f t="shared" si="31"/>
        <v>619.625</v>
      </c>
    </row>
    <row r="968" spans="1:14" x14ac:dyDescent="0.35">
      <c r="A968" t="s">
        <v>1134</v>
      </c>
      <c r="B968" s="1">
        <v>45451</v>
      </c>
      <c r="C968" t="s">
        <v>1136</v>
      </c>
      <c r="D968" t="s">
        <v>67</v>
      </c>
      <c r="E968" t="s">
        <v>24</v>
      </c>
      <c r="F968" t="s">
        <v>44</v>
      </c>
      <c r="G968" t="s">
        <v>59</v>
      </c>
      <c r="H968">
        <v>16</v>
      </c>
      <c r="I968">
        <v>9914</v>
      </c>
      <c r="J968">
        <v>3858</v>
      </c>
      <c r="K968" t="s">
        <v>46</v>
      </c>
      <c r="L968" t="s">
        <v>261</v>
      </c>
      <c r="M968">
        <f t="shared" si="30"/>
        <v>804</v>
      </c>
      <c r="N968">
        <f t="shared" si="31"/>
        <v>619.625</v>
      </c>
    </row>
    <row r="969" spans="1:14" x14ac:dyDescent="0.35">
      <c r="A969" t="s">
        <v>1134</v>
      </c>
      <c r="B969" s="1">
        <v>44736</v>
      </c>
      <c r="C969" t="s">
        <v>1135</v>
      </c>
      <c r="D969" t="s">
        <v>25</v>
      </c>
      <c r="E969" t="s">
        <v>24</v>
      </c>
      <c r="F969" t="s">
        <v>29</v>
      </c>
      <c r="G969" t="s">
        <v>30</v>
      </c>
      <c r="H969">
        <v>7</v>
      </c>
      <c r="I969">
        <v>5470</v>
      </c>
      <c r="J969">
        <v>292</v>
      </c>
      <c r="K969" t="s">
        <v>31</v>
      </c>
      <c r="L969" t="s">
        <v>164</v>
      </c>
      <c r="M969">
        <f t="shared" si="30"/>
        <v>804</v>
      </c>
      <c r="N969">
        <f t="shared" si="31"/>
        <v>781.42857142857144</v>
      </c>
    </row>
    <row r="970" spans="1:14" x14ac:dyDescent="0.35">
      <c r="A970" t="s">
        <v>1134</v>
      </c>
      <c r="B970" s="1">
        <v>45451</v>
      </c>
      <c r="C970" t="s">
        <v>1136</v>
      </c>
      <c r="D970" t="s">
        <v>67</v>
      </c>
      <c r="E970" t="s">
        <v>24</v>
      </c>
      <c r="F970" t="s">
        <v>29</v>
      </c>
      <c r="G970" t="s">
        <v>30</v>
      </c>
      <c r="H970">
        <v>7</v>
      </c>
      <c r="I970">
        <v>5470</v>
      </c>
      <c r="J970">
        <v>292</v>
      </c>
      <c r="K970" t="s">
        <v>31</v>
      </c>
      <c r="L970" t="s">
        <v>261</v>
      </c>
      <c r="M970">
        <f t="shared" si="30"/>
        <v>804</v>
      </c>
      <c r="N970">
        <f t="shared" si="31"/>
        <v>781.42857142857144</v>
      </c>
    </row>
    <row r="971" spans="1:14" x14ac:dyDescent="0.35">
      <c r="A971" t="s">
        <v>1134</v>
      </c>
      <c r="B971" s="1">
        <v>44736</v>
      </c>
      <c r="C971" t="s">
        <v>1135</v>
      </c>
      <c r="D971" t="s">
        <v>25</v>
      </c>
      <c r="E971" t="s">
        <v>24</v>
      </c>
      <c r="F971" t="s">
        <v>44</v>
      </c>
      <c r="G971" t="s">
        <v>108</v>
      </c>
      <c r="H971">
        <v>17</v>
      </c>
      <c r="I971">
        <v>1496</v>
      </c>
      <c r="J971">
        <v>662</v>
      </c>
      <c r="K971" t="s">
        <v>14</v>
      </c>
      <c r="L971" t="s">
        <v>164</v>
      </c>
      <c r="M971">
        <f t="shared" si="30"/>
        <v>804</v>
      </c>
      <c r="N971">
        <f t="shared" si="31"/>
        <v>88</v>
      </c>
    </row>
    <row r="972" spans="1:14" x14ac:dyDescent="0.35">
      <c r="A972" t="s">
        <v>1134</v>
      </c>
      <c r="B972" s="1">
        <v>45451</v>
      </c>
      <c r="C972" t="s">
        <v>1136</v>
      </c>
      <c r="D972" t="s">
        <v>67</v>
      </c>
      <c r="E972" t="s">
        <v>24</v>
      </c>
      <c r="F972" t="s">
        <v>44</v>
      </c>
      <c r="G972" t="s">
        <v>108</v>
      </c>
      <c r="H972">
        <v>17</v>
      </c>
      <c r="I972">
        <v>1496</v>
      </c>
      <c r="J972">
        <v>662</v>
      </c>
      <c r="K972" t="s">
        <v>14</v>
      </c>
      <c r="L972" t="s">
        <v>261</v>
      </c>
      <c r="M972">
        <f t="shared" si="30"/>
        <v>804</v>
      </c>
      <c r="N972">
        <f t="shared" si="31"/>
        <v>88</v>
      </c>
    </row>
    <row r="973" spans="1:14" x14ac:dyDescent="0.35">
      <c r="A973" t="s">
        <v>1137</v>
      </c>
      <c r="B973" s="1">
        <v>44833</v>
      </c>
      <c r="C973" t="s">
        <v>1138</v>
      </c>
      <c r="D973" t="s">
        <v>50</v>
      </c>
      <c r="E973" t="s">
        <v>24</v>
      </c>
      <c r="F973" t="s">
        <v>29</v>
      </c>
      <c r="G973" t="s">
        <v>63</v>
      </c>
      <c r="H973">
        <v>9</v>
      </c>
      <c r="I973">
        <v>3228</v>
      </c>
      <c r="J973">
        <v>476</v>
      </c>
      <c r="K973" t="s">
        <v>64</v>
      </c>
      <c r="L973" t="s">
        <v>130</v>
      </c>
      <c r="M973">
        <f t="shared" si="30"/>
        <v>804</v>
      </c>
      <c r="N973">
        <f t="shared" si="31"/>
        <v>358.66666666666669</v>
      </c>
    </row>
    <row r="974" spans="1:14" x14ac:dyDescent="0.35">
      <c r="A974" t="s">
        <v>1139</v>
      </c>
      <c r="B974" s="1">
        <v>45056</v>
      </c>
      <c r="C974" t="s">
        <v>1140</v>
      </c>
      <c r="D974" t="s">
        <v>74</v>
      </c>
      <c r="E974" t="s">
        <v>41</v>
      </c>
      <c r="F974" t="s">
        <v>12</v>
      </c>
      <c r="G974" t="s">
        <v>38</v>
      </c>
      <c r="H974">
        <v>8</v>
      </c>
      <c r="I974">
        <v>3918</v>
      </c>
      <c r="J974">
        <v>749</v>
      </c>
      <c r="K974" t="s">
        <v>46</v>
      </c>
      <c r="L974" t="s">
        <v>126</v>
      </c>
      <c r="M974">
        <f t="shared" si="30"/>
        <v>804</v>
      </c>
      <c r="N974">
        <f t="shared" si="31"/>
        <v>489.75</v>
      </c>
    </row>
    <row r="975" spans="1:14" x14ac:dyDescent="0.35">
      <c r="A975" t="s">
        <v>1139</v>
      </c>
      <c r="B975" s="1">
        <v>43953</v>
      </c>
      <c r="C975" t="s">
        <v>1141</v>
      </c>
      <c r="D975" t="s">
        <v>137</v>
      </c>
      <c r="E975" t="s">
        <v>70</v>
      </c>
      <c r="F975" t="s">
        <v>12</v>
      </c>
      <c r="G975" t="s">
        <v>38</v>
      </c>
      <c r="H975">
        <v>8</v>
      </c>
      <c r="I975">
        <v>3918</v>
      </c>
      <c r="J975">
        <v>749</v>
      </c>
      <c r="K975" t="s">
        <v>46</v>
      </c>
      <c r="L975" t="s">
        <v>58</v>
      </c>
      <c r="M975">
        <f t="shared" si="30"/>
        <v>804</v>
      </c>
      <c r="N975">
        <f t="shared" si="31"/>
        <v>489.75</v>
      </c>
    </row>
    <row r="976" spans="1:14" x14ac:dyDescent="0.35">
      <c r="A976" t="s">
        <v>1142</v>
      </c>
      <c r="B976" s="1">
        <v>44298</v>
      </c>
      <c r="C976" t="s">
        <v>1143</v>
      </c>
      <c r="D976" t="s">
        <v>21</v>
      </c>
      <c r="E976" t="s">
        <v>20</v>
      </c>
      <c r="F976" t="s">
        <v>44</v>
      </c>
      <c r="G976" t="s">
        <v>59</v>
      </c>
      <c r="H976">
        <v>15</v>
      </c>
      <c r="I976">
        <v>9921</v>
      </c>
      <c r="J976">
        <v>1451</v>
      </c>
      <c r="K976" t="s">
        <v>39</v>
      </c>
      <c r="L976" t="s">
        <v>138</v>
      </c>
      <c r="M976">
        <f t="shared" si="30"/>
        <v>804</v>
      </c>
      <c r="N976">
        <f t="shared" si="31"/>
        <v>661.4</v>
      </c>
    </row>
    <row r="977" spans="1:14" x14ac:dyDescent="0.35">
      <c r="A977" t="s">
        <v>1144</v>
      </c>
      <c r="B977" s="1">
        <v>45234</v>
      </c>
      <c r="C977" t="s">
        <v>1145</v>
      </c>
      <c r="D977" t="s">
        <v>62</v>
      </c>
      <c r="E977" t="s">
        <v>20</v>
      </c>
      <c r="F977" t="s">
        <v>44</v>
      </c>
      <c r="G977" t="s">
        <v>48</v>
      </c>
      <c r="H977">
        <v>1</v>
      </c>
      <c r="I977">
        <v>9694</v>
      </c>
      <c r="J977">
        <v>4361</v>
      </c>
      <c r="K977" t="s">
        <v>39</v>
      </c>
      <c r="L977" t="s">
        <v>51</v>
      </c>
      <c r="M977">
        <f t="shared" si="30"/>
        <v>804</v>
      </c>
      <c r="N977">
        <f t="shared" si="31"/>
        <v>9694</v>
      </c>
    </row>
    <row r="978" spans="1:14" x14ac:dyDescent="0.35">
      <c r="A978" t="s">
        <v>1146</v>
      </c>
      <c r="B978" s="1">
        <v>43955</v>
      </c>
      <c r="C978" t="s">
        <v>1147</v>
      </c>
      <c r="D978" t="s">
        <v>149</v>
      </c>
      <c r="E978" t="s">
        <v>16</v>
      </c>
      <c r="F978" t="s">
        <v>29</v>
      </c>
      <c r="G978" t="s">
        <v>63</v>
      </c>
      <c r="H978">
        <v>13</v>
      </c>
      <c r="I978">
        <v>5028</v>
      </c>
      <c r="J978">
        <v>1553</v>
      </c>
      <c r="K978" t="s">
        <v>39</v>
      </c>
      <c r="L978" t="s">
        <v>58</v>
      </c>
      <c r="M978">
        <f t="shared" si="30"/>
        <v>804</v>
      </c>
      <c r="N978">
        <f t="shared" si="31"/>
        <v>386.76923076923077</v>
      </c>
    </row>
    <row r="979" spans="1:14" x14ac:dyDescent="0.35">
      <c r="A979" t="s">
        <v>1148</v>
      </c>
      <c r="B979" s="1">
        <v>45179</v>
      </c>
      <c r="C979" t="s">
        <v>1149</v>
      </c>
      <c r="D979" t="s">
        <v>25</v>
      </c>
      <c r="E979" t="s">
        <v>24</v>
      </c>
      <c r="F979" t="s">
        <v>29</v>
      </c>
      <c r="G979" t="s">
        <v>63</v>
      </c>
      <c r="H979">
        <v>19</v>
      </c>
      <c r="I979">
        <v>594</v>
      </c>
      <c r="J979">
        <v>67</v>
      </c>
      <c r="K979" t="s">
        <v>31</v>
      </c>
      <c r="L979" t="s">
        <v>272</v>
      </c>
      <c r="M979">
        <f t="shared" si="30"/>
        <v>804</v>
      </c>
      <c r="N979">
        <f t="shared" si="31"/>
        <v>31.263157894736842</v>
      </c>
    </row>
    <row r="980" spans="1:14" x14ac:dyDescent="0.35">
      <c r="A980" t="s">
        <v>1148</v>
      </c>
      <c r="B980" s="1">
        <v>45296</v>
      </c>
      <c r="C980" t="s">
        <v>1150</v>
      </c>
      <c r="D980" t="s">
        <v>17</v>
      </c>
      <c r="E980" t="s">
        <v>16</v>
      </c>
      <c r="F980" t="s">
        <v>29</v>
      </c>
      <c r="G980" t="s">
        <v>63</v>
      </c>
      <c r="H980">
        <v>19</v>
      </c>
      <c r="I980">
        <v>594</v>
      </c>
      <c r="J980">
        <v>67</v>
      </c>
      <c r="K980" t="s">
        <v>31</v>
      </c>
      <c r="L980" t="s">
        <v>75</v>
      </c>
      <c r="M980">
        <f t="shared" si="30"/>
        <v>804</v>
      </c>
      <c r="N980">
        <f t="shared" si="31"/>
        <v>31.263157894736842</v>
      </c>
    </row>
    <row r="981" spans="1:14" x14ac:dyDescent="0.35">
      <c r="A981" t="s">
        <v>1148</v>
      </c>
      <c r="B981" s="1">
        <v>45420</v>
      </c>
      <c r="C981" t="s">
        <v>1151</v>
      </c>
      <c r="D981" t="s">
        <v>85</v>
      </c>
      <c r="E981" t="s">
        <v>70</v>
      </c>
      <c r="F981" t="s">
        <v>29</v>
      </c>
      <c r="G981" t="s">
        <v>63</v>
      </c>
      <c r="H981">
        <v>19</v>
      </c>
      <c r="I981">
        <v>594</v>
      </c>
      <c r="J981">
        <v>67</v>
      </c>
      <c r="K981" t="s">
        <v>31</v>
      </c>
      <c r="L981" t="s">
        <v>34</v>
      </c>
      <c r="M981">
        <f t="shared" si="30"/>
        <v>804</v>
      </c>
      <c r="N981">
        <f t="shared" si="31"/>
        <v>31.263157894736842</v>
      </c>
    </row>
    <row r="982" spans="1:14" x14ac:dyDescent="0.35">
      <c r="A982" t="s">
        <v>1152</v>
      </c>
      <c r="B982" s="1">
        <v>45381</v>
      </c>
      <c r="C982" t="s">
        <v>1153</v>
      </c>
      <c r="D982" t="s">
        <v>106</v>
      </c>
      <c r="E982" t="s">
        <v>97</v>
      </c>
      <c r="F982" t="s">
        <v>44</v>
      </c>
      <c r="G982" t="s">
        <v>45</v>
      </c>
      <c r="H982">
        <v>11</v>
      </c>
      <c r="I982">
        <v>5954</v>
      </c>
      <c r="J982">
        <v>2618</v>
      </c>
      <c r="K982" t="s">
        <v>64</v>
      </c>
      <c r="L982" t="s">
        <v>337</v>
      </c>
      <c r="M982">
        <f t="shared" si="30"/>
        <v>804</v>
      </c>
      <c r="N982">
        <f t="shared" si="31"/>
        <v>541.27272727272725</v>
      </c>
    </row>
    <row r="983" spans="1:14" x14ac:dyDescent="0.35">
      <c r="A983" t="s">
        <v>1154</v>
      </c>
      <c r="B983" s="1">
        <v>44084</v>
      </c>
      <c r="C983" t="s">
        <v>1155</v>
      </c>
      <c r="D983" t="s">
        <v>91</v>
      </c>
      <c r="E983" t="s">
        <v>41</v>
      </c>
      <c r="F983" t="s">
        <v>44</v>
      </c>
      <c r="G983" t="s">
        <v>108</v>
      </c>
      <c r="H983">
        <v>3</v>
      </c>
      <c r="I983">
        <v>3518</v>
      </c>
      <c r="J983">
        <v>1051</v>
      </c>
      <c r="K983" t="s">
        <v>14</v>
      </c>
      <c r="L983" t="s">
        <v>388</v>
      </c>
      <c r="M983">
        <f t="shared" si="30"/>
        <v>804</v>
      </c>
      <c r="N983">
        <f t="shared" si="31"/>
        <v>1172.6666666666667</v>
      </c>
    </row>
    <row r="984" spans="1:14" x14ac:dyDescent="0.35">
      <c r="A984" t="s">
        <v>1154</v>
      </c>
      <c r="B984" s="1">
        <v>44084</v>
      </c>
      <c r="C984" t="s">
        <v>1155</v>
      </c>
      <c r="D984" t="s">
        <v>91</v>
      </c>
      <c r="E984" t="s">
        <v>41</v>
      </c>
      <c r="F984" t="s">
        <v>12</v>
      </c>
      <c r="G984" t="s">
        <v>38</v>
      </c>
      <c r="H984">
        <v>8</v>
      </c>
      <c r="I984">
        <v>4157</v>
      </c>
      <c r="J984">
        <v>1874</v>
      </c>
      <c r="K984" t="s">
        <v>39</v>
      </c>
      <c r="L984" t="s">
        <v>388</v>
      </c>
      <c r="M984">
        <f t="shared" si="30"/>
        <v>804</v>
      </c>
      <c r="N984">
        <f t="shared" si="31"/>
        <v>519.625</v>
      </c>
    </row>
    <row r="985" spans="1:14" x14ac:dyDescent="0.35">
      <c r="A985" t="s">
        <v>1156</v>
      </c>
      <c r="B985" s="1">
        <v>44024</v>
      </c>
      <c r="C985" t="s">
        <v>1157</v>
      </c>
      <c r="D985" t="s">
        <v>62</v>
      </c>
      <c r="E985" t="s">
        <v>20</v>
      </c>
      <c r="F985" t="s">
        <v>29</v>
      </c>
      <c r="G985" t="s">
        <v>56</v>
      </c>
      <c r="H985">
        <v>5</v>
      </c>
      <c r="I985">
        <v>3747</v>
      </c>
      <c r="J985">
        <v>410</v>
      </c>
      <c r="K985" t="s">
        <v>46</v>
      </c>
      <c r="L985" t="s">
        <v>461</v>
      </c>
      <c r="M985">
        <f t="shared" si="30"/>
        <v>804</v>
      </c>
      <c r="N985">
        <f t="shared" si="31"/>
        <v>749.4</v>
      </c>
    </row>
    <row r="986" spans="1:14" x14ac:dyDescent="0.35">
      <c r="A986" t="s">
        <v>1156</v>
      </c>
      <c r="B986" s="1">
        <v>44903</v>
      </c>
      <c r="C986" t="s">
        <v>1158</v>
      </c>
      <c r="D986" t="s">
        <v>25</v>
      </c>
      <c r="E986" t="s">
        <v>24</v>
      </c>
      <c r="F986" t="s">
        <v>29</v>
      </c>
      <c r="G986" t="s">
        <v>56</v>
      </c>
      <c r="H986">
        <v>5</v>
      </c>
      <c r="I986">
        <v>3747</v>
      </c>
      <c r="J986">
        <v>410</v>
      </c>
      <c r="K986" t="s">
        <v>46</v>
      </c>
      <c r="L986" t="s">
        <v>151</v>
      </c>
      <c r="M986">
        <f t="shared" si="30"/>
        <v>804</v>
      </c>
      <c r="N986">
        <f t="shared" si="31"/>
        <v>749.4</v>
      </c>
    </row>
    <row r="987" spans="1:14" x14ac:dyDescent="0.35">
      <c r="A987" t="s">
        <v>1156</v>
      </c>
      <c r="B987" s="1">
        <v>45378</v>
      </c>
      <c r="C987" t="s">
        <v>1159</v>
      </c>
      <c r="D987" t="s">
        <v>98</v>
      </c>
      <c r="E987" t="s">
        <v>97</v>
      </c>
      <c r="F987" t="s">
        <v>29</v>
      </c>
      <c r="G987" t="s">
        <v>56</v>
      </c>
      <c r="H987">
        <v>5</v>
      </c>
      <c r="I987">
        <v>3747</v>
      </c>
      <c r="J987">
        <v>410</v>
      </c>
      <c r="K987" t="s">
        <v>46</v>
      </c>
      <c r="L987" t="s">
        <v>337</v>
      </c>
      <c r="M987">
        <f t="shared" si="30"/>
        <v>804</v>
      </c>
      <c r="N987">
        <f t="shared" si="31"/>
        <v>749.4</v>
      </c>
    </row>
    <row r="988" spans="1:14" x14ac:dyDescent="0.35">
      <c r="A988" t="s">
        <v>1156</v>
      </c>
      <c r="B988" s="1">
        <v>44974</v>
      </c>
      <c r="C988" t="s">
        <v>1160</v>
      </c>
      <c r="D988" t="s">
        <v>21</v>
      </c>
      <c r="E988" t="s">
        <v>20</v>
      </c>
      <c r="F988" t="s">
        <v>29</v>
      </c>
      <c r="G988" t="s">
        <v>56</v>
      </c>
      <c r="H988">
        <v>5</v>
      </c>
      <c r="I988">
        <v>3747</v>
      </c>
      <c r="J988">
        <v>410</v>
      </c>
      <c r="K988" t="s">
        <v>46</v>
      </c>
      <c r="L988" t="s">
        <v>92</v>
      </c>
      <c r="M988">
        <f t="shared" si="30"/>
        <v>804</v>
      </c>
      <c r="N988">
        <f t="shared" si="31"/>
        <v>749.4</v>
      </c>
    </row>
    <row r="989" spans="1:14" x14ac:dyDescent="0.35">
      <c r="A989" t="s">
        <v>1156</v>
      </c>
      <c r="B989" s="1">
        <v>44398</v>
      </c>
      <c r="C989" t="s">
        <v>1161</v>
      </c>
      <c r="D989" t="s">
        <v>42</v>
      </c>
      <c r="E989" t="s">
        <v>41</v>
      </c>
      <c r="F989" t="s">
        <v>29</v>
      </c>
      <c r="G989" t="s">
        <v>56</v>
      </c>
      <c r="H989">
        <v>5</v>
      </c>
      <c r="I989">
        <v>3747</v>
      </c>
      <c r="J989">
        <v>410</v>
      </c>
      <c r="K989" t="s">
        <v>46</v>
      </c>
      <c r="L989" t="s">
        <v>26</v>
      </c>
      <c r="M989">
        <f t="shared" si="30"/>
        <v>804</v>
      </c>
      <c r="N989">
        <f t="shared" si="31"/>
        <v>749.4</v>
      </c>
    </row>
    <row r="990" spans="1:14" x14ac:dyDescent="0.35">
      <c r="A990" t="s">
        <v>1156</v>
      </c>
      <c r="B990" s="1">
        <v>44024</v>
      </c>
      <c r="C990" t="s">
        <v>1157</v>
      </c>
      <c r="D990" t="s">
        <v>62</v>
      </c>
      <c r="E990" t="s">
        <v>20</v>
      </c>
      <c r="F990" t="s">
        <v>29</v>
      </c>
      <c r="G990" t="s">
        <v>77</v>
      </c>
      <c r="H990">
        <v>4</v>
      </c>
      <c r="I990">
        <v>3194</v>
      </c>
      <c r="J990">
        <v>534</v>
      </c>
      <c r="K990" t="s">
        <v>14</v>
      </c>
      <c r="L990" t="s">
        <v>461</v>
      </c>
      <c r="M990">
        <f t="shared" si="30"/>
        <v>804</v>
      </c>
      <c r="N990">
        <f t="shared" si="31"/>
        <v>798.5</v>
      </c>
    </row>
    <row r="991" spans="1:14" x14ac:dyDescent="0.35">
      <c r="A991" t="s">
        <v>1156</v>
      </c>
      <c r="B991" s="1">
        <v>44903</v>
      </c>
      <c r="C991" t="s">
        <v>1158</v>
      </c>
      <c r="D991" t="s">
        <v>25</v>
      </c>
      <c r="E991" t="s">
        <v>24</v>
      </c>
      <c r="F991" t="s">
        <v>29</v>
      </c>
      <c r="G991" t="s">
        <v>77</v>
      </c>
      <c r="H991">
        <v>4</v>
      </c>
      <c r="I991">
        <v>3194</v>
      </c>
      <c r="J991">
        <v>534</v>
      </c>
      <c r="K991" t="s">
        <v>14</v>
      </c>
      <c r="L991" t="s">
        <v>151</v>
      </c>
      <c r="M991">
        <f t="shared" si="30"/>
        <v>804</v>
      </c>
      <c r="N991">
        <f t="shared" si="31"/>
        <v>798.5</v>
      </c>
    </row>
    <row r="992" spans="1:14" x14ac:dyDescent="0.35">
      <c r="A992" t="s">
        <v>1156</v>
      </c>
      <c r="B992" s="1">
        <v>45378</v>
      </c>
      <c r="C992" t="s">
        <v>1159</v>
      </c>
      <c r="D992" t="s">
        <v>98</v>
      </c>
      <c r="E992" t="s">
        <v>97</v>
      </c>
      <c r="F992" t="s">
        <v>29</v>
      </c>
      <c r="G992" t="s">
        <v>77</v>
      </c>
      <c r="H992">
        <v>4</v>
      </c>
      <c r="I992">
        <v>3194</v>
      </c>
      <c r="J992">
        <v>534</v>
      </c>
      <c r="K992" t="s">
        <v>14</v>
      </c>
      <c r="L992" t="s">
        <v>337</v>
      </c>
      <c r="M992">
        <f t="shared" si="30"/>
        <v>804</v>
      </c>
      <c r="N992">
        <f t="shared" si="31"/>
        <v>798.5</v>
      </c>
    </row>
    <row r="993" spans="1:14" x14ac:dyDescent="0.35">
      <c r="A993" t="s">
        <v>1156</v>
      </c>
      <c r="B993" s="1">
        <v>44974</v>
      </c>
      <c r="C993" t="s">
        <v>1160</v>
      </c>
      <c r="D993" t="s">
        <v>21</v>
      </c>
      <c r="E993" t="s">
        <v>20</v>
      </c>
      <c r="F993" t="s">
        <v>29</v>
      </c>
      <c r="G993" t="s">
        <v>77</v>
      </c>
      <c r="H993">
        <v>4</v>
      </c>
      <c r="I993">
        <v>3194</v>
      </c>
      <c r="J993">
        <v>534</v>
      </c>
      <c r="K993" t="s">
        <v>14</v>
      </c>
      <c r="L993" t="s">
        <v>92</v>
      </c>
      <c r="M993">
        <f t="shared" si="30"/>
        <v>804</v>
      </c>
      <c r="N993">
        <f t="shared" si="31"/>
        <v>798.5</v>
      </c>
    </row>
    <row r="994" spans="1:14" x14ac:dyDescent="0.35">
      <c r="A994" t="s">
        <v>1156</v>
      </c>
      <c r="B994" s="1">
        <v>44398</v>
      </c>
      <c r="C994" t="s">
        <v>1161</v>
      </c>
      <c r="D994" t="s">
        <v>42</v>
      </c>
      <c r="E994" t="s">
        <v>41</v>
      </c>
      <c r="F994" t="s">
        <v>29</v>
      </c>
      <c r="G994" t="s">
        <v>77</v>
      </c>
      <c r="H994">
        <v>4</v>
      </c>
      <c r="I994">
        <v>3194</v>
      </c>
      <c r="J994">
        <v>534</v>
      </c>
      <c r="K994" t="s">
        <v>14</v>
      </c>
      <c r="L994" t="s">
        <v>26</v>
      </c>
      <c r="M994">
        <f t="shared" si="30"/>
        <v>804</v>
      </c>
      <c r="N994">
        <f t="shared" si="31"/>
        <v>798.5</v>
      </c>
    </row>
    <row r="995" spans="1:14" x14ac:dyDescent="0.35">
      <c r="A995" t="s">
        <v>1162</v>
      </c>
      <c r="B995" s="1">
        <v>44864</v>
      </c>
      <c r="C995" t="s">
        <v>1163</v>
      </c>
      <c r="D995" t="s">
        <v>149</v>
      </c>
      <c r="E995" t="s">
        <v>16</v>
      </c>
      <c r="F995" t="s">
        <v>29</v>
      </c>
      <c r="G995" t="s">
        <v>77</v>
      </c>
      <c r="H995">
        <v>1</v>
      </c>
      <c r="I995">
        <v>8548</v>
      </c>
      <c r="J995">
        <v>2305</v>
      </c>
      <c r="K995" t="s">
        <v>64</v>
      </c>
      <c r="L995" t="s">
        <v>95</v>
      </c>
      <c r="M995">
        <f t="shared" si="30"/>
        <v>804</v>
      </c>
      <c r="N995">
        <f t="shared" si="31"/>
        <v>8548</v>
      </c>
    </row>
    <row r="996" spans="1:14" x14ac:dyDescent="0.35">
      <c r="A996" t="s">
        <v>1164</v>
      </c>
      <c r="B996" s="1">
        <v>44196</v>
      </c>
      <c r="C996" t="s">
        <v>1165</v>
      </c>
      <c r="D996" t="s">
        <v>106</v>
      </c>
      <c r="E996" t="s">
        <v>97</v>
      </c>
      <c r="F996" t="s">
        <v>44</v>
      </c>
      <c r="G996" t="s">
        <v>45</v>
      </c>
      <c r="H996">
        <v>19</v>
      </c>
      <c r="I996">
        <v>6089</v>
      </c>
      <c r="J996">
        <v>139</v>
      </c>
      <c r="K996" t="s">
        <v>31</v>
      </c>
      <c r="L996" t="s">
        <v>286</v>
      </c>
      <c r="M996">
        <f t="shared" si="30"/>
        <v>804</v>
      </c>
      <c r="N996">
        <f t="shared" si="31"/>
        <v>320.4736842105263</v>
      </c>
    </row>
    <row r="997" spans="1:14" x14ac:dyDescent="0.35">
      <c r="A997" t="s">
        <v>1164</v>
      </c>
      <c r="B997" s="1">
        <v>44666</v>
      </c>
      <c r="C997" t="s">
        <v>1166</v>
      </c>
      <c r="D997" t="s">
        <v>116</v>
      </c>
      <c r="E997" t="s">
        <v>97</v>
      </c>
      <c r="F997" t="s">
        <v>44</v>
      </c>
      <c r="G997" t="s">
        <v>45</v>
      </c>
      <c r="H997">
        <v>19</v>
      </c>
      <c r="I997">
        <v>6089</v>
      </c>
      <c r="J997">
        <v>139</v>
      </c>
      <c r="K997" t="s">
        <v>31</v>
      </c>
      <c r="L997" t="s">
        <v>186</v>
      </c>
      <c r="M997">
        <f t="shared" si="30"/>
        <v>804</v>
      </c>
      <c r="N997">
        <f t="shared" si="31"/>
        <v>320.4736842105263</v>
      </c>
    </row>
    <row r="998" spans="1:14" x14ac:dyDescent="0.35">
      <c r="A998" t="s">
        <v>1164</v>
      </c>
      <c r="B998" s="1">
        <v>45021</v>
      </c>
      <c r="C998" t="s">
        <v>1167</v>
      </c>
      <c r="D998" t="s">
        <v>21</v>
      </c>
      <c r="E998" t="s">
        <v>20</v>
      </c>
      <c r="F998" t="s">
        <v>44</v>
      </c>
      <c r="G998" t="s">
        <v>45</v>
      </c>
      <c r="H998">
        <v>19</v>
      </c>
      <c r="I998">
        <v>6089</v>
      </c>
      <c r="J998">
        <v>139</v>
      </c>
      <c r="K998" t="s">
        <v>31</v>
      </c>
      <c r="L998" t="s">
        <v>144</v>
      </c>
      <c r="M998">
        <f t="shared" si="30"/>
        <v>804</v>
      </c>
      <c r="N998">
        <f t="shared" si="31"/>
        <v>320.4736842105263</v>
      </c>
    </row>
    <row r="999" spans="1:14" x14ac:dyDescent="0.35">
      <c r="A999" t="s">
        <v>1164</v>
      </c>
      <c r="B999" s="1">
        <v>44196</v>
      </c>
      <c r="C999" t="s">
        <v>1165</v>
      </c>
      <c r="D999" t="s">
        <v>106</v>
      </c>
      <c r="E999" t="s">
        <v>97</v>
      </c>
      <c r="F999" t="s">
        <v>44</v>
      </c>
      <c r="G999" t="s">
        <v>45</v>
      </c>
      <c r="H999">
        <v>16</v>
      </c>
      <c r="I999">
        <v>2586</v>
      </c>
      <c r="J999">
        <v>800</v>
      </c>
      <c r="K999" t="s">
        <v>14</v>
      </c>
      <c r="L999" t="s">
        <v>286</v>
      </c>
      <c r="M999">
        <f t="shared" si="30"/>
        <v>804</v>
      </c>
      <c r="N999">
        <f t="shared" si="31"/>
        <v>161.625</v>
      </c>
    </row>
    <row r="1000" spans="1:14" x14ac:dyDescent="0.35">
      <c r="A1000" t="s">
        <v>1164</v>
      </c>
      <c r="B1000" s="1">
        <v>44666</v>
      </c>
      <c r="C1000" t="s">
        <v>1166</v>
      </c>
      <c r="D1000" t="s">
        <v>116</v>
      </c>
      <c r="E1000" t="s">
        <v>97</v>
      </c>
      <c r="F1000" t="s">
        <v>44</v>
      </c>
      <c r="G1000" t="s">
        <v>45</v>
      </c>
      <c r="H1000">
        <v>16</v>
      </c>
      <c r="I1000">
        <v>2586</v>
      </c>
      <c r="J1000">
        <v>800</v>
      </c>
      <c r="K1000" t="s">
        <v>14</v>
      </c>
      <c r="L1000" t="s">
        <v>186</v>
      </c>
      <c r="M1000">
        <f t="shared" si="30"/>
        <v>804</v>
      </c>
      <c r="N1000">
        <f t="shared" si="31"/>
        <v>161.625</v>
      </c>
    </row>
    <row r="1001" spans="1:14" x14ac:dyDescent="0.35">
      <c r="A1001" t="s">
        <v>1164</v>
      </c>
      <c r="B1001" s="1">
        <v>45021</v>
      </c>
      <c r="C1001" t="s">
        <v>1167</v>
      </c>
      <c r="D1001" t="s">
        <v>21</v>
      </c>
      <c r="E1001" t="s">
        <v>20</v>
      </c>
      <c r="F1001" t="s">
        <v>44</v>
      </c>
      <c r="G1001" t="s">
        <v>45</v>
      </c>
      <c r="H1001">
        <v>16</v>
      </c>
      <c r="I1001">
        <v>2586</v>
      </c>
      <c r="J1001">
        <v>800</v>
      </c>
      <c r="K1001" t="s">
        <v>14</v>
      </c>
      <c r="L1001" t="s">
        <v>144</v>
      </c>
      <c r="M1001">
        <f t="shared" si="30"/>
        <v>804</v>
      </c>
      <c r="N1001">
        <f t="shared" si="31"/>
        <v>161.625</v>
      </c>
    </row>
    <row r="1002" spans="1:14" x14ac:dyDescent="0.35">
      <c r="A1002" t="s">
        <v>1164</v>
      </c>
      <c r="B1002" s="1">
        <v>44196</v>
      </c>
      <c r="C1002" t="s">
        <v>1165</v>
      </c>
      <c r="D1002" t="s">
        <v>106</v>
      </c>
      <c r="E1002" t="s">
        <v>97</v>
      </c>
      <c r="F1002" t="s">
        <v>29</v>
      </c>
      <c r="G1002" t="s">
        <v>63</v>
      </c>
      <c r="H1002">
        <v>9</v>
      </c>
      <c r="I1002">
        <v>3757</v>
      </c>
      <c r="J1002">
        <v>1626</v>
      </c>
      <c r="K1002" t="s">
        <v>14</v>
      </c>
      <c r="L1002" t="s">
        <v>286</v>
      </c>
      <c r="M1002">
        <f t="shared" si="30"/>
        <v>804</v>
      </c>
      <c r="N1002">
        <f t="shared" si="31"/>
        <v>417.44444444444446</v>
      </c>
    </row>
    <row r="1003" spans="1:14" x14ac:dyDescent="0.35">
      <c r="A1003" t="s">
        <v>1164</v>
      </c>
      <c r="B1003" s="1">
        <v>44666</v>
      </c>
      <c r="C1003" t="s">
        <v>1166</v>
      </c>
      <c r="D1003" t="s">
        <v>116</v>
      </c>
      <c r="E1003" t="s">
        <v>97</v>
      </c>
      <c r="F1003" t="s">
        <v>29</v>
      </c>
      <c r="G1003" t="s">
        <v>63</v>
      </c>
      <c r="H1003">
        <v>9</v>
      </c>
      <c r="I1003">
        <v>3757</v>
      </c>
      <c r="J1003">
        <v>1626</v>
      </c>
      <c r="K1003" t="s">
        <v>14</v>
      </c>
      <c r="L1003" t="s">
        <v>186</v>
      </c>
      <c r="M1003">
        <f t="shared" si="30"/>
        <v>804</v>
      </c>
      <c r="N1003">
        <f t="shared" si="31"/>
        <v>417.44444444444446</v>
      </c>
    </row>
    <row r="1004" spans="1:14" x14ac:dyDescent="0.35">
      <c r="A1004" t="s">
        <v>1164</v>
      </c>
      <c r="B1004" s="1">
        <v>45021</v>
      </c>
      <c r="C1004" t="s">
        <v>1167</v>
      </c>
      <c r="D1004" t="s">
        <v>21</v>
      </c>
      <c r="E1004" t="s">
        <v>20</v>
      </c>
      <c r="F1004" t="s">
        <v>29</v>
      </c>
      <c r="G1004" t="s">
        <v>63</v>
      </c>
      <c r="H1004">
        <v>9</v>
      </c>
      <c r="I1004">
        <v>3757</v>
      </c>
      <c r="J1004">
        <v>1626</v>
      </c>
      <c r="K1004" t="s">
        <v>14</v>
      </c>
      <c r="L1004" t="s">
        <v>144</v>
      </c>
      <c r="M1004">
        <f t="shared" si="30"/>
        <v>804</v>
      </c>
      <c r="N1004">
        <f t="shared" si="31"/>
        <v>417.44444444444446</v>
      </c>
    </row>
    <row r="1005" spans="1:14" x14ac:dyDescent="0.35">
      <c r="A1005" t="s">
        <v>1168</v>
      </c>
      <c r="B1005" s="1">
        <v>44498</v>
      </c>
      <c r="C1005" t="s">
        <v>1169</v>
      </c>
      <c r="D1005" t="s">
        <v>74</v>
      </c>
      <c r="E1005" t="s">
        <v>41</v>
      </c>
      <c r="F1005" t="s">
        <v>44</v>
      </c>
      <c r="G1005" t="s">
        <v>59</v>
      </c>
      <c r="H1005">
        <v>5</v>
      </c>
      <c r="I1005">
        <v>5193</v>
      </c>
      <c r="J1005">
        <v>2530</v>
      </c>
      <c r="K1005" t="s">
        <v>31</v>
      </c>
      <c r="L1005" t="s">
        <v>36</v>
      </c>
      <c r="M1005">
        <f t="shared" si="30"/>
        <v>804</v>
      </c>
      <c r="N1005">
        <f t="shared" si="31"/>
        <v>1038.5999999999999</v>
      </c>
    </row>
    <row r="1006" spans="1:14" x14ac:dyDescent="0.35">
      <c r="A1006" t="s">
        <v>1168</v>
      </c>
      <c r="B1006" s="1">
        <v>45655</v>
      </c>
      <c r="C1006" t="s">
        <v>1170</v>
      </c>
      <c r="D1006" t="s">
        <v>17</v>
      </c>
      <c r="E1006" t="s">
        <v>16</v>
      </c>
      <c r="F1006" t="s">
        <v>44</v>
      </c>
      <c r="G1006" t="s">
        <v>59</v>
      </c>
      <c r="H1006">
        <v>5</v>
      </c>
      <c r="I1006">
        <v>5193</v>
      </c>
      <c r="J1006">
        <v>2530</v>
      </c>
      <c r="K1006" t="s">
        <v>31</v>
      </c>
      <c r="L1006" t="s">
        <v>22</v>
      </c>
      <c r="M1006">
        <f t="shared" si="30"/>
        <v>804</v>
      </c>
      <c r="N1006">
        <f t="shared" si="31"/>
        <v>1038.5999999999999</v>
      </c>
    </row>
    <row r="1007" spans="1:14" x14ac:dyDescent="0.35">
      <c r="A1007" t="s">
        <v>1171</v>
      </c>
      <c r="B1007" s="1">
        <v>44054</v>
      </c>
      <c r="C1007" t="s">
        <v>1172</v>
      </c>
      <c r="D1007" t="s">
        <v>116</v>
      </c>
      <c r="E1007" t="s">
        <v>97</v>
      </c>
      <c r="F1007" t="s">
        <v>12</v>
      </c>
      <c r="G1007" t="s">
        <v>13</v>
      </c>
      <c r="H1007">
        <v>3</v>
      </c>
      <c r="I1007">
        <v>7493</v>
      </c>
      <c r="J1007">
        <v>96</v>
      </c>
      <c r="K1007" t="s">
        <v>14</v>
      </c>
      <c r="L1007" t="s">
        <v>184</v>
      </c>
      <c r="M1007">
        <f t="shared" si="30"/>
        <v>804</v>
      </c>
      <c r="N1007">
        <f t="shared" si="31"/>
        <v>2497.6666666666665</v>
      </c>
    </row>
    <row r="1008" spans="1:14" x14ac:dyDescent="0.35">
      <c r="A1008" t="s">
        <v>1173</v>
      </c>
      <c r="B1008" s="1">
        <v>45355</v>
      </c>
      <c r="C1008" t="s">
        <v>1174</v>
      </c>
      <c r="D1008" t="s">
        <v>149</v>
      </c>
      <c r="E1008" t="s">
        <v>16</v>
      </c>
      <c r="F1008" t="s">
        <v>29</v>
      </c>
      <c r="G1008" t="s">
        <v>56</v>
      </c>
      <c r="H1008">
        <v>6</v>
      </c>
      <c r="I1008">
        <v>2062</v>
      </c>
      <c r="J1008">
        <v>848</v>
      </c>
      <c r="K1008" t="s">
        <v>46</v>
      </c>
      <c r="L1008" t="s">
        <v>337</v>
      </c>
      <c r="M1008">
        <f t="shared" si="30"/>
        <v>804</v>
      </c>
      <c r="N1008">
        <f t="shared" si="31"/>
        <v>343.66666666666669</v>
      </c>
    </row>
    <row r="1009" spans="1:14" x14ac:dyDescent="0.35">
      <c r="A1009" t="s">
        <v>1175</v>
      </c>
      <c r="B1009" s="1">
        <v>45216</v>
      </c>
      <c r="C1009" t="s">
        <v>1176</v>
      </c>
      <c r="D1009" t="s">
        <v>74</v>
      </c>
      <c r="E1009" t="s">
        <v>41</v>
      </c>
      <c r="F1009" t="s">
        <v>12</v>
      </c>
      <c r="G1009" t="s">
        <v>81</v>
      </c>
      <c r="H1009">
        <v>1</v>
      </c>
      <c r="I1009">
        <v>7163</v>
      </c>
      <c r="J1009">
        <v>1536</v>
      </c>
      <c r="K1009" t="s">
        <v>39</v>
      </c>
      <c r="L1009" t="s">
        <v>441</v>
      </c>
      <c r="M1009">
        <f t="shared" si="30"/>
        <v>804</v>
      </c>
      <c r="N1009">
        <f t="shared" si="31"/>
        <v>7163</v>
      </c>
    </row>
    <row r="1010" spans="1:14" x14ac:dyDescent="0.35">
      <c r="A1010" t="s">
        <v>1177</v>
      </c>
      <c r="B1010" s="1">
        <v>45135</v>
      </c>
      <c r="C1010" t="s">
        <v>1178</v>
      </c>
      <c r="D1010" t="s">
        <v>50</v>
      </c>
      <c r="E1010" t="s">
        <v>24</v>
      </c>
      <c r="F1010" t="s">
        <v>12</v>
      </c>
      <c r="G1010" t="s">
        <v>81</v>
      </c>
      <c r="H1010">
        <v>6</v>
      </c>
      <c r="I1010">
        <v>4026</v>
      </c>
      <c r="J1010">
        <v>163</v>
      </c>
      <c r="K1010" t="s">
        <v>64</v>
      </c>
      <c r="L1010" t="s">
        <v>104</v>
      </c>
      <c r="M1010">
        <f t="shared" si="30"/>
        <v>804</v>
      </c>
      <c r="N1010">
        <f t="shared" si="31"/>
        <v>671</v>
      </c>
    </row>
    <row r="1011" spans="1:14" x14ac:dyDescent="0.35">
      <c r="A1011" t="s">
        <v>1179</v>
      </c>
      <c r="B1011" s="1">
        <v>44527</v>
      </c>
      <c r="C1011" t="s">
        <v>1180</v>
      </c>
      <c r="D1011" t="s">
        <v>17</v>
      </c>
      <c r="E1011" t="s">
        <v>16</v>
      </c>
      <c r="F1011" t="s">
        <v>44</v>
      </c>
      <c r="G1011" t="s">
        <v>48</v>
      </c>
      <c r="H1011">
        <v>5</v>
      </c>
      <c r="I1011">
        <v>1894</v>
      </c>
      <c r="J1011">
        <v>275</v>
      </c>
      <c r="K1011" t="s">
        <v>46</v>
      </c>
      <c r="L1011" t="s">
        <v>174</v>
      </c>
      <c r="M1011">
        <f t="shared" si="30"/>
        <v>804</v>
      </c>
      <c r="N1011">
        <f t="shared" si="31"/>
        <v>378.8</v>
      </c>
    </row>
    <row r="1012" spans="1:14" x14ac:dyDescent="0.35">
      <c r="A1012" t="s">
        <v>1179</v>
      </c>
      <c r="B1012" s="1">
        <v>44527</v>
      </c>
      <c r="C1012" t="s">
        <v>1180</v>
      </c>
      <c r="D1012" t="s">
        <v>17</v>
      </c>
      <c r="E1012" t="s">
        <v>16</v>
      </c>
      <c r="F1012" t="s">
        <v>12</v>
      </c>
      <c r="G1012" t="s">
        <v>13</v>
      </c>
      <c r="H1012">
        <v>13</v>
      </c>
      <c r="I1012">
        <v>7144</v>
      </c>
      <c r="J1012">
        <v>192</v>
      </c>
      <c r="K1012" t="s">
        <v>46</v>
      </c>
      <c r="L1012" t="s">
        <v>174</v>
      </c>
      <c r="M1012">
        <f t="shared" si="30"/>
        <v>804</v>
      </c>
      <c r="N1012">
        <f t="shared" si="31"/>
        <v>549.53846153846155</v>
      </c>
    </row>
    <row r="1013" spans="1:14" x14ac:dyDescent="0.35">
      <c r="A1013" t="s">
        <v>1181</v>
      </c>
      <c r="B1013" s="1">
        <v>44083</v>
      </c>
      <c r="C1013" t="s">
        <v>1182</v>
      </c>
      <c r="D1013" t="s">
        <v>98</v>
      </c>
      <c r="E1013" t="s">
        <v>97</v>
      </c>
      <c r="F1013" t="s">
        <v>12</v>
      </c>
      <c r="G1013" t="s">
        <v>38</v>
      </c>
      <c r="H1013">
        <v>15</v>
      </c>
      <c r="I1013">
        <v>3482</v>
      </c>
      <c r="J1013">
        <v>1554</v>
      </c>
      <c r="K1013" t="s">
        <v>31</v>
      </c>
      <c r="L1013" t="s">
        <v>388</v>
      </c>
      <c r="M1013">
        <f t="shared" si="30"/>
        <v>804</v>
      </c>
      <c r="N1013">
        <f t="shared" si="31"/>
        <v>232.13333333333333</v>
      </c>
    </row>
    <row r="1014" spans="1:14" x14ac:dyDescent="0.35">
      <c r="A1014" t="s">
        <v>1183</v>
      </c>
      <c r="B1014" s="1">
        <v>44349</v>
      </c>
      <c r="C1014" t="s">
        <v>1184</v>
      </c>
      <c r="D1014" t="s">
        <v>116</v>
      </c>
      <c r="E1014" t="s">
        <v>97</v>
      </c>
      <c r="F1014" t="s">
        <v>29</v>
      </c>
      <c r="G1014" t="s">
        <v>63</v>
      </c>
      <c r="H1014">
        <v>5</v>
      </c>
      <c r="I1014">
        <v>4172</v>
      </c>
      <c r="J1014">
        <v>235</v>
      </c>
      <c r="K1014" t="s">
        <v>39</v>
      </c>
      <c r="L1014" t="s">
        <v>124</v>
      </c>
      <c r="M1014">
        <f t="shared" si="30"/>
        <v>804</v>
      </c>
      <c r="N1014">
        <f t="shared" si="31"/>
        <v>834.4</v>
      </c>
    </row>
    <row r="1015" spans="1:14" x14ac:dyDescent="0.35">
      <c r="A1015" t="s">
        <v>1183</v>
      </c>
      <c r="B1015" s="1">
        <v>44795</v>
      </c>
      <c r="C1015" t="s">
        <v>1185</v>
      </c>
      <c r="D1015" t="s">
        <v>33</v>
      </c>
      <c r="E1015" t="s">
        <v>16</v>
      </c>
      <c r="F1015" t="s">
        <v>29</v>
      </c>
      <c r="G1015" t="s">
        <v>63</v>
      </c>
      <c r="H1015">
        <v>5</v>
      </c>
      <c r="I1015">
        <v>4172</v>
      </c>
      <c r="J1015">
        <v>235</v>
      </c>
      <c r="K1015" t="s">
        <v>39</v>
      </c>
      <c r="L1015" t="s">
        <v>208</v>
      </c>
      <c r="M1015">
        <f t="shared" si="30"/>
        <v>804</v>
      </c>
      <c r="N1015">
        <f t="shared" si="31"/>
        <v>834.4</v>
      </c>
    </row>
    <row r="1016" spans="1:14" x14ac:dyDescent="0.35">
      <c r="A1016" t="s">
        <v>1183</v>
      </c>
      <c r="B1016" s="1">
        <v>45398</v>
      </c>
      <c r="C1016" t="s">
        <v>1186</v>
      </c>
      <c r="D1016" t="s">
        <v>62</v>
      </c>
      <c r="E1016" t="s">
        <v>20</v>
      </c>
      <c r="F1016" t="s">
        <v>29</v>
      </c>
      <c r="G1016" t="s">
        <v>63</v>
      </c>
      <c r="H1016">
        <v>5</v>
      </c>
      <c r="I1016">
        <v>4172</v>
      </c>
      <c r="J1016">
        <v>235</v>
      </c>
      <c r="K1016" t="s">
        <v>39</v>
      </c>
      <c r="L1016" t="s">
        <v>234</v>
      </c>
      <c r="M1016">
        <f t="shared" si="30"/>
        <v>804</v>
      </c>
      <c r="N1016">
        <f t="shared" si="31"/>
        <v>834.4</v>
      </c>
    </row>
    <row r="1017" spans="1:14" x14ac:dyDescent="0.35">
      <c r="A1017" t="s">
        <v>1187</v>
      </c>
      <c r="B1017" s="1">
        <v>44796</v>
      </c>
      <c r="C1017" t="s">
        <v>1188</v>
      </c>
      <c r="D1017" t="s">
        <v>106</v>
      </c>
      <c r="E1017" t="s">
        <v>97</v>
      </c>
      <c r="F1017" t="s">
        <v>44</v>
      </c>
      <c r="G1017" t="s">
        <v>59</v>
      </c>
      <c r="H1017">
        <v>8</v>
      </c>
      <c r="I1017">
        <v>6265</v>
      </c>
      <c r="J1017">
        <v>155</v>
      </c>
      <c r="K1017" t="s">
        <v>64</v>
      </c>
      <c r="L1017" t="s">
        <v>208</v>
      </c>
      <c r="M1017">
        <f t="shared" si="30"/>
        <v>804</v>
      </c>
      <c r="N1017">
        <f t="shared" si="31"/>
        <v>783.125</v>
      </c>
    </row>
    <row r="1018" spans="1:14" x14ac:dyDescent="0.35">
      <c r="A1018" t="s">
        <v>1187</v>
      </c>
      <c r="B1018" s="1">
        <v>44267</v>
      </c>
      <c r="C1018" t="s">
        <v>1189</v>
      </c>
      <c r="D1018" t="s">
        <v>116</v>
      </c>
      <c r="E1018" t="s">
        <v>97</v>
      </c>
      <c r="F1018" t="s">
        <v>44</v>
      </c>
      <c r="G1018" t="s">
        <v>59</v>
      </c>
      <c r="H1018">
        <v>8</v>
      </c>
      <c r="I1018">
        <v>6265</v>
      </c>
      <c r="J1018">
        <v>155</v>
      </c>
      <c r="K1018" t="s">
        <v>64</v>
      </c>
      <c r="L1018" t="s">
        <v>166</v>
      </c>
      <c r="M1018">
        <f t="shared" si="30"/>
        <v>804</v>
      </c>
      <c r="N1018">
        <f t="shared" si="31"/>
        <v>783.125</v>
      </c>
    </row>
    <row r="1019" spans="1:14" x14ac:dyDescent="0.35">
      <c r="A1019" t="s">
        <v>1190</v>
      </c>
      <c r="B1019" s="1">
        <v>45469</v>
      </c>
      <c r="C1019" t="s">
        <v>1191</v>
      </c>
      <c r="D1019" t="s">
        <v>171</v>
      </c>
      <c r="E1019" t="s">
        <v>20</v>
      </c>
      <c r="F1019" t="s">
        <v>12</v>
      </c>
      <c r="G1019" t="s">
        <v>13</v>
      </c>
      <c r="H1019">
        <v>7</v>
      </c>
      <c r="I1019">
        <v>2931</v>
      </c>
      <c r="J1019">
        <v>212</v>
      </c>
      <c r="K1019" t="s">
        <v>46</v>
      </c>
      <c r="L1019" t="s">
        <v>261</v>
      </c>
      <c r="M1019">
        <f t="shared" si="30"/>
        <v>804</v>
      </c>
      <c r="N1019">
        <f t="shared" si="31"/>
        <v>418.71428571428572</v>
      </c>
    </row>
    <row r="1020" spans="1:14" x14ac:dyDescent="0.35">
      <c r="A1020" t="s">
        <v>1190</v>
      </c>
      <c r="B1020" s="1">
        <v>45268</v>
      </c>
      <c r="C1020" t="s">
        <v>1192</v>
      </c>
      <c r="D1020" t="s">
        <v>149</v>
      </c>
      <c r="E1020" t="s">
        <v>16</v>
      </c>
      <c r="F1020" t="s">
        <v>12</v>
      </c>
      <c r="G1020" t="s">
        <v>13</v>
      </c>
      <c r="H1020">
        <v>7</v>
      </c>
      <c r="I1020">
        <v>2931</v>
      </c>
      <c r="J1020">
        <v>212</v>
      </c>
      <c r="K1020" t="s">
        <v>46</v>
      </c>
      <c r="L1020" t="s">
        <v>101</v>
      </c>
      <c r="M1020">
        <f t="shared" si="30"/>
        <v>804</v>
      </c>
      <c r="N1020">
        <f t="shared" si="31"/>
        <v>418.71428571428572</v>
      </c>
    </row>
    <row r="1021" spans="1:14" x14ac:dyDescent="0.35">
      <c r="A1021" t="s">
        <v>1193</v>
      </c>
      <c r="B1021" s="1">
        <v>45623</v>
      </c>
      <c r="C1021" t="s">
        <v>1194</v>
      </c>
      <c r="D1021" t="s">
        <v>149</v>
      </c>
      <c r="E1021" t="s">
        <v>16</v>
      </c>
      <c r="F1021" t="s">
        <v>44</v>
      </c>
      <c r="G1021" t="s">
        <v>48</v>
      </c>
      <c r="H1021">
        <v>9</v>
      </c>
      <c r="I1021">
        <v>1146</v>
      </c>
      <c r="J1021">
        <v>188</v>
      </c>
      <c r="K1021" t="s">
        <v>31</v>
      </c>
      <c r="L1021" t="s">
        <v>254</v>
      </c>
      <c r="M1021">
        <f t="shared" si="30"/>
        <v>804</v>
      </c>
      <c r="N1021">
        <f t="shared" si="31"/>
        <v>127.33333333333333</v>
      </c>
    </row>
    <row r="1022" spans="1:14" x14ac:dyDescent="0.35">
      <c r="A1022" t="s">
        <v>1195</v>
      </c>
      <c r="B1022" s="1">
        <v>44571</v>
      </c>
      <c r="C1022" t="s">
        <v>1196</v>
      </c>
      <c r="D1022" t="s">
        <v>149</v>
      </c>
      <c r="E1022" t="s">
        <v>16</v>
      </c>
      <c r="F1022" t="s">
        <v>12</v>
      </c>
      <c r="G1022" t="s">
        <v>27</v>
      </c>
      <c r="H1022">
        <v>13</v>
      </c>
      <c r="I1022">
        <v>9215</v>
      </c>
      <c r="J1022">
        <v>767</v>
      </c>
      <c r="K1022" t="s">
        <v>64</v>
      </c>
      <c r="L1022" t="s">
        <v>86</v>
      </c>
      <c r="M1022">
        <f t="shared" si="30"/>
        <v>804</v>
      </c>
      <c r="N1022">
        <f t="shared" si="31"/>
        <v>708.84615384615381</v>
      </c>
    </row>
    <row r="1023" spans="1:14" x14ac:dyDescent="0.35">
      <c r="A1023" t="s">
        <v>1195</v>
      </c>
      <c r="B1023" s="1">
        <v>44501</v>
      </c>
      <c r="C1023" t="s">
        <v>1197</v>
      </c>
      <c r="D1023" t="s">
        <v>91</v>
      </c>
      <c r="E1023" t="s">
        <v>41</v>
      </c>
      <c r="F1023" t="s">
        <v>12</v>
      </c>
      <c r="G1023" t="s">
        <v>27</v>
      </c>
      <c r="H1023">
        <v>13</v>
      </c>
      <c r="I1023">
        <v>9215</v>
      </c>
      <c r="J1023">
        <v>767</v>
      </c>
      <c r="K1023" t="s">
        <v>64</v>
      </c>
      <c r="L1023" t="s">
        <v>174</v>
      </c>
      <c r="M1023">
        <f t="shared" si="30"/>
        <v>804</v>
      </c>
      <c r="N1023">
        <f t="shared" si="31"/>
        <v>708.84615384615381</v>
      </c>
    </row>
    <row r="1024" spans="1:14" x14ac:dyDescent="0.35">
      <c r="A1024" t="s">
        <v>1198</v>
      </c>
      <c r="B1024" s="1">
        <v>45227</v>
      </c>
      <c r="C1024" t="s">
        <v>1199</v>
      </c>
      <c r="D1024" t="s">
        <v>106</v>
      </c>
      <c r="E1024" t="s">
        <v>97</v>
      </c>
      <c r="F1024" t="s">
        <v>44</v>
      </c>
      <c r="G1024" t="s">
        <v>48</v>
      </c>
      <c r="H1024">
        <v>1</v>
      </c>
      <c r="I1024">
        <v>7895</v>
      </c>
      <c r="J1024">
        <v>1005</v>
      </c>
      <c r="K1024" t="s">
        <v>46</v>
      </c>
      <c r="L1024" t="s">
        <v>441</v>
      </c>
      <c r="M1024">
        <f t="shared" si="30"/>
        <v>804</v>
      </c>
      <c r="N1024">
        <f t="shared" si="31"/>
        <v>7895</v>
      </c>
    </row>
    <row r="1025" spans="1:14" x14ac:dyDescent="0.35">
      <c r="A1025" t="s">
        <v>1198</v>
      </c>
      <c r="B1025" s="1">
        <v>45717</v>
      </c>
      <c r="C1025" t="s">
        <v>1200</v>
      </c>
      <c r="D1025" t="s">
        <v>74</v>
      </c>
      <c r="E1025" t="s">
        <v>41</v>
      </c>
      <c r="F1025" t="s">
        <v>44</v>
      </c>
      <c r="G1025" t="s">
        <v>48</v>
      </c>
      <c r="H1025">
        <v>1</v>
      </c>
      <c r="I1025">
        <v>7895</v>
      </c>
      <c r="J1025">
        <v>1005</v>
      </c>
      <c r="K1025" t="s">
        <v>46</v>
      </c>
      <c r="L1025" t="s">
        <v>156</v>
      </c>
      <c r="M1025">
        <f t="shared" si="30"/>
        <v>804</v>
      </c>
      <c r="N1025">
        <f t="shared" si="31"/>
        <v>7895</v>
      </c>
    </row>
    <row r="1026" spans="1:14" x14ac:dyDescent="0.35">
      <c r="A1026" t="s">
        <v>1198</v>
      </c>
      <c r="B1026" s="1">
        <v>45227</v>
      </c>
      <c r="C1026" t="s">
        <v>1199</v>
      </c>
      <c r="D1026" t="s">
        <v>106</v>
      </c>
      <c r="E1026" t="s">
        <v>97</v>
      </c>
      <c r="F1026" t="s">
        <v>29</v>
      </c>
      <c r="G1026" t="s">
        <v>30</v>
      </c>
      <c r="H1026">
        <v>8</v>
      </c>
      <c r="I1026">
        <v>2740</v>
      </c>
      <c r="J1026">
        <v>558</v>
      </c>
      <c r="K1026" t="s">
        <v>14</v>
      </c>
      <c r="L1026" t="s">
        <v>441</v>
      </c>
      <c r="M1026">
        <f t="shared" ref="M1026:M1089" si="32">COUNTA(_xlfn.UNIQUE(C:C))</f>
        <v>804</v>
      </c>
      <c r="N1026">
        <f t="shared" ref="N1026:N1089" si="33">I1026/H1026</f>
        <v>342.5</v>
      </c>
    </row>
    <row r="1027" spans="1:14" x14ac:dyDescent="0.35">
      <c r="A1027" t="s">
        <v>1198</v>
      </c>
      <c r="B1027" s="1">
        <v>45717</v>
      </c>
      <c r="C1027" t="s">
        <v>1200</v>
      </c>
      <c r="D1027" t="s">
        <v>74</v>
      </c>
      <c r="E1027" t="s">
        <v>41</v>
      </c>
      <c r="F1027" t="s">
        <v>29</v>
      </c>
      <c r="G1027" t="s">
        <v>30</v>
      </c>
      <c r="H1027">
        <v>8</v>
      </c>
      <c r="I1027">
        <v>2740</v>
      </c>
      <c r="J1027">
        <v>558</v>
      </c>
      <c r="K1027" t="s">
        <v>14</v>
      </c>
      <c r="L1027" t="s">
        <v>156</v>
      </c>
      <c r="M1027">
        <f t="shared" si="32"/>
        <v>804</v>
      </c>
      <c r="N1027">
        <f t="shared" si="33"/>
        <v>342.5</v>
      </c>
    </row>
    <row r="1028" spans="1:14" x14ac:dyDescent="0.35">
      <c r="A1028" t="s">
        <v>1201</v>
      </c>
      <c r="B1028" s="1">
        <v>45505</v>
      </c>
      <c r="C1028" t="s">
        <v>1202</v>
      </c>
      <c r="D1028" t="s">
        <v>171</v>
      </c>
      <c r="E1028" t="s">
        <v>20</v>
      </c>
      <c r="F1028" t="s">
        <v>29</v>
      </c>
      <c r="G1028" t="s">
        <v>56</v>
      </c>
      <c r="H1028">
        <v>16</v>
      </c>
      <c r="I1028">
        <v>5338</v>
      </c>
      <c r="J1028">
        <v>1354</v>
      </c>
      <c r="K1028" t="s">
        <v>14</v>
      </c>
      <c r="L1028" t="s">
        <v>113</v>
      </c>
      <c r="M1028">
        <f t="shared" si="32"/>
        <v>804</v>
      </c>
      <c r="N1028">
        <f t="shared" si="33"/>
        <v>333.625</v>
      </c>
    </row>
    <row r="1029" spans="1:14" x14ac:dyDescent="0.35">
      <c r="A1029" t="s">
        <v>1201</v>
      </c>
      <c r="B1029" s="1">
        <v>45084</v>
      </c>
      <c r="C1029" t="s">
        <v>1203</v>
      </c>
      <c r="D1029" t="s">
        <v>25</v>
      </c>
      <c r="E1029" t="s">
        <v>24</v>
      </c>
      <c r="F1029" t="s">
        <v>29</v>
      </c>
      <c r="G1029" t="s">
        <v>56</v>
      </c>
      <c r="H1029">
        <v>16</v>
      </c>
      <c r="I1029">
        <v>5338</v>
      </c>
      <c r="J1029">
        <v>1354</v>
      </c>
      <c r="K1029" t="s">
        <v>14</v>
      </c>
      <c r="L1029" t="s">
        <v>18</v>
      </c>
      <c r="M1029">
        <f t="shared" si="32"/>
        <v>804</v>
      </c>
      <c r="N1029">
        <f t="shared" si="33"/>
        <v>333.625</v>
      </c>
    </row>
    <row r="1030" spans="1:14" x14ac:dyDescent="0.35">
      <c r="A1030" t="s">
        <v>1201</v>
      </c>
      <c r="B1030" s="1">
        <v>45586</v>
      </c>
      <c r="C1030" t="s">
        <v>1204</v>
      </c>
      <c r="D1030" t="s">
        <v>33</v>
      </c>
      <c r="E1030" t="s">
        <v>16</v>
      </c>
      <c r="F1030" t="s">
        <v>29</v>
      </c>
      <c r="G1030" t="s">
        <v>56</v>
      </c>
      <c r="H1030">
        <v>16</v>
      </c>
      <c r="I1030">
        <v>5338</v>
      </c>
      <c r="J1030">
        <v>1354</v>
      </c>
      <c r="K1030" t="s">
        <v>14</v>
      </c>
      <c r="L1030" t="s">
        <v>359</v>
      </c>
      <c r="M1030">
        <f t="shared" si="32"/>
        <v>804</v>
      </c>
      <c r="N1030">
        <f t="shared" si="33"/>
        <v>333.625</v>
      </c>
    </row>
    <row r="1031" spans="1:14" x14ac:dyDescent="0.35">
      <c r="A1031" t="s">
        <v>1201</v>
      </c>
      <c r="B1031" s="1">
        <v>44200</v>
      </c>
      <c r="C1031" t="s">
        <v>1205</v>
      </c>
      <c r="D1031" t="s">
        <v>25</v>
      </c>
      <c r="E1031" t="s">
        <v>24</v>
      </c>
      <c r="F1031" t="s">
        <v>29</v>
      </c>
      <c r="G1031" t="s">
        <v>56</v>
      </c>
      <c r="H1031">
        <v>16</v>
      </c>
      <c r="I1031">
        <v>5338</v>
      </c>
      <c r="J1031">
        <v>1354</v>
      </c>
      <c r="K1031" t="s">
        <v>14</v>
      </c>
      <c r="L1031" t="s">
        <v>275</v>
      </c>
      <c r="M1031">
        <f t="shared" si="32"/>
        <v>804</v>
      </c>
      <c r="N1031">
        <f t="shared" si="33"/>
        <v>333.625</v>
      </c>
    </row>
    <row r="1032" spans="1:14" x14ac:dyDescent="0.35">
      <c r="A1032" t="s">
        <v>1206</v>
      </c>
      <c r="B1032" s="1">
        <v>44670</v>
      </c>
      <c r="C1032" t="s">
        <v>1207</v>
      </c>
      <c r="D1032" t="s">
        <v>116</v>
      </c>
      <c r="E1032" t="s">
        <v>97</v>
      </c>
      <c r="F1032" t="s">
        <v>29</v>
      </c>
      <c r="G1032" t="s">
        <v>30</v>
      </c>
      <c r="H1032">
        <v>2</v>
      </c>
      <c r="I1032">
        <v>3095</v>
      </c>
      <c r="J1032">
        <v>941</v>
      </c>
      <c r="K1032" t="s">
        <v>39</v>
      </c>
      <c r="L1032" t="s">
        <v>186</v>
      </c>
      <c r="M1032">
        <f t="shared" si="32"/>
        <v>804</v>
      </c>
      <c r="N1032">
        <f t="shared" si="33"/>
        <v>1547.5</v>
      </c>
    </row>
    <row r="1033" spans="1:14" x14ac:dyDescent="0.35">
      <c r="A1033" t="s">
        <v>1206</v>
      </c>
      <c r="B1033" s="1">
        <v>44784</v>
      </c>
      <c r="C1033" t="s">
        <v>1208</v>
      </c>
      <c r="D1033" t="s">
        <v>85</v>
      </c>
      <c r="E1033" t="s">
        <v>70</v>
      </c>
      <c r="F1033" t="s">
        <v>29</v>
      </c>
      <c r="G1033" t="s">
        <v>30</v>
      </c>
      <c r="H1033">
        <v>2</v>
      </c>
      <c r="I1033">
        <v>3095</v>
      </c>
      <c r="J1033">
        <v>941</v>
      </c>
      <c r="K1033" t="s">
        <v>39</v>
      </c>
      <c r="L1033" t="s">
        <v>208</v>
      </c>
      <c r="M1033">
        <f t="shared" si="32"/>
        <v>804</v>
      </c>
      <c r="N1033">
        <f t="shared" si="33"/>
        <v>1547.5</v>
      </c>
    </row>
    <row r="1034" spans="1:14" x14ac:dyDescent="0.35">
      <c r="A1034" t="s">
        <v>1209</v>
      </c>
      <c r="B1034" s="1">
        <v>45142</v>
      </c>
      <c r="C1034" t="s">
        <v>1210</v>
      </c>
      <c r="D1034" t="s">
        <v>171</v>
      </c>
      <c r="E1034" t="s">
        <v>20</v>
      </c>
      <c r="F1034" t="s">
        <v>12</v>
      </c>
      <c r="G1034" t="s">
        <v>27</v>
      </c>
      <c r="H1034">
        <v>13</v>
      </c>
      <c r="I1034">
        <v>6017</v>
      </c>
      <c r="J1034">
        <v>2230</v>
      </c>
      <c r="K1034" t="s">
        <v>31</v>
      </c>
      <c r="L1034" t="s">
        <v>120</v>
      </c>
      <c r="M1034">
        <f t="shared" si="32"/>
        <v>804</v>
      </c>
      <c r="N1034">
        <f t="shared" si="33"/>
        <v>462.84615384615387</v>
      </c>
    </row>
    <row r="1035" spans="1:14" x14ac:dyDescent="0.35">
      <c r="A1035" t="s">
        <v>1211</v>
      </c>
      <c r="B1035" s="1">
        <v>43946</v>
      </c>
      <c r="C1035" t="s">
        <v>1212</v>
      </c>
      <c r="D1035" t="s">
        <v>71</v>
      </c>
      <c r="E1035" t="s">
        <v>70</v>
      </c>
      <c r="F1035" t="s">
        <v>29</v>
      </c>
      <c r="G1035" t="s">
        <v>30</v>
      </c>
      <c r="H1035">
        <v>2</v>
      </c>
      <c r="I1035">
        <v>4904</v>
      </c>
      <c r="J1035">
        <v>469</v>
      </c>
      <c r="K1035" t="s">
        <v>31</v>
      </c>
      <c r="L1035" t="s">
        <v>161</v>
      </c>
      <c r="M1035">
        <f t="shared" si="32"/>
        <v>804</v>
      </c>
      <c r="N1035">
        <f t="shared" si="33"/>
        <v>2452</v>
      </c>
    </row>
    <row r="1036" spans="1:14" x14ac:dyDescent="0.35">
      <c r="A1036" t="s">
        <v>1211</v>
      </c>
      <c r="B1036" s="1">
        <v>43946</v>
      </c>
      <c r="C1036" t="s">
        <v>1212</v>
      </c>
      <c r="D1036" t="s">
        <v>71</v>
      </c>
      <c r="E1036" t="s">
        <v>70</v>
      </c>
      <c r="F1036" t="s">
        <v>29</v>
      </c>
      <c r="G1036" t="s">
        <v>77</v>
      </c>
      <c r="H1036">
        <v>6</v>
      </c>
      <c r="I1036">
        <v>3080</v>
      </c>
      <c r="J1036">
        <v>737</v>
      </c>
      <c r="K1036" t="s">
        <v>14</v>
      </c>
      <c r="L1036" t="s">
        <v>161</v>
      </c>
      <c r="M1036">
        <f t="shared" si="32"/>
        <v>804</v>
      </c>
      <c r="N1036">
        <f t="shared" si="33"/>
        <v>513.33333333333337</v>
      </c>
    </row>
    <row r="1037" spans="1:14" x14ac:dyDescent="0.35">
      <c r="A1037" t="s">
        <v>1213</v>
      </c>
      <c r="B1037" s="1">
        <v>45640</v>
      </c>
      <c r="C1037" t="s">
        <v>1214</v>
      </c>
      <c r="D1037" t="s">
        <v>149</v>
      </c>
      <c r="E1037" t="s">
        <v>16</v>
      </c>
      <c r="F1037" t="s">
        <v>12</v>
      </c>
      <c r="G1037" t="s">
        <v>81</v>
      </c>
      <c r="H1037">
        <v>2</v>
      </c>
      <c r="I1037">
        <v>1992</v>
      </c>
      <c r="J1037">
        <v>355</v>
      </c>
      <c r="K1037" t="s">
        <v>64</v>
      </c>
      <c r="L1037" t="s">
        <v>22</v>
      </c>
      <c r="M1037">
        <f t="shared" si="32"/>
        <v>804</v>
      </c>
      <c r="N1037">
        <f t="shared" si="33"/>
        <v>996</v>
      </c>
    </row>
    <row r="1038" spans="1:14" x14ac:dyDescent="0.35">
      <c r="A1038" t="s">
        <v>1215</v>
      </c>
      <c r="B1038" s="1">
        <v>44767</v>
      </c>
      <c r="C1038" t="s">
        <v>1216</v>
      </c>
      <c r="D1038" t="s">
        <v>33</v>
      </c>
      <c r="E1038" t="s">
        <v>16</v>
      </c>
      <c r="F1038" t="s">
        <v>44</v>
      </c>
      <c r="G1038" t="s">
        <v>59</v>
      </c>
      <c r="H1038">
        <v>17</v>
      </c>
      <c r="I1038">
        <v>5346</v>
      </c>
      <c r="J1038">
        <v>1246</v>
      </c>
      <c r="K1038" t="s">
        <v>39</v>
      </c>
      <c r="L1038" t="s">
        <v>417</v>
      </c>
      <c r="M1038">
        <f t="shared" si="32"/>
        <v>804</v>
      </c>
      <c r="N1038">
        <f t="shared" si="33"/>
        <v>314.47058823529414</v>
      </c>
    </row>
    <row r="1039" spans="1:14" x14ac:dyDescent="0.35">
      <c r="A1039" t="s">
        <v>1215</v>
      </c>
      <c r="B1039" s="1">
        <v>44688</v>
      </c>
      <c r="C1039" t="s">
        <v>1217</v>
      </c>
      <c r="D1039" t="s">
        <v>17</v>
      </c>
      <c r="E1039" t="s">
        <v>16</v>
      </c>
      <c r="F1039" t="s">
        <v>44</v>
      </c>
      <c r="G1039" t="s">
        <v>59</v>
      </c>
      <c r="H1039">
        <v>17</v>
      </c>
      <c r="I1039">
        <v>5346</v>
      </c>
      <c r="J1039">
        <v>1246</v>
      </c>
      <c r="K1039" t="s">
        <v>39</v>
      </c>
      <c r="L1039" t="s">
        <v>179</v>
      </c>
      <c r="M1039">
        <f t="shared" si="32"/>
        <v>804</v>
      </c>
      <c r="N1039">
        <f t="shared" si="33"/>
        <v>314.47058823529414</v>
      </c>
    </row>
    <row r="1040" spans="1:14" x14ac:dyDescent="0.35">
      <c r="A1040" t="s">
        <v>1218</v>
      </c>
      <c r="B1040" s="1">
        <v>44784</v>
      </c>
      <c r="C1040" t="s">
        <v>1219</v>
      </c>
      <c r="D1040" t="s">
        <v>91</v>
      </c>
      <c r="E1040" t="s">
        <v>41</v>
      </c>
      <c r="F1040" t="s">
        <v>12</v>
      </c>
      <c r="G1040" t="s">
        <v>27</v>
      </c>
      <c r="H1040">
        <v>18</v>
      </c>
      <c r="I1040">
        <v>8422</v>
      </c>
      <c r="J1040">
        <v>893</v>
      </c>
      <c r="K1040" t="s">
        <v>31</v>
      </c>
      <c r="L1040" t="s">
        <v>208</v>
      </c>
      <c r="M1040">
        <f t="shared" si="32"/>
        <v>804</v>
      </c>
      <c r="N1040">
        <f t="shared" si="33"/>
        <v>467.88888888888891</v>
      </c>
    </row>
    <row r="1041" spans="1:14" x14ac:dyDescent="0.35">
      <c r="A1041" t="s">
        <v>1218</v>
      </c>
      <c r="B1041" s="1">
        <v>44785</v>
      </c>
      <c r="C1041" t="s">
        <v>1220</v>
      </c>
      <c r="D1041" t="s">
        <v>98</v>
      </c>
      <c r="E1041" t="s">
        <v>97</v>
      </c>
      <c r="F1041" t="s">
        <v>12</v>
      </c>
      <c r="G1041" t="s">
        <v>27</v>
      </c>
      <c r="H1041">
        <v>18</v>
      </c>
      <c r="I1041">
        <v>8422</v>
      </c>
      <c r="J1041">
        <v>893</v>
      </c>
      <c r="K1041" t="s">
        <v>31</v>
      </c>
      <c r="L1041" t="s">
        <v>208</v>
      </c>
      <c r="M1041">
        <f t="shared" si="32"/>
        <v>804</v>
      </c>
      <c r="N1041">
        <f t="shared" si="33"/>
        <v>467.88888888888891</v>
      </c>
    </row>
    <row r="1042" spans="1:14" x14ac:dyDescent="0.35">
      <c r="A1042" t="s">
        <v>1218</v>
      </c>
      <c r="B1042" s="1">
        <v>44784</v>
      </c>
      <c r="C1042" t="s">
        <v>1219</v>
      </c>
      <c r="D1042" t="s">
        <v>91</v>
      </c>
      <c r="E1042" t="s">
        <v>41</v>
      </c>
      <c r="F1042" t="s">
        <v>44</v>
      </c>
      <c r="G1042" t="s">
        <v>108</v>
      </c>
      <c r="H1042">
        <v>8</v>
      </c>
      <c r="I1042">
        <v>6105</v>
      </c>
      <c r="J1042">
        <v>1447</v>
      </c>
      <c r="K1042" t="s">
        <v>46</v>
      </c>
      <c r="L1042" t="s">
        <v>208</v>
      </c>
      <c r="M1042">
        <f t="shared" si="32"/>
        <v>804</v>
      </c>
      <c r="N1042">
        <f t="shared" si="33"/>
        <v>763.125</v>
      </c>
    </row>
    <row r="1043" spans="1:14" x14ac:dyDescent="0.35">
      <c r="A1043" t="s">
        <v>1218</v>
      </c>
      <c r="B1043" s="1">
        <v>44785</v>
      </c>
      <c r="C1043" t="s">
        <v>1220</v>
      </c>
      <c r="D1043" t="s">
        <v>98</v>
      </c>
      <c r="E1043" t="s">
        <v>97</v>
      </c>
      <c r="F1043" t="s">
        <v>44</v>
      </c>
      <c r="G1043" t="s">
        <v>108</v>
      </c>
      <c r="H1043">
        <v>8</v>
      </c>
      <c r="I1043">
        <v>6105</v>
      </c>
      <c r="J1043">
        <v>1447</v>
      </c>
      <c r="K1043" t="s">
        <v>46</v>
      </c>
      <c r="L1043" t="s">
        <v>208</v>
      </c>
      <c r="M1043">
        <f t="shared" si="32"/>
        <v>804</v>
      </c>
      <c r="N1043">
        <f t="shared" si="33"/>
        <v>763.125</v>
      </c>
    </row>
    <row r="1044" spans="1:14" x14ac:dyDescent="0.35">
      <c r="A1044" t="s">
        <v>1221</v>
      </c>
      <c r="B1044" s="1">
        <v>45159</v>
      </c>
      <c r="C1044" t="s">
        <v>1222</v>
      </c>
      <c r="D1044" t="s">
        <v>137</v>
      </c>
      <c r="E1044" t="s">
        <v>70</v>
      </c>
      <c r="F1044" t="s">
        <v>29</v>
      </c>
      <c r="G1044" t="s">
        <v>30</v>
      </c>
      <c r="H1044">
        <v>9</v>
      </c>
      <c r="I1044">
        <v>670</v>
      </c>
      <c r="J1044">
        <v>85</v>
      </c>
      <c r="K1044" t="s">
        <v>39</v>
      </c>
      <c r="L1044" t="s">
        <v>120</v>
      </c>
      <c r="M1044">
        <f t="shared" si="32"/>
        <v>804</v>
      </c>
      <c r="N1044">
        <f t="shared" si="33"/>
        <v>74.444444444444443</v>
      </c>
    </row>
    <row r="1045" spans="1:14" x14ac:dyDescent="0.35">
      <c r="A1045" t="s">
        <v>1223</v>
      </c>
      <c r="B1045" s="1">
        <v>44816</v>
      </c>
      <c r="C1045" t="s">
        <v>1224</v>
      </c>
      <c r="D1045" t="s">
        <v>74</v>
      </c>
      <c r="E1045" t="s">
        <v>41</v>
      </c>
      <c r="F1045" t="s">
        <v>12</v>
      </c>
      <c r="G1045" t="s">
        <v>38</v>
      </c>
      <c r="H1045">
        <v>6</v>
      </c>
      <c r="I1045">
        <v>4057</v>
      </c>
      <c r="J1045">
        <v>1012</v>
      </c>
      <c r="K1045" t="s">
        <v>46</v>
      </c>
      <c r="L1045" t="s">
        <v>130</v>
      </c>
      <c r="M1045">
        <f t="shared" si="32"/>
        <v>804</v>
      </c>
      <c r="N1045">
        <f t="shared" si="33"/>
        <v>676.16666666666663</v>
      </c>
    </row>
    <row r="1046" spans="1:14" x14ac:dyDescent="0.35">
      <c r="A1046" t="s">
        <v>1225</v>
      </c>
      <c r="B1046" s="1">
        <v>45158</v>
      </c>
      <c r="C1046" t="s">
        <v>1226</v>
      </c>
      <c r="D1046" t="s">
        <v>42</v>
      </c>
      <c r="E1046" t="s">
        <v>41</v>
      </c>
      <c r="F1046" t="s">
        <v>29</v>
      </c>
      <c r="G1046" t="s">
        <v>30</v>
      </c>
      <c r="H1046">
        <v>10</v>
      </c>
      <c r="I1046">
        <v>8178</v>
      </c>
      <c r="J1046">
        <v>2462</v>
      </c>
      <c r="K1046" t="s">
        <v>14</v>
      </c>
      <c r="L1046" t="s">
        <v>120</v>
      </c>
      <c r="M1046">
        <f t="shared" si="32"/>
        <v>804</v>
      </c>
      <c r="N1046">
        <f t="shared" si="33"/>
        <v>817.8</v>
      </c>
    </row>
    <row r="1047" spans="1:14" x14ac:dyDescent="0.35">
      <c r="A1047" t="s">
        <v>1227</v>
      </c>
      <c r="B1047" s="1">
        <v>44192</v>
      </c>
      <c r="C1047" t="s">
        <v>1228</v>
      </c>
      <c r="D1047" t="s">
        <v>106</v>
      </c>
      <c r="E1047" t="s">
        <v>97</v>
      </c>
      <c r="F1047" t="s">
        <v>44</v>
      </c>
      <c r="G1047" t="s">
        <v>45</v>
      </c>
      <c r="H1047">
        <v>9</v>
      </c>
      <c r="I1047">
        <v>8752</v>
      </c>
      <c r="J1047">
        <v>1686</v>
      </c>
      <c r="K1047" t="s">
        <v>31</v>
      </c>
      <c r="L1047" t="s">
        <v>286</v>
      </c>
      <c r="M1047">
        <f t="shared" si="32"/>
        <v>804</v>
      </c>
      <c r="N1047">
        <f t="shared" si="33"/>
        <v>972.44444444444446</v>
      </c>
    </row>
    <row r="1048" spans="1:14" x14ac:dyDescent="0.35">
      <c r="A1048" t="s">
        <v>1227</v>
      </c>
      <c r="B1048" s="1">
        <v>45173</v>
      </c>
      <c r="C1048" t="s">
        <v>1229</v>
      </c>
      <c r="D1048" t="s">
        <v>171</v>
      </c>
      <c r="E1048" t="s">
        <v>20</v>
      </c>
      <c r="F1048" t="s">
        <v>44</v>
      </c>
      <c r="G1048" t="s">
        <v>45</v>
      </c>
      <c r="H1048">
        <v>9</v>
      </c>
      <c r="I1048">
        <v>8752</v>
      </c>
      <c r="J1048">
        <v>1686</v>
      </c>
      <c r="K1048" t="s">
        <v>31</v>
      </c>
      <c r="L1048" t="s">
        <v>272</v>
      </c>
      <c r="M1048">
        <f t="shared" si="32"/>
        <v>804</v>
      </c>
      <c r="N1048">
        <f t="shared" si="33"/>
        <v>972.44444444444446</v>
      </c>
    </row>
    <row r="1049" spans="1:14" x14ac:dyDescent="0.35">
      <c r="A1049" t="s">
        <v>1227</v>
      </c>
      <c r="B1049" s="1">
        <v>44569</v>
      </c>
      <c r="C1049" t="s">
        <v>1230</v>
      </c>
      <c r="D1049" t="s">
        <v>21</v>
      </c>
      <c r="E1049" t="s">
        <v>20</v>
      </c>
      <c r="F1049" t="s">
        <v>44</v>
      </c>
      <c r="G1049" t="s">
        <v>45</v>
      </c>
      <c r="H1049">
        <v>9</v>
      </c>
      <c r="I1049">
        <v>8752</v>
      </c>
      <c r="J1049">
        <v>1686</v>
      </c>
      <c r="K1049" t="s">
        <v>31</v>
      </c>
      <c r="L1049" t="s">
        <v>86</v>
      </c>
      <c r="M1049">
        <f t="shared" si="32"/>
        <v>804</v>
      </c>
      <c r="N1049">
        <f t="shared" si="33"/>
        <v>972.44444444444446</v>
      </c>
    </row>
    <row r="1050" spans="1:14" x14ac:dyDescent="0.35">
      <c r="A1050" t="s">
        <v>1231</v>
      </c>
      <c r="B1050" s="1">
        <v>45082</v>
      </c>
      <c r="C1050" t="s">
        <v>1232</v>
      </c>
      <c r="D1050" t="s">
        <v>50</v>
      </c>
      <c r="E1050" t="s">
        <v>24</v>
      </c>
      <c r="F1050" t="s">
        <v>12</v>
      </c>
      <c r="G1050" t="s">
        <v>27</v>
      </c>
      <c r="H1050">
        <v>16</v>
      </c>
      <c r="I1050">
        <v>8974</v>
      </c>
      <c r="J1050">
        <v>4441</v>
      </c>
      <c r="K1050" t="s">
        <v>39</v>
      </c>
      <c r="L1050" t="s">
        <v>18</v>
      </c>
      <c r="M1050">
        <f t="shared" si="32"/>
        <v>804</v>
      </c>
      <c r="N1050">
        <f t="shared" si="33"/>
        <v>560.875</v>
      </c>
    </row>
    <row r="1051" spans="1:14" x14ac:dyDescent="0.35">
      <c r="A1051" t="s">
        <v>1233</v>
      </c>
      <c r="B1051" s="1">
        <v>44287</v>
      </c>
      <c r="C1051" t="s">
        <v>1234</v>
      </c>
      <c r="D1051" t="s">
        <v>71</v>
      </c>
      <c r="E1051" t="s">
        <v>70</v>
      </c>
      <c r="F1051" t="s">
        <v>12</v>
      </c>
      <c r="G1051" t="s">
        <v>81</v>
      </c>
      <c r="H1051">
        <v>16</v>
      </c>
      <c r="I1051">
        <v>9090</v>
      </c>
      <c r="J1051">
        <v>3098</v>
      </c>
      <c r="K1051" t="s">
        <v>46</v>
      </c>
      <c r="L1051" t="s">
        <v>138</v>
      </c>
      <c r="M1051">
        <f t="shared" si="32"/>
        <v>804</v>
      </c>
      <c r="N1051">
        <f t="shared" si="33"/>
        <v>568.125</v>
      </c>
    </row>
    <row r="1052" spans="1:14" x14ac:dyDescent="0.35">
      <c r="A1052" t="s">
        <v>1233</v>
      </c>
      <c r="B1052" s="1">
        <v>45440</v>
      </c>
      <c r="C1052" t="s">
        <v>1235</v>
      </c>
      <c r="D1052" t="s">
        <v>62</v>
      </c>
      <c r="E1052" t="s">
        <v>20</v>
      </c>
      <c r="F1052" t="s">
        <v>12</v>
      </c>
      <c r="G1052" t="s">
        <v>81</v>
      </c>
      <c r="H1052">
        <v>16</v>
      </c>
      <c r="I1052">
        <v>9090</v>
      </c>
      <c r="J1052">
        <v>3098</v>
      </c>
      <c r="K1052" t="s">
        <v>46</v>
      </c>
      <c r="L1052" t="s">
        <v>34</v>
      </c>
      <c r="M1052">
        <f t="shared" si="32"/>
        <v>804</v>
      </c>
      <c r="N1052">
        <f t="shared" si="33"/>
        <v>568.125</v>
      </c>
    </row>
    <row r="1053" spans="1:14" x14ac:dyDescent="0.35">
      <c r="A1053" t="s">
        <v>1233</v>
      </c>
      <c r="B1053" s="1">
        <v>44287</v>
      </c>
      <c r="C1053" t="s">
        <v>1234</v>
      </c>
      <c r="D1053" t="s">
        <v>71</v>
      </c>
      <c r="E1053" t="s">
        <v>70</v>
      </c>
      <c r="F1053" t="s">
        <v>12</v>
      </c>
      <c r="G1053" t="s">
        <v>13</v>
      </c>
      <c r="H1053">
        <v>11</v>
      </c>
      <c r="I1053">
        <v>851</v>
      </c>
      <c r="J1053">
        <v>356</v>
      </c>
      <c r="K1053" t="s">
        <v>46</v>
      </c>
      <c r="L1053" t="s">
        <v>138</v>
      </c>
      <c r="M1053">
        <f t="shared" si="32"/>
        <v>804</v>
      </c>
      <c r="N1053">
        <f t="shared" si="33"/>
        <v>77.36363636363636</v>
      </c>
    </row>
    <row r="1054" spans="1:14" x14ac:dyDescent="0.35">
      <c r="A1054" t="s">
        <v>1233</v>
      </c>
      <c r="B1054" s="1">
        <v>45440</v>
      </c>
      <c r="C1054" t="s">
        <v>1235</v>
      </c>
      <c r="D1054" t="s">
        <v>62</v>
      </c>
      <c r="E1054" t="s">
        <v>20</v>
      </c>
      <c r="F1054" t="s">
        <v>12</v>
      </c>
      <c r="G1054" t="s">
        <v>13</v>
      </c>
      <c r="H1054">
        <v>11</v>
      </c>
      <c r="I1054">
        <v>851</v>
      </c>
      <c r="J1054">
        <v>356</v>
      </c>
      <c r="K1054" t="s">
        <v>46</v>
      </c>
      <c r="L1054" t="s">
        <v>34</v>
      </c>
      <c r="M1054">
        <f t="shared" si="32"/>
        <v>804</v>
      </c>
      <c r="N1054">
        <f t="shared" si="33"/>
        <v>77.36363636363636</v>
      </c>
    </row>
    <row r="1055" spans="1:14" x14ac:dyDescent="0.35">
      <c r="A1055" t="s">
        <v>1236</v>
      </c>
      <c r="B1055" s="1">
        <v>44994</v>
      </c>
      <c r="C1055" t="s">
        <v>1237</v>
      </c>
      <c r="D1055" t="s">
        <v>17</v>
      </c>
      <c r="E1055" t="s">
        <v>16</v>
      </c>
      <c r="F1055" t="s">
        <v>12</v>
      </c>
      <c r="G1055" t="s">
        <v>81</v>
      </c>
      <c r="H1055">
        <v>3</v>
      </c>
      <c r="I1055">
        <v>5427</v>
      </c>
      <c r="J1055">
        <v>728</v>
      </c>
      <c r="K1055" t="s">
        <v>14</v>
      </c>
      <c r="L1055" t="s">
        <v>244</v>
      </c>
      <c r="M1055">
        <f t="shared" si="32"/>
        <v>804</v>
      </c>
      <c r="N1055">
        <f t="shared" si="33"/>
        <v>1809</v>
      </c>
    </row>
    <row r="1056" spans="1:14" x14ac:dyDescent="0.35">
      <c r="A1056" t="s">
        <v>1238</v>
      </c>
      <c r="B1056" s="1">
        <v>44770</v>
      </c>
      <c r="C1056" t="s">
        <v>1239</v>
      </c>
      <c r="D1056" t="s">
        <v>171</v>
      </c>
      <c r="E1056" t="s">
        <v>20</v>
      </c>
      <c r="F1056" t="s">
        <v>44</v>
      </c>
      <c r="G1056" t="s">
        <v>108</v>
      </c>
      <c r="H1056">
        <v>15</v>
      </c>
      <c r="I1056">
        <v>2695</v>
      </c>
      <c r="J1056">
        <v>914</v>
      </c>
      <c r="K1056" t="s">
        <v>31</v>
      </c>
      <c r="L1056" t="s">
        <v>417</v>
      </c>
      <c r="M1056">
        <f t="shared" si="32"/>
        <v>804</v>
      </c>
      <c r="N1056">
        <f t="shared" si="33"/>
        <v>179.66666666666666</v>
      </c>
    </row>
    <row r="1057" spans="1:14" x14ac:dyDescent="0.35">
      <c r="A1057" t="s">
        <v>1238</v>
      </c>
      <c r="B1057" s="1">
        <v>44364</v>
      </c>
      <c r="C1057" t="s">
        <v>1240</v>
      </c>
      <c r="D1057" t="s">
        <v>42</v>
      </c>
      <c r="E1057" t="s">
        <v>41</v>
      </c>
      <c r="F1057" t="s">
        <v>44</v>
      </c>
      <c r="G1057" t="s">
        <v>108</v>
      </c>
      <c r="H1057">
        <v>15</v>
      </c>
      <c r="I1057">
        <v>2695</v>
      </c>
      <c r="J1057">
        <v>914</v>
      </c>
      <c r="K1057" t="s">
        <v>31</v>
      </c>
      <c r="L1057" t="s">
        <v>124</v>
      </c>
      <c r="M1057">
        <f t="shared" si="32"/>
        <v>804</v>
      </c>
      <c r="N1057">
        <f t="shared" si="33"/>
        <v>179.66666666666666</v>
      </c>
    </row>
    <row r="1058" spans="1:14" x14ac:dyDescent="0.35">
      <c r="A1058" t="s">
        <v>1241</v>
      </c>
      <c r="B1058" s="1">
        <v>45335</v>
      </c>
      <c r="C1058" t="s">
        <v>1242</v>
      </c>
      <c r="D1058" t="s">
        <v>17</v>
      </c>
      <c r="E1058" t="s">
        <v>16</v>
      </c>
      <c r="F1058" t="s">
        <v>29</v>
      </c>
      <c r="G1058" t="s">
        <v>30</v>
      </c>
      <c r="H1058">
        <v>3</v>
      </c>
      <c r="I1058">
        <v>2386</v>
      </c>
      <c r="J1058">
        <v>999</v>
      </c>
      <c r="K1058" t="s">
        <v>64</v>
      </c>
      <c r="L1058" t="s">
        <v>217</v>
      </c>
      <c r="M1058">
        <f t="shared" si="32"/>
        <v>804</v>
      </c>
      <c r="N1058">
        <f t="shared" si="33"/>
        <v>795.33333333333337</v>
      </c>
    </row>
    <row r="1059" spans="1:14" x14ac:dyDescent="0.35">
      <c r="A1059" t="s">
        <v>1243</v>
      </c>
      <c r="B1059" s="1">
        <v>44414</v>
      </c>
      <c r="C1059" t="s">
        <v>1244</v>
      </c>
      <c r="D1059" t="s">
        <v>67</v>
      </c>
      <c r="E1059" t="s">
        <v>24</v>
      </c>
      <c r="F1059" t="s">
        <v>29</v>
      </c>
      <c r="G1059" t="s">
        <v>30</v>
      </c>
      <c r="H1059">
        <v>20</v>
      </c>
      <c r="I1059">
        <v>2284</v>
      </c>
      <c r="J1059">
        <v>149</v>
      </c>
      <c r="K1059" t="s">
        <v>31</v>
      </c>
      <c r="L1059" t="s">
        <v>177</v>
      </c>
      <c r="M1059">
        <f t="shared" si="32"/>
        <v>804</v>
      </c>
      <c r="N1059">
        <f t="shared" si="33"/>
        <v>114.2</v>
      </c>
    </row>
    <row r="1060" spans="1:14" x14ac:dyDescent="0.35">
      <c r="A1060" t="s">
        <v>1245</v>
      </c>
      <c r="B1060" s="1">
        <v>44682</v>
      </c>
      <c r="C1060" t="s">
        <v>1246</v>
      </c>
      <c r="D1060" t="s">
        <v>137</v>
      </c>
      <c r="E1060" t="s">
        <v>70</v>
      </c>
      <c r="F1060" t="s">
        <v>12</v>
      </c>
      <c r="G1060" t="s">
        <v>81</v>
      </c>
      <c r="H1060">
        <v>8</v>
      </c>
      <c r="I1060">
        <v>6034</v>
      </c>
      <c r="J1060">
        <v>608</v>
      </c>
      <c r="K1060" t="s">
        <v>39</v>
      </c>
      <c r="L1060" t="s">
        <v>179</v>
      </c>
      <c r="M1060">
        <f t="shared" si="32"/>
        <v>804</v>
      </c>
      <c r="N1060">
        <f t="shared" si="33"/>
        <v>754.25</v>
      </c>
    </row>
    <row r="1061" spans="1:14" x14ac:dyDescent="0.35">
      <c r="A1061" t="s">
        <v>1245</v>
      </c>
      <c r="B1061" s="1">
        <v>44682</v>
      </c>
      <c r="C1061" t="s">
        <v>1246</v>
      </c>
      <c r="D1061" t="s">
        <v>137</v>
      </c>
      <c r="E1061" t="s">
        <v>70</v>
      </c>
      <c r="F1061" t="s">
        <v>44</v>
      </c>
      <c r="G1061" t="s">
        <v>108</v>
      </c>
      <c r="H1061">
        <v>13</v>
      </c>
      <c r="I1061">
        <v>8956</v>
      </c>
      <c r="J1061">
        <v>3359</v>
      </c>
      <c r="K1061" t="s">
        <v>46</v>
      </c>
      <c r="L1061" t="s">
        <v>179</v>
      </c>
      <c r="M1061">
        <f t="shared" si="32"/>
        <v>804</v>
      </c>
      <c r="N1061">
        <f t="shared" si="33"/>
        <v>688.92307692307691</v>
      </c>
    </row>
    <row r="1062" spans="1:14" x14ac:dyDescent="0.35">
      <c r="A1062" t="s">
        <v>1247</v>
      </c>
      <c r="B1062" s="1">
        <v>45362</v>
      </c>
      <c r="C1062" t="s">
        <v>1248</v>
      </c>
      <c r="D1062" t="s">
        <v>171</v>
      </c>
      <c r="E1062" t="s">
        <v>20</v>
      </c>
      <c r="F1062" t="s">
        <v>29</v>
      </c>
      <c r="G1062" t="s">
        <v>56</v>
      </c>
      <c r="H1062">
        <v>7</v>
      </c>
      <c r="I1062">
        <v>7122</v>
      </c>
      <c r="J1062">
        <v>1982</v>
      </c>
      <c r="K1062" t="s">
        <v>39</v>
      </c>
      <c r="L1062" t="s">
        <v>337</v>
      </c>
      <c r="M1062">
        <f t="shared" si="32"/>
        <v>804</v>
      </c>
      <c r="N1062">
        <f t="shared" si="33"/>
        <v>1017.4285714285714</v>
      </c>
    </row>
    <row r="1063" spans="1:14" x14ac:dyDescent="0.35">
      <c r="A1063" t="s">
        <v>1249</v>
      </c>
      <c r="B1063" s="1">
        <v>44018</v>
      </c>
      <c r="C1063" t="s">
        <v>1250</v>
      </c>
      <c r="D1063" t="s">
        <v>106</v>
      </c>
      <c r="E1063" t="s">
        <v>97</v>
      </c>
      <c r="F1063" t="s">
        <v>29</v>
      </c>
      <c r="G1063" t="s">
        <v>56</v>
      </c>
      <c r="H1063">
        <v>5</v>
      </c>
      <c r="I1063">
        <v>9775</v>
      </c>
      <c r="J1063">
        <v>4507</v>
      </c>
      <c r="K1063" t="s">
        <v>14</v>
      </c>
      <c r="L1063" t="s">
        <v>461</v>
      </c>
      <c r="M1063">
        <f t="shared" si="32"/>
        <v>804</v>
      </c>
      <c r="N1063">
        <f t="shared" si="33"/>
        <v>1955</v>
      </c>
    </row>
    <row r="1064" spans="1:14" x14ac:dyDescent="0.35">
      <c r="A1064" t="s">
        <v>1251</v>
      </c>
      <c r="B1064" s="1">
        <v>44182</v>
      </c>
      <c r="C1064" t="s">
        <v>1252</v>
      </c>
      <c r="D1064" t="s">
        <v>116</v>
      </c>
      <c r="E1064" t="s">
        <v>97</v>
      </c>
      <c r="F1064" t="s">
        <v>44</v>
      </c>
      <c r="G1064" t="s">
        <v>108</v>
      </c>
      <c r="H1064">
        <v>13</v>
      </c>
      <c r="I1064">
        <v>3309</v>
      </c>
      <c r="J1064">
        <v>177</v>
      </c>
      <c r="K1064" t="s">
        <v>39</v>
      </c>
      <c r="L1064" t="s">
        <v>286</v>
      </c>
      <c r="M1064">
        <f t="shared" si="32"/>
        <v>804</v>
      </c>
      <c r="N1064">
        <f t="shared" si="33"/>
        <v>254.53846153846155</v>
      </c>
    </row>
    <row r="1065" spans="1:14" x14ac:dyDescent="0.35">
      <c r="A1065" t="s">
        <v>1253</v>
      </c>
      <c r="B1065" s="1">
        <v>44803</v>
      </c>
      <c r="C1065" t="s">
        <v>1254</v>
      </c>
      <c r="D1065" t="s">
        <v>62</v>
      </c>
      <c r="E1065" t="s">
        <v>20</v>
      </c>
      <c r="F1065" t="s">
        <v>12</v>
      </c>
      <c r="G1065" t="s">
        <v>13</v>
      </c>
      <c r="H1065">
        <v>14</v>
      </c>
      <c r="I1065">
        <v>4163</v>
      </c>
      <c r="J1065">
        <v>897</v>
      </c>
      <c r="K1065" t="s">
        <v>64</v>
      </c>
      <c r="L1065" t="s">
        <v>208</v>
      </c>
      <c r="M1065">
        <f t="shared" si="32"/>
        <v>804</v>
      </c>
      <c r="N1065">
        <f t="shared" si="33"/>
        <v>297.35714285714283</v>
      </c>
    </row>
    <row r="1066" spans="1:14" x14ac:dyDescent="0.35">
      <c r="A1066" t="s">
        <v>1253</v>
      </c>
      <c r="B1066" s="1">
        <v>45715</v>
      </c>
      <c r="C1066" t="s">
        <v>1255</v>
      </c>
      <c r="D1066" t="s">
        <v>116</v>
      </c>
      <c r="E1066" t="s">
        <v>97</v>
      </c>
      <c r="F1066" t="s">
        <v>12</v>
      </c>
      <c r="G1066" t="s">
        <v>13</v>
      </c>
      <c r="H1066">
        <v>14</v>
      </c>
      <c r="I1066">
        <v>4163</v>
      </c>
      <c r="J1066">
        <v>897</v>
      </c>
      <c r="K1066" t="s">
        <v>64</v>
      </c>
      <c r="L1066" t="s">
        <v>72</v>
      </c>
      <c r="M1066">
        <f t="shared" si="32"/>
        <v>804</v>
      </c>
      <c r="N1066">
        <f t="shared" si="33"/>
        <v>297.35714285714283</v>
      </c>
    </row>
    <row r="1067" spans="1:14" x14ac:dyDescent="0.35">
      <c r="A1067" t="s">
        <v>1253</v>
      </c>
      <c r="B1067" s="1">
        <v>44352</v>
      </c>
      <c r="C1067" t="s">
        <v>1256</v>
      </c>
      <c r="D1067" t="s">
        <v>33</v>
      </c>
      <c r="E1067" t="s">
        <v>16</v>
      </c>
      <c r="F1067" t="s">
        <v>12</v>
      </c>
      <c r="G1067" t="s">
        <v>13</v>
      </c>
      <c r="H1067">
        <v>14</v>
      </c>
      <c r="I1067">
        <v>4163</v>
      </c>
      <c r="J1067">
        <v>897</v>
      </c>
      <c r="K1067" t="s">
        <v>64</v>
      </c>
      <c r="L1067" t="s">
        <v>124</v>
      </c>
      <c r="M1067">
        <f t="shared" si="32"/>
        <v>804</v>
      </c>
      <c r="N1067">
        <f t="shared" si="33"/>
        <v>297.35714285714283</v>
      </c>
    </row>
    <row r="1068" spans="1:14" x14ac:dyDescent="0.35">
      <c r="A1068" t="s">
        <v>1257</v>
      </c>
      <c r="B1068" s="1">
        <v>44917</v>
      </c>
      <c r="C1068" t="s">
        <v>1258</v>
      </c>
      <c r="D1068" t="s">
        <v>137</v>
      </c>
      <c r="E1068" t="s">
        <v>70</v>
      </c>
      <c r="F1068" t="s">
        <v>44</v>
      </c>
      <c r="G1068" t="s">
        <v>59</v>
      </c>
      <c r="H1068">
        <v>7</v>
      </c>
      <c r="I1068">
        <v>5518</v>
      </c>
      <c r="J1068">
        <v>867</v>
      </c>
      <c r="K1068" t="s">
        <v>14</v>
      </c>
      <c r="L1068" t="s">
        <v>151</v>
      </c>
      <c r="M1068">
        <f t="shared" si="32"/>
        <v>804</v>
      </c>
      <c r="N1068">
        <f t="shared" si="33"/>
        <v>788.28571428571433</v>
      </c>
    </row>
    <row r="1069" spans="1:14" x14ac:dyDescent="0.35">
      <c r="A1069" t="s">
        <v>1259</v>
      </c>
      <c r="B1069" s="1">
        <v>45682</v>
      </c>
      <c r="C1069" t="s">
        <v>1260</v>
      </c>
      <c r="D1069" t="s">
        <v>98</v>
      </c>
      <c r="E1069" t="s">
        <v>97</v>
      </c>
      <c r="F1069" t="s">
        <v>12</v>
      </c>
      <c r="G1069" t="s">
        <v>81</v>
      </c>
      <c r="H1069">
        <v>6</v>
      </c>
      <c r="I1069">
        <v>7566</v>
      </c>
      <c r="J1069">
        <v>606</v>
      </c>
      <c r="K1069" t="s">
        <v>31</v>
      </c>
      <c r="L1069" t="s">
        <v>307</v>
      </c>
      <c r="M1069">
        <f t="shared" si="32"/>
        <v>804</v>
      </c>
      <c r="N1069">
        <f t="shared" si="33"/>
        <v>1261</v>
      </c>
    </row>
    <row r="1070" spans="1:14" x14ac:dyDescent="0.35">
      <c r="A1070" t="s">
        <v>1259</v>
      </c>
      <c r="B1070" s="1">
        <v>45702</v>
      </c>
      <c r="C1070" t="s">
        <v>1261</v>
      </c>
      <c r="D1070" t="s">
        <v>74</v>
      </c>
      <c r="E1070" t="s">
        <v>41</v>
      </c>
      <c r="F1070" t="s">
        <v>12</v>
      </c>
      <c r="G1070" t="s">
        <v>81</v>
      </c>
      <c r="H1070">
        <v>6</v>
      </c>
      <c r="I1070">
        <v>7566</v>
      </c>
      <c r="J1070">
        <v>606</v>
      </c>
      <c r="K1070" t="s">
        <v>31</v>
      </c>
      <c r="L1070" t="s">
        <v>72</v>
      </c>
      <c r="M1070">
        <f t="shared" si="32"/>
        <v>804</v>
      </c>
      <c r="N1070">
        <f t="shared" si="33"/>
        <v>1261</v>
      </c>
    </row>
    <row r="1071" spans="1:14" x14ac:dyDescent="0.35">
      <c r="A1071" t="s">
        <v>1262</v>
      </c>
      <c r="B1071" s="1">
        <v>44932</v>
      </c>
      <c r="C1071" t="s">
        <v>1263</v>
      </c>
      <c r="D1071" t="s">
        <v>62</v>
      </c>
      <c r="E1071" t="s">
        <v>20</v>
      </c>
      <c r="F1071" t="s">
        <v>12</v>
      </c>
      <c r="G1071" t="s">
        <v>27</v>
      </c>
      <c r="H1071">
        <v>11</v>
      </c>
      <c r="I1071">
        <v>762</v>
      </c>
      <c r="J1071">
        <v>92</v>
      </c>
      <c r="K1071" t="s">
        <v>64</v>
      </c>
      <c r="L1071" t="s">
        <v>332</v>
      </c>
      <c r="M1071">
        <f t="shared" si="32"/>
        <v>804</v>
      </c>
      <c r="N1071">
        <f t="shared" si="33"/>
        <v>69.272727272727266</v>
      </c>
    </row>
    <row r="1072" spans="1:14" x14ac:dyDescent="0.35">
      <c r="A1072" t="s">
        <v>1264</v>
      </c>
      <c r="B1072" s="1">
        <v>44115</v>
      </c>
      <c r="C1072" t="s">
        <v>1265</v>
      </c>
      <c r="D1072" t="s">
        <v>106</v>
      </c>
      <c r="E1072" t="s">
        <v>97</v>
      </c>
      <c r="F1072" t="s">
        <v>12</v>
      </c>
      <c r="G1072" t="s">
        <v>38</v>
      </c>
      <c r="H1072">
        <v>6</v>
      </c>
      <c r="I1072">
        <v>3316</v>
      </c>
      <c r="J1072">
        <v>126</v>
      </c>
      <c r="K1072" t="s">
        <v>64</v>
      </c>
      <c r="L1072" t="s">
        <v>118</v>
      </c>
      <c r="M1072">
        <f t="shared" si="32"/>
        <v>804</v>
      </c>
      <c r="N1072">
        <f t="shared" si="33"/>
        <v>552.66666666666663</v>
      </c>
    </row>
    <row r="1073" spans="1:14" x14ac:dyDescent="0.35">
      <c r="A1073" t="s">
        <v>1266</v>
      </c>
      <c r="B1073" s="1">
        <v>45070</v>
      </c>
      <c r="C1073" t="s">
        <v>1267</v>
      </c>
      <c r="D1073" t="s">
        <v>91</v>
      </c>
      <c r="E1073" t="s">
        <v>41</v>
      </c>
      <c r="F1073" t="s">
        <v>44</v>
      </c>
      <c r="G1073" t="s">
        <v>108</v>
      </c>
      <c r="H1073">
        <v>9</v>
      </c>
      <c r="I1073">
        <v>5994</v>
      </c>
      <c r="J1073">
        <v>2826</v>
      </c>
      <c r="K1073" t="s">
        <v>39</v>
      </c>
      <c r="L1073" t="s">
        <v>126</v>
      </c>
      <c r="M1073">
        <f t="shared" si="32"/>
        <v>804</v>
      </c>
      <c r="N1073">
        <f t="shared" si="33"/>
        <v>666</v>
      </c>
    </row>
    <row r="1074" spans="1:14" x14ac:dyDescent="0.35">
      <c r="A1074" t="s">
        <v>1266</v>
      </c>
      <c r="B1074" s="1">
        <v>45363</v>
      </c>
      <c r="C1074" t="s">
        <v>1268</v>
      </c>
      <c r="D1074" t="s">
        <v>42</v>
      </c>
      <c r="E1074" t="s">
        <v>41</v>
      </c>
      <c r="F1074" t="s">
        <v>44</v>
      </c>
      <c r="G1074" t="s">
        <v>108</v>
      </c>
      <c r="H1074">
        <v>9</v>
      </c>
      <c r="I1074">
        <v>5994</v>
      </c>
      <c r="J1074">
        <v>2826</v>
      </c>
      <c r="K1074" t="s">
        <v>39</v>
      </c>
      <c r="L1074" t="s">
        <v>337</v>
      </c>
      <c r="M1074">
        <f t="shared" si="32"/>
        <v>804</v>
      </c>
      <c r="N1074">
        <f t="shared" si="33"/>
        <v>666</v>
      </c>
    </row>
    <row r="1075" spans="1:14" x14ac:dyDescent="0.35">
      <c r="A1075" t="s">
        <v>1266</v>
      </c>
      <c r="B1075" s="1">
        <v>45368</v>
      </c>
      <c r="C1075" t="s">
        <v>1269</v>
      </c>
      <c r="D1075" t="s">
        <v>50</v>
      </c>
      <c r="E1075" t="s">
        <v>24</v>
      </c>
      <c r="F1075" t="s">
        <v>44</v>
      </c>
      <c r="G1075" t="s">
        <v>108</v>
      </c>
      <c r="H1075">
        <v>9</v>
      </c>
      <c r="I1075">
        <v>5994</v>
      </c>
      <c r="J1075">
        <v>2826</v>
      </c>
      <c r="K1075" t="s">
        <v>39</v>
      </c>
      <c r="L1075" t="s">
        <v>337</v>
      </c>
      <c r="M1075">
        <f t="shared" si="32"/>
        <v>804</v>
      </c>
      <c r="N1075">
        <f t="shared" si="33"/>
        <v>666</v>
      </c>
    </row>
    <row r="1076" spans="1:14" x14ac:dyDescent="0.35">
      <c r="A1076" t="s">
        <v>1270</v>
      </c>
      <c r="B1076" s="1">
        <v>44698</v>
      </c>
      <c r="C1076" t="s">
        <v>1271</v>
      </c>
      <c r="D1076" t="s">
        <v>98</v>
      </c>
      <c r="E1076" t="s">
        <v>97</v>
      </c>
      <c r="F1076" t="s">
        <v>12</v>
      </c>
      <c r="G1076" t="s">
        <v>38</v>
      </c>
      <c r="H1076">
        <v>19</v>
      </c>
      <c r="I1076">
        <v>3854</v>
      </c>
      <c r="J1076">
        <v>245</v>
      </c>
      <c r="K1076" t="s">
        <v>64</v>
      </c>
      <c r="L1076" t="s">
        <v>179</v>
      </c>
      <c r="M1076">
        <f t="shared" si="32"/>
        <v>804</v>
      </c>
      <c r="N1076">
        <f t="shared" si="33"/>
        <v>202.84210526315789</v>
      </c>
    </row>
    <row r="1077" spans="1:14" x14ac:dyDescent="0.35">
      <c r="A1077" t="s">
        <v>1272</v>
      </c>
      <c r="B1077" s="1">
        <v>44186</v>
      </c>
      <c r="C1077" t="s">
        <v>1273</v>
      </c>
      <c r="D1077" t="s">
        <v>17</v>
      </c>
      <c r="E1077" t="s">
        <v>16</v>
      </c>
      <c r="F1077" t="s">
        <v>29</v>
      </c>
      <c r="G1077" t="s">
        <v>56</v>
      </c>
      <c r="H1077">
        <v>15</v>
      </c>
      <c r="I1077">
        <v>7019</v>
      </c>
      <c r="J1077">
        <v>2677</v>
      </c>
      <c r="K1077" t="s">
        <v>14</v>
      </c>
      <c r="L1077" t="s">
        <v>286</v>
      </c>
      <c r="M1077">
        <f t="shared" si="32"/>
        <v>804</v>
      </c>
      <c r="N1077">
        <f t="shared" si="33"/>
        <v>467.93333333333334</v>
      </c>
    </row>
    <row r="1078" spans="1:14" x14ac:dyDescent="0.35">
      <c r="A1078" t="s">
        <v>1274</v>
      </c>
      <c r="B1078" s="1">
        <v>44432</v>
      </c>
      <c r="C1078" t="s">
        <v>1275</v>
      </c>
      <c r="D1078" t="s">
        <v>50</v>
      </c>
      <c r="E1078" t="s">
        <v>24</v>
      </c>
      <c r="F1078" t="s">
        <v>12</v>
      </c>
      <c r="G1078" t="s">
        <v>38</v>
      </c>
      <c r="H1078">
        <v>14</v>
      </c>
      <c r="I1078">
        <v>5954</v>
      </c>
      <c r="J1078">
        <v>2640</v>
      </c>
      <c r="K1078" t="s">
        <v>46</v>
      </c>
      <c r="L1078" t="s">
        <v>177</v>
      </c>
      <c r="M1078">
        <f t="shared" si="32"/>
        <v>804</v>
      </c>
      <c r="N1078">
        <f t="shared" si="33"/>
        <v>425.28571428571428</v>
      </c>
    </row>
    <row r="1079" spans="1:14" x14ac:dyDescent="0.35">
      <c r="A1079" t="s">
        <v>1274</v>
      </c>
      <c r="B1079" s="1">
        <v>44856</v>
      </c>
      <c r="C1079" t="s">
        <v>1276</v>
      </c>
      <c r="D1079" t="s">
        <v>71</v>
      </c>
      <c r="E1079" t="s">
        <v>70</v>
      </c>
      <c r="F1079" t="s">
        <v>12</v>
      </c>
      <c r="G1079" t="s">
        <v>38</v>
      </c>
      <c r="H1079">
        <v>14</v>
      </c>
      <c r="I1079">
        <v>5954</v>
      </c>
      <c r="J1079">
        <v>2640</v>
      </c>
      <c r="K1079" t="s">
        <v>46</v>
      </c>
      <c r="L1079" t="s">
        <v>95</v>
      </c>
      <c r="M1079">
        <f t="shared" si="32"/>
        <v>804</v>
      </c>
      <c r="N1079">
        <f t="shared" si="33"/>
        <v>425.28571428571428</v>
      </c>
    </row>
    <row r="1080" spans="1:14" x14ac:dyDescent="0.35">
      <c r="A1080" t="s">
        <v>1277</v>
      </c>
      <c r="B1080" s="1">
        <v>45343</v>
      </c>
      <c r="C1080" t="s">
        <v>1278</v>
      </c>
      <c r="D1080" t="s">
        <v>67</v>
      </c>
      <c r="E1080" t="s">
        <v>24</v>
      </c>
      <c r="F1080" t="s">
        <v>44</v>
      </c>
      <c r="G1080" t="s">
        <v>108</v>
      </c>
      <c r="H1080">
        <v>5</v>
      </c>
      <c r="I1080">
        <v>9752</v>
      </c>
      <c r="J1080">
        <v>3618</v>
      </c>
      <c r="K1080" t="s">
        <v>31</v>
      </c>
      <c r="L1080" t="s">
        <v>217</v>
      </c>
      <c r="M1080">
        <f t="shared" si="32"/>
        <v>804</v>
      </c>
      <c r="N1080">
        <f t="shared" si="33"/>
        <v>1950.4</v>
      </c>
    </row>
    <row r="1081" spans="1:14" x14ac:dyDescent="0.35">
      <c r="A1081" t="s">
        <v>1277</v>
      </c>
      <c r="B1081" s="1">
        <v>44865</v>
      </c>
      <c r="C1081" t="s">
        <v>1279</v>
      </c>
      <c r="D1081" t="s">
        <v>171</v>
      </c>
      <c r="E1081" t="s">
        <v>20</v>
      </c>
      <c r="F1081" t="s">
        <v>44</v>
      </c>
      <c r="G1081" t="s">
        <v>108</v>
      </c>
      <c r="H1081">
        <v>5</v>
      </c>
      <c r="I1081">
        <v>9752</v>
      </c>
      <c r="J1081">
        <v>3618</v>
      </c>
      <c r="K1081" t="s">
        <v>31</v>
      </c>
      <c r="L1081" t="s">
        <v>95</v>
      </c>
      <c r="M1081">
        <f t="shared" si="32"/>
        <v>804</v>
      </c>
      <c r="N1081">
        <f t="shared" si="33"/>
        <v>1950.4</v>
      </c>
    </row>
    <row r="1082" spans="1:14" x14ac:dyDescent="0.35">
      <c r="A1082" t="s">
        <v>1280</v>
      </c>
      <c r="B1082" s="1">
        <v>44696</v>
      </c>
      <c r="C1082" t="s">
        <v>1281</v>
      </c>
      <c r="D1082" t="s">
        <v>50</v>
      </c>
      <c r="E1082" t="s">
        <v>24</v>
      </c>
      <c r="F1082" t="s">
        <v>12</v>
      </c>
      <c r="G1082" t="s">
        <v>13</v>
      </c>
      <c r="H1082">
        <v>15</v>
      </c>
      <c r="I1082">
        <v>5335</v>
      </c>
      <c r="J1082">
        <v>322</v>
      </c>
      <c r="K1082" t="s">
        <v>64</v>
      </c>
      <c r="L1082" t="s">
        <v>179</v>
      </c>
      <c r="M1082">
        <f t="shared" si="32"/>
        <v>804</v>
      </c>
      <c r="N1082">
        <f t="shared" si="33"/>
        <v>355.66666666666669</v>
      </c>
    </row>
    <row r="1083" spans="1:14" x14ac:dyDescent="0.35">
      <c r="A1083" t="s">
        <v>1282</v>
      </c>
      <c r="B1083" s="1">
        <v>44764</v>
      </c>
      <c r="C1083" t="s">
        <v>1283</v>
      </c>
      <c r="D1083" t="s">
        <v>67</v>
      </c>
      <c r="E1083" t="s">
        <v>24</v>
      </c>
      <c r="F1083" t="s">
        <v>12</v>
      </c>
      <c r="G1083" t="s">
        <v>13</v>
      </c>
      <c r="H1083">
        <v>20</v>
      </c>
      <c r="I1083">
        <v>1454</v>
      </c>
      <c r="J1083">
        <v>80</v>
      </c>
      <c r="K1083" t="s">
        <v>46</v>
      </c>
      <c r="L1083" t="s">
        <v>417</v>
      </c>
      <c r="M1083">
        <f t="shared" si="32"/>
        <v>804</v>
      </c>
      <c r="N1083">
        <f t="shared" si="33"/>
        <v>72.7</v>
      </c>
    </row>
    <row r="1084" spans="1:14" x14ac:dyDescent="0.35">
      <c r="A1084" t="s">
        <v>1284</v>
      </c>
      <c r="B1084" s="1">
        <v>44543</v>
      </c>
      <c r="C1084" t="s">
        <v>1285</v>
      </c>
      <c r="D1084" t="s">
        <v>91</v>
      </c>
      <c r="E1084" t="s">
        <v>41</v>
      </c>
      <c r="F1084" t="s">
        <v>44</v>
      </c>
      <c r="G1084" t="s">
        <v>108</v>
      </c>
      <c r="H1084">
        <v>19</v>
      </c>
      <c r="I1084">
        <v>6724</v>
      </c>
      <c r="J1084">
        <v>1539</v>
      </c>
      <c r="K1084" t="s">
        <v>64</v>
      </c>
      <c r="L1084" t="s">
        <v>89</v>
      </c>
      <c r="M1084">
        <f t="shared" si="32"/>
        <v>804</v>
      </c>
      <c r="N1084">
        <f t="shared" si="33"/>
        <v>353.89473684210526</v>
      </c>
    </row>
    <row r="1085" spans="1:14" x14ac:dyDescent="0.35">
      <c r="A1085" t="s">
        <v>1284</v>
      </c>
      <c r="B1085" s="1">
        <v>44350</v>
      </c>
      <c r="C1085" t="s">
        <v>1286</v>
      </c>
      <c r="D1085" t="s">
        <v>71</v>
      </c>
      <c r="E1085" t="s">
        <v>70</v>
      </c>
      <c r="F1085" t="s">
        <v>44</v>
      </c>
      <c r="G1085" t="s">
        <v>108</v>
      </c>
      <c r="H1085">
        <v>19</v>
      </c>
      <c r="I1085">
        <v>6724</v>
      </c>
      <c r="J1085">
        <v>1539</v>
      </c>
      <c r="K1085" t="s">
        <v>64</v>
      </c>
      <c r="L1085" t="s">
        <v>124</v>
      </c>
      <c r="M1085">
        <f t="shared" si="32"/>
        <v>804</v>
      </c>
      <c r="N1085">
        <f t="shared" si="33"/>
        <v>353.89473684210526</v>
      </c>
    </row>
    <row r="1086" spans="1:14" x14ac:dyDescent="0.35">
      <c r="A1086" t="s">
        <v>1287</v>
      </c>
      <c r="B1086" s="1">
        <v>45712</v>
      </c>
      <c r="C1086" t="s">
        <v>1288</v>
      </c>
      <c r="D1086" t="s">
        <v>116</v>
      </c>
      <c r="E1086" t="s">
        <v>97</v>
      </c>
      <c r="F1086" t="s">
        <v>29</v>
      </c>
      <c r="G1086" t="s">
        <v>77</v>
      </c>
      <c r="H1086">
        <v>4</v>
      </c>
      <c r="I1086">
        <v>9874</v>
      </c>
      <c r="J1086">
        <v>3895</v>
      </c>
      <c r="K1086" t="s">
        <v>39</v>
      </c>
      <c r="L1086" t="s">
        <v>72</v>
      </c>
      <c r="M1086">
        <f t="shared" si="32"/>
        <v>804</v>
      </c>
      <c r="N1086">
        <f t="shared" si="33"/>
        <v>2468.5</v>
      </c>
    </row>
    <row r="1087" spans="1:14" x14ac:dyDescent="0.35">
      <c r="A1087" t="s">
        <v>1289</v>
      </c>
      <c r="B1087" s="1">
        <v>44959</v>
      </c>
      <c r="C1087" t="s">
        <v>1290</v>
      </c>
      <c r="D1087" t="s">
        <v>149</v>
      </c>
      <c r="E1087" t="s">
        <v>16</v>
      </c>
      <c r="F1087" t="s">
        <v>12</v>
      </c>
      <c r="G1087" t="s">
        <v>81</v>
      </c>
      <c r="H1087">
        <v>7</v>
      </c>
      <c r="I1087">
        <v>4918</v>
      </c>
      <c r="J1087">
        <v>1485</v>
      </c>
      <c r="K1087" t="s">
        <v>14</v>
      </c>
      <c r="L1087" t="s">
        <v>92</v>
      </c>
      <c r="M1087">
        <f t="shared" si="32"/>
        <v>804</v>
      </c>
      <c r="N1087">
        <f t="shared" si="33"/>
        <v>702.57142857142856</v>
      </c>
    </row>
    <row r="1088" spans="1:14" x14ac:dyDescent="0.35">
      <c r="A1088" t="s">
        <v>1291</v>
      </c>
      <c r="B1088" s="1">
        <v>44561</v>
      </c>
      <c r="C1088" t="s">
        <v>1292</v>
      </c>
      <c r="D1088" t="s">
        <v>50</v>
      </c>
      <c r="E1088" t="s">
        <v>24</v>
      </c>
      <c r="F1088" t="s">
        <v>29</v>
      </c>
      <c r="G1088" t="s">
        <v>63</v>
      </c>
      <c r="H1088">
        <v>19</v>
      </c>
      <c r="I1088">
        <v>3189</v>
      </c>
      <c r="J1088">
        <v>1180</v>
      </c>
      <c r="K1088" t="s">
        <v>46</v>
      </c>
      <c r="L1088" t="s">
        <v>89</v>
      </c>
      <c r="M1088">
        <f t="shared" si="32"/>
        <v>804</v>
      </c>
      <c r="N1088">
        <f t="shared" si="33"/>
        <v>167.84210526315789</v>
      </c>
    </row>
    <row r="1089" spans="1:14" x14ac:dyDescent="0.35">
      <c r="A1089" t="s">
        <v>1293</v>
      </c>
      <c r="B1089" s="1">
        <v>45458</v>
      </c>
      <c r="C1089" t="s">
        <v>1294</v>
      </c>
      <c r="D1089" t="s">
        <v>50</v>
      </c>
      <c r="E1089" t="s">
        <v>24</v>
      </c>
      <c r="F1089" t="s">
        <v>12</v>
      </c>
      <c r="G1089" t="s">
        <v>13</v>
      </c>
      <c r="H1089">
        <v>2</v>
      </c>
      <c r="I1089">
        <v>2684</v>
      </c>
      <c r="J1089">
        <v>713</v>
      </c>
      <c r="K1089" t="s">
        <v>14</v>
      </c>
      <c r="L1089" t="s">
        <v>261</v>
      </c>
      <c r="M1089">
        <f t="shared" si="32"/>
        <v>804</v>
      </c>
      <c r="N1089">
        <f t="shared" si="33"/>
        <v>1342</v>
      </c>
    </row>
    <row r="1090" spans="1:14" x14ac:dyDescent="0.35">
      <c r="A1090" t="s">
        <v>1293</v>
      </c>
      <c r="B1090" s="1">
        <v>44717</v>
      </c>
      <c r="C1090" t="s">
        <v>1295</v>
      </c>
      <c r="D1090" t="s">
        <v>25</v>
      </c>
      <c r="E1090" t="s">
        <v>24</v>
      </c>
      <c r="F1090" t="s">
        <v>12</v>
      </c>
      <c r="G1090" t="s">
        <v>13</v>
      </c>
      <c r="H1090">
        <v>2</v>
      </c>
      <c r="I1090">
        <v>2684</v>
      </c>
      <c r="J1090">
        <v>713</v>
      </c>
      <c r="K1090" t="s">
        <v>14</v>
      </c>
      <c r="L1090" t="s">
        <v>164</v>
      </c>
      <c r="M1090">
        <f t="shared" ref="M1090:M1153" si="34">COUNTA(_xlfn.UNIQUE(C:C))</f>
        <v>804</v>
      </c>
      <c r="N1090">
        <f t="shared" ref="N1090:N1153" si="35">I1090/H1090</f>
        <v>1342</v>
      </c>
    </row>
    <row r="1091" spans="1:14" x14ac:dyDescent="0.35">
      <c r="A1091" t="s">
        <v>1293</v>
      </c>
      <c r="B1091" s="1">
        <v>43962</v>
      </c>
      <c r="C1091" t="s">
        <v>1296</v>
      </c>
      <c r="D1091" t="s">
        <v>71</v>
      </c>
      <c r="E1091" t="s">
        <v>70</v>
      </c>
      <c r="F1091" t="s">
        <v>12</v>
      </c>
      <c r="G1091" t="s">
        <v>13</v>
      </c>
      <c r="H1091">
        <v>2</v>
      </c>
      <c r="I1091">
        <v>2684</v>
      </c>
      <c r="J1091">
        <v>713</v>
      </c>
      <c r="K1091" t="s">
        <v>14</v>
      </c>
      <c r="L1091" t="s">
        <v>58</v>
      </c>
      <c r="M1091">
        <f t="shared" si="34"/>
        <v>804</v>
      </c>
      <c r="N1091">
        <f t="shared" si="35"/>
        <v>1342</v>
      </c>
    </row>
    <row r="1092" spans="1:14" x14ac:dyDescent="0.35">
      <c r="A1092" t="s">
        <v>1297</v>
      </c>
      <c r="B1092" s="1">
        <v>45333</v>
      </c>
      <c r="C1092" t="s">
        <v>1298</v>
      </c>
      <c r="D1092" t="s">
        <v>62</v>
      </c>
      <c r="E1092" t="s">
        <v>20</v>
      </c>
      <c r="F1092" t="s">
        <v>29</v>
      </c>
      <c r="G1092" t="s">
        <v>30</v>
      </c>
      <c r="H1092">
        <v>5</v>
      </c>
      <c r="I1092">
        <v>7626</v>
      </c>
      <c r="J1092">
        <v>229</v>
      </c>
      <c r="K1092" t="s">
        <v>39</v>
      </c>
      <c r="L1092" t="s">
        <v>217</v>
      </c>
      <c r="M1092">
        <f t="shared" si="34"/>
        <v>804</v>
      </c>
      <c r="N1092">
        <f t="shared" si="35"/>
        <v>1525.2</v>
      </c>
    </row>
    <row r="1093" spans="1:14" x14ac:dyDescent="0.35">
      <c r="A1093" t="s">
        <v>1297</v>
      </c>
      <c r="B1093" s="1">
        <v>44160</v>
      </c>
      <c r="C1093" t="s">
        <v>1299</v>
      </c>
      <c r="D1093" t="s">
        <v>98</v>
      </c>
      <c r="E1093" t="s">
        <v>97</v>
      </c>
      <c r="F1093" t="s">
        <v>29</v>
      </c>
      <c r="G1093" t="s">
        <v>30</v>
      </c>
      <c r="H1093">
        <v>5</v>
      </c>
      <c r="I1093">
        <v>7626</v>
      </c>
      <c r="J1093">
        <v>229</v>
      </c>
      <c r="K1093" t="s">
        <v>39</v>
      </c>
      <c r="L1093" t="s">
        <v>79</v>
      </c>
      <c r="M1093">
        <f t="shared" si="34"/>
        <v>804</v>
      </c>
      <c r="N1093">
        <f t="shared" si="35"/>
        <v>1525.2</v>
      </c>
    </row>
    <row r="1094" spans="1:14" x14ac:dyDescent="0.35">
      <c r="A1094" t="s">
        <v>1300</v>
      </c>
      <c r="B1094" s="1">
        <v>45150</v>
      </c>
      <c r="C1094" t="s">
        <v>1301</v>
      </c>
      <c r="D1094" t="s">
        <v>106</v>
      </c>
      <c r="E1094" t="s">
        <v>97</v>
      </c>
      <c r="F1094" t="s">
        <v>12</v>
      </c>
      <c r="G1094" t="s">
        <v>27</v>
      </c>
      <c r="H1094">
        <v>19</v>
      </c>
      <c r="I1094">
        <v>6669</v>
      </c>
      <c r="J1094">
        <v>3063</v>
      </c>
      <c r="K1094" t="s">
        <v>14</v>
      </c>
      <c r="L1094" t="s">
        <v>120</v>
      </c>
      <c r="M1094">
        <f t="shared" si="34"/>
        <v>804</v>
      </c>
      <c r="N1094">
        <f t="shared" si="35"/>
        <v>351</v>
      </c>
    </row>
    <row r="1095" spans="1:14" x14ac:dyDescent="0.35">
      <c r="A1095" t="s">
        <v>1302</v>
      </c>
      <c r="B1095" s="1">
        <v>44687</v>
      </c>
      <c r="C1095" t="s">
        <v>1303</v>
      </c>
      <c r="D1095" t="s">
        <v>106</v>
      </c>
      <c r="E1095" t="s">
        <v>97</v>
      </c>
      <c r="F1095" t="s">
        <v>29</v>
      </c>
      <c r="G1095" t="s">
        <v>56</v>
      </c>
      <c r="H1095">
        <v>3</v>
      </c>
      <c r="I1095">
        <v>6123</v>
      </c>
      <c r="J1095">
        <v>1686</v>
      </c>
      <c r="K1095" t="s">
        <v>46</v>
      </c>
      <c r="L1095" t="s">
        <v>179</v>
      </c>
      <c r="M1095">
        <f t="shared" si="34"/>
        <v>804</v>
      </c>
      <c r="N1095">
        <f t="shared" si="35"/>
        <v>2041</v>
      </c>
    </row>
    <row r="1096" spans="1:14" x14ac:dyDescent="0.35">
      <c r="A1096" t="s">
        <v>1304</v>
      </c>
      <c r="B1096" s="1">
        <v>45308</v>
      </c>
      <c r="C1096" t="s">
        <v>1305</v>
      </c>
      <c r="D1096" t="s">
        <v>42</v>
      </c>
      <c r="E1096" t="s">
        <v>41</v>
      </c>
      <c r="F1096" t="s">
        <v>29</v>
      </c>
      <c r="G1096" t="s">
        <v>63</v>
      </c>
      <c r="H1096">
        <v>16</v>
      </c>
      <c r="I1096">
        <v>3265</v>
      </c>
      <c r="J1096">
        <v>1390</v>
      </c>
      <c r="K1096" t="s">
        <v>46</v>
      </c>
      <c r="L1096" t="s">
        <v>75</v>
      </c>
      <c r="M1096">
        <f t="shared" si="34"/>
        <v>804</v>
      </c>
      <c r="N1096">
        <f t="shared" si="35"/>
        <v>204.0625</v>
      </c>
    </row>
    <row r="1097" spans="1:14" x14ac:dyDescent="0.35">
      <c r="A1097" t="s">
        <v>1306</v>
      </c>
      <c r="B1097" s="1">
        <v>44524</v>
      </c>
      <c r="C1097" t="s">
        <v>1307</v>
      </c>
      <c r="D1097" t="s">
        <v>33</v>
      </c>
      <c r="E1097" t="s">
        <v>16</v>
      </c>
      <c r="F1097" t="s">
        <v>29</v>
      </c>
      <c r="G1097" t="s">
        <v>56</v>
      </c>
      <c r="H1097">
        <v>6</v>
      </c>
      <c r="I1097">
        <v>8104</v>
      </c>
      <c r="J1097">
        <v>1039</v>
      </c>
      <c r="K1097" t="s">
        <v>64</v>
      </c>
      <c r="L1097" t="s">
        <v>174</v>
      </c>
      <c r="M1097">
        <f t="shared" si="34"/>
        <v>804</v>
      </c>
      <c r="N1097">
        <f t="shared" si="35"/>
        <v>1350.6666666666667</v>
      </c>
    </row>
    <row r="1098" spans="1:14" x14ac:dyDescent="0.35">
      <c r="A1098" t="s">
        <v>1306</v>
      </c>
      <c r="B1098" s="1">
        <v>44475</v>
      </c>
      <c r="C1098" t="s">
        <v>1308</v>
      </c>
      <c r="D1098" t="s">
        <v>17</v>
      </c>
      <c r="E1098" t="s">
        <v>16</v>
      </c>
      <c r="F1098" t="s">
        <v>29</v>
      </c>
      <c r="G1098" t="s">
        <v>56</v>
      </c>
      <c r="H1098">
        <v>6</v>
      </c>
      <c r="I1098">
        <v>8104</v>
      </c>
      <c r="J1098">
        <v>1039</v>
      </c>
      <c r="K1098" t="s">
        <v>64</v>
      </c>
      <c r="L1098" t="s">
        <v>36</v>
      </c>
      <c r="M1098">
        <f t="shared" si="34"/>
        <v>804</v>
      </c>
      <c r="N1098">
        <f t="shared" si="35"/>
        <v>1350.6666666666667</v>
      </c>
    </row>
    <row r="1099" spans="1:14" x14ac:dyDescent="0.35">
      <c r="A1099" t="s">
        <v>1306</v>
      </c>
      <c r="B1099" s="1">
        <v>45684</v>
      </c>
      <c r="C1099" t="s">
        <v>1309</v>
      </c>
      <c r="D1099" t="s">
        <v>91</v>
      </c>
      <c r="E1099" t="s">
        <v>41</v>
      </c>
      <c r="F1099" t="s">
        <v>29</v>
      </c>
      <c r="G1099" t="s">
        <v>56</v>
      </c>
      <c r="H1099">
        <v>6</v>
      </c>
      <c r="I1099">
        <v>8104</v>
      </c>
      <c r="J1099">
        <v>1039</v>
      </c>
      <c r="K1099" t="s">
        <v>64</v>
      </c>
      <c r="L1099" t="s">
        <v>307</v>
      </c>
      <c r="M1099">
        <f t="shared" si="34"/>
        <v>804</v>
      </c>
      <c r="N1099">
        <f t="shared" si="35"/>
        <v>1350.6666666666667</v>
      </c>
    </row>
    <row r="1100" spans="1:14" x14ac:dyDescent="0.35">
      <c r="A1100" t="s">
        <v>1310</v>
      </c>
      <c r="B1100" s="1">
        <v>44704</v>
      </c>
      <c r="C1100" t="s">
        <v>1311</v>
      </c>
      <c r="D1100" t="s">
        <v>25</v>
      </c>
      <c r="E1100" t="s">
        <v>24</v>
      </c>
      <c r="F1100" t="s">
        <v>44</v>
      </c>
      <c r="G1100" t="s">
        <v>45</v>
      </c>
      <c r="H1100">
        <v>17</v>
      </c>
      <c r="I1100">
        <v>847</v>
      </c>
      <c r="J1100">
        <v>355</v>
      </c>
      <c r="K1100" t="s">
        <v>64</v>
      </c>
      <c r="L1100" t="s">
        <v>179</v>
      </c>
      <c r="M1100">
        <f t="shared" si="34"/>
        <v>804</v>
      </c>
      <c r="N1100">
        <f t="shared" si="35"/>
        <v>49.823529411764703</v>
      </c>
    </row>
    <row r="1101" spans="1:14" x14ac:dyDescent="0.35">
      <c r="A1101" t="s">
        <v>1310</v>
      </c>
      <c r="B1101" s="1">
        <v>45258</v>
      </c>
      <c r="C1101" t="s">
        <v>1312</v>
      </c>
      <c r="D1101" t="s">
        <v>85</v>
      </c>
      <c r="E1101" t="s">
        <v>70</v>
      </c>
      <c r="F1101" t="s">
        <v>44</v>
      </c>
      <c r="G1101" t="s">
        <v>45</v>
      </c>
      <c r="H1101">
        <v>17</v>
      </c>
      <c r="I1101">
        <v>847</v>
      </c>
      <c r="J1101">
        <v>355</v>
      </c>
      <c r="K1101" t="s">
        <v>64</v>
      </c>
      <c r="L1101" t="s">
        <v>51</v>
      </c>
      <c r="M1101">
        <f t="shared" si="34"/>
        <v>804</v>
      </c>
      <c r="N1101">
        <f t="shared" si="35"/>
        <v>49.823529411764703</v>
      </c>
    </row>
    <row r="1102" spans="1:14" x14ac:dyDescent="0.35">
      <c r="A1102" t="s">
        <v>1310</v>
      </c>
      <c r="B1102" s="1">
        <v>44944</v>
      </c>
      <c r="C1102" t="s">
        <v>1313</v>
      </c>
      <c r="D1102" t="s">
        <v>91</v>
      </c>
      <c r="E1102" t="s">
        <v>41</v>
      </c>
      <c r="F1102" t="s">
        <v>44</v>
      </c>
      <c r="G1102" t="s">
        <v>45</v>
      </c>
      <c r="H1102">
        <v>17</v>
      </c>
      <c r="I1102">
        <v>847</v>
      </c>
      <c r="J1102">
        <v>355</v>
      </c>
      <c r="K1102" t="s">
        <v>64</v>
      </c>
      <c r="L1102" t="s">
        <v>332</v>
      </c>
      <c r="M1102">
        <f t="shared" si="34"/>
        <v>804</v>
      </c>
      <c r="N1102">
        <f t="shared" si="35"/>
        <v>49.823529411764703</v>
      </c>
    </row>
    <row r="1103" spans="1:14" x14ac:dyDescent="0.35">
      <c r="A1103" t="s">
        <v>1314</v>
      </c>
      <c r="B1103" s="1">
        <v>44445</v>
      </c>
      <c r="C1103" t="s">
        <v>1315</v>
      </c>
      <c r="D1103" t="s">
        <v>171</v>
      </c>
      <c r="E1103" t="s">
        <v>20</v>
      </c>
      <c r="F1103" t="s">
        <v>44</v>
      </c>
      <c r="G1103" t="s">
        <v>108</v>
      </c>
      <c r="H1103">
        <v>9</v>
      </c>
      <c r="I1103">
        <v>3129</v>
      </c>
      <c r="J1103">
        <v>55</v>
      </c>
      <c r="K1103" t="s">
        <v>31</v>
      </c>
      <c r="L1103" t="s">
        <v>223</v>
      </c>
      <c r="M1103">
        <f t="shared" si="34"/>
        <v>804</v>
      </c>
      <c r="N1103">
        <f t="shared" si="35"/>
        <v>347.66666666666669</v>
      </c>
    </row>
    <row r="1104" spans="1:14" x14ac:dyDescent="0.35">
      <c r="A1104" t="s">
        <v>1314</v>
      </c>
      <c r="B1104" s="1">
        <v>44445</v>
      </c>
      <c r="C1104" t="s">
        <v>1315</v>
      </c>
      <c r="D1104" t="s">
        <v>171</v>
      </c>
      <c r="E1104" t="s">
        <v>20</v>
      </c>
      <c r="F1104" t="s">
        <v>12</v>
      </c>
      <c r="G1104" t="s">
        <v>38</v>
      </c>
      <c r="H1104">
        <v>13</v>
      </c>
      <c r="I1104">
        <v>7821</v>
      </c>
      <c r="J1104">
        <v>3821</v>
      </c>
      <c r="K1104" t="s">
        <v>39</v>
      </c>
      <c r="L1104" t="s">
        <v>223</v>
      </c>
      <c r="M1104">
        <f t="shared" si="34"/>
        <v>804</v>
      </c>
      <c r="N1104">
        <f t="shared" si="35"/>
        <v>601.61538461538464</v>
      </c>
    </row>
    <row r="1105" spans="1:14" x14ac:dyDescent="0.35">
      <c r="A1105" t="s">
        <v>1316</v>
      </c>
      <c r="B1105" s="1">
        <v>44249</v>
      </c>
      <c r="C1105" t="s">
        <v>1317</v>
      </c>
      <c r="D1105" t="s">
        <v>171</v>
      </c>
      <c r="E1105" t="s">
        <v>20</v>
      </c>
      <c r="F1105" t="s">
        <v>12</v>
      </c>
      <c r="G1105" t="s">
        <v>81</v>
      </c>
      <c r="H1105">
        <v>12</v>
      </c>
      <c r="I1105">
        <v>9498</v>
      </c>
      <c r="J1105">
        <v>256</v>
      </c>
      <c r="K1105" t="s">
        <v>64</v>
      </c>
      <c r="L1105" t="s">
        <v>291</v>
      </c>
      <c r="M1105">
        <f t="shared" si="34"/>
        <v>804</v>
      </c>
      <c r="N1105">
        <f t="shared" si="35"/>
        <v>791.5</v>
      </c>
    </row>
    <row r="1106" spans="1:14" x14ac:dyDescent="0.35">
      <c r="A1106" t="s">
        <v>1316</v>
      </c>
      <c r="B1106" s="1">
        <v>44475</v>
      </c>
      <c r="C1106" t="s">
        <v>1318</v>
      </c>
      <c r="D1106" t="s">
        <v>50</v>
      </c>
      <c r="E1106" t="s">
        <v>24</v>
      </c>
      <c r="F1106" t="s">
        <v>12</v>
      </c>
      <c r="G1106" t="s">
        <v>81</v>
      </c>
      <c r="H1106">
        <v>12</v>
      </c>
      <c r="I1106">
        <v>9498</v>
      </c>
      <c r="J1106">
        <v>256</v>
      </c>
      <c r="K1106" t="s">
        <v>64</v>
      </c>
      <c r="L1106" t="s">
        <v>36</v>
      </c>
      <c r="M1106">
        <f t="shared" si="34"/>
        <v>804</v>
      </c>
      <c r="N1106">
        <f t="shared" si="35"/>
        <v>791.5</v>
      </c>
    </row>
    <row r="1107" spans="1:14" x14ac:dyDescent="0.35">
      <c r="A1107" t="s">
        <v>1319</v>
      </c>
      <c r="B1107" s="1">
        <v>43989</v>
      </c>
      <c r="C1107" t="s">
        <v>1320</v>
      </c>
      <c r="D1107" t="s">
        <v>67</v>
      </c>
      <c r="E1107" t="s">
        <v>24</v>
      </c>
      <c r="F1107" t="s">
        <v>44</v>
      </c>
      <c r="G1107" t="s">
        <v>59</v>
      </c>
      <c r="H1107">
        <v>7</v>
      </c>
      <c r="I1107">
        <v>5461</v>
      </c>
      <c r="J1107">
        <v>1214</v>
      </c>
      <c r="K1107" t="s">
        <v>46</v>
      </c>
      <c r="L1107" t="s">
        <v>312</v>
      </c>
      <c r="M1107">
        <f t="shared" si="34"/>
        <v>804</v>
      </c>
      <c r="N1107">
        <f t="shared" si="35"/>
        <v>780.14285714285711</v>
      </c>
    </row>
    <row r="1108" spans="1:14" x14ac:dyDescent="0.35">
      <c r="A1108" t="s">
        <v>1321</v>
      </c>
      <c r="B1108" s="1">
        <v>45433</v>
      </c>
      <c r="C1108" t="s">
        <v>1322</v>
      </c>
      <c r="D1108" t="s">
        <v>71</v>
      </c>
      <c r="E1108" t="s">
        <v>70</v>
      </c>
      <c r="F1108" t="s">
        <v>44</v>
      </c>
      <c r="G1108" t="s">
        <v>108</v>
      </c>
      <c r="H1108">
        <v>19</v>
      </c>
      <c r="I1108">
        <v>3084</v>
      </c>
      <c r="J1108">
        <v>611</v>
      </c>
      <c r="K1108" t="s">
        <v>14</v>
      </c>
      <c r="L1108" t="s">
        <v>34</v>
      </c>
      <c r="M1108">
        <f t="shared" si="34"/>
        <v>804</v>
      </c>
      <c r="N1108">
        <f t="shared" si="35"/>
        <v>162.31578947368422</v>
      </c>
    </row>
    <row r="1109" spans="1:14" x14ac:dyDescent="0.35">
      <c r="A1109" t="s">
        <v>1323</v>
      </c>
      <c r="B1109" s="1">
        <v>44048</v>
      </c>
      <c r="C1109" t="s">
        <v>1324</v>
      </c>
      <c r="D1109" t="s">
        <v>25</v>
      </c>
      <c r="E1109" t="s">
        <v>24</v>
      </c>
      <c r="F1109" t="s">
        <v>44</v>
      </c>
      <c r="G1109" t="s">
        <v>59</v>
      </c>
      <c r="H1109">
        <v>1</v>
      </c>
      <c r="I1109">
        <v>6087</v>
      </c>
      <c r="J1109">
        <v>3043</v>
      </c>
      <c r="K1109" t="s">
        <v>64</v>
      </c>
      <c r="L1109" t="s">
        <v>184</v>
      </c>
      <c r="M1109">
        <f t="shared" si="34"/>
        <v>804</v>
      </c>
      <c r="N1109">
        <f t="shared" si="35"/>
        <v>6087</v>
      </c>
    </row>
    <row r="1110" spans="1:14" x14ac:dyDescent="0.35">
      <c r="A1110" t="s">
        <v>1325</v>
      </c>
      <c r="B1110" s="1">
        <v>44119</v>
      </c>
      <c r="C1110" t="s">
        <v>1326</v>
      </c>
      <c r="D1110" t="s">
        <v>171</v>
      </c>
      <c r="E1110" t="s">
        <v>20</v>
      </c>
      <c r="F1110" t="s">
        <v>44</v>
      </c>
      <c r="G1110" t="s">
        <v>108</v>
      </c>
      <c r="H1110">
        <v>3</v>
      </c>
      <c r="I1110">
        <v>611</v>
      </c>
      <c r="J1110">
        <v>300</v>
      </c>
      <c r="K1110" t="s">
        <v>46</v>
      </c>
      <c r="L1110" t="s">
        <v>118</v>
      </c>
      <c r="M1110">
        <f t="shared" si="34"/>
        <v>804</v>
      </c>
      <c r="N1110">
        <f t="shared" si="35"/>
        <v>203.66666666666666</v>
      </c>
    </row>
    <row r="1111" spans="1:14" x14ac:dyDescent="0.35">
      <c r="A1111" t="s">
        <v>1327</v>
      </c>
      <c r="B1111" s="1">
        <v>44331</v>
      </c>
      <c r="C1111" t="s">
        <v>1328</v>
      </c>
      <c r="D1111" t="s">
        <v>116</v>
      </c>
      <c r="E1111" t="s">
        <v>97</v>
      </c>
      <c r="F1111" t="s">
        <v>29</v>
      </c>
      <c r="G1111" t="s">
        <v>56</v>
      </c>
      <c r="H1111">
        <v>18</v>
      </c>
      <c r="I1111">
        <v>9909</v>
      </c>
      <c r="J1111">
        <v>2999</v>
      </c>
      <c r="K1111" t="s">
        <v>64</v>
      </c>
      <c r="L1111" t="s">
        <v>107</v>
      </c>
      <c r="M1111">
        <f t="shared" si="34"/>
        <v>804</v>
      </c>
      <c r="N1111">
        <f t="shared" si="35"/>
        <v>550.5</v>
      </c>
    </row>
    <row r="1112" spans="1:14" x14ac:dyDescent="0.35">
      <c r="A1112" t="s">
        <v>1327</v>
      </c>
      <c r="B1112" s="1">
        <v>44574</v>
      </c>
      <c r="C1112" t="s">
        <v>1329</v>
      </c>
      <c r="D1112" t="s">
        <v>85</v>
      </c>
      <c r="E1112" t="s">
        <v>70</v>
      </c>
      <c r="F1112" t="s">
        <v>29</v>
      </c>
      <c r="G1112" t="s">
        <v>56</v>
      </c>
      <c r="H1112">
        <v>18</v>
      </c>
      <c r="I1112">
        <v>9909</v>
      </c>
      <c r="J1112">
        <v>2999</v>
      </c>
      <c r="K1112" t="s">
        <v>64</v>
      </c>
      <c r="L1112" t="s">
        <v>86</v>
      </c>
      <c r="M1112">
        <f t="shared" si="34"/>
        <v>804</v>
      </c>
      <c r="N1112">
        <f t="shared" si="35"/>
        <v>550.5</v>
      </c>
    </row>
    <row r="1113" spans="1:14" x14ac:dyDescent="0.35">
      <c r="A1113" t="s">
        <v>1330</v>
      </c>
      <c r="B1113" s="1">
        <v>45125</v>
      </c>
      <c r="C1113" t="s">
        <v>1331</v>
      </c>
      <c r="D1113" t="s">
        <v>98</v>
      </c>
      <c r="E1113" t="s">
        <v>97</v>
      </c>
      <c r="F1113" t="s">
        <v>44</v>
      </c>
      <c r="G1113" t="s">
        <v>59</v>
      </c>
      <c r="H1113">
        <v>18</v>
      </c>
      <c r="I1113">
        <v>6485</v>
      </c>
      <c r="J1113">
        <v>3178</v>
      </c>
      <c r="K1113" t="s">
        <v>14</v>
      </c>
      <c r="L1113" t="s">
        <v>104</v>
      </c>
      <c r="M1113">
        <f t="shared" si="34"/>
        <v>804</v>
      </c>
      <c r="N1113">
        <f t="shared" si="35"/>
        <v>360.27777777777777</v>
      </c>
    </row>
    <row r="1114" spans="1:14" x14ac:dyDescent="0.35">
      <c r="A1114" t="s">
        <v>1332</v>
      </c>
      <c r="B1114" s="1">
        <v>44903</v>
      </c>
      <c r="C1114" t="s">
        <v>1333</v>
      </c>
      <c r="D1114" t="s">
        <v>62</v>
      </c>
      <c r="E1114" t="s">
        <v>20</v>
      </c>
      <c r="F1114" t="s">
        <v>12</v>
      </c>
      <c r="G1114" t="s">
        <v>38</v>
      </c>
      <c r="H1114">
        <v>10</v>
      </c>
      <c r="I1114">
        <v>7259</v>
      </c>
      <c r="J1114">
        <v>1969</v>
      </c>
      <c r="K1114" t="s">
        <v>46</v>
      </c>
      <c r="L1114" t="s">
        <v>151</v>
      </c>
      <c r="M1114">
        <f t="shared" si="34"/>
        <v>804</v>
      </c>
      <c r="N1114">
        <f t="shared" si="35"/>
        <v>725.9</v>
      </c>
    </row>
    <row r="1115" spans="1:14" x14ac:dyDescent="0.35">
      <c r="A1115" t="s">
        <v>1334</v>
      </c>
      <c r="B1115" s="1">
        <v>45033</v>
      </c>
      <c r="C1115" t="s">
        <v>1335</v>
      </c>
      <c r="D1115" t="s">
        <v>17</v>
      </c>
      <c r="E1115" t="s">
        <v>16</v>
      </c>
      <c r="F1115" t="s">
        <v>12</v>
      </c>
      <c r="G1115" t="s">
        <v>27</v>
      </c>
      <c r="H1115">
        <v>18</v>
      </c>
      <c r="I1115">
        <v>3333</v>
      </c>
      <c r="J1115">
        <v>700</v>
      </c>
      <c r="K1115" t="s">
        <v>64</v>
      </c>
      <c r="L1115" t="s">
        <v>144</v>
      </c>
      <c r="M1115">
        <f t="shared" si="34"/>
        <v>804</v>
      </c>
      <c r="N1115">
        <f t="shared" si="35"/>
        <v>185.16666666666666</v>
      </c>
    </row>
    <row r="1116" spans="1:14" x14ac:dyDescent="0.35">
      <c r="A1116" t="s">
        <v>1336</v>
      </c>
      <c r="B1116" s="1">
        <v>44005</v>
      </c>
      <c r="C1116" t="s">
        <v>1337</v>
      </c>
      <c r="D1116" t="s">
        <v>171</v>
      </c>
      <c r="E1116" t="s">
        <v>20</v>
      </c>
      <c r="F1116" t="s">
        <v>44</v>
      </c>
      <c r="G1116" t="s">
        <v>59</v>
      </c>
      <c r="H1116">
        <v>4</v>
      </c>
      <c r="I1116">
        <v>7786</v>
      </c>
      <c r="J1116">
        <v>1202</v>
      </c>
      <c r="K1116" t="s">
        <v>39</v>
      </c>
      <c r="L1116" t="s">
        <v>312</v>
      </c>
      <c r="M1116">
        <f t="shared" si="34"/>
        <v>804</v>
      </c>
      <c r="N1116">
        <f t="shared" si="35"/>
        <v>1946.5</v>
      </c>
    </row>
    <row r="1117" spans="1:14" x14ac:dyDescent="0.35">
      <c r="A1117" t="s">
        <v>1338</v>
      </c>
      <c r="B1117" s="1">
        <v>44581</v>
      </c>
      <c r="C1117" t="s">
        <v>1339</v>
      </c>
      <c r="D1117" t="s">
        <v>62</v>
      </c>
      <c r="E1117" t="s">
        <v>20</v>
      </c>
      <c r="F1117" t="s">
        <v>12</v>
      </c>
      <c r="G1117" t="s">
        <v>81</v>
      </c>
      <c r="H1117">
        <v>6</v>
      </c>
      <c r="I1117">
        <v>7644</v>
      </c>
      <c r="J1117">
        <v>2428</v>
      </c>
      <c r="K1117" t="s">
        <v>31</v>
      </c>
      <c r="L1117" t="s">
        <v>86</v>
      </c>
      <c r="M1117">
        <f t="shared" si="34"/>
        <v>804</v>
      </c>
      <c r="N1117">
        <f t="shared" si="35"/>
        <v>1274</v>
      </c>
    </row>
    <row r="1118" spans="1:14" x14ac:dyDescent="0.35">
      <c r="A1118" t="s">
        <v>1340</v>
      </c>
      <c r="B1118" s="1">
        <v>45248</v>
      </c>
      <c r="C1118" t="s">
        <v>1341</v>
      </c>
      <c r="D1118" t="s">
        <v>42</v>
      </c>
      <c r="E1118" t="s">
        <v>41</v>
      </c>
      <c r="F1118" t="s">
        <v>44</v>
      </c>
      <c r="G1118" t="s">
        <v>108</v>
      </c>
      <c r="H1118">
        <v>5</v>
      </c>
      <c r="I1118">
        <v>1476</v>
      </c>
      <c r="J1118">
        <v>247</v>
      </c>
      <c r="K1118" t="s">
        <v>64</v>
      </c>
      <c r="L1118" t="s">
        <v>51</v>
      </c>
      <c r="M1118">
        <f t="shared" si="34"/>
        <v>804</v>
      </c>
      <c r="N1118">
        <f t="shared" si="35"/>
        <v>295.2</v>
      </c>
    </row>
    <row r="1119" spans="1:14" x14ac:dyDescent="0.35">
      <c r="A1119" t="s">
        <v>1340</v>
      </c>
      <c r="B1119" s="1">
        <v>44580</v>
      </c>
      <c r="C1119" t="s">
        <v>1342</v>
      </c>
      <c r="D1119" t="s">
        <v>74</v>
      </c>
      <c r="E1119" t="s">
        <v>41</v>
      </c>
      <c r="F1119" t="s">
        <v>44</v>
      </c>
      <c r="G1119" t="s">
        <v>108</v>
      </c>
      <c r="H1119">
        <v>5</v>
      </c>
      <c r="I1119">
        <v>1476</v>
      </c>
      <c r="J1119">
        <v>247</v>
      </c>
      <c r="K1119" t="s">
        <v>64</v>
      </c>
      <c r="L1119" t="s">
        <v>86</v>
      </c>
      <c r="M1119">
        <f t="shared" si="34"/>
        <v>804</v>
      </c>
      <c r="N1119">
        <f t="shared" si="35"/>
        <v>295.2</v>
      </c>
    </row>
    <row r="1120" spans="1:14" x14ac:dyDescent="0.35">
      <c r="A1120" t="s">
        <v>1343</v>
      </c>
      <c r="B1120" s="1">
        <v>44095</v>
      </c>
      <c r="C1120" t="s">
        <v>1344</v>
      </c>
      <c r="D1120" t="s">
        <v>91</v>
      </c>
      <c r="E1120" t="s">
        <v>41</v>
      </c>
      <c r="F1120" t="s">
        <v>44</v>
      </c>
      <c r="G1120" t="s">
        <v>59</v>
      </c>
      <c r="H1120">
        <v>16</v>
      </c>
      <c r="I1120">
        <v>3445</v>
      </c>
      <c r="J1120">
        <v>1405</v>
      </c>
      <c r="K1120" t="s">
        <v>39</v>
      </c>
      <c r="L1120" t="s">
        <v>388</v>
      </c>
      <c r="M1120">
        <f t="shared" si="34"/>
        <v>804</v>
      </c>
      <c r="N1120">
        <f t="shared" si="35"/>
        <v>215.3125</v>
      </c>
    </row>
    <row r="1121" spans="1:14" x14ac:dyDescent="0.35">
      <c r="A1121" t="s">
        <v>1343</v>
      </c>
      <c r="B1121" s="1">
        <v>44095</v>
      </c>
      <c r="C1121" t="s">
        <v>1344</v>
      </c>
      <c r="D1121" t="s">
        <v>91</v>
      </c>
      <c r="E1121" t="s">
        <v>41</v>
      </c>
      <c r="F1121" t="s">
        <v>12</v>
      </c>
      <c r="G1121" t="s">
        <v>38</v>
      </c>
      <c r="H1121">
        <v>1</v>
      </c>
      <c r="I1121">
        <v>9837</v>
      </c>
      <c r="J1121">
        <v>384</v>
      </c>
      <c r="K1121" t="s">
        <v>14</v>
      </c>
      <c r="L1121" t="s">
        <v>388</v>
      </c>
      <c r="M1121">
        <f t="shared" si="34"/>
        <v>804</v>
      </c>
      <c r="N1121">
        <f t="shared" si="35"/>
        <v>9837</v>
      </c>
    </row>
    <row r="1122" spans="1:14" x14ac:dyDescent="0.35">
      <c r="A1122" t="s">
        <v>1345</v>
      </c>
      <c r="B1122" s="1">
        <v>44358</v>
      </c>
      <c r="C1122" t="s">
        <v>1346</v>
      </c>
      <c r="D1122" t="s">
        <v>74</v>
      </c>
      <c r="E1122" t="s">
        <v>41</v>
      </c>
      <c r="F1122" t="s">
        <v>44</v>
      </c>
      <c r="G1122" t="s">
        <v>59</v>
      </c>
      <c r="H1122">
        <v>8</v>
      </c>
      <c r="I1122">
        <v>1314</v>
      </c>
      <c r="J1122">
        <v>457</v>
      </c>
      <c r="K1122" t="s">
        <v>39</v>
      </c>
      <c r="L1122" t="s">
        <v>124</v>
      </c>
      <c r="M1122">
        <f t="shared" si="34"/>
        <v>804</v>
      </c>
      <c r="N1122">
        <f t="shared" si="35"/>
        <v>164.25</v>
      </c>
    </row>
    <row r="1123" spans="1:14" x14ac:dyDescent="0.35">
      <c r="A1123" t="s">
        <v>1347</v>
      </c>
      <c r="B1123" s="1">
        <v>45511</v>
      </c>
      <c r="C1123" t="s">
        <v>1348</v>
      </c>
      <c r="D1123" t="s">
        <v>71</v>
      </c>
      <c r="E1123" t="s">
        <v>70</v>
      </c>
      <c r="F1123" t="s">
        <v>12</v>
      </c>
      <c r="G1123" t="s">
        <v>38</v>
      </c>
      <c r="H1123">
        <v>6</v>
      </c>
      <c r="I1123">
        <v>5951</v>
      </c>
      <c r="J1123">
        <v>936</v>
      </c>
      <c r="K1123" t="s">
        <v>31</v>
      </c>
      <c r="L1123" t="s">
        <v>113</v>
      </c>
      <c r="M1123">
        <f t="shared" si="34"/>
        <v>804</v>
      </c>
      <c r="N1123">
        <f t="shared" si="35"/>
        <v>991.83333333333337</v>
      </c>
    </row>
    <row r="1124" spans="1:14" x14ac:dyDescent="0.35">
      <c r="A1124" t="s">
        <v>1347</v>
      </c>
      <c r="B1124" s="1">
        <v>44768</v>
      </c>
      <c r="C1124" t="s">
        <v>1349</v>
      </c>
      <c r="D1124" t="s">
        <v>98</v>
      </c>
      <c r="E1124" t="s">
        <v>97</v>
      </c>
      <c r="F1124" t="s">
        <v>12</v>
      </c>
      <c r="G1124" t="s">
        <v>38</v>
      </c>
      <c r="H1124">
        <v>6</v>
      </c>
      <c r="I1124">
        <v>5951</v>
      </c>
      <c r="J1124">
        <v>936</v>
      </c>
      <c r="K1124" t="s">
        <v>31</v>
      </c>
      <c r="L1124" t="s">
        <v>417</v>
      </c>
      <c r="M1124">
        <f t="shared" si="34"/>
        <v>804</v>
      </c>
      <c r="N1124">
        <f t="shared" si="35"/>
        <v>991.83333333333337</v>
      </c>
    </row>
    <row r="1125" spans="1:14" x14ac:dyDescent="0.35">
      <c r="A1125" t="s">
        <v>1350</v>
      </c>
      <c r="B1125" s="1">
        <v>45304</v>
      </c>
      <c r="C1125" t="s">
        <v>1351</v>
      </c>
      <c r="D1125" t="s">
        <v>42</v>
      </c>
      <c r="E1125" t="s">
        <v>41</v>
      </c>
      <c r="F1125" t="s">
        <v>12</v>
      </c>
      <c r="G1125" t="s">
        <v>81</v>
      </c>
      <c r="H1125">
        <v>6</v>
      </c>
      <c r="I1125">
        <v>992</v>
      </c>
      <c r="J1125">
        <v>177</v>
      </c>
      <c r="K1125" t="s">
        <v>14</v>
      </c>
      <c r="L1125" t="s">
        <v>75</v>
      </c>
      <c r="M1125">
        <f t="shared" si="34"/>
        <v>804</v>
      </c>
      <c r="N1125">
        <f t="shared" si="35"/>
        <v>165.33333333333334</v>
      </c>
    </row>
    <row r="1126" spans="1:14" x14ac:dyDescent="0.35">
      <c r="A1126" t="s">
        <v>1350</v>
      </c>
      <c r="B1126" s="1">
        <v>45304</v>
      </c>
      <c r="C1126" t="s">
        <v>1351</v>
      </c>
      <c r="D1126" t="s">
        <v>42</v>
      </c>
      <c r="E1126" t="s">
        <v>41</v>
      </c>
      <c r="F1126" t="s">
        <v>29</v>
      </c>
      <c r="G1126" t="s">
        <v>56</v>
      </c>
      <c r="H1126">
        <v>18</v>
      </c>
      <c r="I1126">
        <v>4699</v>
      </c>
      <c r="J1126">
        <v>625</v>
      </c>
      <c r="K1126" t="s">
        <v>39</v>
      </c>
      <c r="L1126" t="s">
        <v>75</v>
      </c>
      <c r="M1126">
        <f t="shared" si="34"/>
        <v>804</v>
      </c>
      <c r="N1126">
        <f t="shared" si="35"/>
        <v>261.05555555555554</v>
      </c>
    </row>
    <row r="1127" spans="1:14" x14ac:dyDescent="0.35">
      <c r="A1127" t="s">
        <v>1352</v>
      </c>
      <c r="B1127" s="1">
        <v>44344</v>
      </c>
      <c r="C1127" t="s">
        <v>1353</v>
      </c>
      <c r="D1127" t="s">
        <v>116</v>
      </c>
      <c r="E1127" t="s">
        <v>97</v>
      </c>
      <c r="F1127" t="s">
        <v>12</v>
      </c>
      <c r="G1127" t="s">
        <v>38</v>
      </c>
      <c r="H1127">
        <v>17</v>
      </c>
      <c r="I1127">
        <v>5557</v>
      </c>
      <c r="J1127">
        <v>2114</v>
      </c>
      <c r="K1127" t="s">
        <v>39</v>
      </c>
      <c r="L1127" t="s">
        <v>107</v>
      </c>
      <c r="M1127">
        <f t="shared" si="34"/>
        <v>804</v>
      </c>
      <c r="N1127">
        <f t="shared" si="35"/>
        <v>326.88235294117646</v>
      </c>
    </row>
    <row r="1128" spans="1:14" x14ac:dyDescent="0.35">
      <c r="A1128" t="s">
        <v>1354</v>
      </c>
      <c r="B1128" s="1">
        <v>44360</v>
      </c>
      <c r="C1128" t="s">
        <v>1355</v>
      </c>
      <c r="D1128" t="s">
        <v>71</v>
      </c>
      <c r="E1128" t="s">
        <v>70</v>
      </c>
      <c r="F1128" t="s">
        <v>12</v>
      </c>
      <c r="G1128" t="s">
        <v>13</v>
      </c>
      <c r="H1128">
        <v>3</v>
      </c>
      <c r="I1128">
        <v>3436</v>
      </c>
      <c r="J1128">
        <v>933</v>
      </c>
      <c r="K1128" t="s">
        <v>46</v>
      </c>
      <c r="L1128" t="s">
        <v>124</v>
      </c>
      <c r="M1128">
        <f t="shared" si="34"/>
        <v>804</v>
      </c>
      <c r="N1128">
        <f t="shared" si="35"/>
        <v>1145.3333333333333</v>
      </c>
    </row>
    <row r="1129" spans="1:14" x14ac:dyDescent="0.35">
      <c r="A1129" t="s">
        <v>1356</v>
      </c>
      <c r="B1129" s="1">
        <v>45041</v>
      </c>
      <c r="C1129" t="s">
        <v>1357</v>
      </c>
      <c r="D1129" t="s">
        <v>85</v>
      </c>
      <c r="E1129" t="s">
        <v>70</v>
      </c>
      <c r="F1129" t="s">
        <v>12</v>
      </c>
      <c r="G1129" t="s">
        <v>27</v>
      </c>
      <c r="H1129">
        <v>11</v>
      </c>
      <c r="I1129">
        <v>9840</v>
      </c>
      <c r="J1129">
        <v>3870</v>
      </c>
      <c r="K1129" t="s">
        <v>31</v>
      </c>
      <c r="L1129" t="s">
        <v>144</v>
      </c>
      <c r="M1129">
        <f t="shared" si="34"/>
        <v>804</v>
      </c>
      <c r="N1129">
        <f t="shared" si="35"/>
        <v>894.5454545454545</v>
      </c>
    </row>
    <row r="1130" spans="1:14" x14ac:dyDescent="0.35">
      <c r="A1130" t="s">
        <v>1358</v>
      </c>
      <c r="B1130" s="1">
        <v>44382</v>
      </c>
      <c r="C1130" t="s">
        <v>1359</v>
      </c>
      <c r="D1130" t="s">
        <v>91</v>
      </c>
      <c r="E1130" t="s">
        <v>41</v>
      </c>
      <c r="F1130" t="s">
        <v>29</v>
      </c>
      <c r="G1130" t="s">
        <v>63</v>
      </c>
      <c r="H1130">
        <v>4</v>
      </c>
      <c r="I1130">
        <v>7620</v>
      </c>
      <c r="J1130">
        <v>125</v>
      </c>
      <c r="K1130" t="s">
        <v>39</v>
      </c>
      <c r="L1130" t="s">
        <v>26</v>
      </c>
      <c r="M1130">
        <f t="shared" si="34"/>
        <v>804</v>
      </c>
      <c r="N1130">
        <f t="shared" si="35"/>
        <v>1905</v>
      </c>
    </row>
    <row r="1131" spans="1:14" x14ac:dyDescent="0.35">
      <c r="A1131" t="s">
        <v>1358</v>
      </c>
      <c r="B1131" s="1">
        <v>45577</v>
      </c>
      <c r="C1131" t="s">
        <v>1360</v>
      </c>
      <c r="D1131" t="s">
        <v>91</v>
      </c>
      <c r="E1131" t="s">
        <v>41</v>
      </c>
      <c r="F1131" t="s">
        <v>29</v>
      </c>
      <c r="G1131" t="s">
        <v>63</v>
      </c>
      <c r="H1131">
        <v>4</v>
      </c>
      <c r="I1131">
        <v>7620</v>
      </c>
      <c r="J1131">
        <v>125</v>
      </c>
      <c r="K1131" t="s">
        <v>39</v>
      </c>
      <c r="L1131" t="s">
        <v>359</v>
      </c>
      <c r="M1131">
        <f t="shared" si="34"/>
        <v>804</v>
      </c>
      <c r="N1131">
        <f t="shared" si="35"/>
        <v>1905</v>
      </c>
    </row>
    <row r="1132" spans="1:14" x14ac:dyDescent="0.35">
      <c r="A1132" t="s">
        <v>1361</v>
      </c>
      <c r="B1132" s="1">
        <v>44473</v>
      </c>
      <c r="C1132" t="s">
        <v>1362</v>
      </c>
      <c r="D1132" t="s">
        <v>25</v>
      </c>
      <c r="E1132" t="s">
        <v>24</v>
      </c>
      <c r="F1132" t="s">
        <v>44</v>
      </c>
      <c r="G1132" t="s">
        <v>45</v>
      </c>
      <c r="H1132">
        <v>5</v>
      </c>
      <c r="I1132">
        <v>4314</v>
      </c>
      <c r="J1132">
        <v>1591</v>
      </c>
      <c r="K1132" t="s">
        <v>31</v>
      </c>
      <c r="L1132" t="s">
        <v>36</v>
      </c>
      <c r="M1132">
        <f t="shared" si="34"/>
        <v>804</v>
      </c>
      <c r="N1132">
        <f t="shared" si="35"/>
        <v>862.8</v>
      </c>
    </row>
    <row r="1133" spans="1:14" x14ac:dyDescent="0.35">
      <c r="A1133" t="s">
        <v>1363</v>
      </c>
      <c r="B1133" s="1">
        <v>45329</v>
      </c>
      <c r="C1133" t="s">
        <v>1364</v>
      </c>
      <c r="D1133" t="s">
        <v>106</v>
      </c>
      <c r="E1133" t="s">
        <v>97</v>
      </c>
      <c r="F1133" t="s">
        <v>12</v>
      </c>
      <c r="G1133" t="s">
        <v>38</v>
      </c>
      <c r="H1133">
        <v>12</v>
      </c>
      <c r="I1133">
        <v>8851</v>
      </c>
      <c r="J1133">
        <v>999</v>
      </c>
      <c r="K1133" t="s">
        <v>14</v>
      </c>
      <c r="L1133" t="s">
        <v>217</v>
      </c>
      <c r="M1133">
        <f t="shared" si="34"/>
        <v>804</v>
      </c>
      <c r="N1133">
        <f t="shared" si="35"/>
        <v>737.58333333333337</v>
      </c>
    </row>
    <row r="1134" spans="1:14" x14ac:dyDescent="0.35">
      <c r="A1134" t="s">
        <v>1365</v>
      </c>
      <c r="B1134" s="1">
        <v>44260</v>
      </c>
      <c r="C1134" t="s">
        <v>1366</v>
      </c>
      <c r="D1134" t="s">
        <v>137</v>
      </c>
      <c r="E1134" t="s">
        <v>70</v>
      </c>
      <c r="F1134" t="s">
        <v>12</v>
      </c>
      <c r="G1134" t="s">
        <v>38</v>
      </c>
      <c r="H1134">
        <v>2</v>
      </c>
      <c r="I1134">
        <v>544</v>
      </c>
      <c r="J1134">
        <v>272</v>
      </c>
      <c r="K1134" t="s">
        <v>31</v>
      </c>
      <c r="L1134" t="s">
        <v>166</v>
      </c>
      <c r="M1134">
        <f t="shared" si="34"/>
        <v>804</v>
      </c>
      <c r="N1134">
        <f t="shared" si="35"/>
        <v>272</v>
      </c>
    </row>
    <row r="1135" spans="1:14" x14ac:dyDescent="0.35">
      <c r="A1135" t="s">
        <v>1365</v>
      </c>
      <c r="B1135" s="1">
        <v>45102</v>
      </c>
      <c r="C1135" t="s">
        <v>1367</v>
      </c>
      <c r="D1135" t="s">
        <v>25</v>
      </c>
      <c r="E1135" t="s">
        <v>24</v>
      </c>
      <c r="F1135" t="s">
        <v>12</v>
      </c>
      <c r="G1135" t="s">
        <v>38</v>
      </c>
      <c r="H1135">
        <v>2</v>
      </c>
      <c r="I1135">
        <v>544</v>
      </c>
      <c r="J1135">
        <v>272</v>
      </c>
      <c r="K1135" t="s">
        <v>31</v>
      </c>
      <c r="L1135" t="s">
        <v>18</v>
      </c>
      <c r="M1135">
        <f t="shared" si="34"/>
        <v>804</v>
      </c>
      <c r="N1135">
        <f t="shared" si="35"/>
        <v>272</v>
      </c>
    </row>
    <row r="1136" spans="1:14" x14ac:dyDescent="0.35">
      <c r="A1136" t="s">
        <v>1368</v>
      </c>
      <c r="B1136" s="1">
        <v>44410</v>
      </c>
      <c r="C1136" t="s">
        <v>1369</v>
      </c>
      <c r="D1136" t="s">
        <v>171</v>
      </c>
      <c r="E1136" t="s">
        <v>20</v>
      </c>
      <c r="F1136" t="s">
        <v>29</v>
      </c>
      <c r="G1136" t="s">
        <v>56</v>
      </c>
      <c r="H1136">
        <v>20</v>
      </c>
      <c r="I1136">
        <v>537</v>
      </c>
      <c r="J1136">
        <v>142</v>
      </c>
      <c r="K1136" t="s">
        <v>39</v>
      </c>
      <c r="L1136" t="s">
        <v>177</v>
      </c>
      <c r="M1136">
        <f t="shared" si="34"/>
        <v>804</v>
      </c>
      <c r="N1136">
        <f t="shared" si="35"/>
        <v>26.85</v>
      </c>
    </row>
    <row r="1137" spans="1:14" x14ac:dyDescent="0.35">
      <c r="A1137" t="s">
        <v>1370</v>
      </c>
      <c r="B1137" s="1">
        <v>44637</v>
      </c>
      <c r="C1137" t="s">
        <v>1371</v>
      </c>
      <c r="D1137" t="s">
        <v>85</v>
      </c>
      <c r="E1137" t="s">
        <v>70</v>
      </c>
      <c r="F1137" t="s">
        <v>12</v>
      </c>
      <c r="G1137" t="s">
        <v>38</v>
      </c>
      <c r="H1137">
        <v>7</v>
      </c>
      <c r="I1137">
        <v>5944</v>
      </c>
      <c r="J1137">
        <v>2661</v>
      </c>
      <c r="K1137" t="s">
        <v>39</v>
      </c>
      <c r="L1137" t="s">
        <v>133</v>
      </c>
      <c r="M1137">
        <f t="shared" si="34"/>
        <v>804</v>
      </c>
      <c r="N1137">
        <f t="shared" si="35"/>
        <v>849.14285714285711</v>
      </c>
    </row>
    <row r="1138" spans="1:14" x14ac:dyDescent="0.35">
      <c r="A1138" t="s">
        <v>1372</v>
      </c>
      <c r="B1138" s="1">
        <v>45329</v>
      </c>
      <c r="C1138" t="s">
        <v>1373</v>
      </c>
      <c r="D1138" t="s">
        <v>17</v>
      </c>
      <c r="E1138" t="s">
        <v>16</v>
      </c>
      <c r="F1138" t="s">
        <v>12</v>
      </c>
      <c r="G1138" t="s">
        <v>27</v>
      </c>
      <c r="H1138">
        <v>18</v>
      </c>
      <c r="I1138">
        <v>2258</v>
      </c>
      <c r="J1138">
        <v>135</v>
      </c>
      <c r="K1138" t="s">
        <v>46</v>
      </c>
      <c r="L1138" t="s">
        <v>217</v>
      </c>
      <c r="M1138">
        <f t="shared" si="34"/>
        <v>804</v>
      </c>
      <c r="N1138">
        <f t="shared" si="35"/>
        <v>125.44444444444444</v>
      </c>
    </row>
    <row r="1139" spans="1:14" x14ac:dyDescent="0.35">
      <c r="A1139" t="s">
        <v>1372</v>
      </c>
      <c r="B1139" s="1">
        <v>44792</v>
      </c>
      <c r="C1139" t="s">
        <v>1374</v>
      </c>
      <c r="D1139" t="s">
        <v>74</v>
      </c>
      <c r="E1139" t="s">
        <v>41</v>
      </c>
      <c r="F1139" t="s">
        <v>12</v>
      </c>
      <c r="G1139" t="s">
        <v>27</v>
      </c>
      <c r="H1139">
        <v>18</v>
      </c>
      <c r="I1139">
        <v>2258</v>
      </c>
      <c r="J1139">
        <v>135</v>
      </c>
      <c r="K1139" t="s">
        <v>46</v>
      </c>
      <c r="L1139" t="s">
        <v>208</v>
      </c>
      <c r="M1139">
        <f t="shared" si="34"/>
        <v>804</v>
      </c>
      <c r="N1139">
        <f t="shared" si="35"/>
        <v>125.44444444444444</v>
      </c>
    </row>
    <row r="1140" spans="1:14" x14ac:dyDescent="0.35">
      <c r="A1140" t="s">
        <v>1375</v>
      </c>
      <c r="B1140" s="1">
        <v>45554</v>
      </c>
      <c r="C1140" t="s">
        <v>1376</v>
      </c>
      <c r="D1140" t="s">
        <v>137</v>
      </c>
      <c r="E1140" t="s">
        <v>70</v>
      </c>
      <c r="F1140" t="s">
        <v>44</v>
      </c>
      <c r="G1140" t="s">
        <v>59</v>
      </c>
      <c r="H1140">
        <v>3</v>
      </c>
      <c r="I1140">
        <v>9609</v>
      </c>
      <c r="J1140">
        <v>4339</v>
      </c>
      <c r="K1140" t="s">
        <v>31</v>
      </c>
      <c r="L1140" t="s">
        <v>158</v>
      </c>
      <c r="M1140">
        <f t="shared" si="34"/>
        <v>804</v>
      </c>
      <c r="N1140">
        <f t="shared" si="35"/>
        <v>3203</v>
      </c>
    </row>
    <row r="1141" spans="1:14" x14ac:dyDescent="0.35">
      <c r="A1141" t="s">
        <v>1375</v>
      </c>
      <c r="B1141" s="1">
        <v>43926</v>
      </c>
      <c r="C1141" t="s">
        <v>1377</v>
      </c>
      <c r="D1141" t="s">
        <v>106</v>
      </c>
      <c r="E1141" t="s">
        <v>97</v>
      </c>
      <c r="F1141" t="s">
        <v>44</v>
      </c>
      <c r="G1141" t="s">
        <v>59</v>
      </c>
      <c r="H1141">
        <v>3</v>
      </c>
      <c r="I1141">
        <v>9609</v>
      </c>
      <c r="J1141">
        <v>4339</v>
      </c>
      <c r="K1141" t="s">
        <v>31</v>
      </c>
      <c r="L1141" t="s">
        <v>161</v>
      </c>
      <c r="M1141">
        <f t="shared" si="34"/>
        <v>804</v>
      </c>
      <c r="N1141">
        <f t="shared" si="35"/>
        <v>3203</v>
      </c>
    </row>
    <row r="1142" spans="1:14" x14ac:dyDescent="0.35">
      <c r="A1142" t="s">
        <v>1378</v>
      </c>
      <c r="B1142" s="1">
        <v>44995</v>
      </c>
      <c r="C1142" t="s">
        <v>1379</v>
      </c>
      <c r="D1142" t="s">
        <v>71</v>
      </c>
      <c r="E1142" t="s">
        <v>70</v>
      </c>
      <c r="F1142" t="s">
        <v>12</v>
      </c>
      <c r="G1142" t="s">
        <v>13</v>
      </c>
      <c r="H1142">
        <v>15</v>
      </c>
      <c r="I1142">
        <v>9952</v>
      </c>
      <c r="J1142">
        <v>3301</v>
      </c>
      <c r="K1142" t="s">
        <v>31</v>
      </c>
      <c r="L1142" t="s">
        <v>244</v>
      </c>
      <c r="M1142">
        <f t="shared" si="34"/>
        <v>804</v>
      </c>
      <c r="N1142">
        <f t="shared" si="35"/>
        <v>663.4666666666667</v>
      </c>
    </row>
    <row r="1143" spans="1:14" x14ac:dyDescent="0.35">
      <c r="A1143" t="s">
        <v>1380</v>
      </c>
      <c r="B1143" s="1">
        <v>44053</v>
      </c>
      <c r="C1143" t="s">
        <v>1381</v>
      </c>
      <c r="D1143" t="s">
        <v>98</v>
      </c>
      <c r="E1143" t="s">
        <v>97</v>
      </c>
      <c r="F1143" t="s">
        <v>29</v>
      </c>
      <c r="G1143" t="s">
        <v>63</v>
      </c>
      <c r="H1143">
        <v>7</v>
      </c>
      <c r="I1143">
        <v>9873</v>
      </c>
      <c r="J1143">
        <v>4585</v>
      </c>
      <c r="K1143" t="s">
        <v>46</v>
      </c>
      <c r="L1143" t="s">
        <v>184</v>
      </c>
      <c r="M1143">
        <f t="shared" si="34"/>
        <v>804</v>
      </c>
      <c r="N1143">
        <f t="shared" si="35"/>
        <v>1410.4285714285713</v>
      </c>
    </row>
    <row r="1144" spans="1:14" x14ac:dyDescent="0.35">
      <c r="A1144" t="s">
        <v>1382</v>
      </c>
      <c r="B1144" s="1">
        <v>43950</v>
      </c>
      <c r="C1144" t="s">
        <v>1383</v>
      </c>
      <c r="D1144" t="s">
        <v>50</v>
      </c>
      <c r="E1144" t="s">
        <v>24</v>
      </c>
      <c r="F1144" t="s">
        <v>12</v>
      </c>
      <c r="G1144" t="s">
        <v>13</v>
      </c>
      <c r="H1144">
        <v>15</v>
      </c>
      <c r="I1144">
        <v>3560</v>
      </c>
      <c r="J1144">
        <v>1335</v>
      </c>
      <c r="K1144" t="s">
        <v>64</v>
      </c>
      <c r="L1144" t="s">
        <v>161</v>
      </c>
      <c r="M1144">
        <f t="shared" si="34"/>
        <v>804</v>
      </c>
      <c r="N1144">
        <f t="shared" si="35"/>
        <v>237.33333333333334</v>
      </c>
    </row>
    <row r="1145" spans="1:14" x14ac:dyDescent="0.35">
      <c r="A1145" t="s">
        <v>1382</v>
      </c>
      <c r="B1145" s="1">
        <v>45001</v>
      </c>
      <c r="C1145" t="s">
        <v>1384</v>
      </c>
      <c r="D1145" t="s">
        <v>62</v>
      </c>
      <c r="E1145" t="s">
        <v>20</v>
      </c>
      <c r="F1145" t="s">
        <v>12</v>
      </c>
      <c r="G1145" t="s">
        <v>13</v>
      </c>
      <c r="H1145">
        <v>15</v>
      </c>
      <c r="I1145">
        <v>3560</v>
      </c>
      <c r="J1145">
        <v>1335</v>
      </c>
      <c r="K1145" t="s">
        <v>64</v>
      </c>
      <c r="L1145" t="s">
        <v>244</v>
      </c>
      <c r="M1145">
        <f t="shared" si="34"/>
        <v>804</v>
      </c>
      <c r="N1145">
        <f t="shared" si="35"/>
        <v>237.33333333333334</v>
      </c>
    </row>
    <row r="1146" spans="1:14" x14ac:dyDescent="0.35">
      <c r="A1146" t="s">
        <v>1385</v>
      </c>
      <c r="B1146" s="1">
        <v>43955</v>
      </c>
      <c r="C1146" t="s">
        <v>1386</v>
      </c>
      <c r="D1146" t="s">
        <v>25</v>
      </c>
      <c r="E1146" t="s">
        <v>24</v>
      </c>
      <c r="F1146" t="s">
        <v>12</v>
      </c>
      <c r="G1146" t="s">
        <v>81</v>
      </c>
      <c r="H1146">
        <v>9</v>
      </c>
      <c r="I1146">
        <v>6528</v>
      </c>
      <c r="J1146">
        <v>76</v>
      </c>
      <c r="K1146" t="s">
        <v>31</v>
      </c>
      <c r="L1146" t="s">
        <v>58</v>
      </c>
      <c r="M1146">
        <f t="shared" si="34"/>
        <v>804</v>
      </c>
      <c r="N1146">
        <f t="shared" si="35"/>
        <v>725.33333333333337</v>
      </c>
    </row>
    <row r="1147" spans="1:14" x14ac:dyDescent="0.35">
      <c r="A1147" t="s">
        <v>1385</v>
      </c>
      <c r="B1147" s="1">
        <v>43955</v>
      </c>
      <c r="C1147" t="s">
        <v>1386</v>
      </c>
      <c r="D1147" t="s">
        <v>25</v>
      </c>
      <c r="E1147" t="s">
        <v>24</v>
      </c>
      <c r="F1147" t="s">
        <v>44</v>
      </c>
      <c r="G1147" t="s">
        <v>59</v>
      </c>
      <c r="H1147">
        <v>12</v>
      </c>
      <c r="I1147">
        <v>8930</v>
      </c>
      <c r="J1147">
        <v>3374</v>
      </c>
      <c r="K1147" t="s">
        <v>31</v>
      </c>
      <c r="L1147" t="s">
        <v>58</v>
      </c>
      <c r="M1147">
        <f t="shared" si="34"/>
        <v>804</v>
      </c>
      <c r="N1147">
        <f t="shared" si="35"/>
        <v>744.16666666666663</v>
      </c>
    </row>
    <row r="1148" spans="1:14" x14ac:dyDescent="0.35">
      <c r="A1148" t="s">
        <v>1387</v>
      </c>
      <c r="B1148" s="1">
        <v>45580</v>
      </c>
      <c r="C1148" t="s">
        <v>1388</v>
      </c>
      <c r="D1148" t="s">
        <v>149</v>
      </c>
      <c r="E1148" t="s">
        <v>16</v>
      </c>
      <c r="F1148" t="s">
        <v>29</v>
      </c>
      <c r="G1148" t="s">
        <v>63</v>
      </c>
      <c r="H1148">
        <v>9</v>
      </c>
      <c r="I1148">
        <v>4521</v>
      </c>
      <c r="J1148">
        <v>1778</v>
      </c>
      <c r="K1148" t="s">
        <v>31</v>
      </c>
      <c r="L1148" t="s">
        <v>359</v>
      </c>
      <c r="M1148">
        <f t="shared" si="34"/>
        <v>804</v>
      </c>
      <c r="N1148">
        <f t="shared" si="35"/>
        <v>502.33333333333331</v>
      </c>
    </row>
    <row r="1149" spans="1:14" x14ac:dyDescent="0.35">
      <c r="A1149" t="s">
        <v>1389</v>
      </c>
      <c r="B1149" s="1">
        <v>44721</v>
      </c>
      <c r="C1149" t="s">
        <v>1390</v>
      </c>
      <c r="D1149" t="s">
        <v>74</v>
      </c>
      <c r="E1149" t="s">
        <v>41</v>
      </c>
      <c r="F1149" t="s">
        <v>44</v>
      </c>
      <c r="G1149" t="s">
        <v>59</v>
      </c>
      <c r="H1149">
        <v>10</v>
      </c>
      <c r="I1149">
        <v>7091</v>
      </c>
      <c r="J1149">
        <v>2317</v>
      </c>
      <c r="K1149" t="s">
        <v>46</v>
      </c>
      <c r="L1149" t="s">
        <v>164</v>
      </c>
      <c r="M1149">
        <f t="shared" si="34"/>
        <v>804</v>
      </c>
      <c r="N1149">
        <f t="shared" si="35"/>
        <v>709.1</v>
      </c>
    </row>
    <row r="1150" spans="1:14" x14ac:dyDescent="0.35">
      <c r="A1150" t="s">
        <v>1391</v>
      </c>
      <c r="B1150" s="1">
        <v>44016</v>
      </c>
      <c r="C1150" t="s">
        <v>702</v>
      </c>
      <c r="D1150" t="s">
        <v>116</v>
      </c>
      <c r="E1150" t="s">
        <v>97</v>
      </c>
      <c r="F1150" t="s">
        <v>29</v>
      </c>
      <c r="G1150" t="s">
        <v>30</v>
      </c>
      <c r="H1150">
        <v>8</v>
      </c>
      <c r="I1150">
        <v>2101</v>
      </c>
      <c r="J1150">
        <v>287</v>
      </c>
      <c r="K1150" t="s">
        <v>64</v>
      </c>
      <c r="L1150" t="s">
        <v>461</v>
      </c>
      <c r="M1150">
        <f t="shared" si="34"/>
        <v>804</v>
      </c>
      <c r="N1150">
        <f t="shared" si="35"/>
        <v>262.625</v>
      </c>
    </row>
    <row r="1151" spans="1:14" x14ac:dyDescent="0.35">
      <c r="A1151" t="s">
        <v>1391</v>
      </c>
      <c r="B1151" s="1">
        <v>45025</v>
      </c>
      <c r="C1151" t="s">
        <v>1392</v>
      </c>
      <c r="D1151" t="s">
        <v>21</v>
      </c>
      <c r="E1151" t="s">
        <v>20</v>
      </c>
      <c r="F1151" t="s">
        <v>29</v>
      </c>
      <c r="G1151" t="s">
        <v>30</v>
      </c>
      <c r="H1151">
        <v>8</v>
      </c>
      <c r="I1151">
        <v>2101</v>
      </c>
      <c r="J1151">
        <v>287</v>
      </c>
      <c r="K1151" t="s">
        <v>64</v>
      </c>
      <c r="L1151" t="s">
        <v>144</v>
      </c>
      <c r="M1151">
        <f t="shared" si="34"/>
        <v>804</v>
      </c>
      <c r="N1151">
        <f t="shared" si="35"/>
        <v>262.625</v>
      </c>
    </row>
    <row r="1152" spans="1:14" x14ac:dyDescent="0.35">
      <c r="A1152" t="s">
        <v>1393</v>
      </c>
      <c r="B1152" s="1">
        <v>45254</v>
      </c>
      <c r="C1152" t="s">
        <v>1394</v>
      </c>
      <c r="D1152" t="s">
        <v>21</v>
      </c>
      <c r="E1152" t="s">
        <v>20</v>
      </c>
      <c r="F1152" t="s">
        <v>29</v>
      </c>
      <c r="G1152" t="s">
        <v>63</v>
      </c>
      <c r="H1152">
        <v>9</v>
      </c>
      <c r="I1152">
        <v>8644</v>
      </c>
      <c r="J1152">
        <v>1968</v>
      </c>
      <c r="K1152" t="s">
        <v>31</v>
      </c>
      <c r="L1152" t="s">
        <v>51</v>
      </c>
      <c r="M1152">
        <f t="shared" si="34"/>
        <v>804</v>
      </c>
      <c r="N1152">
        <f t="shared" si="35"/>
        <v>960.44444444444446</v>
      </c>
    </row>
    <row r="1153" spans="1:14" x14ac:dyDescent="0.35">
      <c r="A1153" t="s">
        <v>1395</v>
      </c>
      <c r="B1153" s="1">
        <v>45259</v>
      </c>
      <c r="C1153" t="s">
        <v>1396</v>
      </c>
      <c r="D1153" t="s">
        <v>71</v>
      </c>
      <c r="E1153" t="s">
        <v>70</v>
      </c>
      <c r="F1153" t="s">
        <v>44</v>
      </c>
      <c r="G1153" t="s">
        <v>45</v>
      </c>
      <c r="H1153">
        <v>4</v>
      </c>
      <c r="I1153">
        <v>6672</v>
      </c>
      <c r="J1153">
        <v>3319</v>
      </c>
      <c r="K1153" t="s">
        <v>14</v>
      </c>
      <c r="L1153" t="s">
        <v>51</v>
      </c>
      <c r="M1153">
        <f t="shared" si="34"/>
        <v>804</v>
      </c>
      <c r="N1153">
        <f t="shared" si="35"/>
        <v>1668</v>
      </c>
    </row>
    <row r="1154" spans="1:14" x14ac:dyDescent="0.35">
      <c r="A1154" t="s">
        <v>1395</v>
      </c>
      <c r="B1154" s="1">
        <v>45432</v>
      </c>
      <c r="C1154" t="s">
        <v>1397</v>
      </c>
      <c r="D1154" t="s">
        <v>74</v>
      </c>
      <c r="E1154" t="s">
        <v>41</v>
      </c>
      <c r="F1154" t="s">
        <v>44</v>
      </c>
      <c r="G1154" t="s">
        <v>45</v>
      </c>
      <c r="H1154">
        <v>4</v>
      </c>
      <c r="I1154">
        <v>6672</v>
      </c>
      <c r="J1154">
        <v>3319</v>
      </c>
      <c r="K1154" t="s">
        <v>14</v>
      </c>
      <c r="L1154" t="s">
        <v>34</v>
      </c>
      <c r="M1154">
        <f t="shared" ref="M1154:M1195" si="36">COUNTA(_xlfn.UNIQUE(C:C))</f>
        <v>804</v>
      </c>
      <c r="N1154">
        <f t="shared" ref="N1154:N1195" si="37">I1154/H1154</f>
        <v>1668</v>
      </c>
    </row>
    <row r="1155" spans="1:14" x14ac:dyDescent="0.35">
      <c r="A1155" t="s">
        <v>1398</v>
      </c>
      <c r="B1155" s="1">
        <v>45433</v>
      </c>
      <c r="C1155" t="s">
        <v>1399</v>
      </c>
      <c r="D1155" t="s">
        <v>106</v>
      </c>
      <c r="E1155" t="s">
        <v>97</v>
      </c>
      <c r="F1155" t="s">
        <v>29</v>
      </c>
      <c r="G1155" t="s">
        <v>77</v>
      </c>
      <c r="H1155">
        <v>12</v>
      </c>
      <c r="I1155">
        <v>4699</v>
      </c>
      <c r="J1155">
        <v>103</v>
      </c>
      <c r="K1155" t="s">
        <v>14</v>
      </c>
      <c r="L1155" t="s">
        <v>34</v>
      </c>
      <c r="M1155">
        <f t="shared" si="36"/>
        <v>804</v>
      </c>
      <c r="N1155">
        <f t="shared" si="37"/>
        <v>391.58333333333331</v>
      </c>
    </row>
    <row r="1156" spans="1:14" x14ac:dyDescent="0.35">
      <c r="A1156" t="s">
        <v>1400</v>
      </c>
      <c r="B1156" s="1">
        <v>44537</v>
      </c>
      <c r="C1156" t="s">
        <v>1401</v>
      </c>
      <c r="D1156" t="s">
        <v>137</v>
      </c>
      <c r="E1156" t="s">
        <v>70</v>
      </c>
      <c r="F1156" t="s">
        <v>44</v>
      </c>
      <c r="G1156" t="s">
        <v>59</v>
      </c>
      <c r="H1156">
        <v>14</v>
      </c>
      <c r="I1156">
        <v>4897</v>
      </c>
      <c r="J1156">
        <v>1001</v>
      </c>
      <c r="K1156" t="s">
        <v>31</v>
      </c>
      <c r="L1156" t="s">
        <v>89</v>
      </c>
      <c r="M1156">
        <f t="shared" si="36"/>
        <v>804</v>
      </c>
      <c r="N1156">
        <f t="shared" si="37"/>
        <v>349.78571428571428</v>
      </c>
    </row>
    <row r="1157" spans="1:14" x14ac:dyDescent="0.35">
      <c r="A1157" t="s">
        <v>1400</v>
      </c>
      <c r="B1157" s="1">
        <v>45663</v>
      </c>
      <c r="C1157" t="s">
        <v>1402</v>
      </c>
      <c r="D1157" t="s">
        <v>106</v>
      </c>
      <c r="E1157" t="s">
        <v>97</v>
      </c>
      <c r="F1157" t="s">
        <v>44</v>
      </c>
      <c r="G1157" t="s">
        <v>59</v>
      </c>
      <c r="H1157">
        <v>14</v>
      </c>
      <c r="I1157">
        <v>4897</v>
      </c>
      <c r="J1157">
        <v>1001</v>
      </c>
      <c r="K1157" t="s">
        <v>31</v>
      </c>
      <c r="L1157" t="s">
        <v>307</v>
      </c>
      <c r="M1157">
        <f t="shared" si="36"/>
        <v>804</v>
      </c>
      <c r="N1157">
        <f t="shared" si="37"/>
        <v>349.78571428571428</v>
      </c>
    </row>
    <row r="1158" spans="1:14" x14ac:dyDescent="0.35">
      <c r="A1158" t="s">
        <v>1403</v>
      </c>
      <c r="B1158" s="1">
        <v>44755</v>
      </c>
      <c r="C1158" t="s">
        <v>1404</v>
      </c>
      <c r="D1158" t="s">
        <v>25</v>
      </c>
      <c r="E1158" t="s">
        <v>24</v>
      </c>
      <c r="F1158" t="s">
        <v>44</v>
      </c>
      <c r="G1158" t="s">
        <v>45</v>
      </c>
      <c r="H1158">
        <v>14</v>
      </c>
      <c r="I1158">
        <v>5460</v>
      </c>
      <c r="J1158">
        <v>2088</v>
      </c>
      <c r="K1158" t="s">
        <v>31</v>
      </c>
      <c r="L1158" t="s">
        <v>417</v>
      </c>
      <c r="M1158">
        <f t="shared" si="36"/>
        <v>804</v>
      </c>
      <c r="N1158">
        <f t="shared" si="37"/>
        <v>390</v>
      </c>
    </row>
    <row r="1159" spans="1:14" x14ac:dyDescent="0.35">
      <c r="A1159" t="s">
        <v>1403</v>
      </c>
      <c r="B1159" s="1">
        <v>43940</v>
      </c>
      <c r="C1159" t="s">
        <v>1405</v>
      </c>
      <c r="D1159" t="s">
        <v>106</v>
      </c>
      <c r="E1159" t="s">
        <v>97</v>
      </c>
      <c r="F1159" t="s">
        <v>44</v>
      </c>
      <c r="G1159" t="s">
        <v>45</v>
      </c>
      <c r="H1159">
        <v>14</v>
      </c>
      <c r="I1159">
        <v>5460</v>
      </c>
      <c r="J1159">
        <v>2088</v>
      </c>
      <c r="K1159" t="s">
        <v>31</v>
      </c>
      <c r="L1159" t="s">
        <v>161</v>
      </c>
      <c r="M1159">
        <f t="shared" si="36"/>
        <v>804</v>
      </c>
      <c r="N1159">
        <f t="shared" si="37"/>
        <v>390</v>
      </c>
    </row>
    <row r="1160" spans="1:14" x14ac:dyDescent="0.35">
      <c r="A1160" t="s">
        <v>1406</v>
      </c>
      <c r="B1160" s="1">
        <v>45610</v>
      </c>
      <c r="C1160" t="s">
        <v>1407</v>
      </c>
      <c r="D1160" t="s">
        <v>62</v>
      </c>
      <c r="E1160" t="s">
        <v>20</v>
      </c>
      <c r="F1160" t="s">
        <v>29</v>
      </c>
      <c r="G1160" t="s">
        <v>56</v>
      </c>
      <c r="H1160">
        <v>19</v>
      </c>
      <c r="I1160">
        <v>9272</v>
      </c>
      <c r="J1160">
        <v>1771</v>
      </c>
      <c r="K1160" t="s">
        <v>14</v>
      </c>
      <c r="L1160" t="s">
        <v>254</v>
      </c>
      <c r="M1160">
        <f t="shared" si="36"/>
        <v>804</v>
      </c>
      <c r="N1160">
        <f t="shared" si="37"/>
        <v>488</v>
      </c>
    </row>
    <row r="1161" spans="1:14" x14ac:dyDescent="0.35">
      <c r="A1161" t="s">
        <v>1406</v>
      </c>
      <c r="B1161" s="1">
        <v>43939</v>
      </c>
      <c r="C1161" t="s">
        <v>1408</v>
      </c>
      <c r="D1161" t="s">
        <v>71</v>
      </c>
      <c r="E1161" t="s">
        <v>70</v>
      </c>
      <c r="F1161" t="s">
        <v>29</v>
      </c>
      <c r="G1161" t="s">
        <v>56</v>
      </c>
      <c r="H1161">
        <v>19</v>
      </c>
      <c r="I1161">
        <v>9272</v>
      </c>
      <c r="J1161">
        <v>1771</v>
      </c>
      <c r="K1161" t="s">
        <v>14</v>
      </c>
      <c r="L1161" t="s">
        <v>161</v>
      </c>
      <c r="M1161">
        <f t="shared" si="36"/>
        <v>804</v>
      </c>
      <c r="N1161">
        <f t="shared" si="37"/>
        <v>488</v>
      </c>
    </row>
    <row r="1162" spans="1:14" x14ac:dyDescent="0.35">
      <c r="A1162" t="s">
        <v>1409</v>
      </c>
      <c r="B1162" s="1">
        <v>45217</v>
      </c>
      <c r="C1162" t="s">
        <v>1410</v>
      </c>
      <c r="D1162" t="s">
        <v>137</v>
      </c>
      <c r="E1162" t="s">
        <v>70</v>
      </c>
      <c r="F1162" t="s">
        <v>29</v>
      </c>
      <c r="G1162" t="s">
        <v>30</v>
      </c>
      <c r="H1162">
        <v>15</v>
      </c>
      <c r="I1162">
        <v>7870</v>
      </c>
      <c r="J1162">
        <v>1057</v>
      </c>
      <c r="K1162" t="s">
        <v>46</v>
      </c>
      <c r="L1162" t="s">
        <v>441</v>
      </c>
      <c r="M1162">
        <f t="shared" si="36"/>
        <v>804</v>
      </c>
      <c r="N1162">
        <f t="shared" si="37"/>
        <v>524.66666666666663</v>
      </c>
    </row>
    <row r="1163" spans="1:14" x14ac:dyDescent="0.35">
      <c r="A1163" t="s">
        <v>1409</v>
      </c>
      <c r="B1163" s="1">
        <v>44276</v>
      </c>
      <c r="C1163" t="s">
        <v>1411</v>
      </c>
      <c r="D1163" t="s">
        <v>116</v>
      </c>
      <c r="E1163" t="s">
        <v>97</v>
      </c>
      <c r="F1163" t="s">
        <v>29</v>
      </c>
      <c r="G1163" t="s">
        <v>30</v>
      </c>
      <c r="H1163">
        <v>15</v>
      </c>
      <c r="I1163">
        <v>7870</v>
      </c>
      <c r="J1163">
        <v>1057</v>
      </c>
      <c r="K1163" t="s">
        <v>46</v>
      </c>
      <c r="L1163" t="s">
        <v>166</v>
      </c>
      <c r="M1163">
        <f t="shared" si="36"/>
        <v>804</v>
      </c>
      <c r="N1163">
        <f t="shared" si="37"/>
        <v>524.66666666666663</v>
      </c>
    </row>
    <row r="1164" spans="1:14" x14ac:dyDescent="0.35">
      <c r="A1164" t="s">
        <v>1412</v>
      </c>
      <c r="B1164" s="1">
        <v>45548</v>
      </c>
      <c r="C1164" t="s">
        <v>1413</v>
      </c>
      <c r="D1164" t="s">
        <v>116</v>
      </c>
      <c r="E1164" t="s">
        <v>97</v>
      </c>
      <c r="F1164" t="s">
        <v>12</v>
      </c>
      <c r="G1164" t="s">
        <v>38</v>
      </c>
      <c r="H1164">
        <v>12</v>
      </c>
      <c r="I1164">
        <v>7992</v>
      </c>
      <c r="J1164">
        <v>893</v>
      </c>
      <c r="K1164" t="s">
        <v>46</v>
      </c>
      <c r="L1164" t="s">
        <v>158</v>
      </c>
      <c r="M1164">
        <f t="shared" si="36"/>
        <v>804</v>
      </c>
      <c r="N1164">
        <f t="shared" si="37"/>
        <v>666</v>
      </c>
    </row>
    <row r="1165" spans="1:14" x14ac:dyDescent="0.35">
      <c r="A1165" t="s">
        <v>1412</v>
      </c>
      <c r="B1165" s="1">
        <v>45050</v>
      </c>
      <c r="C1165" t="s">
        <v>1414</v>
      </c>
      <c r="D1165" t="s">
        <v>50</v>
      </c>
      <c r="E1165" t="s">
        <v>24</v>
      </c>
      <c r="F1165" t="s">
        <v>12</v>
      </c>
      <c r="G1165" t="s">
        <v>38</v>
      </c>
      <c r="H1165">
        <v>12</v>
      </c>
      <c r="I1165">
        <v>7992</v>
      </c>
      <c r="J1165">
        <v>893</v>
      </c>
      <c r="K1165" t="s">
        <v>46</v>
      </c>
      <c r="L1165" t="s">
        <v>126</v>
      </c>
      <c r="M1165">
        <f t="shared" si="36"/>
        <v>804</v>
      </c>
      <c r="N1165">
        <f t="shared" si="37"/>
        <v>666</v>
      </c>
    </row>
    <row r="1166" spans="1:14" x14ac:dyDescent="0.35">
      <c r="A1166" t="s">
        <v>1412</v>
      </c>
      <c r="B1166" s="1">
        <v>45077</v>
      </c>
      <c r="C1166" t="s">
        <v>1415</v>
      </c>
      <c r="D1166" t="s">
        <v>21</v>
      </c>
      <c r="E1166" t="s">
        <v>20</v>
      </c>
      <c r="F1166" t="s">
        <v>12</v>
      </c>
      <c r="G1166" t="s">
        <v>38</v>
      </c>
      <c r="H1166">
        <v>12</v>
      </c>
      <c r="I1166">
        <v>7992</v>
      </c>
      <c r="J1166">
        <v>893</v>
      </c>
      <c r="K1166" t="s">
        <v>46</v>
      </c>
      <c r="L1166" t="s">
        <v>126</v>
      </c>
      <c r="M1166">
        <f t="shared" si="36"/>
        <v>804</v>
      </c>
      <c r="N1166">
        <f t="shared" si="37"/>
        <v>666</v>
      </c>
    </row>
    <row r="1167" spans="1:14" x14ac:dyDescent="0.35">
      <c r="A1167" t="s">
        <v>1416</v>
      </c>
      <c r="B1167" s="1">
        <v>45458</v>
      </c>
      <c r="C1167" t="s">
        <v>1417</v>
      </c>
      <c r="D1167" t="s">
        <v>50</v>
      </c>
      <c r="E1167" t="s">
        <v>24</v>
      </c>
      <c r="F1167" t="s">
        <v>12</v>
      </c>
      <c r="G1167" t="s">
        <v>13</v>
      </c>
      <c r="H1167">
        <v>18</v>
      </c>
      <c r="I1167">
        <v>6499</v>
      </c>
      <c r="J1167">
        <v>2189</v>
      </c>
      <c r="K1167" t="s">
        <v>39</v>
      </c>
      <c r="L1167" t="s">
        <v>261</v>
      </c>
      <c r="M1167">
        <f t="shared" si="36"/>
        <v>804</v>
      </c>
      <c r="N1167">
        <f t="shared" si="37"/>
        <v>361.05555555555554</v>
      </c>
    </row>
    <row r="1168" spans="1:14" x14ac:dyDescent="0.35">
      <c r="A1168" t="s">
        <v>1416</v>
      </c>
      <c r="B1168" s="1">
        <v>44289</v>
      </c>
      <c r="C1168" t="s">
        <v>1418</v>
      </c>
      <c r="D1168" t="s">
        <v>33</v>
      </c>
      <c r="E1168" t="s">
        <v>16</v>
      </c>
      <c r="F1168" t="s">
        <v>12</v>
      </c>
      <c r="G1168" t="s">
        <v>13</v>
      </c>
      <c r="H1168">
        <v>18</v>
      </c>
      <c r="I1168">
        <v>6499</v>
      </c>
      <c r="J1168">
        <v>2189</v>
      </c>
      <c r="K1168" t="s">
        <v>39</v>
      </c>
      <c r="L1168" t="s">
        <v>138</v>
      </c>
      <c r="M1168">
        <f t="shared" si="36"/>
        <v>804</v>
      </c>
      <c r="N1168">
        <f t="shared" si="37"/>
        <v>361.05555555555554</v>
      </c>
    </row>
    <row r="1169" spans="1:14" x14ac:dyDescent="0.35">
      <c r="A1169" t="s">
        <v>1419</v>
      </c>
      <c r="B1169" s="1">
        <v>45671</v>
      </c>
      <c r="C1169" t="s">
        <v>1420</v>
      </c>
      <c r="D1169" t="s">
        <v>74</v>
      </c>
      <c r="E1169" t="s">
        <v>41</v>
      </c>
      <c r="F1169" t="s">
        <v>29</v>
      </c>
      <c r="G1169" t="s">
        <v>30</v>
      </c>
      <c r="H1169">
        <v>9</v>
      </c>
      <c r="I1169">
        <v>8848</v>
      </c>
      <c r="J1169">
        <v>2090</v>
      </c>
      <c r="K1169" t="s">
        <v>31</v>
      </c>
      <c r="L1169" t="s">
        <v>307</v>
      </c>
      <c r="M1169">
        <f t="shared" si="36"/>
        <v>804</v>
      </c>
      <c r="N1169">
        <f t="shared" si="37"/>
        <v>983.11111111111109</v>
      </c>
    </row>
    <row r="1170" spans="1:14" x14ac:dyDescent="0.35">
      <c r="A1170" t="s">
        <v>1421</v>
      </c>
      <c r="B1170" s="1">
        <v>44189</v>
      </c>
      <c r="C1170" t="s">
        <v>1422</v>
      </c>
      <c r="D1170" t="s">
        <v>33</v>
      </c>
      <c r="E1170" t="s">
        <v>16</v>
      </c>
      <c r="F1170" t="s">
        <v>29</v>
      </c>
      <c r="G1170" t="s">
        <v>56</v>
      </c>
      <c r="H1170">
        <v>3</v>
      </c>
      <c r="I1170">
        <v>8044</v>
      </c>
      <c r="J1170">
        <v>3634</v>
      </c>
      <c r="K1170" t="s">
        <v>64</v>
      </c>
      <c r="L1170" t="s">
        <v>286</v>
      </c>
      <c r="M1170">
        <f t="shared" si="36"/>
        <v>804</v>
      </c>
      <c r="N1170">
        <f t="shared" si="37"/>
        <v>2681.3333333333335</v>
      </c>
    </row>
    <row r="1171" spans="1:14" x14ac:dyDescent="0.35">
      <c r="A1171" t="s">
        <v>1421</v>
      </c>
      <c r="B1171" s="1">
        <v>44841</v>
      </c>
      <c r="C1171" t="s">
        <v>1423</v>
      </c>
      <c r="D1171" t="s">
        <v>74</v>
      </c>
      <c r="E1171" t="s">
        <v>41</v>
      </c>
      <c r="F1171" t="s">
        <v>29</v>
      </c>
      <c r="G1171" t="s">
        <v>56</v>
      </c>
      <c r="H1171">
        <v>3</v>
      </c>
      <c r="I1171">
        <v>8044</v>
      </c>
      <c r="J1171">
        <v>3634</v>
      </c>
      <c r="K1171" t="s">
        <v>64</v>
      </c>
      <c r="L1171" t="s">
        <v>95</v>
      </c>
      <c r="M1171">
        <f t="shared" si="36"/>
        <v>804</v>
      </c>
      <c r="N1171">
        <f t="shared" si="37"/>
        <v>2681.3333333333335</v>
      </c>
    </row>
    <row r="1172" spans="1:14" x14ac:dyDescent="0.35">
      <c r="A1172" t="s">
        <v>1424</v>
      </c>
      <c r="B1172" s="1">
        <v>44474</v>
      </c>
      <c r="C1172" t="s">
        <v>1425</v>
      </c>
      <c r="D1172" t="s">
        <v>149</v>
      </c>
      <c r="E1172" t="s">
        <v>16</v>
      </c>
      <c r="F1172" t="s">
        <v>44</v>
      </c>
      <c r="G1172" t="s">
        <v>108</v>
      </c>
      <c r="H1172">
        <v>16</v>
      </c>
      <c r="I1172">
        <v>7417</v>
      </c>
      <c r="J1172">
        <v>1334</v>
      </c>
      <c r="K1172" t="s">
        <v>64</v>
      </c>
      <c r="L1172" t="s">
        <v>36</v>
      </c>
      <c r="M1172">
        <f t="shared" si="36"/>
        <v>804</v>
      </c>
      <c r="N1172">
        <f t="shared" si="37"/>
        <v>463.5625</v>
      </c>
    </row>
    <row r="1173" spans="1:14" x14ac:dyDescent="0.35">
      <c r="A1173" t="s">
        <v>1426</v>
      </c>
      <c r="B1173" s="1">
        <v>45654</v>
      </c>
      <c r="C1173" t="s">
        <v>1427</v>
      </c>
      <c r="D1173" t="s">
        <v>21</v>
      </c>
      <c r="E1173" t="s">
        <v>20</v>
      </c>
      <c r="F1173" t="s">
        <v>29</v>
      </c>
      <c r="G1173" t="s">
        <v>56</v>
      </c>
      <c r="H1173">
        <v>3</v>
      </c>
      <c r="I1173">
        <v>3451</v>
      </c>
      <c r="J1173">
        <v>658</v>
      </c>
      <c r="K1173" t="s">
        <v>14</v>
      </c>
      <c r="L1173" t="s">
        <v>22</v>
      </c>
      <c r="M1173">
        <f t="shared" si="36"/>
        <v>804</v>
      </c>
      <c r="N1173">
        <f t="shared" si="37"/>
        <v>1150.3333333333333</v>
      </c>
    </row>
    <row r="1174" spans="1:14" x14ac:dyDescent="0.35">
      <c r="A1174" t="s">
        <v>1428</v>
      </c>
      <c r="B1174" s="1">
        <v>44695</v>
      </c>
      <c r="C1174" t="s">
        <v>1429</v>
      </c>
      <c r="D1174" t="s">
        <v>85</v>
      </c>
      <c r="E1174" t="s">
        <v>70</v>
      </c>
      <c r="F1174" t="s">
        <v>12</v>
      </c>
      <c r="G1174" t="s">
        <v>38</v>
      </c>
      <c r="H1174">
        <v>4</v>
      </c>
      <c r="I1174">
        <v>8531</v>
      </c>
      <c r="J1174">
        <v>2555</v>
      </c>
      <c r="K1174" t="s">
        <v>39</v>
      </c>
      <c r="L1174" t="s">
        <v>179</v>
      </c>
      <c r="M1174">
        <f t="shared" si="36"/>
        <v>804</v>
      </c>
      <c r="N1174">
        <f t="shared" si="37"/>
        <v>2132.75</v>
      </c>
    </row>
    <row r="1175" spans="1:14" x14ac:dyDescent="0.35">
      <c r="A1175" t="s">
        <v>1430</v>
      </c>
      <c r="B1175" s="1">
        <v>45157</v>
      </c>
      <c r="C1175" t="s">
        <v>1431</v>
      </c>
      <c r="D1175" t="s">
        <v>50</v>
      </c>
      <c r="E1175" t="s">
        <v>24</v>
      </c>
      <c r="F1175" t="s">
        <v>44</v>
      </c>
      <c r="G1175" t="s">
        <v>59</v>
      </c>
      <c r="H1175">
        <v>15</v>
      </c>
      <c r="I1175">
        <v>6646</v>
      </c>
      <c r="J1175">
        <v>848</v>
      </c>
      <c r="K1175" t="s">
        <v>31</v>
      </c>
      <c r="L1175" t="s">
        <v>120</v>
      </c>
      <c r="M1175">
        <f t="shared" si="36"/>
        <v>804</v>
      </c>
      <c r="N1175">
        <f t="shared" si="37"/>
        <v>443.06666666666666</v>
      </c>
    </row>
    <row r="1176" spans="1:14" x14ac:dyDescent="0.35">
      <c r="A1176" t="s">
        <v>1430</v>
      </c>
      <c r="B1176" s="1">
        <v>45121</v>
      </c>
      <c r="C1176" t="s">
        <v>1432</v>
      </c>
      <c r="D1176" t="s">
        <v>25</v>
      </c>
      <c r="E1176" t="s">
        <v>24</v>
      </c>
      <c r="F1176" t="s">
        <v>44</v>
      </c>
      <c r="G1176" t="s">
        <v>59</v>
      </c>
      <c r="H1176">
        <v>15</v>
      </c>
      <c r="I1176">
        <v>6646</v>
      </c>
      <c r="J1176">
        <v>848</v>
      </c>
      <c r="K1176" t="s">
        <v>31</v>
      </c>
      <c r="L1176" t="s">
        <v>104</v>
      </c>
      <c r="M1176">
        <f t="shared" si="36"/>
        <v>804</v>
      </c>
      <c r="N1176">
        <f t="shared" si="37"/>
        <v>443.06666666666666</v>
      </c>
    </row>
    <row r="1177" spans="1:14" x14ac:dyDescent="0.35">
      <c r="A1177" t="s">
        <v>1433</v>
      </c>
      <c r="B1177" s="1">
        <v>45099</v>
      </c>
      <c r="C1177" t="s">
        <v>1434</v>
      </c>
      <c r="D1177" t="s">
        <v>71</v>
      </c>
      <c r="E1177" t="s">
        <v>70</v>
      </c>
      <c r="F1177" t="s">
        <v>12</v>
      </c>
      <c r="G1177" t="s">
        <v>38</v>
      </c>
      <c r="H1177">
        <v>6</v>
      </c>
      <c r="I1177">
        <v>2553</v>
      </c>
      <c r="J1177">
        <v>907</v>
      </c>
      <c r="K1177" t="s">
        <v>46</v>
      </c>
      <c r="L1177" t="s">
        <v>18</v>
      </c>
      <c r="M1177">
        <f t="shared" si="36"/>
        <v>804</v>
      </c>
      <c r="N1177">
        <f t="shared" si="37"/>
        <v>425.5</v>
      </c>
    </row>
    <row r="1178" spans="1:14" x14ac:dyDescent="0.35">
      <c r="A1178" t="s">
        <v>1435</v>
      </c>
      <c r="B1178" s="1">
        <v>45006</v>
      </c>
      <c r="C1178" t="s">
        <v>1436</v>
      </c>
      <c r="D1178" t="s">
        <v>50</v>
      </c>
      <c r="E1178" t="s">
        <v>24</v>
      </c>
      <c r="F1178" t="s">
        <v>12</v>
      </c>
      <c r="G1178" t="s">
        <v>81</v>
      </c>
      <c r="H1178">
        <v>3</v>
      </c>
      <c r="I1178">
        <v>8490</v>
      </c>
      <c r="J1178">
        <v>3485</v>
      </c>
      <c r="K1178" t="s">
        <v>46</v>
      </c>
      <c r="L1178" t="s">
        <v>244</v>
      </c>
      <c r="M1178">
        <f t="shared" si="36"/>
        <v>804</v>
      </c>
      <c r="N1178">
        <f t="shared" si="37"/>
        <v>2830</v>
      </c>
    </row>
    <row r="1179" spans="1:14" x14ac:dyDescent="0.35">
      <c r="A1179" t="s">
        <v>1437</v>
      </c>
      <c r="B1179" s="1">
        <v>44178</v>
      </c>
      <c r="C1179" t="s">
        <v>1438</v>
      </c>
      <c r="D1179" t="s">
        <v>42</v>
      </c>
      <c r="E1179" t="s">
        <v>41</v>
      </c>
      <c r="F1179" t="s">
        <v>44</v>
      </c>
      <c r="G1179" t="s">
        <v>45</v>
      </c>
      <c r="H1179">
        <v>3</v>
      </c>
      <c r="I1179">
        <v>2689</v>
      </c>
      <c r="J1179">
        <v>1330</v>
      </c>
      <c r="K1179" t="s">
        <v>14</v>
      </c>
      <c r="L1179" t="s">
        <v>286</v>
      </c>
      <c r="M1179">
        <f t="shared" si="36"/>
        <v>804</v>
      </c>
      <c r="N1179">
        <f t="shared" si="37"/>
        <v>896.33333333333337</v>
      </c>
    </row>
    <row r="1180" spans="1:14" x14ac:dyDescent="0.35">
      <c r="A1180" t="s">
        <v>1437</v>
      </c>
      <c r="B1180" s="1">
        <v>45441</v>
      </c>
      <c r="C1180" t="s">
        <v>1439</v>
      </c>
      <c r="D1180" t="s">
        <v>17</v>
      </c>
      <c r="E1180" t="s">
        <v>16</v>
      </c>
      <c r="F1180" t="s">
        <v>44</v>
      </c>
      <c r="G1180" t="s">
        <v>45</v>
      </c>
      <c r="H1180">
        <v>3</v>
      </c>
      <c r="I1180">
        <v>2689</v>
      </c>
      <c r="J1180">
        <v>1330</v>
      </c>
      <c r="K1180" t="s">
        <v>14</v>
      </c>
      <c r="L1180" t="s">
        <v>34</v>
      </c>
      <c r="M1180">
        <f t="shared" si="36"/>
        <v>804</v>
      </c>
      <c r="N1180">
        <f t="shared" si="37"/>
        <v>896.33333333333337</v>
      </c>
    </row>
    <row r="1181" spans="1:14" x14ac:dyDescent="0.35">
      <c r="A1181" t="s">
        <v>1440</v>
      </c>
      <c r="B1181" s="1">
        <v>44341</v>
      </c>
      <c r="C1181" t="s">
        <v>1441</v>
      </c>
      <c r="D1181" t="s">
        <v>91</v>
      </c>
      <c r="E1181" t="s">
        <v>41</v>
      </c>
      <c r="F1181" t="s">
        <v>44</v>
      </c>
      <c r="G1181" t="s">
        <v>45</v>
      </c>
      <c r="H1181">
        <v>14</v>
      </c>
      <c r="I1181">
        <v>815</v>
      </c>
      <c r="J1181">
        <v>54</v>
      </c>
      <c r="K1181" t="s">
        <v>31</v>
      </c>
      <c r="L1181" t="s">
        <v>107</v>
      </c>
      <c r="M1181">
        <f t="shared" si="36"/>
        <v>804</v>
      </c>
      <c r="N1181">
        <f t="shared" si="37"/>
        <v>58.214285714285715</v>
      </c>
    </row>
    <row r="1182" spans="1:14" x14ac:dyDescent="0.35">
      <c r="A1182" t="s">
        <v>1442</v>
      </c>
      <c r="B1182" s="1">
        <v>45384</v>
      </c>
      <c r="C1182" t="s">
        <v>1443</v>
      </c>
      <c r="D1182" t="s">
        <v>71</v>
      </c>
      <c r="E1182" t="s">
        <v>70</v>
      </c>
      <c r="F1182" t="s">
        <v>29</v>
      </c>
      <c r="G1182" t="s">
        <v>63</v>
      </c>
      <c r="H1182">
        <v>2</v>
      </c>
      <c r="I1182">
        <v>5024</v>
      </c>
      <c r="J1182">
        <v>379</v>
      </c>
      <c r="K1182" t="s">
        <v>14</v>
      </c>
      <c r="L1182" t="s">
        <v>234</v>
      </c>
      <c r="M1182">
        <f t="shared" si="36"/>
        <v>804</v>
      </c>
      <c r="N1182">
        <f t="shared" si="37"/>
        <v>2512</v>
      </c>
    </row>
    <row r="1183" spans="1:14" x14ac:dyDescent="0.35">
      <c r="A1183" t="s">
        <v>1442</v>
      </c>
      <c r="B1183" s="1">
        <v>44898</v>
      </c>
      <c r="C1183" t="s">
        <v>1444</v>
      </c>
      <c r="D1183" t="s">
        <v>171</v>
      </c>
      <c r="E1183" t="s">
        <v>20</v>
      </c>
      <c r="F1183" t="s">
        <v>29</v>
      </c>
      <c r="G1183" t="s">
        <v>63</v>
      </c>
      <c r="H1183">
        <v>2</v>
      </c>
      <c r="I1183">
        <v>5024</v>
      </c>
      <c r="J1183">
        <v>379</v>
      </c>
      <c r="K1183" t="s">
        <v>14</v>
      </c>
      <c r="L1183" t="s">
        <v>151</v>
      </c>
      <c r="M1183">
        <f t="shared" si="36"/>
        <v>804</v>
      </c>
      <c r="N1183">
        <f t="shared" si="37"/>
        <v>2512</v>
      </c>
    </row>
    <row r="1184" spans="1:14" x14ac:dyDescent="0.35">
      <c r="A1184" t="s">
        <v>1445</v>
      </c>
      <c r="B1184" s="1">
        <v>44389</v>
      </c>
      <c r="C1184" t="s">
        <v>1446</v>
      </c>
      <c r="D1184" t="s">
        <v>116</v>
      </c>
      <c r="E1184" t="s">
        <v>97</v>
      </c>
      <c r="F1184" t="s">
        <v>12</v>
      </c>
      <c r="G1184" t="s">
        <v>13</v>
      </c>
      <c r="H1184">
        <v>18</v>
      </c>
      <c r="I1184">
        <v>8962</v>
      </c>
      <c r="J1184">
        <v>2444</v>
      </c>
      <c r="K1184" t="s">
        <v>31</v>
      </c>
      <c r="L1184" t="s">
        <v>26</v>
      </c>
      <c r="M1184">
        <f t="shared" si="36"/>
        <v>804</v>
      </c>
      <c r="N1184">
        <f t="shared" si="37"/>
        <v>497.88888888888891</v>
      </c>
    </row>
    <row r="1185" spans="1:14" x14ac:dyDescent="0.35">
      <c r="A1185" t="s">
        <v>1445</v>
      </c>
      <c r="B1185" s="1">
        <v>43912</v>
      </c>
      <c r="C1185" t="s">
        <v>1447</v>
      </c>
      <c r="D1185" t="s">
        <v>171</v>
      </c>
      <c r="E1185" t="s">
        <v>20</v>
      </c>
      <c r="F1185" t="s">
        <v>12</v>
      </c>
      <c r="G1185" t="s">
        <v>13</v>
      </c>
      <c r="H1185">
        <v>18</v>
      </c>
      <c r="I1185">
        <v>8962</v>
      </c>
      <c r="J1185">
        <v>2444</v>
      </c>
      <c r="K1185" t="s">
        <v>31</v>
      </c>
      <c r="L1185" t="s">
        <v>54</v>
      </c>
      <c r="M1185">
        <f t="shared" si="36"/>
        <v>804</v>
      </c>
      <c r="N1185">
        <f t="shared" si="37"/>
        <v>497.88888888888891</v>
      </c>
    </row>
    <row r="1186" spans="1:14" x14ac:dyDescent="0.35">
      <c r="A1186" t="s">
        <v>1448</v>
      </c>
      <c r="B1186" s="1">
        <v>44052</v>
      </c>
      <c r="C1186" t="s">
        <v>1449</v>
      </c>
      <c r="D1186" t="s">
        <v>33</v>
      </c>
      <c r="E1186" t="s">
        <v>16</v>
      </c>
      <c r="F1186" t="s">
        <v>29</v>
      </c>
      <c r="G1186" t="s">
        <v>77</v>
      </c>
      <c r="H1186">
        <v>12</v>
      </c>
      <c r="I1186">
        <v>1961</v>
      </c>
      <c r="J1186">
        <v>59</v>
      </c>
      <c r="K1186" t="s">
        <v>14</v>
      </c>
      <c r="L1186" t="s">
        <v>184</v>
      </c>
      <c r="M1186">
        <f t="shared" si="36"/>
        <v>804</v>
      </c>
      <c r="N1186">
        <f t="shared" si="37"/>
        <v>163.41666666666666</v>
      </c>
    </row>
    <row r="1187" spans="1:14" x14ac:dyDescent="0.35">
      <c r="A1187" t="s">
        <v>1450</v>
      </c>
      <c r="B1187" s="1">
        <v>44610</v>
      </c>
      <c r="C1187" t="s">
        <v>1451</v>
      </c>
      <c r="D1187" t="s">
        <v>21</v>
      </c>
      <c r="E1187" t="s">
        <v>20</v>
      </c>
      <c r="F1187" t="s">
        <v>44</v>
      </c>
      <c r="G1187" t="s">
        <v>59</v>
      </c>
      <c r="H1187">
        <v>4</v>
      </c>
      <c r="I1187">
        <v>526</v>
      </c>
      <c r="J1187">
        <v>83</v>
      </c>
      <c r="K1187" t="s">
        <v>46</v>
      </c>
      <c r="L1187" t="s">
        <v>136</v>
      </c>
      <c r="M1187">
        <f t="shared" si="36"/>
        <v>804</v>
      </c>
      <c r="N1187">
        <f t="shared" si="37"/>
        <v>131.5</v>
      </c>
    </row>
    <row r="1188" spans="1:14" x14ac:dyDescent="0.35">
      <c r="A1188" t="s">
        <v>1452</v>
      </c>
      <c r="B1188" s="1">
        <v>44361</v>
      </c>
      <c r="C1188" t="s">
        <v>1453</v>
      </c>
      <c r="D1188" t="s">
        <v>91</v>
      </c>
      <c r="E1188" t="s">
        <v>41</v>
      </c>
      <c r="F1188" t="s">
        <v>44</v>
      </c>
      <c r="G1188" t="s">
        <v>108</v>
      </c>
      <c r="H1188">
        <v>9</v>
      </c>
      <c r="I1188">
        <v>6093</v>
      </c>
      <c r="J1188">
        <v>3042</v>
      </c>
      <c r="K1188" t="s">
        <v>31</v>
      </c>
      <c r="L1188" t="s">
        <v>124</v>
      </c>
      <c r="M1188">
        <f t="shared" si="36"/>
        <v>804</v>
      </c>
      <c r="N1188">
        <f t="shared" si="37"/>
        <v>677</v>
      </c>
    </row>
    <row r="1189" spans="1:14" x14ac:dyDescent="0.35">
      <c r="A1189" t="s">
        <v>1452</v>
      </c>
      <c r="B1189" s="1">
        <v>44256</v>
      </c>
      <c r="C1189" t="s">
        <v>1454</v>
      </c>
      <c r="D1189" t="s">
        <v>74</v>
      </c>
      <c r="E1189" t="s">
        <v>41</v>
      </c>
      <c r="F1189" t="s">
        <v>44</v>
      </c>
      <c r="G1189" t="s">
        <v>108</v>
      </c>
      <c r="H1189">
        <v>9</v>
      </c>
      <c r="I1189">
        <v>6093</v>
      </c>
      <c r="J1189">
        <v>3042</v>
      </c>
      <c r="K1189" t="s">
        <v>31</v>
      </c>
      <c r="L1189" t="s">
        <v>166</v>
      </c>
      <c r="M1189">
        <f t="shared" si="36"/>
        <v>804</v>
      </c>
      <c r="N1189">
        <f t="shared" si="37"/>
        <v>677</v>
      </c>
    </row>
    <row r="1190" spans="1:14" x14ac:dyDescent="0.35">
      <c r="A1190" t="s">
        <v>1455</v>
      </c>
      <c r="B1190" s="1">
        <v>45192</v>
      </c>
      <c r="C1190" t="s">
        <v>1456</v>
      </c>
      <c r="D1190" t="s">
        <v>85</v>
      </c>
      <c r="E1190" t="s">
        <v>70</v>
      </c>
      <c r="F1190" t="s">
        <v>12</v>
      </c>
      <c r="G1190" t="s">
        <v>13</v>
      </c>
      <c r="H1190">
        <v>5</v>
      </c>
      <c r="I1190">
        <v>7699</v>
      </c>
      <c r="J1190">
        <v>246</v>
      </c>
      <c r="K1190" t="s">
        <v>31</v>
      </c>
      <c r="L1190" t="s">
        <v>272</v>
      </c>
      <c r="M1190">
        <f t="shared" si="36"/>
        <v>804</v>
      </c>
      <c r="N1190">
        <f t="shared" si="37"/>
        <v>1539.8</v>
      </c>
    </row>
    <row r="1191" spans="1:14" x14ac:dyDescent="0.35">
      <c r="A1191" t="s">
        <v>1457</v>
      </c>
      <c r="B1191" s="1">
        <v>45504</v>
      </c>
      <c r="C1191" t="s">
        <v>1458</v>
      </c>
      <c r="D1191" t="s">
        <v>50</v>
      </c>
      <c r="E1191" t="s">
        <v>24</v>
      </c>
      <c r="F1191" t="s">
        <v>44</v>
      </c>
      <c r="G1191" t="s">
        <v>45</v>
      </c>
      <c r="H1191">
        <v>15</v>
      </c>
      <c r="I1191">
        <v>8825</v>
      </c>
      <c r="J1191">
        <v>3594</v>
      </c>
      <c r="K1191" t="s">
        <v>31</v>
      </c>
      <c r="L1191" t="s">
        <v>214</v>
      </c>
      <c r="M1191">
        <f t="shared" si="36"/>
        <v>804</v>
      </c>
      <c r="N1191">
        <f t="shared" si="37"/>
        <v>588.33333333333337</v>
      </c>
    </row>
    <row r="1192" spans="1:14" x14ac:dyDescent="0.35">
      <c r="A1192" t="s">
        <v>1459</v>
      </c>
      <c r="B1192" s="1">
        <v>43984</v>
      </c>
      <c r="C1192" t="s">
        <v>1460</v>
      </c>
      <c r="D1192" t="s">
        <v>67</v>
      </c>
      <c r="E1192" t="s">
        <v>24</v>
      </c>
      <c r="F1192" t="s">
        <v>12</v>
      </c>
      <c r="G1192" t="s">
        <v>81</v>
      </c>
      <c r="H1192">
        <v>8</v>
      </c>
      <c r="I1192">
        <v>2082</v>
      </c>
      <c r="J1192">
        <v>642</v>
      </c>
      <c r="K1192" t="s">
        <v>39</v>
      </c>
      <c r="L1192" t="s">
        <v>312</v>
      </c>
      <c r="M1192">
        <f t="shared" si="36"/>
        <v>804</v>
      </c>
      <c r="N1192">
        <f t="shared" si="37"/>
        <v>260.25</v>
      </c>
    </row>
    <row r="1193" spans="1:14" x14ac:dyDescent="0.35">
      <c r="A1193" t="s">
        <v>1459</v>
      </c>
      <c r="B1193" s="1">
        <v>44910</v>
      </c>
      <c r="C1193" t="s">
        <v>1461</v>
      </c>
      <c r="D1193" t="s">
        <v>85</v>
      </c>
      <c r="E1193" t="s">
        <v>70</v>
      </c>
      <c r="F1193" t="s">
        <v>12</v>
      </c>
      <c r="G1193" t="s">
        <v>81</v>
      </c>
      <c r="H1193">
        <v>8</v>
      </c>
      <c r="I1193">
        <v>2082</v>
      </c>
      <c r="J1193">
        <v>642</v>
      </c>
      <c r="K1193" t="s">
        <v>39</v>
      </c>
      <c r="L1193" t="s">
        <v>151</v>
      </c>
      <c r="M1193">
        <f t="shared" si="36"/>
        <v>804</v>
      </c>
      <c r="N1193">
        <f t="shared" si="37"/>
        <v>260.25</v>
      </c>
    </row>
    <row r="1194" spans="1:14" x14ac:dyDescent="0.35">
      <c r="A1194" t="s">
        <v>1459</v>
      </c>
      <c r="B1194" s="1">
        <v>44050</v>
      </c>
      <c r="C1194" t="s">
        <v>1462</v>
      </c>
      <c r="D1194" t="s">
        <v>25</v>
      </c>
      <c r="E1194" t="s">
        <v>24</v>
      </c>
      <c r="F1194" t="s">
        <v>12</v>
      </c>
      <c r="G1194" t="s">
        <v>81</v>
      </c>
      <c r="H1194">
        <v>8</v>
      </c>
      <c r="I1194">
        <v>2082</v>
      </c>
      <c r="J1194">
        <v>642</v>
      </c>
      <c r="K1194" t="s">
        <v>39</v>
      </c>
      <c r="L1194" t="s">
        <v>184</v>
      </c>
      <c r="M1194">
        <f t="shared" si="36"/>
        <v>804</v>
      </c>
      <c r="N1194">
        <f t="shared" si="37"/>
        <v>260.25</v>
      </c>
    </row>
    <row r="1195" spans="1:14" x14ac:dyDescent="0.35">
      <c r="A1195" t="s">
        <v>1463</v>
      </c>
      <c r="B1195" s="1">
        <v>45591</v>
      </c>
      <c r="C1195" t="s">
        <v>1464</v>
      </c>
      <c r="D1195" t="s">
        <v>21</v>
      </c>
      <c r="E1195" t="s">
        <v>20</v>
      </c>
      <c r="F1195" t="s">
        <v>29</v>
      </c>
      <c r="G1195" t="s">
        <v>56</v>
      </c>
      <c r="H1195">
        <v>13</v>
      </c>
      <c r="I1195">
        <v>914</v>
      </c>
      <c r="J1195">
        <v>163</v>
      </c>
      <c r="K1195" t="s">
        <v>14</v>
      </c>
      <c r="L1195" t="s">
        <v>359</v>
      </c>
      <c r="M1195">
        <f t="shared" si="36"/>
        <v>804</v>
      </c>
      <c r="N1195">
        <f t="shared" si="37"/>
        <v>70.307692307692307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C2D3-1DDA-4B35-933E-ADD7E3CBB5A4}">
  <dimension ref="A1:E9"/>
  <sheetViews>
    <sheetView workbookViewId="0">
      <selection activeCell="E15" sqref="E15"/>
    </sheetView>
  </sheetViews>
  <sheetFormatPr defaultRowHeight="14.5" x14ac:dyDescent="0.35"/>
  <cols>
    <col min="1" max="1" width="9.90625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1473</v>
      </c>
      <c r="B1" t="s">
        <v>1474</v>
      </c>
      <c r="C1" t="s">
        <v>1475</v>
      </c>
      <c r="D1" t="s">
        <v>1476</v>
      </c>
      <c r="E1" t="s">
        <v>1477</v>
      </c>
    </row>
    <row r="2" spans="1:5" x14ac:dyDescent="0.35">
      <c r="A2">
        <v>2020</v>
      </c>
      <c r="B2">
        <v>2020</v>
      </c>
    </row>
    <row r="3" spans="1:5" x14ac:dyDescent="0.35">
      <c r="A3">
        <v>2021</v>
      </c>
      <c r="B3">
        <v>2021</v>
      </c>
    </row>
    <row r="4" spans="1:5" x14ac:dyDescent="0.35">
      <c r="A4">
        <v>2022</v>
      </c>
      <c r="B4">
        <v>2022</v>
      </c>
    </row>
    <row r="5" spans="1:5" x14ac:dyDescent="0.35">
      <c r="A5">
        <v>2023</v>
      </c>
      <c r="B5">
        <v>2023</v>
      </c>
    </row>
    <row r="6" spans="1:5" x14ac:dyDescent="0.35">
      <c r="A6">
        <v>2024</v>
      </c>
      <c r="B6">
        <v>2024</v>
      </c>
    </row>
    <row r="7" spans="1:5" x14ac:dyDescent="0.35">
      <c r="A7">
        <v>2025</v>
      </c>
      <c r="B7">
        <v>2025</v>
      </c>
      <c r="C7">
        <v>2025</v>
      </c>
      <c r="D7" s="2">
        <v>2025</v>
      </c>
      <c r="E7" s="2">
        <v>2025</v>
      </c>
    </row>
    <row r="8" spans="1:5" x14ac:dyDescent="0.35">
      <c r="A8">
        <v>2026</v>
      </c>
      <c r="C8">
        <f>_xlfn.FORECAST.ETS(A8,$B$2:$B$7,$A$2:$A$7,1,1)</f>
        <v>2026</v>
      </c>
      <c r="D8" s="2">
        <f>C8-_xlfn.FORECAST.ETS.CONFINT(A8,$B$2:$B$7,$A$2:$A$7,0.95,1,1)</f>
        <v>2026</v>
      </c>
      <c r="E8" s="2">
        <f>C8+_xlfn.FORECAST.ETS.CONFINT(A8,$B$2:$B$7,$A$2:$A$7,0.95,1,1)</f>
        <v>2026</v>
      </c>
    </row>
    <row r="9" spans="1:5" x14ac:dyDescent="0.35">
      <c r="A9">
        <v>2027</v>
      </c>
      <c r="C9">
        <f>_xlfn.FORECAST.ETS(A9,$B$2:$B$7,$A$2:$A$7,1,1)</f>
        <v>2027</v>
      </c>
      <c r="D9" s="2">
        <f>C9-_xlfn.FORECAST.ETS.CONFINT(A9,$B$2:$B$7,$A$2:$A$7,0.95,1,1)</f>
        <v>2027</v>
      </c>
      <c r="E9" s="2">
        <f>C9+_xlfn.FORECAST.ETS.CONFINT(A9,$B$2:$B$7,$A$2:$A$7,0.95,1,1)</f>
        <v>2027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CCB5-57B7-42AD-A85D-5E49EA77F27D}">
  <dimension ref="A1:P1195"/>
  <sheetViews>
    <sheetView topLeftCell="D1176" workbookViewId="0">
      <selection activeCell="N2" sqref="N2:N1195"/>
    </sheetView>
  </sheetViews>
  <sheetFormatPr defaultRowHeight="14.5" x14ac:dyDescent="0.35"/>
  <cols>
    <col min="1" max="1" width="10" customWidth="1"/>
    <col min="2" max="2" width="15.90625" customWidth="1"/>
    <col min="3" max="3" width="21.7265625" bestFit="1" customWidth="1"/>
    <col min="4" max="4" width="12.26953125" bestFit="1" customWidth="1"/>
    <col min="5" max="5" width="8.81640625" bestFit="1" customWidth="1"/>
    <col min="6" max="6" width="13.1796875" bestFit="1" customWidth="1"/>
    <col min="7" max="7" width="7.26953125" bestFit="1" customWidth="1"/>
    <col min="8" max="8" width="10.1796875" customWidth="1"/>
    <col min="9" max="9" width="9.6328125" customWidth="1"/>
    <col min="10" max="10" width="7.54296875" customWidth="1"/>
    <col min="11" max="11" width="15.1796875" customWidth="1"/>
    <col min="12" max="12" width="12.90625" customWidth="1"/>
    <col min="13" max="13" width="11.81640625" bestFit="1" customWidth="1"/>
  </cols>
  <sheetData>
    <row r="1" spans="1:16" x14ac:dyDescent="0.35">
      <c r="A1" t="s">
        <v>0</v>
      </c>
      <c r="B1" t="s">
        <v>1467</v>
      </c>
      <c r="C1" t="s">
        <v>7</v>
      </c>
      <c r="D1" t="s">
        <v>9</v>
      </c>
      <c r="E1" t="s">
        <v>8</v>
      </c>
      <c r="F1" t="s">
        <v>4</v>
      </c>
      <c r="G1" t="s">
        <v>1468</v>
      </c>
      <c r="H1" t="s">
        <v>3</v>
      </c>
      <c r="I1" t="s">
        <v>1</v>
      </c>
      <c r="J1" t="s">
        <v>2</v>
      </c>
      <c r="K1" t="s">
        <v>6</v>
      </c>
      <c r="L1" t="s">
        <v>10</v>
      </c>
      <c r="M1" t="s">
        <v>1469</v>
      </c>
      <c r="N1" t="s">
        <v>1471</v>
      </c>
      <c r="O1" t="s">
        <v>1472</v>
      </c>
      <c r="P1" t="s">
        <v>1470</v>
      </c>
    </row>
    <row r="2" spans="1:16" x14ac:dyDescent="0.35">
      <c r="A2">
        <v>26802</v>
      </c>
      <c r="B2" s="1">
        <v>44584</v>
      </c>
      <c r="C2" t="s">
        <v>84</v>
      </c>
      <c r="D2" t="s">
        <v>85</v>
      </c>
      <c r="E2" t="s">
        <v>70</v>
      </c>
      <c r="F2" t="s">
        <v>12</v>
      </c>
      <c r="G2" t="s">
        <v>13</v>
      </c>
      <c r="H2">
        <v>17</v>
      </c>
      <c r="I2">
        <v>4206</v>
      </c>
      <c r="J2">
        <v>1821</v>
      </c>
      <c r="K2" t="s">
        <v>39</v>
      </c>
      <c r="L2" t="s">
        <v>86</v>
      </c>
      <c r="M2">
        <f t="shared" ref="M2:M65" si="0">I2/H2</f>
        <v>247.41176470588235</v>
      </c>
      <c r="N2">
        <f>YEAR(Table1[[#This Row],[       oreder date]])</f>
        <v>2022</v>
      </c>
      <c r="O2" t="str">
        <f>TEXT(Table1[[#This Row],[       oreder date]],"mmm")</f>
        <v>Jan</v>
      </c>
      <c r="P2" t="str">
        <f>IF(COUNTIFS(A:A,Table1[[#This Row],[Order ID]],C:C,Table1[[#This Row],[CustomerName]])&gt;1,"duplicate","unique")</f>
        <v>unique</v>
      </c>
    </row>
    <row r="3" spans="1:16" x14ac:dyDescent="0.35">
      <c r="A3">
        <v>26830</v>
      </c>
      <c r="B3" s="1">
        <v>45073</v>
      </c>
      <c r="C3" t="s">
        <v>125</v>
      </c>
      <c r="D3" t="s">
        <v>85</v>
      </c>
      <c r="E3" t="s">
        <v>70</v>
      </c>
      <c r="F3" t="s">
        <v>12</v>
      </c>
      <c r="G3" t="s">
        <v>27</v>
      </c>
      <c r="H3">
        <v>5</v>
      </c>
      <c r="I3">
        <v>9683</v>
      </c>
      <c r="J3">
        <v>1014</v>
      </c>
      <c r="K3" t="s">
        <v>14</v>
      </c>
      <c r="L3" t="s">
        <v>126</v>
      </c>
      <c r="M3">
        <f t="shared" si="0"/>
        <v>1936.6</v>
      </c>
      <c r="N3">
        <f>YEAR(Table1[[#This Row],[       oreder date]])</f>
        <v>2023</v>
      </c>
      <c r="O3" t="str">
        <f>TEXT(Table1[[#This Row],[       oreder date]],"mmm")</f>
        <v>May</v>
      </c>
      <c r="P3" t="str">
        <f>IF(COUNTIFS(A:A,Table1[[#This Row],[Order ID]],C:C,Table1[[#This Row],[CustomerName]])&gt;1,"duplicate","unique")</f>
        <v>unique</v>
      </c>
    </row>
    <row r="4" spans="1:16" x14ac:dyDescent="0.35">
      <c r="A4">
        <v>26881</v>
      </c>
      <c r="B4" s="1">
        <v>44595</v>
      </c>
      <c r="C4" t="s">
        <v>192</v>
      </c>
      <c r="D4" t="s">
        <v>85</v>
      </c>
      <c r="E4" t="s">
        <v>70</v>
      </c>
      <c r="F4" t="s">
        <v>12</v>
      </c>
      <c r="G4" t="s">
        <v>38</v>
      </c>
      <c r="H4">
        <v>13</v>
      </c>
      <c r="I4">
        <v>5704</v>
      </c>
      <c r="J4">
        <v>714</v>
      </c>
      <c r="K4" t="s">
        <v>39</v>
      </c>
      <c r="L4" t="s">
        <v>136</v>
      </c>
      <c r="M4">
        <f t="shared" si="0"/>
        <v>438.76923076923077</v>
      </c>
      <c r="N4">
        <f>YEAR(Table1[[#This Row],[       oreder date]])</f>
        <v>2022</v>
      </c>
      <c r="O4" t="str">
        <f>TEXT(Table1[[#This Row],[       oreder date]],"mmm")</f>
        <v>Feb</v>
      </c>
      <c r="P4" t="str">
        <f>IF(COUNTIFS(A:A,Table1[[#This Row],[Order ID]],C:C,Table1[[#This Row],[CustomerName]])&gt;1,"duplicate","unique")</f>
        <v>unique</v>
      </c>
    </row>
    <row r="5" spans="1:16" x14ac:dyDescent="0.35">
      <c r="A5">
        <v>26885</v>
      </c>
      <c r="B5" s="1">
        <v>44595</v>
      </c>
      <c r="C5" t="s">
        <v>192</v>
      </c>
      <c r="D5" t="s">
        <v>85</v>
      </c>
      <c r="E5" t="s">
        <v>70</v>
      </c>
      <c r="F5" t="s">
        <v>12</v>
      </c>
      <c r="G5" t="s">
        <v>38</v>
      </c>
      <c r="H5">
        <v>5</v>
      </c>
      <c r="I5">
        <v>9236</v>
      </c>
      <c r="J5">
        <v>2899</v>
      </c>
      <c r="K5" t="s">
        <v>31</v>
      </c>
      <c r="L5" t="s">
        <v>136</v>
      </c>
      <c r="M5">
        <f t="shared" si="0"/>
        <v>1847.2</v>
      </c>
      <c r="N5">
        <f>YEAR(Table1[[#This Row],[       oreder date]])</f>
        <v>2022</v>
      </c>
      <c r="O5" t="str">
        <f>TEXT(Table1[[#This Row],[       oreder date]],"mmm")</f>
        <v>Feb</v>
      </c>
      <c r="P5" t="str">
        <f>IF(COUNTIFS(A:A,Table1[[#This Row],[Order ID]],C:C,Table1[[#This Row],[CustomerName]])&gt;1,"duplicate","unique")</f>
        <v>unique</v>
      </c>
    </row>
    <row r="6" spans="1:16" x14ac:dyDescent="0.35">
      <c r="A6">
        <v>26930</v>
      </c>
      <c r="B6" s="1">
        <v>45411</v>
      </c>
      <c r="C6" t="s">
        <v>233</v>
      </c>
      <c r="D6" t="s">
        <v>85</v>
      </c>
      <c r="E6" t="s">
        <v>70</v>
      </c>
      <c r="F6" t="s">
        <v>12</v>
      </c>
      <c r="G6" t="s">
        <v>81</v>
      </c>
      <c r="H6">
        <v>7</v>
      </c>
      <c r="I6">
        <v>6009</v>
      </c>
      <c r="J6">
        <v>2107</v>
      </c>
      <c r="K6" t="s">
        <v>14</v>
      </c>
      <c r="L6" t="s">
        <v>234</v>
      </c>
      <c r="M6">
        <f t="shared" si="0"/>
        <v>858.42857142857144</v>
      </c>
      <c r="N6">
        <f>YEAR(Table1[[#This Row],[       oreder date]])</f>
        <v>2024</v>
      </c>
      <c r="O6" t="str">
        <f>TEXT(Table1[[#This Row],[       oreder date]],"mmm")</f>
        <v>Apr</v>
      </c>
      <c r="P6" t="str">
        <f>IF(COUNTIFS(A:A,Table1[[#This Row],[Order ID]],C:C,Table1[[#This Row],[CustomerName]])&gt;1,"duplicate","unique")</f>
        <v>unique</v>
      </c>
    </row>
    <row r="7" spans="1:16" x14ac:dyDescent="0.35">
      <c r="A7">
        <v>26937</v>
      </c>
      <c r="B7" s="1">
        <v>44563</v>
      </c>
      <c r="C7" t="s">
        <v>236</v>
      </c>
      <c r="D7" t="s">
        <v>85</v>
      </c>
      <c r="E7" t="s">
        <v>70</v>
      </c>
      <c r="F7" t="s">
        <v>12</v>
      </c>
      <c r="G7" t="s">
        <v>38</v>
      </c>
      <c r="H7">
        <v>11</v>
      </c>
      <c r="I7">
        <v>706</v>
      </c>
      <c r="J7">
        <v>197</v>
      </c>
      <c r="K7" t="s">
        <v>46</v>
      </c>
      <c r="L7" t="s">
        <v>86</v>
      </c>
      <c r="M7">
        <f t="shared" si="0"/>
        <v>64.181818181818187</v>
      </c>
      <c r="N7">
        <f>YEAR(Table1[[#This Row],[       oreder date]])</f>
        <v>2022</v>
      </c>
      <c r="O7" t="str">
        <f>TEXT(Table1[[#This Row],[       oreder date]],"mmm")</f>
        <v>Jan</v>
      </c>
      <c r="P7" t="str">
        <f>IF(COUNTIFS(A:A,Table1[[#This Row],[Order ID]],C:C,Table1[[#This Row],[CustomerName]])&gt;1,"duplicate","unique")</f>
        <v>unique</v>
      </c>
    </row>
    <row r="8" spans="1:16" x14ac:dyDescent="0.35">
      <c r="A8">
        <v>27087</v>
      </c>
      <c r="B8" s="1">
        <v>45182</v>
      </c>
      <c r="C8" t="s">
        <v>393</v>
      </c>
      <c r="D8" t="s">
        <v>85</v>
      </c>
      <c r="E8" t="s">
        <v>70</v>
      </c>
      <c r="F8" t="s">
        <v>12</v>
      </c>
      <c r="G8" t="s">
        <v>38</v>
      </c>
      <c r="H8">
        <v>20</v>
      </c>
      <c r="I8">
        <v>2841</v>
      </c>
      <c r="J8">
        <v>803</v>
      </c>
      <c r="K8" t="s">
        <v>46</v>
      </c>
      <c r="L8" t="s">
        <v>272</v>
      </c>
      <c r="M8">
        <f t="shared" si="0"/>
        <v>142.05000000000001</v>
      </c>
      <c r="N8">
        <f>YEAR(Table1[[#This Row],[       oreder date]])</f>
        <v>2023</v>
      </c>
      <c r="O8" t="str">
        <f>TEXT(Table1[[#This Row],[       oreder date]],"mmm")</f>
        <v>Sep</v>
      </c>
      <c r="P8" t="str">
        <f>IF(COUNTIFS(A:A,Table1[[#This Row],[Order ID]],C:C,Table1[[#This Row],[CustomerName]])&gt;1,"duplicate","unique")</f>
        <v>unique</v>
      </c>
    </row>
    <row r="9" spans="1:16" x14ac:dyDescent="0.35">
      <c r="A9">
        <v>27097</v>
      </c>
      <c r="B9" s="1">
        <v>44561</v>
      </c>
      <c r="C9" t="s">
        <v>402</v>
      </c>
      <c r="D9" t="s">
        <v>85</v>
      </c>
      <c r="E9" t="s">
        <v>70</v>
      </c>
      <c r="F9" t="s">
        <v>12</v>
      </c>
      <c r="G9" t="s">
        <v>13</v>
      </c>
      <c r="H9">
        <v>3</v>
      </c>
      <c r="I9">
        <v>1281</v>
      </c>
      <c r="J9">
        <v>340</v>
      </c>
      <c r="K9" t="s">
        <v>31</v>
      </c>
      <c r="L9" t="s">
        <v>89</v>
      </c>
      <c r="M9">
        <f t="shared" si="0"/>
        <v>427</v>
      </c>
      <c r="N9">
        <f>YEAR(Table1[[#This Row],[       oreder date]])</f>
        <v>2021</v>
      </c>
      <c r="O9" t="str">
        <f>TEXT(Table1[[#This Row],[       oreder date]],"mmm")</f>
        <v>Dec</v>
      </c>
      <c r="P9" t="str">
        <f>IF(COUNTIFS(A:A,Table1[[#This Row],[Order ID]],C:C,Table1[[#This Row],[CustomerName]])&gt;1,"duplicate","unique")</f>
        <v>unique</v>
      </c>
    </row>
    <row r="10" spans="1:16" x14ac:dyDescent="0.35">
      <c r="A10">
        <v>27098</v>
      </c>
      <c r="B10" s="1">
        <v>44561</v>
      </c>
      <c r="C10" t="s">
        <v>402</v>
      </c>
      <c r="D10" t="s">
        <v>85</v>
      </c>
      <c r="E10" t="s">
        <v>70</v>
      </c>
      <c r="F10" t="s">
        <v>12</v>
      </c>
      <c r="G10" t="s">
        <v>38</v>
      </c>
      <c r="H10">
        <v>15</v>
      </c>
      <c r="I10">
        <v>2404</v>
      </c>
      <c r="J10">
        <v>253</v>
      </c>
      <c r="K10" t="s">
        <v>64</v>
      </c>
      <c r="L10" t="s">
        <v>89</v>
      </c>
      <c r="M10">
        <f t="shared" si="0"/>
        <v>160.26666666666668</v>
      </c>
      <c r="N10">
        <f>YEAR(Table1[[#This Row],[       oreder date]])</f>
        <v>2021</v>
      </c>
      <c r="O10" t="str">
        <f>TEXT(Table1[[#This Row],[       oreder date]],"mmm")</f>
        <v>Dec</v>
      </c>
      <c r="P10" t="str">
        <f>IF(COUNTIFS(A:A,Table1[[#This Row],[Order ID]],C:C,Table1[[#This Row],[CustomerName]])&gt;1,"duplicate","unique")</f>
        <v>unique</v>
      </c>
    </row>
    <row r="11" spans="1:16" x14ac:dyDescent="0.35">
      <c r="A11">
        <v>27121</v>
      </c>
      <c r="B11" s="1">
        <v>45267</v>
      </c>
      <c r="C11" t="s">
        <v>432</v>
      </c>
      <c r="D11" t="s">
        <v>85</v>
      </c>
      <c r="E11" t="s">
        <v>70</v>
      </c>
      <c r="F11" t="s">
        <v>12</v>
      </c>
      <c r="G11" t="s">
        <v>38</v>
      </c>
      <c r="H11">
        <v>15</v>
      </c>
      <c r="I11">
        <v>7524</v>
      </c>
      <c r="J11">
        <v>2308</v>
      </c>
      <c r="K11" t="s">
        <v>39</v>
      </c>
      <c r="L11" t="s">
        <v>101</v>
      </c>
      <c r="M11">
        <f t="shared" si="0"/>
        <v>501.6</v>
      </c>
      <c r="N11">
        <f>YEAR(Table1[[#This Row],[       oreder date]])</f>
        <v>2023</v>
      </c>
      <c r="O11" t="str">
        <f>TEXT(Table1[[#This Row],[       oreder date]],"mmm")</f>
        <v>Dec</v>
      </c>
      <c r="P11" t="str">
        <f>IF(COUNTIFS(A:A,Table1[[#This Row],[Order ID]],C:C,Table1[[#This Row],[CustomerName]])&gt;1,"duplicate","unique")</f>
        <v>unique</v>
      </c>
    </row>
    <row r="12" spans="1:16" x14ac:dyDescent="0.35">
      <c r="A12">
        <v>27122</v>
      </c>
      <c r="B12" s="1">
        <v>45267</v>
      </c>
      <c r="C12" t="s">
        <v>432</v>
      </c>
      <c r="D12" t="s">
        <v>85</v>
      </c>
      <c r="E12" t="s">
        <v>70</v>
      </c>
      <c r="F12" t="s">
        <v>12</v>
      </c>
      <c r="G12" t="s">
        <v>27</v>
      </c>
      <c r="H12">
        <v>14</v>
      </c>
      <c r="I12">
        <v>6864</v>
      </c>
      <c r="J12">
        <v>1824</v>
      </c>
      <c r="K12" t="s">
        <v>46</v>
      </c>
      <c r="L12" t="s">
        <v>101</v>
      </c>
      <c r="M12">
        <f t="shared" si="0"/>
        <v>490.28571428571428</v>
      </c>
      <c r="N12">
        <f>YEAR(Table1[[#This Row],[       oreder date]])</f>
        <v>2023</v>
      </c>
      <c r="O12" t="str">
        <f>TEXT(Table1[[#This Row],[       oreder date]],"mmm")</f>
        <v>Dec</v>
      </c>
      <c r="P12" t="str">
        <f>IF(COUNTIFS(A:A,Table1[[#This Row],[Order ID]],C:C,Table1[[#This Row],[CustomerName]])&gt;1,"duplicate","unique")</f>
        <v>unique</v>
      </c>
    </row>
    <row r="13" spans="1:16" x14ac:dyDescent="0.35">
      <c r="A13">
        <v>27130</v>
      </c>
      <c r="B13" s="1">
        <v>44842</v>
      </c>
      <c r="C13" t="s">
        <v>443</v>
      </c>
      <c r="D13" t="s">
        <v>85</v>
      </c>
      <c r="E13" t="s">
        <v>70</v>
      </c>
      <c r="F13" t="s">
        <v>12</v>
      </c>
      <c r="G13" t="s">
        <v>38</v>
      </c>
      <c r="H13">
        <v>14</v>
      </c>
      <c r="I13">
        <v>2791</v>
      </c>
      <c r="J13">
        <v>894</v>
      </c>
      <c r="K13" t="s">
        <v>64</v>
      </c>
      <c r="L13" t="s">
        <v>95</v>
      </c>
      <c r="M13">
        <f t="shared" si="0"/>
        <v>199.35714285714286</v>
      </c>
      <c r="N13">
        <f>YEAR(Table1[[#This Row],[       oreder date]])</f>
        <v>2022</v>
      </c>
      <c r="O13" t="str">
        <f>TEXT(Table1[[#This Row],[       oreder date]],"mmm")</f>
        <v>Oct</v>
      </c>
      <c r="P13" t="str">
        <f>IF(COUNTIFS(A:A,Table1[[#This Row],[Order ID]],C:C,Table1[[#This Row],[CustomerName]])&gt;1,"duplicate","unique")</f>
        <v>unique</v>
      </c>
    </row>
    <row r="14" spans="1:16" x14ac:dyDescent="0.35">
      <c r="A14">
        <v>27139</v>
      </c>
      <c r="B14" s="1">
        <v>44842</v>
      </c>
      <c r="C14" t="s">
        <v>443</v>
      </c>
      <c r="D14" t="s">
        <v>85</v>
      </c>
      <c r="E14" t="s">
        <v>70</v>
      </c>
      <c r="F14" t="s">
        <v>12</v>
      </c>
      <c r="G14" t="s">
        <v>81</v>
      </c>
      <c r="H14">
        <v>12</v>
      </c>
      <c r="I14">
        <v>3297</v>
      </c>
      <c r="J14">
        <v>102</v>
      </c>
      <c r="K14" t="s">
        <v>46</v>
      </c>
      <c r="L14" t="s">
        <v>95</v>
      </c>
      <c r="M14">
        <f t="shared" si="0"/>
        <v>274.75</v>
      </c>
      <c r="N14">
        <f>YEAR(Table1[[#This Row],[       oreder date]])</f>
        <v>2022</v>
      </c>
      <c r="O14" t="str">
        <f>TEXT(Table1[[#This Row],[       oreder date]],"mmm")</f>
        <v>Oct</v>
      </c>
      <c r="P14" t="str">
        <f>IF(COUNTIFS(A:A,Table1[[#This Row],[Order ID]],C:C,Table1[[#This Row],[CustomerName]])&gt;1,"duplicate","unique")</f>
        <v>unique</v>
      </c>
    </row>
    <row r="15" spans="1:16" x14ac:dyDescent="0.35">
      <c r="A15">
        <v>27158</v>
      </c>
      <c r="B15" s="1">
        <v>45315</v>
      </c>
      <c r="C15" t="s">
        <v>463</v>
      </c>
      <c r="D15" t="s">
        <v>85</v>
      </c>
      <c r="E15" t="s">
        <v>70</v>
      </c>
      <c r="F15" t="s">
        <v>12</v>
      </c>
      <c r="G15" t="s">
        <v>27</v>
      </c>
      <c r="H15">
        <v>4</v>
      </c>
      <c r="I15">
        <v>3423</v>
      </c>
      <c r="J15">
        <v>804</v>
      </c>
      <c r="K15" t="s">
        <v>46</v>
      </c>
      <c r="L15" t="s">
        <v>75</v>
      </c>
      <c r="M15">
        <f t="shared" si="0"/>
        <v>855.75</v>
      </c>
      <c r="N15">
        <f>YEAR(Table1[[#This Row],[       oreder date]])</f>
        <v>2024</v>
      </c>
      <c r="O15" t="str">
        <f>TEXT(Table1[[#This Row],[       oreder date]],"mmm")</f>
        <v>Jan</v>
      </c>
      <c r="P15" t="str">
        <f>IF(COUNTIFS(A:A,Table1[[#This Row],[Order ID]],C:C,Table1[[#This Row],[CustomerName]])&gt;1,"duplicate","unique")</f>
        <v>unique</v>
      </c>
    </row>
    <row r="16" spans="1:16" x14ac:dyDescent="0.35">
      <c r="A16">
        <v>27258</v>
      </c>
      <c r="B16" s="1">
        <v>44453</v>
      </c>
      <c r="C16" t="s">
        <v>570</v>
      </c>
      <c r="D16" t="s">
        <v>85</v>
      </c>
      <c r="E16" t="s">
        <v>70</v>
      </c>
      <c r="F16" t="s">
        <v>12</v>
      </c>
      <c r="G16" t="s">
        <v>81</v>
      </c>
      <c r="H16">
        <v>20</v>
      </c>
      <c r="I16">
        <v>6707</v>
      </c>
      <c r="J16">
        <v>1041</v>
      </c>
      <c r="K16" t="s">
        <v>46</v>
      </c>
      <c r="L16" t="s">
        <v>223</v>
      </c>
      <c r="M16">
        <f t="shared" si="0"/>
        <v>335.35</v>
      </c>
      <c r="N16">
        <f>YEAR(Table1[[#This Row],[       oreder date]])</f>
        <v>2021</v>
      </c>
      <c r="O16" t="str">
        <f>TEXT(Table1[[#This Row],[       oreder date]],"mmm")</f>
        <v>Sep</v>
      </c>
      <c r="P16" t="str">
        <f>IF(COUNTIFS(A:A,Table1[[#This Row],[Order ID]],C:C,Table1[[#This Row],[CustomerName]])&gt;1,"duplicate","unique")</f>
        <v>unique</v>
      </c>
    </row>
    <row r="17" spans="1:16" x14ac:dyDescent="0.35">
      <c r="A17">
        <v>27290</v>
      </c>
      <c r="B17" s="1">
        <v>45169</v>
      </c>
      <c r="C17" t="s">
        <v>599</v>
      </c>
      <c r="D17" t="s">
        <v>85</v>
      </c>
      <c r="E17" t="s">
        <v>70</v>
      </c>
      <c r="F17" t="s">
        <v>12</v>
      </c>
      <c r="G17" t="s">
        <v>13</v>
      </c>
      <c r="H17">
        <v>15</v>
      </c>
      <c r="I17">
        <v>6355</v>
      </c>
      <c r="J17">
        <v>1335</v>
      </c>
      <c r="K17" t="s">
        <v>31</v>
      </c>
      <c r="L17" t="s">
        <v>120</v>
      </c>
      <c r="M17">
        <f t="shared" si="0"/>
        <v>423.66666666666669</v>
      </c>
      <c r="N17">
        <f>YEAR(Table1[[#This Row],[       oreder date]])</f>
        <v>2023</v>
      </c>
      <c r="O17" t="str">
        <f>TEXT(Table1[[#This Row],[       oreder date]],"mmm")</f>
        <v>Aug</v>
      </c>
      <c r="P17" t="str">
        <f>IF(COUNTIFS(A:A,Table1[[#This Row],[Order ID]],C:C,Table1[[#This Row],[CustomerName]])&gt;1,"duplicate","unique")</f>
        <v>unique</v>
      </c>
    </row>
    <row r="18" spans="1:16" x14ac:dyDescent="0.35">
      <c r="A18">
        <v>27291</v>
      </c>
      <c r="B18" s="1">
        <v>44353</v>
      </c>
      <c r="C18" t="s">
        <v>600</v>
      </c>
      <c r="D18" t="s">
        <v>85</v>
      </c>
      <c r="E18" t="s">
        <v>70</v>
      </c>
      <c r="F18" t="s">
        <v>12</v>
      </c>
      <c r="G18" t="s">
        <v>13</v>
      </c>
      <c r="H18">
        <v>15</v>
      </c>
      <c r="I18">
        <v>6355</v>
      </c>
      <c r="J18">
        <v>1335</v>
      </c>
      <c r="K18" t="s">
        <v>31</v>
      </c>
      <c r="L18" t="s">
        <v>124</v>
      </c>
      <c r="M18">
        <f t="shared" si="0"/>
        <v>423.66666666666669</v>
      </c>
      <c r="N18">
        <f>YEAR(Table1[[#This Row],[       oreder date]])</f>
        <v>2021</v>
      </c>
      <c r="O18" t="str">
        <f>TEXT(Table1[[#This Row],[       oreder date]],"mmm")</f>
        <v>Jun</v>
      </c>
      <c r="P18" t="str">
        <f>IF(COUNTIFS(A:A,Table1[[#This Row],[Order ID]],C:C,Table1[[#This Row],[CustomerName]])&gt;1,"duplicate","unique")</f>
        <v>unique</v>
      </c>
    </row>
    <row r="19" spans="1:16" x14ac:dyDescent="0.35">
      <c r="A19">
        <v>27292</v>
      </c>
      <c r="B19" s="1">
        <v>44916</v>
      </c>
      <c r="C19" t="s">
        <v>602</v>
      </c>
      <c r="D19" t="s">
        <v>85</v>
      </c>
      <c r="E19" t="s">
        <v>70</v>
      </c>
      <c r="F19" t="s">
        <v>12</v>
      </c>
      <c r="G19" t="s">
        <v>27</v>
      </c>
      <c r="H19">
        <v>15</v>
      </c>
      <c r="I19">
        <v>7377</v>
      </c>
      <c r="J19">
        <v>320</v>
      </c>
      <c r="K19" t="s">
        <v>31</v>
      </c>
      <c r="L19" t="s">
        <v>151</v>
      </c>
      <c r="M19">
        <f t="shared" si="0"/>
        <v>491.8</v>
      </c>
      <c r="N19">
        <f>YEAR(Table1[[#This Row],[       oreder date]])</f>
        <v>2022</v>
      </c>
      <c r="O19" t="str">
        <f>TEXT(Table1[[#This Row],[       oreder date]],"mmm")</f>
        <v>Dec</v>
      </c>
      <c r="P19" t="str">
        <f>IF(COUNTIFS(A:A,Table1[[#This Row],[Order ID]],C:C,Table1[[#This Row],[CustomerName]])&gt;1,"duplicate","unique")</f>
        <v>unique</v>
      </c>
    </row>
    <row r="20" spans="1:16" x14ac:dyDescent="0.35">
      <c r="A20">
        <v>27349</v>
      </c>
      <c r="B20" s="1">
        <v>44572</v>
      </c>
      <c r="C20" t="s">
        <v>654</v>
      </c>
      <c r="D20" t="s">
        <v>85</v>
      </c>
      <c r="E20" t="s">
        <v>70</v>
      </c>
      <c r="F20" t="s">
        <v>12</v>
      </c>
      <c r="G20" t="s">
        <v>13</v>
      </c>
      <c r="H20">
        <v>13</v>
      </c>
      <c r="I20">
        <v>5266</v>
      </c>
      <c r="J20">
        <v>1111</v>
      </c>
      <c r="K20" t="s">
        <v>31</v>
      </c>
      <c r="L20" t="s">
        <v>86</v>
      </c>
      <c r="M20">
        <f t="shared" si="0"/>
        <v>405.07692307692309</v>
      </c>
      <c r="N20">
        <f>YEAR(Table1[[#This Row],[       oreder date]])</f>
        <v>2022</v>
      </c>
      <c r="O20" t="str">
        <f>TEXT(Table1[[#This Row],[       oreder date]],"mmm")</f>
        <v>Jan</v>
      </c>
      <c r="P20" t="str">
        <f>IF(COUNTIFS(A:A,Table1[[#This Row],[Order ID]],C:C,Table1[[#This Row],[CustomerName]])&gt;1,"duplicate","unique")</f>
        <v>unique</v>
      </c>
    </row>
    <row r="21" spans="1:16" x14ac:dyDescent="0.35">
      <c r="A21">
        <v>27432</v>
      </c>
      <c r="B21" s="1">
        <v>44598</v>
      </c>
      <c r="C21" t="s">
        <v>760</v>
      </c>
      <c r="D21" t="s">
        <v>85</v>
      </c>
      <c r="E21" t="s">
        <v>70</v>
      </c>
      <c r="F21" t="s">
        <v>12</v>
      </c>
      <c r="G21" t="s">
        <v>13</v>
      </c>
      <c r="H21">
        <v>10</v>
      </c>
      <c r="I21">
        <v>2804</v>
      </c>
      <c r="J21">
        <v>936</v>
      </c>
      <c r="K21" t="s">
        <v>46</v>
      </c>
      <c r="L21" t="s">
        <v>136</v>
      </c>
      <c r="M21">
        <f t="shared" si="0"/>
        <v>280.39999999999998</v>
      </c>
      <c r="N21">
        <f>YEAR(Table1[[#This Row],[       oreder date]])</f>
        <v>2022</v>
      </c>
      <c r="O21" t="str">
        <f>TEXT(Table1[[#This Row],[       oreder date]],"mmm")</f>
        <v>Feb</v>
      </c>
      <c r="P21" t="str">
        <f>IF(COUNTIFS(A:A,Table1[[#This Row],[Order ID]],C:C,Table1[[#This Row],[CustomerName]])&gt;1,"duplicate","unique")</f>
        <v>unique</v>
      </c>
    </row>
    <row r="22" spans="1:16" x14ac:dyDescent="0.35">
      <c r="A22">
        <v>27461</v>
      </c>
      <c r="B22" s="1">
        <v>45228</v>
      </c>
      <c r="C22" t="s">
        <v>789</v>
      </c>
      <c r="D22" t="s">
        <v>85</v>
      </c>
      <c r="E22" t="s">
        <v>70</v>
      </c>
      <c r="F22" t="s">
        <v>12</v>
      </c>
      <c r="G22" t="s">
        <v>13</v>
      </c>
      <c r="H22">
        <v>4</v>
      </c>
      <c r="I22">
        <v>9438</v>
      </c>
      <c r="J22">
        <v>1801</v>
      </c>
      <c r="K22" t="s">
        <v>64</v>
      </c>
      <c r="L22" t="s">
        <v>441</v>
      </c>
      <c r="M22">
        <f t="shared" si="0"/>
        <v>2359.5</v>
      </c>
      <c r="N22">
        <f>YEAR(Table1[[#This Row],[       oreder date]])</f>
        <v>2023</v>
      </c>
      <c r="O22" t="str">
        <f>TEXT(Table1[[#This Row],[       oreder date]],"mmm")</f>
        <v>Oct</v>
      </c>
      <c r="P22" t="str">
        <f>IF(COUNTIFS(A:A,Table1[[#This Row],[Order ID]],C:C,Table1[[#This Row],[CustomerName]])&gt;1,"duplicate","unique")</f>
        <v>unique</v>
      </c>
    </row>
    <row r="23" spans="1:16" x14ac:dyDescent="0.35">
      <c r="A23">
        <v>27495</v>
      </c>
      <c r="B23" s="1">
        <v>45436</v>
      </c>
      <c r="C23" t="s">
        <v>826</v>
      </c>
      <c r="D23" t="s">
        <v>85</v>
      </c>
      <c r="E23" t="s">
        <v>70</v>
      </c>
      <c r="F23" t="s">
        <v>12</v>
      </c>
      <c r="G23" t="s">
        <v>13</v>
      </c>
      <c r="H23">
        <v>13</v>
      </c>
      <c r="I23">
        <v>2858</v>
      </c>
      <c r="J23">
        <v>482</v>
      </c>
      <c r="K23" t="s">
        <v>64</v>
      </c>
      <c r="L23" t="s">
        <v>34</v>
      </c>
      <c r="M23">
        <f t="shared" si="0"/>
        <v>219.84615384615384</v>
      </c>
      <c r="N23">
        <f>YEAR(Table1[[#This Row],[       oreder date]])</f>
        <v>2024</v>
      </c>
      <c r="O23" t="str">
        <f>TEXT(Table1[[#This Row],[       oreder date]],"mmm")</f>
        <v>May</v>
      </c>
      <c r="P23" t="str">
        <f>IF(COUNTIFS(A:A,Table1[[#This Row],[Order ID]],C:C,Table1[[#This Row],[CustomerName]])&gt;1,"duplicate","unique")</f>
        <v>unique</v>
      </c>
    </row>
    <row r="24" spans="1:16" x14ac:dyDescent="0.35">
      <c r="A24">
        <v>27512</v>
      </c>
      <c r="B24" s="1">
        <v>44868</v>
      </c>
      <c r="C24" t="s">
        <v>842</v>
      </c>
      <c r="D24" t="s">
        <v>85</v>
      </c>
      <c r="E24" t="s">
        <v>70</v>
      </c>
      <c r="F24" t="s">
        <v>12</v>
      </c>
      <c r="G24" t="s">
        <v>27</v>
      </c>
      <c r="H24">
        <v>12</v>
      </c>
      <c r="I24">
        <v>5462</v>
      </c>
      <c r="J24">
        <v>673</v>
      </c>
      <c r="K24" t="s">
        <v>31</v>
      </c>
      <c r="L24" t="s">
        <v>43</v>
      </c>
      <c r="M24">
        <f t="shared" si="0"/>
        <v>455.16666666666669</v>
      </c>
      <c r="N24">
        <f>YEAR(Table1[[#This Row],[       oreder date]])</f>
        <v>2022</v>
      </c>
      <c r="O24" t="str">
        <f>TEXT(Table1[[#This Row],[       oreder date]],"mmm")</f>
        <v>Nov</v>
      </c>
      <c r="P24" t="str">
        <f>IF(COUNTIFS(A:A,Table1[[#This Row],[Order ID]],C:C,Table1[[#This Row],[CustomerName]])&gt;1,"duplicate","unique")</f>
        <v>unique</v>
      </c>
    </row>
    <row r="25" spans="1:16" x14ac:dyDescent="0.35">
      <c r="A25">
        <v>27573</v>
      </c>
      <c r="B25" s="1">
        <v>44878</v>
      </c>
      <c r="C25" t="s">
        <v>920</v>
      </c>
      <c r="D25" t="s">
        <v>85</v>
      </c>
      <c r="E25" t="s">
        <v>70</v>
      </c>
      <c r="F25" t="s">
        <v>12</v>
      </c>
      <c r="G25" t="s">
        <v>13</v>
      </c>
      <c r="H25">
        <v>9</v>
      </c>
      <c r="I25">
        <v>3776</v>
      </c>
      <c r="J25">
        <v>1100</v>
      </c>
      <c r="K25" t="s">
        <v>39</v>
      </c>
      <c r="L25" t="s">
        <v>43</v>
      </c>
      <c r="M25">
        <f t="shared" si="0"/>
        <v>419.55555555555554</v>
      </c>
      <c r="N25">
        <f>YEAR(Table1[[#This Row],[       oreder date]])</f>
        <v>2022</v>
      </c>
      <c r="O25" t="str">
        <f>TEXT(Table1[[#This Row],[       oreder date]],"mmm")</f>
        <v>Nov</v>
      </c>
      <c r="P25" t="str">
        <f>IF(COUNTIFS(A:A,Table1[[#This Row],[Order ID]],C:C,Table1[[#This Row],[CustomerName]])&gt;1,"duplicate","unique")</f>
        <v>unique</v>
      </c>
    </row>
    <row r="26" spans="1:16" x14ac:dyDescent="0.35">
      <c r="A26">
        <v>27700</v>
      </c>
      <c r="B26" s="1">
        <v>45480</v>
      </c>
      <c r="C26" t="s">
        <v>1085</v>
      </c>
      <c r="D26" t="s">
        <v>85</v>
      </c>
      <c r="E26" t="s">
        <v>70</v>
      </c>
      <c r="F26" t="s">
        <v>12</v>
      </c>
      <c r="G26" t="s">
        <v>13</v>
      </c>
      <c r="H26">
        <v>4</v>
      </c>
      <c r="I26">
        <v>8780</v>
      </c>
      <c r="J26">
        <v>3430</v>
      </c>
      <c r="K26" t="s">
        <v>46</v>
      </c>
      <c r="L26" t="s">
        <v>214</v>
      </c>
      <c r="M26">
        <f t="shared" si="0"/>
        <v>2195</v>
      </c>
      <c r="N26">
        <f>YEAR(Table1[[#This Row],[       oreder date]])</f>
        <v>2024</v>
      </c>
      <c r="O26" t="str">
        <f>TEXT(Table1[[#This Row],[       oreder date]],"mmm")</f>
        <v>Jul</v>
      </c>
      <c r="P26" t="str">
        <f>IF(COUNTIFS(A:A,Table1[[#This Row],[Order ID]],C:C,Table1[[#This Row],[CustomerName]])&gt;1,"duplicate","unique")</f>
        <v>unique</v>
      </c>
    </row>
    <row r="27" spans="1:16" x14ac:dyDescent="0.35">
      <c r="A27">
        <v>27701</v>
      </c>
      <c r="B27" s="1">
        <v>45132</v>
      </c>
      <c r="C27" t="s">
        <v>1086</v>
      </c>
      <c r="D27" t="s">
        <v>85</v>
      </c>
      <c r="E27" t="s">
        <v>70</v>
      </c>
      <c r="F27" t="s">
        <v>12</v>
      </c>
      <c r="G27" t="s">
        <v>13</v>
      </c>
      <c r="H27">
        <v>4</v>
      </c>
      <c r="I27">
        <v>8780</v>
      </c>
      <c r="J27">
        <v>3430</v>
      </c>
      <c r="K27" t="s">
        <v>46</v>
      </c>
      <c r="L27" t="s">
        <v>104</v>
      </c>
      <c r="M27">
        <f t="shared" si="0"/>
        <v>2195</v>
      </c>
      <c r="N27">
        <f>YEAR(Table1[[#This Row],[       oreder date]])</f>
        <v>2023</v>
      </c>
      <c r="O27" t="str">
        <f>TEXT(Table1[[#This Row],[       oreder date]],"mmm")</f>
        <v>Jul</v>
      </c>
      <c r="P27" t="str">
        <f>IF(COUNTIFS(A:A,Table1[[#This Row],[Order ID]],C:C,Table1[[#This Row],[CustomerName]])&gt;1,"duplicate","unique")</f>
        <v>unique</v>
      </c>
    </row>
    <row r="28" spans="1:16" x14ac:dyDescent="0.35">
      <c r="A28">
        <v>27738</v>
      </c>
      <c r="B28" s="1">
        <v>44586</v>
      </c>
      <c r="C28" t="s">
        <v>1129</v>
      </c>
      <c r="D28" t="s">
        <v>85</v>
      </c>
      <c r="E28" t="s">
        <v>70</v>
      </c>
      <c r="F28" t="s">
        <v>12</v>
      </c>
      <c r="G28" t="s">
        <v>38</v>
      </c>
      <c r="H28">
        <v>6</v>
      </c>
      <c r="I28">
        <v>2078</v>
      </c>
      <c r="J28">
        <v>612</v>
      </c>
      <c r="K28" t="s">
        <v>64</v>
      </c>
      <c r="L28" t="s">
        <v>86</v>
      </c>
      <c r="M28">
        <f t="shared" si="0"/>
        <v>346.33333333333331</v>
      </c>
      <c r="N28">
        <f>YEAR(Table1[[#This Row],[       oreder date]])</f>
        <v>2022</v>
      </c>
      <c r="O28" t="str">
        <f>TEXT(Table1[[#This Row],[       oreder date]],"mmm")</f>
        <v>Jan</v>
      </c>
      <c r="P28" t="str">
        <f>IF(COUNTIFS(A:A,Table1[[#This Row],[Order ID]],C:C,Table1[[#This Row],[CustomerName]])&gt;1,"duplicate","unique")</f>
        <v>unique</v>
      </c>
    </row>
    <row r="29" spans="1:16" x14ac:dyDescent="0.35">
      <c r="A29">
        <v>27903</v>
      </c>
      <c r="B29" s="1">
        <v>45041</v>
      </c>
      <c r="C29" t="s">
        <v>1357</v>
      </c>
      <c r="D29" t="s">
        <v>85</v>
      </c>
      <c r="E29" t="s">
        <v>70</v>
      </c>
      <c r="F29" t="s">
        <v>12</v>
      </c>
      <c r="G29" t="s">
        <v>27</v>
      </c>
      <c r="H29">
        <v>11</v>
      </c>
      <c r="I29">
        <v>9840</v>
      </c>
      <c r="J29">
        <v>3870</v>
      </c>
      <c r="K29" t="s">
        <v>31</v>
      </c>
      <c r="L29" t="s">
        <v>144</v>
      </c>
      <c r="M29">
        <f t="shared" si="0"/>
        <v>894.5454545454545</v>
      </c>
      <c r="N29">
        <f>YEAR(Table1[[#This Row],[       oreder date]])</f>
        <v>2023</v>
      </c>
      <c r="O29" t="str">
        <f>TEXT(Table1[[#This Row],[       oreder date]],"mmm")</f>
        <v>Apr</v>
      </c>
      <c r="P29" t="str">
        <f>IF(COUNTIFS(A:A,Table1[[#This Row],[Order ID]],C:C,Table1[[#This Row],[CustomerName]])&gt;1,"duplicate","unique")</f>
        <v>unique</v>
      </c>
    </row>
    <row r="30" spans="1:16" x14ac:dyDescent="0.35">
      <c r="A30">
        <v>27911</v>
      </c>
      <c r="B30" s="1">
        <v>44637</v>
      </c>
      <c r="C30" t="s">
        <v>1371</v>
      </c>
      <c r="D30" t="s">
        <v>85</v>
      </c>
      <c r="E30" t="s">
        <v>70</v>
      </c>
      <c r="F30" t="s">
        <v>12</v>
      </c>
      <c r="G30" t="s">
        <v>38</v>
      </c>
      <c r="H30">
        <v>7</v>
      </c>
      <c r="I30">
        <v>5944</v>
      </c>
      <c r="J30">
        <v>2661</v>
      </c>
      <c r="K30" t="s">
        <v>39</v>
      </c>
      <c r="L30" t="s">
        <v>133</v>
      </c>
      <c r="M30">
        <f t="shared" si="0"/>
        <v>849.14285714285711</v>
      </c>
      <c r="N30">
        <f>YEAR(Table1[[#This Row],[       oreder date]])</f>
        <v>2022</v>
      </c>
      <c r="O30" t="str">
        <f>TEXT(Table1[[#This Row],[       oreder date]],"mmm")</f>
        <v>Mar</v>
      </c>
      <c r="P30" t="str">
        <f>IF(COUNTIFS(A:A,Table1[[#This Row],[Order ID]],C:C,Table1[[#This Row],[CustomerName]])&gt;1,"duplicate","unique")</f>
        <v>unique</v>
      </c>
    </row>
    <row r="31" spans="1:16" x14ac:dyDescent="0.35">
      <c r="A31">
        <v>27948</v>
      </c>
      <c r="B31" s="1">
        <v>44695</v>
      </c>
      <c r="C31" t="s">
        <v>1429</v>
      </c>
      <c r="D31" t="s">
        <v>85</v>
      </c>
      <c r="E31" t="s">
        <v>70</v>
      </c>
      <c r="F31" t="s">
        <v>12</v>
      </c>
      <c r="G31" t="s">
        <v>38</v>
      </c>
      <c r="H31">
        <v>4</v>
      </c>
      <c r="I31">
        <v>8531</v>
      </c>
      <c r="J31">
        <v>2555</v>
      </c>
      <c r="K31" t="s">
        <v>39</v>
      </c>
      <c r="L31" t="s">
        <v>179</v>
      </c>
      <c r="M31">
        <f t="shared" si="0"/>
        <v>2132.75</v>
      </c>
      <c r="N31">
        <f>YEAR(Table1[[#This Row],[       oreder date]])</f>
        <v>2022</v>
      </c>
      <c r="O31" t="str">
        <f>TEXT(Table1[[#This Row],[       oreder date]],"mmm")</f>
        <v>May</v>
      </c>
      <c r="P31" t="str">
        <f>IF(COUNTIFS(A:A,Table1[[#This Row],[Order ID]],C:C,Table1[[#This Row],[CustomerName]])&gt;1,"duplicate","unique")</f>
        <v>unique</v>
      </c>
    </row>
    <row r="32" spans="1:16" x14ac:dyDescent="0.35">
      <c r="A32">
        <v>27964</v>
      </c>
      <c r="B32" s="1">
        <v>45192</v>
      </c>
      <c r="C32" t="s">
        <v>1456</v>
      </c>
      <c r="D32" t="s">
        <v>85</v>
      </c>
      <c r="E32" t="s">
        <v>70</v>
      </c>
      <c r="F32" t="s">
        <v>12</v>
      </c>
      <c r="G32" t="s">
        <v>13</v>
      </c>
      <c r="H32">
        <v>5</v>
      </c>
      <c r="I32">
        <v>7699</v>
      </c>
      <c r="J32">
        <v>246</v>
      </c>
      <c r="K32" t="s">
        <v>31</v>
      </c>
      <c r="L32" t="s">
        <v>272</v>
      </c>
      <c r="M32">
        <f t="shared" si="0"/>
        <v>1539.8</v>
      </c>
      <c r="N32">
        <f>YEAR(Table1[[#This Row],[       oreder date]])</f>
        <v>2023</v>
      </c>
      <c r="O32" t="str">
        <f>TEXT(Table1[[#This Row],[       oreder date]],"mmm")</f>
        <v>Sep</v>
      </c>
      <c r="P32" t="str">
        <f>IF(COUNTIFS(A:A,Table1[[#This Row],[Order ID]],C:C,Table1[[#This Row],[CustomerName]])&gt;1,"duplicate","unique")</f>
        <v>unique</v>
      </c>
    </row>
    <row r="33" spans="1:16" x14ac:dyDescent="0.35">
      <c r="A33">
        <v>27967</v>
      </c>
      <c r="B33" s="1">
        <v>44910</v>
      </c>
      <c r="C33" t="s">
        <v>1461</v>
      </c>
      <c r="D33" t="s">
        <v>85</v>
      </c>
      <c r="E33" t="s">
        <v>70</v>
      </c>
      <c r="F33" t="s">
        <v>12</v>
      </c>
      <c r="G33" t="s">
        <v>81</v>
      </c>
      <c r="H33">
        <v>8</v>
      </c>
      <c r="I33">
        <v>2082</v>
      </c>
      <c r="J33">
        <v>642</v>
      </c>
      <c r="K33" t="s">
        <v>39</v>
      </c>
      <c r="L33" t="s">
        <v>151</v>
      </c>
      <c r="M33">
        <f t="shared" si="0"/>
        <v>260.25</v>
      </c>
      <c r="N33">
        <f>YEAR(Table1[[#This Row],[       oreder date]])</f>
        <v>2022</v>
      </c>
      <c r="O33" t="str">
        <f>TEXT(Table1[[#This Row],[       oreder date]],"mmm")</f>
        <v>Dec</v>
      </c>
      <c r="P33" t="str">
        <f>IF(COUNTIFS(A:A,Table1[[#This Row],[Order ID]],C:C,Table1[[#This Row],[CustomerName]])&gt;1,"duplicate","unique")</f>
        <v>unique</v>
      </c>
    </row>
    <row r="34" spans="1:16" x14ac:dyDescent="0.35">
      <c r="A34">
        <v>26826</v>
      </c>
      <c r="B34" s="1">
        <v>45073</v>
      </c>
      <c r="C34" t="s">
        <v>125</v>
      </c>
      <c r="D34" t="s">
        <v>85</v>
      </c>
      <c r="E34" t="s">
        <v>70</v>
      </c>
      <c r="F34" t="s">
        <v>44</v>
      </c>
      <c r="G34" t="s">
        <v>45</v>
      </c>
      <c r="H34">
        <v>6</v>
      </c>
      <c r="I34">
        <v>3090</v>
      </c>
      <c r="J34">
        <v>573</v>
      </c>
      <c r="K34" t="s">
        <v>39</v>
      </c>
      <c r="L34" t="s">
        <v>126</v>
      </c>
      <c r="M34">
        <f t="shared" si="0"/>
        <v>515</v>
      </c>
      <c r="N34">
        <f>YEAR(Table1[[#This Row],[       oreder date]])</f>
        <v>2023</v>
      </c>
      <c r="O34" t="str">
        <f>TEXT(Table1[[#This Row],[       oreder date]],"mmm")</f>
        <v>May</v>
      </c>
      <c r="P34" t="str">
        <f>IF(COUNTIFS(A:A,Table1[[#This Row],[Order ID]],C:C,Table1[[#This Row],[CustomerName]])&gt;1,"duplicate","unique")</f>
        <v>unique</v>
      </c>
    </row>
    <row r="35" spans="1:16" x14ac:dyDescent="0.35">
      <c r="A35">
        <v>26879</v>
      </c>
      <c r="B35" s="1">
        <v>44918</v>
      </c>
      <c r="C35" t="s">
        <v>188</v>
      </c>
      <c r="D35" t="s">
        <v>85</v>
      </c>
      <c r="E35" t="s">
        <v>70</v>
      </c>
      <c r="F35" t="s">
        <v>44</v>
      </c>
      <c r="G35" t="s">
        <v>59</v>
      </c>
      <c r="H35">
        <v>7</v>
      </c>
      <c r="I35">
        <v>1954</v>
      </c>
      <c r="J35">
        <v>294</v>
      </c>
      <c r="K35" t="s">
        <v>31</v>
      </c>
      <c r="L35" t="s">
        <v>151</v>
      </c>
      <c r="M35">
        <f t="shared" si="0"/>
        <v>279.14285714285717</v>
      </c>
      <c r="N35">
        <f>YEAR(Table1[[#This Row],[       oreder date]])</f>
        <v>2022</v>
      </c>
      <c r="O35" t="str">
        <f>TEXT(Table1[[#This Row],[       oreder date]],"mmm")</f>
        <v>Dec</v>
      </c>
      <c r="P35" t="str">
        <f>IF(COUNTIFS(A:A,Table1[[#This Row],[Order ID]],C:C,Table1[[#This Row],[CustomerName]])&gt;1,"duplicate","unique")</f>
        <v>unique</v>
      </c>
    </row>
    <row r="36" spans="1:16" x14ac:dyDescent="0.35">
      <c r="A36">
        <v>26883</v>
      </c>
      <c r="B36" s="1">
        <v>44595</v>
      </c>
      <c r="C36" t="s">
        <v>192</v>
      </c>
      <c r="D36" t="s">
        <v>85</v>
      </c>
      <c r="E36" t="s">
        <v>70</v>
      </c>
      <c r="F36" t="s">
        <v>44</v>
      </c>
      <c r="G36" t="s">
        <v>45</v>
      </c>
      <c r="H36">
        <v>8</v>
      </c>
      <c r="I36">
        <v>8797</v>
      </c>
      <c r="J36">
        <v>1010</v>
      </c>
      <c r="K36" t="s">
        <v>14</v>
      </c>
      <c r="L36" t="s">
        <v>136</v>
      </c>
      <c r="M36">
        <f t="shared" si="0"/>
        <v>1099.625</v>
      </c>
      <c r="N36">
        <f>YEAR(Table1[[#This Row],[       oreder date]])</f>
        <v>2022</v>
      </c>
      <c r="O36" t="str">
        <f>TEXT(Table1[[#This Row],[       oreder date]],"mmm")</f>
        <v>Feb</v>
      </c>
      <c r="P36" t="str">
        <f>IF(COUNTIFS(A:A,Table1[[#This Row],[Order ID]],C:C,Table1[[#This Row],[CustomerName]])&gt;1,"duplicate","unique")</f>
        <v>unique</v>
      </c>
    </row>
    <row r="37" spans="1:16" x14ac:dyDescent="0.35">
      <c r="A37">
        <v>26932</v>
      </c>
      <c r="B37" s="1">
        <v>45411</v>
      </c>
      <c r="C37" t="s">
        <v>233</v>
      </c>
      <c r="D37" t="s">
        <v>85</v>
      </c>
      <c r="E37" t="s">
        <v>70</v>
      </c>
      <c r="F37" t="s">
        <v>44</v>
      </c>
      <c r="G37" t="s">
        <v>45</v>
      </c>
      <c r="H37">
        <v>3</v>
      </c>
      <c r="I37">
        <v>2858</v>
      </c>
      <c r="J37">
        <v>230</v>
      </c>
      <c r="K37" t="s">
        <v>46</v>
      </c>
      <c r="L37" t="s">
        <v>234</v>
      </c>
      <c r="M37">
        <f t="shared" si="0"/>
        <v>952.66666666666663</v>
      </c>
      <c r="N37">
        <f>YEAR(Table1[[#This Row],[       oreder date]])</f>
        <v>2024</v>
      </c>
      <c r="O37" t="str">
        <f>TEXT(Table1[[#This Row],[       oreder date]],"mmm")</f>
        <v>Apr</v>
      </c>
      <c r="P37" t="str">
        <f>IF(COUNTIFS(A:A,Table1[[#This Row],[Order ID]],C:C,Table1[[#This Row],[CustomerName]])&gt;1,"duplicate","unique")</f>
        <v>unique</v>
      </c>
    </row>
    <row r="38" spans="1:16" x14ac:dyDescent="0.35">
      <c r="A38">
        <v>26934</v>
      </c>
      <c r="B38" s="1">
        <v>45411</v>
      </c>
      <c r="C38" t="s">
        <v>233</v>
      </c>
      <c r="D38" t="s">
        <v>85</v>
      </c>
      <c r="E38" t="s">
        <v>70</v>
      </c>
      <c r="F38" t="s">
        <v>44</v>
      </c>
      <c r="G38" t="s">
        <v>59</v>
      </c>
      <c r="H38">
        <v>7</v>
      </c>
      <c r="I38">
        <v>8175</v>
      </c>
      <c r="J38">
        <v>525</v>
      </c>
      <c r="K38" t="s">
        <v>46</v>
      </c>
      <c r="L38" t="s">
        <v>234</v>
      </c>
      <c r="M38">
        <f t="shared" si="0"/>
        <v>1167.8571428571429</v>
      </c>
      <c r="N38">
        <f>YEAR(Table1[[#This Row],[       oreder date]])</f>
        <v>2024</v>
      </c>
      <c r="O38" t="str">
        <f>TEXT(Table1[[#This Row],[       oreder date]],"mmm")</f>
        <v>Apr</v>
      </c>
      <c r="P38" t="str">
        <f>IF(COUNTIFS(A:A,Table1[[#This Row],[Order ID]],C:C,Table1[[#This Row],[CustomerName]])&gt;1,"duplicate","unique")</f>
        <v>unique</v>
      </c>
    </row>
    <row r="39" spans="1:16" x14ac:dyDescent="0.35">
      <c r="A39">
        <v>26936</v>
      </c>
      <c r="B39" s="1">
        <v>45411</v>
      </c>
      <c r="C39" t="s">
        <v>233</v>
      </c>
      <c r="D39" t="s">
        <v>85</v>
      </c>
      <c r="E39" t="s">
        <v>70</v>
      </c>
      <c r="F39" t="s">
        <v>44</v>
      </c>
      <c r="G39" t="s">
        <v>59</v>
      </c>
      <c r="H39">
        <v>18</v>
      </c>
      <c r="I39">
        <v>5846</v>
      </c>
      <c r="J39">
        <v>586</v>
      </c>
      <c r="K39" t="s">
        <v>14</v>
      </c>
      <c r="L39" t="s">
        <v>234</v>
      </c>
      <c r="M39">
        <f t="shared" si="0"/>
        <v>324.77777777777777</v>
      </c>
      <c r="N39">
        <f>YEAR(Table1[[#This Row],[       oreder date]])</f>
        <v>2024</v>
      </c>
      <c r="O39" t="str">
        <f>TEXT(Table1[[#This Row],[       oreder date]],"mmm")</f>
        <v>Apr</v>
      </c>
      <c r="P39" t="str">
        <f>IF(COUNTIFS(A:A,Table1[[#This Row],[Order ID]],C:C,Table1[[#This Row],[CustomerName]])&gt;1,"duplicate","unique")</f>
        <v>unique</v>
      </c>
    </row>
    <row r="40" spans="1:16" x14ac:dyDescent="0.35">
      <c r="A40">
        <v>26947</v>
      </c>
      <c r="B40" s="1">
        <v>44523</v>
      </c>
      <c r="C40" t="s">
        <v>242</v>
      </c>
      <c r="D40" t="s">
        <v>85</v>
      </c>
      <c r="E40" t="s">
        <v>70</v>
      </c>
      <c r="F40" t="s">
        <v>44</v>
      </c>
      <c r="G40" t="s">
        <v>59</v>
      </c>
      <c r="H40">
        <v>11</v>
      </c>
      <c r="I40">
        <v>770</v>
      </c>
      <c r="J40">
        <v>241</v>
      </c>
      <c r="K40" t="s">
        <v>64</v>
      </c>
      <c r="L40" t="s">
        <v>174</v>
      </c>
      <c r="M40">
        <f t="shared" si="0"/>
        <v>70</v>
      </c>
      <c r="N40">
        <f>YEAR(Table1[[#This Row],[       oreder date]])</f>
        <v>2021</v>
      </c>
      <c r="O40" t="str">
        <f>TEXT(Table1[[#This Row],[       oreder date]],"mmm")</f>
        <v>Nov</v>
      </c>
      <c r="P40" t="str">
        <f>IF(COUNTIFS(A:A,Table1[[#This Row],[Order ID]],C:C,Table1[[#This Row],[CustomerName]])&gt;1,"duplicate","unique")</f>
        <v>unique</v>
      </c>
    </row>
    <row r="41" spans="1:16" x14ac:dyDescent="0.35">
      <c r="A41">
        <v>27088</v>
      </c>
      <c r="B41" s="1">
        <v>45182</v>
      </c>
      <c r="C41" t="s">
        <v>393</v>
      </c>
      <c r="D41" t="s">
        <v>85</v>
      </c>
      <c r="E41" t="s">
        <v>70</v>
      </c>
      <c r="F41" t="s">
        <v>44</v>
      </c>
      <c r="G41" t="s">
        <v>45</v>
      </c>
      <c r="H41">
        <v>19</v>
      </c>
      <c r="I41">
        <v>5680</v>
      </c>
      <c r="J41">
        <v>2159</v>
      </c>
      <c r="K41" t="s">
        <v>14</v>
      </c>
      <c r="L41" t="s">
        <v>272</v>
      </c>
      <c r="M41">
        <f t="shared" si="0"/>
        <v>298.94736842105266</v>
      </c>
      <c r="N41">
        <f>YEAR(Table1[[#This Row],[       oreder date]])</f>
        <v>2023</v>
      </c>
      <c r="O41" t="str">
        <f>TEXT(Table1[[#This Row],[       oreder date]],"mmm")</f>
        <v>Sep</v>
      </c>
      <c r="P41" t="str">
        <f>IF(COUNTIFS(A:A,Table1[[#This Row],[Order ID]],C:C,Table1[[#This Row],[CustomerName]])&gt;1,"duplicate","unique")</f>
        <v>unique</v>
      </c>
    </row>
    <row r="42" spans="1:16" x14ac:dyDescent="0.35">
      <c r="A42">
        <v>27133</v>
      </c>
      <c r="B42" s="1">
        <v>44842</v>
      </c>
      <c r="C42" t="s">
        <v>443</v>
      </c>
      <c r="D42" t="s">
        <v>85</v>
      </c>
      <c r="E42" t="s">
        <v>70</v>
      </c>
      <c r="F42" t="s">
        <v>44</v>
      </c>
      <c r="G42" t="s">
        <v>59</v>
      </c>
      <c r="H42">
        <v>3</v>
      </c>
      <c r="I42">
        <v>6223</v>
      </c>
      <c r="J42">
        <v>1478</v>
      </c>
      <c r="K42" t="s">
        <v>31</v>
      </c>
      <c r="L42" t="s">
        <v>95</v>
      </c>
      <c r="M42">
        <f t="shared" si="0"/>
        <v>2074.3333333333335</v>
      </c>
      <c r="N42">
        <f>YEAR(Table1[[#This Row],[       oreder date]])</f>
        <v>2022</v>
      </c>
      <c r="O42" t="str">
        <f>TEXT(Table1[[#This Row],[       oreder date]],"mmm")</f>
        <v>Oct</v>
      </c>
      <c r="P42" t="str">
        <f>IF(COUNTIFS(A:A,Table1[[#This Row],[Order ID]],C:C,Table1[[#This Row],[CustomerName]])&gt;1,"duplicate","unique")</f>
        <v>unique</v>
      </c>
    </row>
    <row r="43" spans="1:16" x14ac:dyDescent="0.35">
      <c r="A43">
        <v>27136</v>
      </c>
      <c r="B43" s="1">
        <v>44842</v>
      </c>
      <c r="C43" t="s">
        <v>443</v>
      </c>
      <c r="D43" t="s">
        <v>85</v>
      </c>
      <c r="E43" t="s">
        <v>70</v>
      </c>
      <c r="F43" t="s">
        <v>44</v>
      </c>
      <c r="G43" t="s">
        <v>48</v>
      </c>
      <c r="H43">
        <v>17</v>
      </c>
      <c r="I43">
        <v>8943</v>
      </c>
      <c r="J43">
        <v>3121</v>
      </c>
      <c r="K43" t="s">
        <v>31</v>
      </c>
      <c r="L43" t="s">
        <v>95</v>
      </c>
      <c r="M43">
        <f t="shared" si="0"/>
        <v>526.05882352941171</v>
      </c>
      <c r="N43">
        <f>YEAR(Table1[[#This Row],[       oreder date]])</f>
        <v>2022</v>
      </c>
      <c r="O43" t="str">
        <f>TEXT(Table1[[#This Row],[       oreder date]],"mmm")</f>
        <v>Oct</v>
      </c>
      <c r="P43" t="str">
        <f>IF(COUNTIFS(A:A,Table1[[#This Row],[Order ID]],C:C,Table1[[#This Row],[CustomerName]])&gt;1,"duplicate","unique")</f>
        <v>unique</v>
      </c>
    </row>
    <row r="44" spans="1:16" x14ac:dyDescent="0.35">
      <c r="A44">
        <v>27438</v>
      </c>
      <c r="B44" s="1">
        <v>43964</v>
      </c>
      <c r="C44" t="s">
        <v>769</v>
      </c>
      <c r="D44" t="s">
        <v>85</v>
      </c>
      <c r="E44" t="s">
        <v>70</v>
      </c>
      <c r="F44" t="s">
        <v>44</v>
      </c>
      <c r="G44" t="s">
        <v>59</v>
      </c>
      <c r="H44">
        <v>12</v>
      </c>
      <c r="I44">
        <v>7441</v>
      </c>
      <c r="J44">
        <v>867</v>
      </c>
      <c r="K44" t="s">
        <v>64</v>
      </c>
      <c r="L44" t="s">
        <v>58</v>
      </c>
      <c r="M44">
        <f t="shared" si="0"/>
        <v>620.08333333333337</v>
      </c>
      <c r="N44">
        <f>YEAR(Table1[[#This Row],[       oreder date]])</f>
        <v>2020</v>
      </c>
      <c r="O44" t="str">
        <f>TEXT(Table1[[#This Row],[       oreder date]],"mmm")</f>
        <v>May</v>
      </c>
      <c r="P44" t="str">
        <f>IF(COUNTIFS(A:A,Table1[[#This Row],[Order ID]],C:C,Table1[[#This Row],[CustomerName]])&gt;1,"duplicate","unique")</f>
        <v>unique</v>
      </c>
    </row>
    <row r="45" spans="1:16" x14ac:dyDescent="0.35">
      <c r="A45">
        <v>27472</v>
      </c>
      <c r="B45" s="1">
        <v>45477</v>
      </c>
      <c r="C45" t="s">
        <v>797</v>
      </c>
      <c r="D45" t="s">
        <v>85</v>
      </c>
      <c r="E45" t="s">
        <v>70</v>
      </c>
      <c r="F45" t="s">
        <v>44</v>
      </c>
      <c r="G45" t="s">
        <v>108</v>
      </c>
      <c r="H45">
        <v>18</v>
      </c>
      <c r="I45">
        <v>3098</v>
      </c>
      <c r="J45">
        <v>957</v>
      </c>
      <c r="K45" t="s">
        <v>64</v>
      </c>
      <c r="L45" t="s">
        <v>214</v>
      </c>
      <c r="M45">
        <f t="shared" si="0"/>
        <v>172.11111111111111</v>
      </c>
      <c r="N45">
        <f>YEAR(Table1[[#This Row],[       oreder date]])</f>
        <v>2024</v>
      </c>
      <c r="O45" t="str">
        <f>TEXT(Table1[[#This Row],[       oreder date]],"mmm")</f>
        <v>Jul</v>
      </c>
      <c r="P45" t="str">
        <f>IF(COUNTIFS(A:A,Table1[[#This Row],[Order ID]],C:C,Table1[[#This Row],[CustomerName]])&gt;1,"duplicate","unique")</f>
        <v>unique</v>
      </c>
    </row>
    <row r="46" spans="1:16" x14ac:dyDescent="0.35">
      <c r="A46">
        <v>27585</v>
      </c>
      <c r="B46" s="1">
        <v>45414</v>
      </c>
      <c r="C46" t="s">
        <v>937</v>
      </c>
      <c r="D46" t="s">
        <v>85</v>
      </c>
      <c r="E46" t="s">
        <v>70</v>
      </c>
      <c r="F46" t="s">
        <v>44</v>
      </c>
      <c r="G46" t="s">
        <v>45</v>
      </c>
      <c r="H46">
        <v>8</v>
      </c>
      <c r="I46">
        <v>8709</v>
      </c>
      <c r="J46">
        <v>2322</v>
      </c>
      <c r="K46" t="s">
        <v>31</v>
      </c>
      <c r="L46" t="s">
        <v>34</v>
      </c>
      <c r="M46">
        <f t="shared" si="0"/>
        <v>1088.625</v>
      </c>
      <c r="N46">
        <f>YEAR(Table1[[#This Row],[       oreder date]])</f>
        <v>2024</v>
      </c>
      <c r="O46" t="str">
        <f>TEXT(Table1[[#This Row],[       oreder date]],"mmm")</f>
        <v>May</v>
      </c>
      <c r="P46" t="str">
        <f>IF(COUNTIFS(A:A,Table1[[#This Row],[Order ID]],C:C,Table1[[#This Row],[CustomerName]])&gt;1,"duplicate","unique")</f>
        <v>unique</v>
      </c>
    </row>
    <row r="47" spans="1:16" x14ac:dyDescent="0.35">
      <c r="A47">
        <v>27640</v>
      </c>
      <c r="B47" s="1">
        <v>44531</v>
      </c>
      <c r="C47" t="s">
        <v>1008</v>
      </c>
      <c r="D47" t="s">
        <v>85</v>
      </c>
      <c r="E47" t="s">
        <v>70</v>
      </c>
      <c r="F47" t="s">
        <v>44</v>
      </c>
      <c r="G47" t="s">
        <v>108</v>
      </c>
      <c r="H47">
        <v>19</v>
      </c>
      <c r="I47">
        <v>6586</v>
      </c>
      <c r="J47">
        <v>1794</v>
      </c>
      <c r="K47" t="s">
        <v>31</v>
      </c>
      <c r="L47" t="s">
        <v>89</v>
      </c>
      <c r="M47">
        <f t="shared" si="0"/>
        <v>346.63157894736844</v>
      </c>
      <c r="N47">
        <f>YEAR(Table1[[#This Row],[       oreder date]])</f>
        <v>2021</v>
      </c>
      <c r="O47" t="str">
        <f>TEXT(Table1[[#This Row],[       oreder date]],"mmm")</f>
        <v>Dec</v>
      </c>
      <c r="P47" t="str">
        <f>IF(COUNTIFS(A:A,Table1[[#This Row],[Order ID]],C:C,Table1[[#This Row],[CustomerName]])&gt;1,"duplicate","unique")</f>
        <v>unique</v>
      </c>
    </row>
    <row r="48" spans="1:16" x14ac:dyDescent="0.35">
      <c r="A48">
        <v>27643</v>
      </c>
      <c r="B48" s="1">
        <v>44188</v>
      </c>
      <c r="C48" t="s">
        <v>1013</v>
      </c>
      <c r="D48" t="s">
        <v>85</v>
      </c>
      <c r="E48" t="s">
        <v>70</v>
      </c>
      <c r="F48" t="s">
        <v>44</v>
      </c>
      <c r="G48" t="s">
        <v>45</v>
      </c>
      <c r="H48">
        <v>14</v>
      </c>
      <c r="I48">
        <v>714</v>
      </c>
      <c r="J48">
        <v>232</v>
      </c>
      <c r="K48" t="s">
        <v>14</v>
      </c>
      <c r="L48" t="s">
        <v>286</v>
      </c>
      <c r="M48">
        <f t="shared" si="0"/>
        <v>51</v>
      </c>
      <c r="N48">
        <f>YEAR(Table1[[#This Row],[       oreder date]])</f>
        <v>2020</v>
      </c>
      <c r="O48" t="str">
        <f>TEXT(Table1[[#This Row],[       oreder date]],"mmm")</f>
        <v>Dec</v>
      </c>
      <c r="P48" t="str">
        <f>IF(COUNTIFS(A:A,Table1[[#This Row],[Order ID]],C:C,Table1[[#This Row],[CustomerName]])&gt;1,"duplicate","unique")</f>
        <v>unique</v>
      </c>
    </row>
    <row r="49" spans="1:16" x14ac:dyDescent="0.35">
      <c r="A49">
        <v>27726</v>
      </c>
      <c r="B49" s="1">
        <v>44952</v>
      </c>
      <c r="C49" t="s">
        <v>1114</v>
      </c>
      <c r="D49" t="s">
        <v>85</v>
      </c>
      <c r="E49" t="s">
        <v>70</v>
      </c>
      <c r="F49" t="s">
        <v>44</v>
      </c>
      <c r="G49" t="s">
        <v>59</v>
      </c>
      <c r="H49">
        <v>13</v>
      </c>
      <c r="I49">
        <v>3661</v>
      </c>
      <c r="J49">
        <v>436</v>
      </c>
      <c r="K49" t="s">
        <v>39</v>
      </c>
      <c r="L49" t="s">
        <v>332</v>
      </c>
      <c r="M49">
        <f t="shared" si="0"/>
        <v>281.61538461538464</v>
      </c>
      <c r="N49">
        <f>YEAR(Table1[[#This Row],[       oreder date]])</f>
        <v>2023</v>
      </c>
      <c r="O49" t="str">
        <f>TEXT(Table1[[#This Row],[       oreder date]],"mmm")</f>
        <v>Jan</v>
      </c>
      <c r="P49" t="str">
        <f>IF(COUNTIFS(A:A,Table1[[#This Row],[Order ID]],C:C,Table1[[#This Row],[CustomerName]])&gt;1,"duplicate","unique")</f>
        <v>unique</v>
      </c>
    </row>
    <row r="50" spans="1:16" x14ac:dyDescent="0.35">
      <c r="A50">
        <v>27875</v>
      </c>
      <c r="B50" s="1">
        <v>45258</v>
      </c>
      <c r="C50" t="s">
        <v>1312</v>
      </c>
      <c r="D50" t="s">
        <v>85</v>
      </c>
      <c r="E50" t="s">
        <v>70</v>
      </c>
      <c r="F50" t="s">
        <v>44</v>
      </c>
      <c r="G50" t="s">
        <v>45</v>
      </c>
      <c r="H50">
        <v>17</v>
      </c>
      <c r="I50">
        <v>847</v>
      </c>
      <c r="J50">
        <v>355</v>
      </c>
      <c r="K50" t="s">
        <v>64</v>
      </c>
      <c r="L50" t="s">
        <v>51</v>
      </c>
      <c r="M50">
        <f t="shared" si="0"/>
        <v>49.823529411764703</v>
      </c>
      <c r="N50">
        <f>YEAR(Table1[[#This Row],[       oreder date]])</f>
        <v>2023</v>
      </c>
      <c r="O50" t="str">
        <f>TEXT(Table1[[#This Row],[       oreder date]],"mmm")</f>
        <v>Nov</v>
      </c>
      <c r="P50" t="str">
        <f>IF(COUNTIFS(A:A,Table1[[#This Row],[Order ID]],C:C,Table1[[#This Row],[CustomerName]])&gt;1,"duplicate","unique")</f>
        <v>unique</v>
      </c>
    </row>
    <row r="51" spans="1:16" x14ac:dyDescent="0.35">
      <c r="A51">
        <v>26897</v>
      </c>
      <c r="B51" s="1">
        <v>44666</v>
      </c>
      <c r="C51" t="s">
        <v>206</v>
      </c>
      <c r="D51" t="s">
        <v>85</v>
      </c>
      <c r="E51" t="s">
        <v>70</v>
      </c>
      <c r="F51" t="s">
        <v>29</v>
      </c>
      <c r="G51" t="s">
        <v>30</v>
      </c>
      <c r="H51">
        <v>20</v>
      </c>
      <c r="I51">
        <v>9992</v>
      </c>
      <c r="J51">
        <v>3696</v>
      </c>
      <c r="K51" t="s">
        <v>31</v>
      </c>
      <c r="L51" t="s">
        <v>186</v>
      </c>
      <c r="M51">
        <f t="shared" si="0"/>
        <v>499.6</v>
      </c>
      <c r="N51">
        <f>YEAR(Table1[[#This Row],[       oreder date]])</f>
        <v>2022</v>
      </c>
      <c r="O51" t="str">
        <f>TEXT(Table1[[#This Row],[       oreder date]],"mmm")</f>
        <v>Apr</v>
      </c>
      <c r="P51" t="str">
        <f>IF(COUNTIFS(A:A,Table1[[#This Row],[Order ID]],C:C,Table1[[#This Row],[CustomerName]])&gt;1,"duplicate","unique")</f>
        <v>unique</v>
      </c>
    </row>
    <row r="52" spans="1:16" x14ac:dyDescent="0.35">
      <c r="A52">
        <v>26900</v>
      </c>
      <c r="B52" s="1">
        <v>44666</v>
      </c>
      <c r="C52" t="s">
        <v>206</v>
      </c>
      <c r="D52" t="s">
        <v>85</v>
      </c>
      <c r="E52" t="s">
        <v>70</v>
      </c>
      <c r="F52" t="s">
        <v>29</v>
      </c>
      <c r="G52" t="s">
        <v>77</v>
      </c>
      <c r="H52">
        <v>7</v>
      </c>
      <c r="I52">
        <v>9619</v>
      </c>
      <c r="J52">
        <v>3420</v>
      </c>
      <c r="K52" t="s">
        <v>14</v>
      </c>
      <c r="L52" t="s">
        <v>186</v>
      </c>
      <c r="M52">
        <f t="shared" si="0"/>
        <v>1374.1428571428571</v>
      </c>
      <c r="N52">
        <f>YEAR(Table1[[#This Row],[       oreder date]])</f>
        <v>2022</v>
      </c>
      <c r="O52" t="str">
        <f>TEXT(Table1[[#This Row],[       oreder date]],"mmm")</f>
        <v>Apr</v>
      </c>
      <c r="P52" t="str">
        <f>IF(COUNTIFS(A:A,Table1[[#This Row],[Order ID]],C:C,Table1[[#This Row],[CustomerName]])&gt;1,"duplicate","unique")</f>
        <v>unique</v>
      </c>
    </row>
    <row r="53" spans="1:16" x14ac:dyDescent="0.35">
      <c r="A53">
        <v>27086</v>
      </c>
      <c r="B53" s="1">
        <v>45182</v>
      </c>
      <c r="C53" t="s">
        <v>393</v>
      </c>
      <c r="D53" t="s">
        <v>85</v>
      </c>
      <c r="E53" t="s">
        <v>70</v>
      </c>
      <c r="F53" t="s">
        <v>29</v>
      </c>
      <c r="G53" t="s">
        <v>30</v>
      </c>
      <c r="H53">
        <v>5</v>
      </c>
      <c r="I53">
        <v>1167</v>
      </c>
      <c r="J53">
        <v>463</v>
      </c>
      <c r="K53" t="s">
        <v>14</v>
      </c>
      <c r="L53" t="s">
        <v>272</v>
      </c>
      <c r="M53">
        <f t="shared" si="0"/>
        <v>233.4</v>
      </c>
      <c r="N53">
        <f>YEAR(Table1[[#This Row],[       oreder date]])</f>
        <v>2023</v>
      </c>
      <c r="O53" t="str">
        <f>TEXT(Table1[[#This Row],[       oreder date]],"mmm")</f>
        <v>Sep</v>
      </c>
      <c r="P53" t="str">
        <f>IF(COUNTIFS(A:A,Table1[[#This Row],[Order ID]],C:C,Table1[[#This Row],[CustomerName]])&gt;1,"duplicate","unique")</f>
        <v>unique</v>
      </c>
    </row>
    <row r="54" spans="1:16" x14ac:dyDescent="0.35">
      <c r="A54">
        <v>27196</v>
      </c>
      <c r="B54" s="1">
        <v>44495</v>
      </c>
      <c r="C54" t="s">
        <v>516</v>
      </c>
      <c r="D54" t="s">
        <v>85</v>
      </c>
      <c r="E54" t="s">
        <v>70</v>
      </c>
      <c r="F54" t="s">
        <v>29</v>
      </c>
      <c r="G54" t="s">
        <v>63</v>
      </c>
      <c r="H54">
        <v>2</v>
      </c>
      <c r="I54">
        <v>2901</v>
      </c>
      <c r="J54">
        <v>1411</v>
      </c>
      <c r="K54" t="s">
        <v>31</v>
      </c>
      <c r="L54" t="s">
        <v>36</v>
      </c>
      <c r="M54">
        <f t="shared" si="0"/>
        <v>1450.5</v>
      </c>
      <c r="N54">
        <f>YEAR(Table1[[#This Row],[       oreder date]])</f>
        <v>2021</v>
      </c>
      <c r="O54" t="str">
        <f>TEXT(Table1[[#This Row],[       oreder date]],"mmm")</f>
        <v>Oct</v>
      </c>
      <c r="P54" t="str">
        <f>IF(COUNTIFS(A:A,Table1[[#This Row],[Order ID]],C:C,Table1[[#This Row],[CustomerName]])&gt;1,"duplicate","unique")</f>
        <v>unique</v>
      </c>
    </row>
    <row r="55" spans="1:16" x14ac:dyDescent="0.35">
      <c r="A55">
        <v>27198</v>
      </c>
      <c r="B55" s="1">
        <v>44495</v>
      </c>
      <c r="C55" t="s">
        <v>516</v>
      </c>
      <c r="D55" t="s">
        <v>85</v>
      </c>
      <c r="E55" t="s">
        <v>70</v>
      </c>
      <c r="F55" t="s">
        <v>29</v>
      </c>
      <c r="G55" t="s">
        <v>30</v>
      </c>
      <c r="H55">
        <v>6</v>
      </c>
      <c r="I55">
        <v>6934</v>
      </c>
      <c r="J55">
        <v>1152</v>
      </c>
      <c r="K55" t="s">
        <v>46</v>
      </c>
      <c r="L55" t="s">
        <v>36</v>
      </c>
      <c r="M55">
        <f t="shared" si="0"/>
        <v>1155.6666666666667</v>
      </c>
      <c r="N55">
        <f>YEAR(Table1[[#This Row],[       oreder date]])</f>
        <v>2021</v>
      </c>
      <c r="O55" t="str">
        <f>TEXT(Table1[[#This Row],[       oreder date]],"mmm")</f>
        <v>Oct</v>
      </c>
      <c r="P55" t="str">
        <f>IF(COUNTIFS(A:A,Table1[[#This Row],[Order ID]],C:C,Table1[[#This Row],[CustomerName]])&gt;1,"duplicate","unique")</f>
        <v>unique</v>
      </c>
    </row>
    <row r="56" spans="1:16" x14ac:dyDescent="0.35">
      <c r="A56">
        <v>27293</v>
      </c>
      <c r="B56" s="1">
        <v>44916</v>
      </c>
      <c r="C56" t="s">
        <v>602</v>
      </c>
      <c r="D56" t="s">
        <v>85</v>
      </c>
      <c r="E56" t="s">
        <v>70</v>
      </c>
      <c r="F56" t="s">
        <v>29</v>
      </c>
      <c r="G56" t="s">
        <v>56</v>
      </c>
      <c r="H56">
        <v>12</v>
      </c>
      <c r="I56">
        <v>2054</v>
      </c>
      <c r="J56">
        <v>371</v>
      </c>
      <c r="K56" t="s">
        <v>39</v>
      </c>
      <c r="L56" t="s">
        <v>151</v>
      </c>
      <c r="M56">
        <f t="shared" si="0"/>
        <v>171.16666666666666</v>
      </c>
      <c r="N56">
        <f>YEAR(Table1[[#This Row],[       oreder date]])</f>
        <v>2022</v>
      </c>
      <c r="O56" t="str">
        <f>TEXT(Table1[[#This Row],[       oreder date]],"mmm")</f>
        <v>Dec</v>
      </c>
      <c r="P56" t="str">
        <f>IF(COUNTIFS(A:A,Table1[[#This Row],[Order ID]],C:C,Table1[[#This Row],[CustomerName]])&gt;1,"duplicate","unique")</f>
        <v>unique</v>
      </c>
    </row>
    <row r="57" spans="1:16" x14ac:dyDescent="0.35">
      <c r="A57">
        <v>27347</v>
      </c>
      <c r="B57" s="1">
        <v>44572</v>
      </c>
      <c r="C57" t="s">
        <v>654</v>
      </c>
      <c r="D57" t="s">
        <v>85</v>
      </c>
      <c r="E57" t="s">
        <v>70</v>
      </c>
      <c r="F57" t="s">
        <v>29</v>
      </c>
      <c r="G57" t="s">
        <v>30</v>
      </c>
      <c r="H57">
        <v>1</v>
      </c>
      <c r="I57">
        <v>3022</v>
      </c>
      <c r="J57">
        <v>384</v>
      </c>
      <c r="K57" t="s">
        <v>46</v>
      </c>
      <c r="L57" t="s">
        <v>86</v>
      </c>
      <c r="M57">
        <f t="shared" si="0"/>
        <v>3022</v>
      </c>
      <c r="N57">
        <f>YEAR(Table1[[#This Row],[       oreder date]])</f>
        <v>2022</v>
      </c>
      <c r="O57" t="str">
        <f>TEXT(Table1[[#This Row],[       oreder date]],"mmm")</f>
        <v>Jan</v>
      </c>
      <c r="P57" t="str">
        <f>IF(COUNTIFS(A:A,Table1[[#This Row],[Order ID]],C:C,Table1[[#This Row],[CustomerName]])&gt;1,"duplicate","unique")</f>
        <v>unique</v>
      </c>
    </row>
    <row r="58" spans="1:16" x14ac:dyDescent="0.35">
      <c r="A58">
        <v>27369</v>
      </c>
      <c r="B58" s="1">
        <v>45438</v>
      </c>
      <c r="C58" t="s">
        <v>679</v>
      </c>
      <c r="D58" t="s">
        <v>85</v>
      </c>
      <c r="E58" t="s">
        <v>70</v>
      </c>
      <c r="F58" t="s">
        <v>29</v>
      </c>
      <c r="G58" t="s">
        <v>30</v>
      </c>
      <c r="H58">
        <v>3</v>
      </c>
      <c r="I58">
        <v>3288</v>
      </c>
      <c r="J58">
        <v>1477</v>
      </c>
      <c r="K58" t="s">
        <v>39</v>
      </c>
      <c r="L58" t="s">
        <v>34</v>
      </c>
      <c r="M58">
        <f t="shared" si="0"/>
        <v>1096</v>
      </c>
      <c r="N58">
        <f>YEAR(Table1[[#This Row],[       oreder date]])</f>
        <v>2024</v>
      </c>
      <c r="O58" t="str">
        <f>TEXT(Table1[[#This Row],[       oreder date]],"mmm")</f>
        <v>May</v>
      </c>
      <c r="P58" t="str">
        <f>IF(COUNTIFS(A:A,Table1[[#This Row],[Order ID]],C:C,Table1[[#This Row],[CustomerName]])&gt;1,"duplicate","unique")</f>
        <v>unique</v>
      </c>
    </row>
    <row r="59" spans="1:16" x14ac:dyDescent="0.35">
      <c r="A59">
        <v>27426</v>
      </c>
      <c r="B59" s="1">
        <v>44289</v>
      </c>
      <c r="C59" t="s">
        <v>752</v>
      </c>
      <c r="D59" t="s">
        <v>85</v>
      </c>
      <c r="E59" t="s">
        <v>70</v>
      </c>
      <c r="F59" t="s">
        <v>29</v>
      </c>
      <c r="G59" t="s">
        <v>30</v>
      </c>
      <c r="H59">
        <v>13</v>
      </c>
      <c r="I59">
        <v>4369</v>
      </c>
      <c r="J59">
        <v>584</v>
      </c>
      <c r="K59" t="s">
        <v>46</v>
      </c>
      <c r="L59" t="s">
        <v>138</v>
      </c>
      <c r="M59">
        <f t="shared" si="0"/>
        <v>336.07692307692309</v>
      </c>
      <c r="N59">
        <f>YEAR(Table1[[#This Row],[       oreder date]])</f>
        <v>2021</v>
      </c>
      <c r="O59" t="str">
        <f>TEXT(Table1[[#This Row],[       oreder date]],"mmm")</f>
        <v>Apr</v>
      </c>
      <c r="P59" t="str">
        <f>IF(COUNTIFS(A:A,Table1[[#This Row],[Order ID]],C:C,Table1[[#This Row],[CustomerName]])&gt;1,"duplicate","unique")</f>
        <v>unique</v>
      </c>
    </row>
    <row r="60" spans="1:16" x14ac:dyDescent="0.35">
      <c r="A60">
        <v>27552</v>
      </c>
      <c r="B60" s="1">
        <v>44681</v>
      </c>
      <c r="C60" t="s">
        <v>888</v>
      </c>
      <c r="D60" t="s">
        <v>85</v>
      </c>
      <c r="E60" t="s">
        <v>70</v>
      </c>
      <c r="F60" t="s">
        <v>29</v>
      </c>
      <c r="G60" t="s">
        <v>77</v>
      </c>
      <c r="H60">
        <v>10</v>
      </c>
      <c r="I60">
        <v>3957</v>
      </c>
      <c r="J60">
        <v>151</v>
      </c>
      <c r="K60" t="s">
        <v>39</v>
      </c>
      <c r="L60" t="s">
        <v>186</v>
      </c>
      <c r="M60">
        <f t="shared" si="0"/>
        <v>395.7</v>
      </c>
      <c r="N60">
        <f>YEAR(Table1[[#This Row],[       oreder date]])</f>
        <v>2022</v>
      </c>
      <c r="O60" t="str">
        <f>TEXT(Table1[[#This Row],[       oreder date]],"mmm")</f>
        <v>Apr</v>
      </c>
      <c r="P60" t="str">
        <f>IF(COUNTIFS(A:A,Table1[[#This Row],[Order ID]],C:C,Table1[[#This Row],[CustomerName]])&gt;1,"duplicate","unique")</f>
        <v>unique</v>
      </c>
    </row>
    <row r="61" spans="1:16" x14ac:dyDescent="0.35">
      <c r="A61">
        <v>27565</v>
      </c>
      <c r="B61" s="1">
        <v>45006</v>
      </c>
      <c r="C61" t="s">
        <v>910</v>
      </c>
      <c r="D61" t="s">
        <v>85</v>
      </c>
      <c r="E61" t="s">
        <v>70</v>
      </c>
      <c r="F61" t="s">
        <v>29</v>
      </c>
      <c r="G61" t="s">
        <v>77</v>
      </c>
      <c r="H61">
        <v>4</v>
      </c>
      <c r="I61">
        <v>8526</v>
      </c>
      <c r="J61">
        <v>1704</v>
      </c>
      <c r="K61" t="s">
        <v>31</v>
      </c>
      <c r="L61" t="s">
        <v>244</v>
      </c>
      <c r="M61">
        <f t="shared" si="0"/>
        <v>2131.5</v>
      </c>
      <c r="N61">
        <f>YEAR(Table1[[#This Row],[       oreder date]])</f>
        <v>2023</v>
      </c>
      <c r="O61" t="str">
        <f>TEXT(Table1[[#This Row],[       oreder date]],"mmm")</f>
        <v>Mar</v>
      </c>
      <c r="P61" t="str">
        <f>IF(COUNTIFS(A:A,Table1[[#This Row],[Order ID]],C:C,Table1[[#This Row],[CustomerName]])&gt;1,"duplicate","unique")</f>
        <v>unique</v>
      </c>
    </row>
    <row r="62" spans="1:16" x14ac:dyDescent="0.35">
      <c r="A62">
        <v>27639</v>
      </c>
      <c r="B62" s="1">
        <v>44531</v>
      </c>
      <c r="C62" t="s">
        <v>1008</v>
      </c>
      <c r="D62" t="s">
        <v>85</v>
      </c>
      <c r="E62" t="s">
        <v>70</v>
      </c>
      <c r="F62" t="s">
        <v>29</v>
      </c>
      <c r="G62" t="s">
        <v>56</v>
      </c>
      <c r="H62">
        <v>1</v>
      </c>
      <c r="I62">
        <v>5196</v>
      </c>
      <c r="J62">
        <v>2477</v>
      </c>
      <c r="K62" t="s">
        <v>14</v>
      </c>
      <c r="L62" t="s">
        <v>89</v>
      </c>
      <c r="M62">
        <f t="shared" si="0"/>
        <v>5196</v>
      </c>
      <c r="N62">
        <f>YEAR(Table1[[#This Row],[       oreder date]])</f>
        <v>2021</v>
      </c>
      <c r="O62" t="str">
        <f>TEXT(Table1[[#This Row],[       oreder date]],"mmm")</f>
        <v>Dec</v>
      </c>
      <c r="P62" t="str">
        <f>IF(COUNTIFS(A:A,Table1[[#This Row],[Order ID]],C:C,Table1[[#This Row],[CustomerName]])&gt;1,"duplicate","unique")</f>
        <v>unique</v>
      </c>
    </row>
    <row r="63" spans="1:16" x14ac:dyDescent="0.35">
      <c r="A63">
        <v>27644</v>
      </c>
      <c r="B63" s="1">
        <v>44255</v>
      </c>
      <c r="C63" t="s">
        <v>1015</v>
      </c>
      <c r="D63" t="s">
        <v>85</v>
      </c>
      <c r="E63" t="s">
        <v>70</v>
      </c>
      <c r="F63" t="s">
        <v>29</v>
      </c>
      <c r="G63" t="s">
        <v>30</v>
      </c>
      <c r="H63">
        <v>6</v>
      </c>
      <c r="I63">
        <v>1083</v>
      </c>
      <c r="J63">
        <v>501</v>
      </c>
      <c r="K63" t="s">
        <v>64</v>
      </c>
      <c r="L63" t="s">
        <v>291</v>
      </c>
      <c r="M63">
        <f t="shared" si="0"/>
        <v>180.5</v>
      </c>
      <c r="N63">
        <f>YEAR(Table1[[#This Row],[       oreder date]])</f>
        <v>2021</v>
      </c>
      <c r="O63" t="str">
        <f>TEXT(Table1[[#This Row],[       oreder date]],"mmm")</f>
        <v>Feb</v>
      </c>
      <c r="P63" t="str">
        <f>IF(COUNTIFS(A:A,Table1[[#This Row],[Order ID]],C:C,Table1[[#This Row],[CustomerName]])&gt;1,"duplicate","unique")</f>
        <v>unique</v>
      </c>
    </row>
    <row r="64" spans="1:16" x14ac:dyDescent="0.35">
      <c r="A64">
        <v>27755</v>
      </c>
      <c r="B64" s="1">
        <v>45420</v>
      </c>
      <c r="C64" t="s">
        <v>1151</v>
      </c>
      <c r="D64" t="s">
        <v>85</v>
      </c>
      <c r="E64" t="s">
        <v>70</v>
      </c>
      <c r="F64" t="s">
        <v>29</v>
      </c>
      <c r="G64" t="s">
        <v>63</v>
      </c>
      <c r="H64">
        <v>19</v>
      </c>
      <c r="I64">
        <v>594</v>
      </c>
      <c r="J64">
        <v>67</v>
      </c>
      <c r="K64" t="s">
        <v>31</v>
      </c>
      <c r="L64" t="s">
        <v>34</v>
      </c>
      <c r="M64">
        <f t="shared" si="0"/>
        <v>31.263157894736842</v>
      </c>
      <c r="N64">
        <f>YEAR(Table1[[#This Row],[       oreder date]])</f>
        <v>2024</v>
      </c>
      <c r="O64" t="str">
        <f>TEXT(Table1[[#This Row],[       oreder date]],"mmm")</f>
        <v>May</v>
      </c>
      <c r="P64" t="str">
        <f>IF(COUNTIFS(A:A,Table1[[#This Row],[Order ID]],C:C,Table1[[#This Row],[CustomerName]])&gt;1,"duplicate","unique")</f>
        <v>unique</v>
      </c>
    </row>
    <row r="65" spans="1:16" x14ac:dyDescent="0.35">
      <c r="A65">
        <v>27807</v>
      </c>
      <c r="B65" s="1">
        <v>44784</v>
      </c>
      <c r="C65" t="s">
        <v>1208</v>
      </c>
      <c r="D65" t="s">
        <v>85</v>
      </c>
      <c r="E65" t="s">
        <v>70</v>
      </c>
      <c r="F65" t="s">
        <v>29</v>
      </c>
      <c r="G65" t="s">
        <v>30</v>
      </c>
      <c r="H65">
        <v>2</v>
      </c>
      <c r="I65">
        <v>3095</v>
      </c>
      <c r="J65">
        <v>941</v>
      </c>
      <c r="K65" t="s">
        <v>39</v>
      </c>
      <c r="L65" t="s">
        <v>208</v>
      </c>
      <c r="M65">
        <f t="shared" si="0"/>
        <v>1547.5</v>
      </c>
      <c r="N65">
        <f>YEAR(Table1[[#This Row],[       oreder date]])</f>
        <v>2022</v>
      </c>
      <c r="O65" t="str">
        <f>TEXT(Table1[[#This Row],[       oreder date]],"mmm")</f>
        <v>Aug</v>
      </c>
      <c r="P65" t="str">
        <f>IF(COUNTIFS(A:A,Table1[[#This Row],[Order ID]],C:C,Table1[[#This Row],[CustomerName]])&gt;1,"duplicate","unique")</f>
        <v>unique</v>
      </c>
    </row>
    <row r="66" spans="1:16" x14ac:dyDescent="0.35">
      <c r="A66">
        <v>27886</v>
      </c>
      <c r="B66" s="1">
        <v>44574</v>
      </c>
      <c r="C66" t="s">
        <v>1329</v>
      </c>
      <c r="D66" t="s">
        <v>85</v>
      </c>
      <c r="E66" t="s">
        <v>70</v>
      </c>
      <c r="F66" t="s">
        <v>29</v>
      </c>
      <c r="G66" t="s">
        <v>56</v>
      </c>
      <c r="H66">
        <v>18</v>
      </c>
      <c r="I66">
        <v>9909</v>
      </c>
      <c r="J66">
        <v>2999</v>
      </c>
      <c r="K66" t="s">
        <v>64</v>
      </c>
      <c r="L66" t="s">
        <v>86</v>
      </c>
      <c r="M66">
        <f t="shared" ref="M66:M129" si="1">I66/H66</f>
        <v>550.5</v>
      </c>
      <c r="N66">
        <f>YEAR(Table1[[#This Row],[       oreder date]])</f>
        <v>2022</v>
      </c>
      <c r="O66" t="str">
        <f>TEXT(Table1[[#This Row],[       oreder date]],"mmm")</f>
        <v>Jan</v>
      </c>
      <c r="P66" t="str">
        <f>IF(COUNTIFS(A:A,Table1[[#This Row],[Order ID]],C:C,Table1[[#This Row],[CustomerName]])&gt;1,"duplicate","unique")</f>
        <v>unique</v>
      </c>
    </row>
    <row r="67" spans="1:16" x14ac:dyDescent="0.35">
      <c r="A67">
        <v>26778</v>
      </c>
      <c r="B67" s="1">
        <v>44402</v>
      </c>
      <c r="C67" t="s">
        <v>23</v>
      </c>
      <c r="D67" t="s">
        <v>25</v>
      </c>
      <c r="E67" t="s">
        <v>24</v>
      </c>
      <c r="F67" t="s">
        <v>12</v>
      </c>
      <c r="G67" t="s">
        <v>13</v>
      </c>
      <c r="H67">
        <v>5</v>
      </c>
      <c r="I67">
        <v>9726</v>
      </c>
      <c r="J67">
        <v>1275</v>
      </c>
      <c r="K67" t="s">
        <v>14</v>
      </c>
      <c r="L67" t="s">
        <v>26</v>
      </c>
      <c r="M67">
        <f t="shared" si="1"/>
        <v>1945.2</v>
      </c>
      <c r="N67">
        <f>YEAR(Table1[[#This Row],[       oreder date]])</f>
        <v>2021</v>
      </c>
      <c r="O67" t="str">
        <f>TEXT(Table1[[#This Row],[       oreder date]],"mmm")</f>
        <v>Jul</v>
      </c>
      <c r="P67" t="str">
        <f>IF(COUNTIFS(A:A,Table1[[#This Row],[Order ID]],C:C,Table1[[#This Row],[CustomerName]])&gt;1,"duplicate","unique")</f>
        <v>unique</v>
      </c>
    </row>
    <row r="68" spans="1:16" x14ac:dyDescent="0.35">
      <c r="A68">
        <v>26781</v>
      </c>
      <c r="B68" s="1">
        <v>44402</v>
      </c>
      <c r="C68" t="s">
        <v>23</v>
      </c>
      <c r="D68" t="s">
        <v>25</v>
      </c>
      <c r="E68" t="s">
        <v>24</v>
      </c>
      <c r="F68" t="s">
        <v>12</v>
      </c>
      <c r="G68" t="s">
        <v>27</v>
      </c>
      <c r="H68">
        <v>14</v>
      </c>
      <c r="I68">
        <v>4975</v>
      </c>
      <c r="J68">
        <v>1330</v>
      </c>
      <c r="K68" t="s">
        <v>14</v>
      </c>
      <c r="L68" t="s">
        <v>26</v>
      </c>
      <c r="M68">
        <f t="shared" si="1"/>
        <v>355.35714285714283</v>
      </c>
      <c r="N68">
        <f>YEAR(Table1[[#This Row],[       oreder date]])</f>
        <v>2021</v>
      </c>
      <c r="O68" t="str">
        <f>TEXT(Table1[[#This Row],[       oreder date]],"mmm")</f>
        <v>Jul</v>
      </c>
      <c r="P68" t="str">
        <f>IF(COUNTIFS(A:A,Table1[[#This Row],[Order ID]],C:C,Table1[[#This Row],[CustomerName]])&gt;1,"duplicate","unique")</f>
        <v>unique</v>
      </c>
    </row>
    <row r="69" spans="1:16" x14ac:dyDescent="0.35">
      <c r="A69">
        <v>26859</v>
      </c>
      <c r="B69" s="1">
        <v>45726</v>
      </c>
      <c r="C69" t="s">
        <v>155</v>
      </c>
      <c r="D69" t="s">
        <v>25</v>
      </c>
      <c r="E69" t="s">
        <v>24</v>
      </c>
      <c r="F69" t="s">
        <v>12</v>
      </c>
      <c r="G69" t="s">
        <v>81</v>
      </c>
      <c r="H69">
        <v>11</v>
      </c>
      <c r="I69">
        <v>2750</v>
      </c>
      <c r="J69">
        <v>1239</v>
      </c>
      <c r="K69" t="s">
        <v>31</v>
      </c>
      <c r="L69" t="s">
        <v>156</v>
      </c>
      <c r="M69">
        <f t="shared" si="1"/>
        <v>250</v>
      </c>
      <c r="N69">
        <f>YEAR(Table1[[#This Row],[       oreder date]])</f>
        <v>2025</v>
      </c>
      <c r="O69" t="str">
        <f>TEXT(Table1[[#This Row],[       oreder date]],"mmm")</f>
        <v>Mar</v>
      </c>
      <c r="P69" t="str">
        <f>IF(COUNTIFS(A:A,Table1[[#This Row],[Order ID]],C:C,Table1[[#This Row],[CustomerName]])&gt;1,"duplicate","unique")</f>
        <v>unique</v>
      </c>
    </row>
    <row r="70" spans="1:16" x14ac:dyDescent="0.35">
      <c r="A70">
        <v>27023</v>
      </c>
      <c r="B70" s="1">
        <v>45122</v>
      </c>
      <c r="C70" t="s">
        <v>326</v>
      </c>
      <c r="D70" t="s">
        <v>25</v>
      </c>
      <c r="E70" t="s">
        <v>24</v>
      </c>
      <c r="F70" t="s">
        <v>12</v>
      </c>
      <c r="G70" t="s">
        <v>13</v>
      </c>
      <c r="H70">
        <v>19</v>
      </c>
      <c r="I70">
        <v>9851</v>
      </c>
      <c r="J70">
        <v>2669</v>
      </c>
      <c r="K70" t="s">
        <v>31</v>
      </c>
      <c r="L70" t="s">
        <v>104</v>
      </c>
      <c r="M70">
        <f t="shared" si="1"/>
        <v>518.47368421052636</v>
      </c>
      <c r="N70">
        <f>YEAR(Table1[[#This Row],[       oreder date]])</f>
        <v>2023</v>
      </c>
      <c r="O70" t="str">
        <f>TEXT(Table1[[#This Row],[       oreder date]],"mmm")</f>
        <v>Jul</v>
      </c>
      <c r="P70" t="str">
        <f>IF(COUNTIFS(A:A,Table1[[#This Row],[Order ID]],C:C,Table1[[#This Row],[CustomerName]])&gt;1,"duplicate","unique")</f>
        <v>unique</v>
      </c>
    </row>
    <row r="71" spans="1:16" x14ac:dyDescent="0.35">
      <c r="A71">
        <v>27032</v>
      </c>
      <c r="B71" s="1">
        <v>44576</v>
      </c>
      <c r="C71" t="s">
        <v>334</v>
      </c>
      <c r="D71" t="s">
        <v>25</v>
      </c>
      <c r="E71" t="s">
        <v>24</v>
      </c>
      <c r="F71" t="s">
        <v>12</v>
      </c>
      <c r="G71" t="s">
        <v>81</v>
      </c>
      <c r="H71">
        <v>7</v>
      </c>
      <c r="I71">
        <v>2521</v>
      </c>
      <c r="J71">
        <v>906</v>
      </c>
      <c r="K71" t="s">
        <v>64</v>
      </c>
      <c r="L71" t="s">
        <v>86</v>
      </c>
      <c r="M71">
        <f t="shared" si="1"/>
        <v>360.14285714285717</v>
      </c>
      <c r="N71">
        <f>YEAR(Table1[[#This Row],[       oreder date]])</f>
        <v>2022</v>
      </c>
      <c r="O71" t="str">
        <f>TEXT(Table1[[#This Row],[       oreder date]],"mmm")</f>
        <v>Jan</v>
      </c>
      <c r="P71" t="str">
        <f>IF(COUNTIFS(A:A,Table1[[#This Row],[Order ID]],C:C,Table1[[#This Row],[CustomerName]])&gt;1,"duplicate","unique")</f>
        <v>unique</v>
      </c>
    </row>
    <row r="72" spans="1:16" x14ac:dyDescent="0.35">
      <c r="A72">
        <v>27042</v>
      </c>
      <c r="B72" s="1">
        <v>44328</v>
      </c>
      <c r="C72" t="s">
        <v>349</v>
      </c>
      <c r="D72" t="s">
        <v>25</v>
      </c>
      <c r="E72" t="s">
        <v>24</v>
      </c>
      <c r="F72" t="s">
        <v>12</v>
      </c>
      <c r="G72" t="s">
        <v>81</v>
      </c>
      <c r="H72">
        <v>1</v>
      </c>
      <c r="I72">
        <v>2962</v>
      </c>
      <c r="J72">
        <v>1470</v>
      </c>
      <c r="K72" t="s">
        <v>64</v>
      </c>
      <c r="L72" t="s">
        <v>107</v>
      </c>
      <c r="M72">
        <f t="shared" si="1"/>
        <v>2962</v>
      </c>
      <c r="N72">
        <f>YEAR(Table1[[#This Row],[       oreder date]])</f>
        <v>2021</v>
      </c>
      <c r="O72" t="str">
        <f>TEXT(Table1[[#This Row],[       oreder date]],"mmm")</f>
        <v>May</v>
      </c>
      <c r="P72" t="str">
        <f>IF(COUNTIFS(A:A,Table1[[#This Row],[Order ID]],C:C,Table1[[#This Row],[CustomerName]])&gt;1,"duplicate","unique")</f>
        <v>unique</v>
      </c>
    </row>
    <row r="73" spans="1:16" x14ac:dyDescent="0.35">
      <c r="A73">
        <v>27044</v>
      </c>
      <c r="B73" s="1">
        <v>44328</v>
      </c>
      <c r="C73" t="s">
        <v>349</v>
      </c>
      <c r="D73" t="s">
        <v>25</v>
      </c>
      <c r="E73" t="s">
        <v>24</v>
      </c>
      <c r="F73" t="s">
        <v>12</v>
      </c>
      <c r="G73" t="s">
        <v>27</v>
      </c>
      <c r="H73">
        <v>12</v>
      </c>
      <c r="I73">
        <v>7131</v>
      </c>
      <c r="J73">
        <v>718</v>
      </c>
      <c r="K73" t="s">
        <v>14</v>
      </c>
      <c r="L73" t="s">
        <v>107</v>
      </c>
      <c r="M73">
        <f t="shared" si="1"/>
        <v>594.25</v>
      </c>
      <c r="N73">
        <f>YEAR(Table1[[#This Row],[       oreder date]])</f>
        <v>2021</v>
      </c>
      <c r="O73" t="str">
        <f>TEXT(Table1[[#This Row],[       oreder date]],"mmm")</f>
        <v>May</v>
      </c>
      <c r="P73" t="str">
        <f>IF(COUNTIFS(A:A,Table1[[#This Row],[Order ID]],C:C,Table1[[#This Row],[CustomerName]])&gt;1,"duplicate","unique")</f>
        <v>unique</v>
      </c>
    </row>
    <row r="74" spans="1:16" x14ac:dyDescent="0.35">
      <c r="A74">
        <v>27092</v>
      </c>
      <c r="B74" s="1">
        <v>44124</v>
      </c>
      <c r="C74" t="s">
        <v>396</v>
      </c>
      <c r="D74" t="s">
        <v>25</v>
      </c>
      <c r="E74" t="s">
        <v>24</v>
      </c>
      <c r="F74" t="s">
        <v>12</v>
      </c>
      <c r="G74" t="s">
        <v>81</v>
      </c>
      <c r="H74">
        <v>6</v>
      </c>
      <c r="I74">
        <v>2850</v>
      </c>
      <c r="J74">
        <v>904</v>
      </c>
      <c r="K74" t="s">
        <v>39</v>
      </c>
      <c r="L74" t="s">
        <v>118</v>
      </c>
      <c r="M74">
        <f t="shared" si="1"/>
        <v>475</v>
      </c>
      <c r="N74">
        <f>YEAR(Table1[[#This Row],[       oreder date]])</f>
        <v>2020</v>
      </c>
      <c r="O74" t="str">
        <f>TEXT(Table1[[#This Row],[       oreder date]],"mmm")</f>
        <v>Oct</v>
      </c>
      <c r="P74" t="str">
        <f>IF(COUNTIFS(A:A,Table1[[#This Row],[Order ID]],C:C,Table1[[#This Row],[CustomerName]])&gt;1,"duplicate","unique")</f>
        <v>unique</v>
      </c>
    </row>
    <row r="75" spans="1:16" x14ac:dyDescent="0.35">
      <c r="A75">
        <v>27127</v>
      </c>
      <c r="B75" s="1">
        <v>45450</v>
      </c>
      <c r="C75" t="s">
        <v>438</v>
      </c>
      <c r="D75" t="s">
        <v>25</v>
      </c>
      <c r="E75" t="s">
        <v>24</v>
      </c>
      <c r="F75" t="s">
        <v>12</v>
      </c>
      <c r="G75" t="s">
        <v>38</v>
      </c>
      <c r="H75">
        <v>4</v>
      </c>
      <c r="I75">
        <v>7333</v>
      </c>
      <c r="J75">
        <v>1576</v>
      </c>
      <c r="K75" t="s">
        <v>46</v>
      </c>
      <c r="L75" t="s">
        <v>261</v>
      </c>
      <c r="M75">
        <f t="shared" si="1"/>
        <v>1833.25</v>
      </c>
      <c r="N75">
        <f>YEAR(Table1[[#This Row],[       oreder date]])</f>
        <v>2024</v>
      </c>
      <c r="O75" t="str">
        <f>TEXT(Table1[[#This Row],[       oreder date]],"mmm")</f>
        <v>Jun</v>
      </c>
      <c r="P75" t="str">
        <f>IF(COUNTIFS(A:A,Table1[[#This Row],[Order ID]],C:C,Table1[[#This Row],[CustomerName]])&gt;1,"duplicate","unique")</f>
        <v>unique</v>
      </c>
    </row>
    <row r="76" spans="1:16" x14ac:dyDescent="0.35">
      <c r="A76">
        <v>27205</v>
      </c>
      <c r="B76" s="1">
        <v>44731</v>
      </c>
      <c r="C76" t="s">
        <v>526</v>
      </c>
      <c r="D76" t="s">
        <v>25</v>
      </c>
      <c r="E76" t="s">
        <v>24</v>
      </c>
      <c r="F76" t="s">
        <v>12</v>
      </c>
      <c r="G76" t="s">
        <v>81</v>
      </c>
      <c r="H76">
        <v>20</v>
      </c>
      <c r="I76">
        <v>4911</v>
      </c>
      <c r="J76">
        <v>186</v>
      </c>
      <c r="K76" t="s">
        <v>31</v>
      </c>
      <c r="L76" t="s">
        <v>164</v>
      </c>
      <c r="M76">
        <f t="shared" si="1"/>
        <v>245.55</v>
      </c>
      <c r="N76">
        <f>YEAR(Table1[[#This Row],[       oreder date]])</f>
        <v>2022</v>
      </c>
      <c r="O76" t="str">
        <f>TEXT(Table1[[#This Row],[       oreder date]],"mmm")</f>
        <v>Jun</v>
      </c>
      <c r="P76" t="str">
        <f>IF(COUNTIFS(A:A,Table1[[#This Row],[Order ID]],C:C,Table1[[#This Row],[CustomerName]])&gt;1,"duplicate","unique")</f>
        <v>unique</v>
      </c>
    </row>
    <row r="77" spans="1:16" x14ac:dyDescent="0.35">
      <c r="A77">
        <v>27210</v>
      </c>
      <c r="B77" s="1">
        <v>44575</v>
      </c>
      <c r="C77" t="s">
        <v>530</v>
      </c>
      <c r="D77" t="s">
        <v>25</v>
      </c>
      <c r="E77" t="s">
        <v>24</v>
      </c>
      <c r="F77" t="s">
        <v>12</v>
      </c>
      <c r="G77" t="s">
        <v>13</v>
      </c>
      <c r="H77">
        <v>9</v>
      </c>
      <c r="I77">
        <v>1689</v>
      </c>
      <c r="J77">
        <v>109</v>
      </c>
      <c r="K77" t="s">
        <v>14</v>
      </c>
      <c r="L77" t="s">
        <v>86</v>
      </c>
      <c r="M77">
        <f t="shared" si="1"/>
        <v>187.66666666666666</v>
      </c>
      <c r="N77">
        <f>YEAR(Table1[[#This Row],[       oreder date]])</f>
        <v>2022</v>
      </c>
      <c r="O77" t="str">
        <f>TEXT(Table1[[#This Row],[       oreder date]],"mmm")</f>
        <v>Jan</v>
      </c>
      <c r="P77" t="str">
        <f>IF(COUNTIFS(A:A,Table1[[#This Row],[Order ID]],C:C,Table1[[#This Row],[CustomerName]])&gt;1,"duplicate","unique")</f>
        <v>unique</v>
      </c>
    </row>
    <row r="78" spans="1:16" x14ac:dyDescent="0.35">
      <c r="A78">
        <v>27214</v>
      </c>
      <c r="B78" s="1">
        <v>44725</v>
      </c>
      <c r="C78" t="s">
        <v>535</v>
      </c>
      <c r="D78" t="s">
        <v>25</v>
      </c>
      <c r="E78" t="s">
        <v>24</v>
      </c>
      <c r="F78" t="s">
        <v>12</v>
      </c>
      <c r="G78" t="s">
        <v>38</v>
      </c>
      <c r="H78">
        <v>13</v>
      </c>
      <c r="I78">
        <v>721</v>
      </c>
      <c r="J78">
        <v>258</v>
      </c>
      <c r="K78" t="s">
        <v>31</v>
      </c>
      <c r="L78" t="s">
        <v>164</v>
      </c>
      <c r="M78">
        <f t="shared" si="1"/>
        <v>55.46153846153846</v>
      </c>
      <c r="N78">
        <f>YEAR(Table1[[#This Row],[       oreder date]])</f>
        <v>2022</v>
      </c>
      <c r="O78" t="str">
        <f>TEXT(Table1[[#This Row],[       oreder date]],"mmm")</f>
        <v>Jun</v>
      </c>
      <c r="P78" t="str">
        <f>IF(COUNTIFS(A:A,Table1[[#This Row],[Order ID]],C:C,Table1[[#This Row],[CustomerName]])&gt;1,"duplicate","unique")</f>
        <v>unique</v>
      </c>
    </row>
    <row r="79" spans="1:16" x14ac:dyDescent="0.35">
      <c r="A79">
        <v>27216</v>
      </c>
      <c r="B79" s="1">
        <v>44725</v>
      </c>
      <c r="C79" t="s">
        <v>535</v>
      </c>
      <c r="D79" t="s">
        <v>25</v>
      </c>
      <c r="E79" t="s">
        <v>24</v>
      </c>
      <c r="F79" t="s">
        <v>12</v>
      </c>
      <c r="G79" t="s">
        <v>38</v>
      </c>
      <c r="H79">
        <v>17</v>
      </c>
      <c r="I79">
        <v>8364</v>
      </c>
      <c r="J79">
        <v>3055</v>
      </c>
      <c r="K79" t="s">
        <v>46</v>
      </c>
      <c r="L79" t="s">
        <v>164</v>
      </c>
      <c r="M79">
        <f t="shared" si="1"/>
        <v>492</v>
      </c>
      <c r="N79">
        <f>YEAR(Table1[[#This Row],[       oreder date]])</f>
        <v>2022</v>
      </c>
      <c r="O79" t="str">
        <f>TEXT(Table1[[#This Row],[       oreder date]],"mmm")</f>
        <v>Jun</v>
      </c>
      <c r="P79" t="str">
        <f>IF(COUNTIFS(A:A,Table1[[#This Row],[Order ID]],C:C,Table1[[#This Row],[CustomerName]])&gt;1,"duplicate","unique")</f>
        <v>unique</v>
      </c>
    </row>
    <row r="80" spans="1:16" x14ac:dyDescent="0.35">
      <c r="A80">
        <v>27265</v>
      </c>
      <c r="B80" s="1">
        <v>44112</v>
      </c>
      <c r="C80" t="s">
        <v>578</v>
      </c>
      <c r="D80" t="s">
        <v>25</v>
      </c>
      <c r="E80" t="s">
        <v>24</v>
      </c>
      <c r="F80" t="s">
        <v>12</v>
      </c>
      <c r="G80" t="s">
        <v>38</v>
      </c>
      <c r="H80">
        <v>10</v>
      </c>
      <c r="I80">
        <v>4244</v>
      </c>
      <c r="J80">
        <v>340</v>
      </c>
      <c r="K80" t="s">
        <v>31</v>
      </c>
      <c r="L80" t="s">
        <v>118</v>
      </c>
      <c r="M80">
        <f t="shared" si="1"/>
        <v>424.4</v>
      </c>
      <c r="N80">
        <f>YEAR(Table1[[#This Row],[       oreder date]])</f>
        <v>2020</v>
      </c>
      <c r="O80" t="str">
        <f>TEXT(Table1[[#This Row],[       oreder date]],"mmm")</f>
        <v>Oct</v>
      </c>
      <c r="P80" t="str">
        <f>IF(COUNTIFS(A:A,Table1[[#This Row],[Order ID]],C:C,Table1[[#This Row],[CustomerName]])&gt;1,"duplicate","unique")</f>
        <v>unique</v>
      </c>
    </row>
    <row r="81" spans="1:16" x14ac:dyDescent="0.35">
      <c r="A81">
        <v>27423</v>
      </c>
      <c r="B81" s="1">
        <v>44602</v>
      </c>
      <c r="C81" t="s">
        <v>748</v>
      </c>
      <c r="D81" t="s">
        <v>25</v>
      </c>
      <c r="E81" t="s">
        <v>24</v>
      </c>
      <c r="F81" t="s">
        <v>12</v>
      </c>
      <c r="G81" t="s">
        <v>13</v>
      </c>
      <c r="H81">
        <v>17</v>
      </c>
      <c r="I81">
        <v>4628</v>
      </c>
      <c r="J81">
        <v>1491</v>
      </c>
      <c r="K81" t="s">
        <v>14</v>
      </c>
      <c r="L81" t="s">
        <v>136</v>
      </c>
      <c r="M81">
        <f t="shared" si="1"/>
        <v>272.23529411764707</v>
      </c>
      <c r="N81">
        <f>YEAR(Table1[[#This Row],[       oreder date]])</f>
        <v>2022</v>
      </c>
      <c r="O81" t="str">
        <f>TEXT(Table1[[#This Row],[       oreder date]],"mmm")</f>
        <v>Feb</v>
      </c>
      <c r="P81" t="str">
        <f>IF(COUNTIFS(A:A,Table1[[#This Row],[Order ID]],C:C,Table1[[#This Row],[CustomerName]])&gt;1,"duplicate","unique")</f>
        <v>unique</v>
      </c>
    </row>
    <row r="82" spans="1:16" x14ac:dyDescent="0.35">
      <c r="A82">
        <v>27542</v>
      </c>
      <c r="B82" s="1">
        <v>44199</v>
      </c>
      <c r="C82" t="s">
        <v>871</v>
      </c>
      <c r="D82" t="s">
        <v>25</v>
      </c>
      <c r="E82" t="s">
        <v>24</v>
      </c>
      <c r="F82" t="s">
        <v>12</v>
      </c>
      <c r="G82" t="s">
        <v>81</v>
      </c>
      <c r="H82">
        <v>8</v>
      </c>
      <c r="I82">
        <v>2280</v>
      </c>
      <c r="J82">
        <v>509</v>
      </c>
      <c r="K82" t="s">
        <v>46</v>
      </c>
      <c r="L82" t="s">
        <v>275</v>
      </c>
      <c r="M82">
        <f t="shared" si="1"/>
        <v>285</v>
      </c>
      <c r="N82">
        <f>YEAR(Table1[[#This Row],[       oreder date]])</f>
        <v>2021</v>
      </c>
      <c r="O82" t="str">
        <f>TEXT(Table1[[#This Row],[       oreder date]],"mmm")</f>
        <v>Jan</v>
      </c>
      <c r="P82" t="str">
        <f>IF(COUNTIFS(A:A,Table1[[#This Row],[Order ID]],C:C,Table1[[#This Row],[CustomerName]])&gt;1,"duplicate","unique")</f>
        <v>unique</v>
      </c>
    </row>
    <row r="83" spans="1:16" x14ac:dyDescent="0.35">
      <c r="A83">
        <v>27567</v>
      </c>
      <c r="B83" s="1">
        <v>44759</v>
      </c>
      <c r="C83" t="s">
        <v>914</v>
      </c>
      <c r="D83" t="s">
        <v>25</v>
      </c>
      <c r="E83" t="s">
        <v>24</v>
      </c>
      <c r="F83" t="s">
        <v>12</v>
      </c>
      <c r="G83" t="s">
        <v>81</v>
      </c>
      <c r="H83">
        <v>4</v>
      </c>
      <c r="I83">
        <v>599</v>
      </c>
      <c r="J83">
        <v>265</v>
      </c>
      <c r="K83" t="s">
        <v>46</v>
      </c>
      <c r="L83" t="s">
        <v>417</v>
      </c>
      <c r="M83">
        <f t="shared" si="1"/>
        <v>149.75</v>
      </c>
      <c r="N83">
        <f>YEAR(Table1[[#This Row],[       oreder date]])</f>
        <v>2022</v>
      </c>
      <c r="O83" t="str">
        <f>TEXT(Table1[[#This Row],[       oreder date]],"mmm")</f>
        <v>Jul</v>
      </c>
      <c r="P83" t="str">
        <f>IF(COUNTIFS(A:A,Table1[[#This Row],[Order ID]],C:C,Table1[[#This Row],[CustomerName]])&gt;1,"duplicate","unique")</f>
        <v>unique</v>
      </c>
    </row>
    <row r="84" spans="1:16" x14ac:dyDescent="0.35">
      <c r="A84">
        <v>27631</v>
      </c>
      <c r="B84" s="1">
        <v>45288</v>
      </c>
      <c r="C84" t="s">
        <v>998</v>
      </c>
      <c r="D84" t="s">
        <v>25</v>
      </c>
      <c r="E84" t="s">
        <v>24</v>
      </c>
      <c r="F84" t="s">
        <v>12</v>
      </c>
      <c r="G84" t="s">
        <v>27</v>
      </c>
      <c r="H84">
        <v>12</v>
      </c>
      <c r="I84">
        <v>9869</v>
      </c>
      <c r="J84">
        <v>4299</v>
      </c>
      <c r="K84" t="s">
        <v>31</v>
      </c>
      <c r="L84" t="s">
        <v>101</v>
      </c>
      <c r="M84">
        <f t="shared" si="1"/>
        <v>822.41666666666663</v>
      </c>
      <c r="N84">
        <f>YEAR(Table1[[#This Row],[       oreder date]])</f>
        <v>2023</v>
      </c>
      <c r="O84" t="str">
        <f>TEXT(Table1[[#This Row],[       oreder date]],"mmm")</f>
        <v>Dec</v>
      </c>
      <c r="P84" t="str">
        <f>IF(COUNTIFS(A:A,Table1[[#This Row],[Order ID]],C:C,Table1[[#This Row],[CustomerName]])&gt;1,"duplicate","unique")</f>
        <v>unique</v>
      </c>
    </row>
    <row r="85" spans="1:16" x14ac:dyDescent="0.35">
      <c r="A85">
        <v>27634</v>
      </c>
      <c r="B85" s="1">
        <v>44938</v>
      </c>
      <c r="C85" t="s">
        <v>1003</v>
      </c>
      <c r="D85" t="s">
        <v>25</v>
      </c>
      <c r="E85" t="s">
        <v>24</v>
      </c>
      <c r="F85" t="s">
        <v>12</v>
      </c>
      <c r="G85" t="s">
        <v>81</v>
      </c>
      <c r="H85">
        <v>10</v>
      </c>
      <c r="I85">
        <v>798</v>
      </c>
      <c r="J85">
        <v>308</v>
      </c>
      <c r="K85" t="s">
        <v>31</v>
      </c>
      <c r="L85" t="s">
        <v>332</v>
      </c>
      <c r="M85">
        <f t="shared" si="1"/>
        <v>79.8</v>
      </c>
      <c r="N85">
        <f>YEAR(Table1[[#This Row],[       oreder date]])</f>
        <v>2023</v>
      </c>
      <c r="O85" t="str">
        <f>TEXT(Table1[[#This Row],[       oreder date]],"mmm")</f>
        <v>Jan</v>
      </c>
      <c r="P85" t="str">
        <f>IF(COUNTIFS(A:A,Table1[[#This Row],[Order ID]],C:C,Table1[[#This Row],[CustomerName]])&gt;1,"duplicate","unique")</f>
        <v>unique</v>
      </c>
    </row>
    <row r="86" spans="1:16" x14ac:dyDescent="0.35">
      <c r="A86">
        <v>27636</v>
      </c>
      <c r="B86" s="1">
        <v>44938</v>
      </c>
      <c r="C86" t="s">
        <v>1003</v>
      </c>
      <c r="D86" t="s">
        <v>25</v>
      </c>
      <c r="E86" t="s">
        <v>24</v>
      </c>
      <c r="F86" t="s">
        <v>12</v>
      </c>
      <c r="G86" t="s">
        <v>27</v>
      </c>
      <c r="H86">
        <v>13</v>
      </c>
      <c r="I86">
        <v>7967</v>
      </c>
      <c r="J86">
        <v>2504</v>
      </c>
      <c r="K86" t="s">
        <v>39</v>
      </c>
      <c r="L86" t="s">
        <v>332</v>
      </c>
      <c r="M86">
        <f t="shared" si="1"/>
        <v>612.84615384615381</v>
      </c>
      <c r="N86">
        <f>YEAR(Table1[[#This Row],[       oreder date]])</f>
        <v>2023</v>
      </c>
      <c r="O86" t="str">
        <f>TEXT(Table1[[#This Row],[       oreder date]],"mmm")</f>
        <v>Jan</v>
      </c>
      <c r="P86" t="str">
        <f>IF(COUNTIFS(A:A,Table1[[#This Row],[Order ID]],C:C,Table1[[#This Row],[CustomerName]])&gt;1,"duplicate","unique")</f>
        <v>unique</v>
      </c>
    </row>
    <row r="87" spans="1:16" x14ac:dyDescent="0.35">
      <c r="A87">
        <v>27712</v>
      </c>
      <c r="B87" s="1">
        <v>45536</v>
      </c>
      <c r="C87" t="s">
        <v>1105</v>
      </c>
      <c r="D87" t="s">
        <v>25</v>
      </c>
      <c r="E87" t="s">
        <v>24</v>
      </c>
      <c r="F87" t="s">
        <v>12</v>
      </c>
      <c r="G87" t="s">
        <v>27</v>
      </c>
      <c r="H87">
        <v>17</v>
      </c>
      <c r="I87">
        <v>1093</v>
      </c>
      <c r="J87">
        <v>397</v>
      </c>
      <c r="K87" t="s">
        <v>46</v>
      </c>
      <c r="L87" t="s">
        <v>158</v>
      </c>
      <c r="M87">
        <f t="shared" si="1"/>
        <v>64.294117647058826</v>
      </c>
      <c r="N87">
        <f>YEAR(Table1[[#This Row],[       oreder date]])</f>
        <v>2024</v>
      </c>
      <c r="O87" t="str">
        <f>TEXT(Table1[[#This Row],[       oreder date]],"mmm")</f>
        <v>Sep</v>
      </c>
      <c r="P87" t="str">
        <f>IF(COUNTIFS(A:A,Table1[[#This Row],[Order ID]],C:C,Table1[[#This Row],[CustomerName]])&gt;1,"duplicate","unique")</f>
        <v>unique</v>
      </c>
    </row>
    <row r="88" spans="1:16" x14ac:dyDescent="0.35">
      <c r="A88">
        <v>27864</v>
      </c>
      <c r="B88" s="1">
        <v>44717</v>
      </c>
      <c r="C88" t="s">
        <v>1295</v>
      </c>
      <c r="D88" t="s">
        <v>25</v>
      </c>
      <c r="E88" t="s">
        <v>24</v>
      </c>
      <c r="F88" t="s">
        <v>12</v>
      </c>
      <c r="G88" t="s">
        <v>13</v>
      </c>
      <c r="H88">
        <v>2</v>
      </c>
      <c r="I88">
        <v>2684</v>
      </c>
      <c r="J88">
        <v>713</v>
      </c>
      <c r="K88" t="s">
        <v>14</v>
      </c>
      <c r="L88" t="s">
        <v>164</v>
      </c>
      <c r="M88">
        <f t="shared" si="1"/>
        <v>1342</v>
      </c>
      <c r="N88">
        <f>YEAR(Table1[[#This Row],[       oreder date]])</f>
        <v>2022</v>
      </c>
      <c r="O88" t="str">
        <f>TEXT(Table1[[#This Row],[       oreder date]],"mmm")</f>
        <v>Jun</v>
      </c>
      <c r="P88" t="str">
        <f>IF(COUNTIFS(A:A,Table1[[#This Row],[Order ID]],C:C,Table1[[#This Row],[CustomerName]])&gt;1,"duplicate","unique")</f>
        <v>unique</v>
      </c>
    </row>
    <row r="89" spans="1:16" x14ac:dyDescent="0.35">
      <c r="A89">
        <v>27909</v>
      </c>
      <c r="B89" s="1">
        <v>45102</v>
      </c>
      <c r="C89" t="s">
        <v>1367</v>
      </c>
      <c r="D89" t="s">
        <v>25</v>
      </c>
      <c r="E89" t="s">
        <v>24</v>
      </c>
      <c r="F89" t="s">
        <v>12</v>
      </c>
      <c r="G89" t="s">
        <v>38</v>
      </c>
      <c r="H89">
        <v>2</v>
      </c>
      <c r="I89">
        <v>544</v>
      </c>
      <c r="J89">
        <v>272</v>
      </c>
      <c r="K89" t="s">
        <v>31</v>
      </c>
      <c r="L89" t="s">
        <v>18</v>
      </c>
      <c r="M89">
        <f t="shared" si="1"/>
        <v>272</v>
      </c>
      <c r="N89">
        <f>YEAR(Table1[[#This Row],[       oreder date]])</f>
        <v>2023</v>
      </c>
      <c r="O89" t="str">
        <f>TEXT(Table1[[#This Row],[       oreder date]],"mmm")</f>
        <v>Jun</v>
      </c>
      <c r="P89" t="str">
        <f>IF(COUNTIFS(A:A,Table1[[#This Row],[Order ID]],C:C,Table1[[#This Row],[CustomerName]])&gt;1,"duplicate","unique")</f>
        <v>unique</v>
      </c>
    </row>
    <row r="90" spans="1:16" x14ac:dyDescent="0.35">
      <c r="A90">
        <v>27920</v>
      </c>
      <c r="B90" s="1">
        <v>43955</v>
      </c>
      <c r="C90" t="s">
        <v>1386</v>
      </c>
      <c r="D90" t="s">
        <v>25</v>
      </c>
      <c r="E90" t="s">
        <v>24</v>
      </c>
      <c r="F90" t="s">
        <v>12</v>
      </c>
      <c r="G90" t="s">
        <v>81</v>
      </c>
      <c r="H90">
        <v>9</v>
      </c>
      <c r="I90">
        <v>6528</v>
      </c>
      <c r="J90">
        <v>76</v>
      </c>
      <c r="K90" t="s">
        <v>31</v>
      </c>
      <c r="L90" t="s">
        <v>58</v>
      </c>
      <c r="M90">
        <f t="shared" si="1"/>
        <v>725.33333333333337</v>
      </c>
      <c r="N90">
        <f>YEAR(Table1[[#This Row],[       oreder date]])</f>
        <v>2020</v>
      </c>
      <c r="O90" t="str">
        <f>TEXT(Table1[[#This Row],[       oreder date]],"mmm")</f>
        <v>May</v>
      </c>
      <c r="P90" t="str">
        <f>IF(COUNTIFS(A:A,Table1[[#This Row],[Order ID]],C:C,Table1[[#This Row],[CustomerName]])&gt;1,"duplicate","unique")</f>
        <v>unique</v>
      </c>
    </row>
    <row r="91" spans="1:16" x14ac:dyDescent="0.35">
      <c r="A91">
        <v>27968</v>
      </c>
      <c r="B91" s="1">
        <v>44050</v>
      </c>
      <c r="C91" t="s">
        <v>1462</v>
      </c>
      <c r="D91" t="s">
        <v>25</v>
      </c>
      <c r="E91" t="s">
        <v>24</v>
      </c>
      <c r="F91" t="s">
        <v>12</v>
      </c>
      <c r="G91" t="s">
        <v>81</v>
      </c>
      <c r="H91">
        <v>8</v>
      </c>
      <c r="I91">
        <v>2082</v>
      </c>
      <c r="J91">
        <v>642</v>
      </c>
      <c r="K91" t="s">
        <v>39</v>
      </c>
      <c r="L91" t="s">
        <v>184</v>
      </c>
      <c r="M91">
        <f t="shared" si="1"/>
        <v>260.25</v>
      </c>
      <c r="N91">
        <f>YEAR(Table1[[#This Row],[       oreder date]])</f>
        <v>2020</v>
      </c>
      <c r="O91" t="str">
        <f>TEXT(Table1[[#This Row],[       oreder date]],"mmm")</f>
        <v>Aug</v>
      </c>
      <c r="P91" t="str">
        <f>IF(COUNTIFS(A:A,Table1[[#This Row],[Order ID]],C:C,Table1[[#This Row],[CustomerName]])&gt;1,"duplicate","unique")</f>
        <v>unique</v>
      </c>
    </row>
    <row r="92" spans="1:16" x14ac:dyDescent="0.35">
      <c r="A92">
        <v>26840</v>
      </c>
      <c r="B92" s="1">
        <v>44151</v>
      </c>
      <c r="C92" t="s">
        <v>140</v>
      </c>
      <c r="D92" t="s">
        <v>25</v>
      </c>
      <c r="E92" t="s">
        <v>24</v>
      </c>
      <c r="F92" t="s">
        <v>44</v>
      </c>
      <c r="G92" t="s">
        <v>45</v>
      </c>
      <c r="H92">
        <v>20</v>
      </c>
      <c r="I92">
        <v>1016</v>
      </c>
      <c r="J92">
        <v>172</v>
      </c>
      <c r="K92" t="s">
        <v>31</v>
      </c>
      <c r="L92" t="s">
        <v>79</v>
      </c>
      <c r="M92">
        <f t="shared" si="1"/>
        <v>50.8</v>
      </c>
      <c r="N92">
        <f>YEAR(Table1[[#This Row],[       oreder date]])</f>
        <v>2020</v>
      </c>
      <c r="O92" t="str">
        <f>TEXT(Table1[[#This Row],[       oreder date]],"mmm")</f>
        <v>Nov</v>
      </c>
      <c r="P92" t="str">
        <f>IF(COUNTIFS(A:A,Table1[[#This Row],[Order ID]],C:C,Table1[[#This Row],[CustomerName]])&gt;1,"duplicate","unique")</f>
        <v>unique</v>
      </c>
    </row>
    <row r="93" spans="1:16" x14ac:dyDescent="0.35">
      <c r="A93">
        <v>26841</v>
      </c>
      <c r="B93" s="1">
        <v>44151</v>
      </c>
      <c r="C93" t="s">
        <v>140</v>
      </c>
      <c r="D93" t="s">
        <v>25</v>
      </c>
      <c r="E93" t="s">
        <v>24</v>
      </c>
      <c r="F93" t="s">
        <v>44</v>
      </c>
      <c r="G93" t="s">
        <v>45</v>
      </c>
      <c r="H93">
        <v>14</v>
      </c>
      <c r="I93">
        <v>5768</v>
      </c>
      <c r="J93">
        <v>2059</v>
      </c>
      <c r="K93" t="s">
        <v>14</v>
      </c>
      <c r="L93" t="s">
        <v>79</v>
      </c>
      <c r="M93">
        <f t="shared" si="1"/>
        <v>412</v>
      </c>
      <c r="N93">
        <f>YEAR(Table1[[#This Row],[       oreder date]])</f>
        <v>2020</v>
      </c>
      <c r="O93" t="str">
        <f>TEXT(Table1[[#This Row],[       oreder date]],"mmm")</f>
        <v>Nov</v>
      </c>
      <c r="P93" t="str">
        <f>IF(COUNTIFS(A:A,Table1[[#This Row],[Order ID]],C:C,Table1[[#This Row],[CustomerName]])&gt;1,"duplicate","unique")</f>
        <v>unique</v>
      </c>
    </row>
    <row r="94" spans="1:16" x14ac:dyDescent="0.35">
      <c r="A94">
        <v>26842</v>
      </c>
      <c r="B94" s="1">
        <v>44151</v>
      </c>
      <c r="C94" t="s">
        <v>140</v>
      </c>
      <c r="D94" t="s">
        <v>25</v>
      </c>
      <c r="E94" t="s">
        <v>24</v>
      </c>
      <c r="F94" t="s">
        <v>44</v>
      </c>
      <c r="G94" t="s">
        <v>45</v>
      </c>
      <c r="H94">
        <v>3</v>
      </c>
      <c r="I94">
        <v>1217</v>
      </c>
      <c r="J94">
        <v>151</v>
      </c>
      <c r="K94" t="s">
        <v>46</v>
      </c>
      <c r="L94" t="s">
        <v>79</v>
      </c>
      <c r="M94">
        <f t="shared" si="1"/>
        <v>405.66666666666669</v>
      </c>
      <c r="N94">
        <f>YEAR(Table1[[#This Row],[       oreder date]])</f>
        <v>2020</v>
      </c>
      <c r="O94" t="str">
        <f>TEXT(Table1[[#This Row],[       oreder date]],"mmm")</f>
        <v>Nov</v>
      </c>
      <c r="P94" t="str">
        <f>IF(COUNTIFS(A:A,Table1[[#This Row],[Order ID]],C:C,Table1[[#This Row],[CustomerName]])&gt;1,"duplicate","unique")</f>
        <v>unique</v>
      </c>
    </row>
    <row r="95" spans="1:16" x14ac:dyDescent="0.35">
      <c r="A95">
        <v>26854</v>
      </c>
      <c r="B95" s="1">
        <v>44911</v>
      </c>
      <c r="C95" t="s">
        <v>150</v>
      </c>
      <c r="D95" t="s">
        <v>25</v>
      </c>
      <c r="E95" t="s">
        <v>24</v>
      </c>
      <c r="F95" t="s">
        <v>44</v>
      </c>
      <c r="G95" t="s">
        <v>108</v>
      </c>
      <c r="H95">
        <v>1</v>
      </c>
      <c r="I95">
        <v>1126</v>
      </c>
      <c r="J95">
        <v>55</v>
      </c>
      <c r="K95" t="s">
        <v>14</v>
      </c>
      <c r="L95" t="s">
        <v>151</v>
      </c>
      <c r="M95">
        <f t="shared" si="1"/>
        <v>1126</v>
      </c>
      <c r="N95">
        <f>YEAR(Table1[[#This Row],[       oreder date]])</f>
        <v>2022</v>
      </c>
      <c r="O95" t="str">
        <f>TEXT(Table1[[#This Row],[       oreder date]],"mmm")</f>
        <v>Dec</v>
      </c>
      <c r="P95" t="str">
        <f>IF(COUNTIFS(A:A,Table1[[#This Row],[Order ID]],C:C,Table1[[#This Row],[CustomerName]])&gt;1,"duplicate","unique")</f>
        <v>unique</v>
      </c>
    </row>
    <row r="96" spans="1:16" x14ac:dyDescent="0.35">
      <c r="A96">
        <v>26954</v>
      </c>
      <c r="B96" s="1">
        <v>44437</v>
      </c>
      <c r="C96" t="s">
        <v>251</v>
      </c>
      <c r="D96" t="s">
        <v>25</v>
      </c>
      <c r="E96" t="s">
        <v>24</v>
      </c>
      <c r="F96" t="s">
        <v>44</v>
      </c>
      <c r="G96" t="s">
        <v>48</v>
      </c>
      <c r="H96">
        <v>16</v>
      </c>
      <c r="I96">
        <v>9820</v>
      </c>
      <c r="J96">
        <v>793</v>
      </c>
      <c r="K96" t="s">
        <v>46</v>
      </c>
      <c r="L96" t="s">
        <v>177</v>
      </c>
      <c r="M96">
        <f t="shared" si="1"/>
        <v>613.75</v>
      </c>
      <c r="N96">
        <f>YEAR(Table1[[#This Row],[       oreder date]])</f>
        <v>2021</v>
      </c>
      <c r="O96" t="str">
        <f>TEXT(Table1[[#This Row],[       oreder date]],"mmm")</f>
        <v>Aug</v>
      </c>
      <c r="P96" t="str">
        <f>IF(COUNTIFS(A:A,Table1[[#This Row],[Order ID]],C:C,Table1[[#This Row],[CustomerName]])&gt;1,"duplicate","unique")</f>
        <v>unique</v>
      </c>
    </row>
    <row r="97" spans="1:16" x14ac:dyDescent="0.35">
      <c r="A97">
        <v>26996</v>
      </c>
      <c r="B97" s="1">
        <v>44687</v>
      </c>
      <c r="C97" t="s">
        <v>293</v>
      </c>
      <c r="D97" t="s">
        <v>25</v>
      </c>
      <c r="E97" t="s">
        <v>24</v>
      </c>
      <c r="F97" t="s">
        <v>44</v>
      </c>
      <c r="G97" t="s">
        <v>59</v>
      </c>
      <c r="H97">
        <v>13</v>
      </c>
      <c r="I97">
        <v>5047</v>
      </c>
      <c r="J97">
        <v>2211</v>
      </c>
      <c r="K97" t="s">
        <v>39</v>
      </c>
      <c r="L97" t="s">
        <v>179</v>
      </c>
      <c r="M97">
        <f t="shared" si="1"/>
        <v>388.23076923076923</v>
      </c>
      <c r="N97">
        <f>YEAR(Table1[[#This Row],[       oreder date]])</f>
        <v>2022</v>
      </c>
      <c r="O97" t="str">
        <f>TEXT(Table1[[#This Row],[       oreder date]],"mmm")</f>
        <v>May</v>
      </c>
      <c r="P97" t="str">
        <f>IF(COUNTIFS(A:A,Table1[[#This Row],[Order ID]],C:C,Table1[[#This Row],[CustomerName]])&gt;1,"duplicate","unique")</f>
        <v>unique</v>
      </c>
    </row>
    <row r="98" spans="1:16" x14ac:dyDescent="0.35">
      <c r="A98">
        <v>27026</v>
      </c>
      <c r="B98" s="1">
        <v>45122</v>
      </c>
      <c r="C98" t="s">
        <v>326</v>
      </c>
      <c r="D98" t="s">
        <v>25</v>
      </c>
      <c r="E98" t="s">
        <v>24</v>
      </c>
      <c r="F98" t="s">
        <v>44</v>
      </c>
      <c r="G98" t="s">
        <v>45</v>
      </c>
      <c r="H98">
        <v>14</v>
      </c>
      <c r="I98">
        <v>9989</v>
      </c>
      <c r="J98">
        <v>3930</v>
      </c>
      <c r="K98" t="s">
        <v>31</v>
      </c>
      <c r="L98" t="s">
        <v>104</v>
      </c>
      <c r="M98">
        <f t="shared" si="1"/>
        <v>713.5</v>
      </c>
      <c r="N98">
        <f>YEAR(Table1[[#This Row],[       oreder date]])</f>
        <v>2023</v>
      </c>
      <c r="O98" t="str">
        <f>TEXT(Table1[[#This Row],[       oreder date]],"mmm")</f>
        <v>Jul</v>
      </c>
      <c r="P98" t="str">
        <f>IF(COUNTIFS(A:A,Table1[[#This Row],[Order ID]],C:C,Table1[[#This Row],[CustomerName]])&gt;1,"duplicate","unique")</f>
        <v>unique</v>
      </c>
    </row>
    <row r="99" spans="1:16" x14ac:dyDescent="0.35">
      <c r="A99">
        <v>27035</v>
      </c>
      <c r="B99" s="1">
        <v>45486</v>
      </c>
      <c r="C99" t="s">
        <v>340</v>
      </c>
      <c r="D99" t="s">
        <v>25</v>
      </c>
      <c r="E99" t="s">
        <v>24</v>
      </c>
      <c r="F99" t="s">
        <v>44</v>
      </c>
      <c r="G99" t="s">
        <v>108</v>
      </c>
      <c r="H99">
        <v>20</v>
      </c>
      <c r="I99">
        <v>1085</v>
      </c>
      <c r="J99">
        <v>301</v>
      </c>
      <c r="K99" t="s">
        <v>14</v>
      </c>
      <c r="L99" t="s">
        <v>214</v>
      </c>
      <c r="M99">
        <f t="shared" si="1"/>
        <v>54.25</v>
      </c>
      <c r="N99">
        <f>YEAR(Table1[[#This Row],[       oreder date]])</f>
        <v>2024</v>
      </c>
      <c r="O99" t="str">
        <f>TEXT(Table1[[#This Row],[       oreder date]],"mmm")</f>
        <v>Jul</v>
      </c>
      <c r="P99" t="str">
        <f>IF(COUNTIFS(A:A,Table1[[#This Row],[Order ID]],C:C,Table1[[#This Row],[CustomerName]])&gt;1,"duplicate","unique")</f>
        <v>unique</v>
      </c>
    </row>
    <row r="100" spans="1:16" x14ac:dyDescent="0.35">
      <c r="A100">
        <v>27037</v>
      </c>
      <c r="B100" s="1">
        <v>44170</v>
      </c>
      <c r="C100" t="s">
        <v>343</v>
      </c>
      <c r="D100" t="s">
        <v>25</v>
      </c>
      <c r="E100" t="s">
        <v>24</v>
      </c>
      <c r="F100" t="s">
        <v>44</v>
      </c>
      <c r="G100" t="s">
        <v>48</v>
      </c>
      <c r="H100">
        <v>2</v>
      </c>
      <c r="I100">
        <v>738</v>
      </c>
      <c r="J100">
        <v>342</v>
      </c>
      <c r="K100" t="s">
        <v>31</v>
      </c>
      <c r="L100" t="s">
        <v>286</v>
      </c>
      <c r="M100">
        <f t="shared" si="1"/>
        <v>369</v>
      </c>
      <c r="N100">
        <f>YEAR(Table1[[#This Row],[       oreder date]])</f>
        <v>2020</v>
      </c>
      <c r="O100" t="str">
        <f>TEXT(Table1[[#This Row],[       oreder date]],"mmm")</f>
        <v>Dec</v>
      </c>
      <c r="P100" t="str">
        <f>IF(COUNTIFS(A:A,Table1[[#This Row],[Order ID]],C:C,Table1[[#This Row],[CustomerName]])&gt;1,"duplicate","unique")</f>
        <v>unique</v>
      </c>
    </row>
    <row r="101" spans="1:16" x14ac:dyDescent="0.35">
      <c r="A101">
        <v>27112</v>
      </c>
      <c r="B101" s="1">
        <v>44520</v>
      </c>
      <c r="C101" t="s">
        <v>423</v>
      </c>
      <c r="D101" t="s">
        <v>25</v>
      </c>
      <c r="E101" t="s">
        <v>24</v>
      </c>
      <c r="F101" t="s">
        <v>44</v>
      </c>
      <c r="G101" t="s">
        <v>59</v>
      </c>
      <c r="H101">
        <v>16</v>
      </c>
      <c r="I101">
        <v>1314</v>
      </c>
      <c r="J101">
        <v>490</v>
      </c>
      <c r="K101" t="s">
        <v>14</v>
      </c>
      <c r="L101" t="s">
        <v>174</v>
      </c>
      <c r="M101">
        <f t="shared" si="1"/>
        <v>82.125</v>
      </c>
      <c r="N101">
        <f>YEAR(Table1[[#This Row],[       oreder date]])</f>
        <v>2021</v>
      </c>
      <c r="O101" t="str">
        <f>TEXT(Table1[[#This Row],[       oreder date]],"mmm")</f>
        <v>Nov</v>
      </c>
      <c r="P101" t="str">
        <f>IF(COUNTIFS(A:A,Table1[[#This Row],[Order ID]],C:C,Table1[[#This Row],[CustomerName]])&gt;1,"duplicate","unique")</f>
        <v>unique</v>
      </c>
    </row>
    <row r="102" spans="1:16" x14ac:dyDescent="0.35">
      <c r="A102">
        <v>27113</v>
      </c>
      <c r="B102" s="1">
        <v>44520</v>
      </c>
      <c r="C102" t="s">
        <v>423</v>
      </c>
      <c r="D102" t="s">
        <v>25</v>
      </c>
      <c r="E102" t="s">
        <v>24</v>
      </c>
      <c r="F102" t="s">
        <v>44</v>
      </c>
      <c r="G102" t="s">
        <v>45</v>
      </c>
      <c r="H102">
        <v>1</v>
      </c>
      <c r="I102">
        <v>4390</v>
      </c>
      <c r="J102">
        <v>179</v>
      </c>
      <c r="K102" t="s">
        <v>31</v>
      </c>
      <c r="L102" t="s">
        <v>174</v>
      </c>
      <c r="M102">
        <f t="shared" si="1"/>
        <v>4390</v>
      </c>
      <c r="N102">
        <f>YEAR(Table1[[#This Row],[       oreder date]])</f>
        <v>2021</v>
      </c>
      <c r="O102" t="str">
        <f>TEXT(Table1[[#This Row],[       oreder date]],"mmm")</f>
        <v>Nov</v>
      </c>
      <c r="P102" t="str">
        <f>IF(COUNTIFS(A:A,Table1[[#This Row],[Order ID]],C:C,Table1[[#This Row],[CustomerName]])&gt;1,"duplicate","unique")</f>
        <v>unique</v>
      </c>
    </row>
    <row r="103" spans="1:16" x14ac:dyDescent="0.35">
      <c r="A103">
        <v>27183</v>
      </c>
      <c r="B103" s="1">
        <v>44005</v>
      </c>
      <c r="C103" t="s">
        <v>496</v>
      </c>
      <c r="D103" t="s">
        <v>25</v>
      </c>
      <c r="E103" t="s">
        <v>24</v>
      </c>
      <c r="F103" t="s">
        <v>44</v>
      </c>
      <c r="G103" t="s">
        <v>59</v>
      </c>
      <c r="H103">
        <v>12</v>
      </c>
      <c r="I103">
        <v>7684</v>
      </c>
      <c r="J103">
        <v>1157</v>
      </c>
      <c r="K103" t="s">
        <v>64</v>
      </c>
      <c r="L103" t="s">
        <v>312</v>
      </c>
      <c r="M103">
        <f t="shared" si="1"/>
        <v>640.33333333333337</v>
      </c>
      <c r="N103">
        <f>YEAR(Table1[[#This Row],[       oreder date]])</f>
        <v>2020</v>
      </c>
      <c r="O103" t="str">
        <f>TEXT(Table1[[#This Row],[       oreder date]],"mmm")</f>
        <v>Jun</v>
      </c>
      <c r="P103" t="str">
        <f>IF(COUNTIFS(A:A,Table1[[#This Row],[Order ID]],C:C,Table1[[#This Row],[CustomerName]])&gt;1,"duplicate","unique")</f>
        <v>unique</v>
      </c>
    </row>
    <row r="104" spans="1:16" x14ac:dyDescent="0.35">
      <c r="A104">
        <v>27206</v>
      </c>
      <c r="B104" s="1">
        <v>44731</v>
      </c>
      <c r="C104" t="s">
        <v>526</v>
      </c>
      <c r="D104" t="s">
        <v>25</v>
      </c>
      <c r="E104" t="s">
        <v>24</v>
      </c>
      <c r="F104" t="s">
        <v>44</v>
      </c>
      <c r="G104" t="s">
        <v>108</v>
      </c>
      <c r="H104">
        <v>20</v>
      </c>
      <c r="I104">
        <v>531</v>
      </c>
      <c r="J104">
        <v>189</v>
      </c>
      <c r="K104" t="s">
        <v>31</v>
      </c>
      <c r="L104" t="s">
        <v>164</v>
      </c>
      <c r="M104">
        <f t="shared" si="1"/>
        <v>26.55</v>
      </c>
      <c r="N104">
        <f>YEAR(Table1[[#This Row],[       oreder date]])</f>
        <v>2022</v>
      </c>
      <c r="O104" t="str">
        <f>TEXT(Table1[[#This Row],[       oreder date]],"mmm")</f>
        <v>Jun</v>
      </c>
      <c r="P104" t="str">
        <f>IF(COUNTIFS(A:A,Table1[[#This Row],[Order ID]],C:C,Table1[[#This Row],[CustomerName]])&gt;1,"duplicate","unique")</f>
        <v>unique</v>
      </c>
    </row>
    <row r="105" spans="1:16" x14ac:dyDescent="0.35">
      <c r="A105">
        <v>27218</v>
      </c>
      <c r="B105" s="1">
        <v>44725</v>
      </c>
      <c r="C105" t="s">
        <v>535</v>
      </c>
      <c r="D105" t="s">
        <v>25</v>
      </c>
      <c r="E105" t="s">
        <v>24</v>
      </c>
      <c r="F105" t="s">
        <v>44</v>
      </c>
      <c r="G105" t="s">
        <v>108</v>
      </c>
      <c r="H105">
        <v>15</v>
      </c>
      <c r="I105">
        <v>5234</v>
      </c>
      <c r="J105">
        <v>2021</v>
      </c>
      <c r="K105" t="s">
        <v>39</v>
      </c>
      <c r="L105" t="s">
        <v>164</v>
      </c>
      <c r="M105">
        <f t="shared" si="1"/>
        <v>348.93333333333334</v>
      </c>
      <c r="N105">
        <f>YEAR(Table1[[#This Row],[       oreder date]])</f>
        <v>2022</v>
      </c>
      <c r="O105" t="str">
        <f>TEXT(Table1[[#This Row],[       oreder date]],"mmm")</f>
        <v>Jun</v>
      </c>
      <c r="P105" t="str">
        <f>IF(COUNTIFS(A:A,Table1[[#This Row],[Order ID]],C:C,Table1[[#This Row],[CustomerName]])&gt;1,"duplicate","unique")</f>
        <v>unique</v>
      </c>
    </row>
    <row r="106" spans="1:16" x14ac:dyDescent="0.35">
      <c r="A106">
        <v>27308</v>
      </c>
      <c r="B106" s="1">
        <v>43948</v>
      </c>
      <c r="C106" t="s">
        <v>618</v>
      </c>
      <c r="D106" t="s">
        <v>25</v>
      </c>
      <c r="E106" t="s">
        <v>24</v>
      </c>
      <c r="F106" t="s">
        <v>44</v>
      </c>
      <c r="G106" t="s">
        <v>48</v>
      </c>
      <c r="H106">
        <v>6</v>
      </c>
      <c r="I106">
        <v>2895</v>
      </c>
      <c r="J106">
        <v>104</v>
      </c>
      <c r="K106" t="s">
        <v>64</v>
      </c>
      <c r="L106" t="s">
        <v>161</v>
      </c>
      <c r="M106">
        <f t="shared" si="1"/>
        <v>482.5</v>
      </c>
      <c r="N106">
        <f>YEAR(Table1[[#This Row],[       oreder date]])</f>
        <v>2020</v>
      </c>
      <c r="O106" t="str">
        <f>TEXT(Table1[[#This Row],[       oreder date]],"mmm")</f>
        <v>Apr</v>
      </c>
      <c r="P106" t="str">
        <f>IF(COUNTIFS(A:A,Table1[[#This Row],[Order ID]],C:C,Table1[[#This Row],[CustomerName]])&gt;1,"duplicate","unique")</f>
        <v>unique</v>
      </c>
    </row>
    <row r="107" spans="1:16" x14ac:dyDescent="0.35">
      <c r="A107">
        <v>27310</v>
      </c>
      <c r="B107" s="1">
        <v>43948</v>
      </c>
      <c r="C107" t="s">
        <v>618</v>
      </c>
      <c r="D107" t="s">
        <v>25</v>
      </c>
      <c r="E107" t="s">
        <v>24</v>
      </c>
      <c r="F107" t="s">
        <v>44</v>
      </c>
      <c r="G107" t="s">
        <v>48</v>
      </c>
      <c r="H107">
        <v>1</v>
      </c>
      <c r="I107">
        <v>697</v>
      </c>
      <c r="J107">
        <v>116</v>
      </c>
      <c r="K107" t="s">
        <v>14</v>
      </c>
      <c r="L107" t="s">
        <v>161</v>
      </c>
      <c r="M107">
        <f t="shared" si="1"/>
        <v>697</v>
      </c>
      <c r="N107">
        <f>YEAR(Table1[[#This Row],[       oreder date]])</f>
        <v>2020</v>
      </c>
      <c r="O107" t="str">
        <f>TEXT(Table1[[#This Row],[       oreder date]],"mmm")</f>
        <v>Apr</v>
      </c>
      <c r="P107" t="str">
        <f>IF(COUNTIFS(A:A,Table1[[#This Row],[Order ID]],C:C,Table1[[#This Row],[CustomerName]])&gt;1,"duplicate","unique")</f>
        <v>unique</v>
      </c>
    </row>
    <row r="108" spans="1:16" x14ac:dyDescent="0.35">
      <c r="A108">
        <v>27336</v>
      </c>
      <c r="B108" s="1">
        <v>43950</v>
      </c>
      <c r="C108" t="s">
        <v>643</v>
      </c>
      <c r="D108" t="s">
        <v>25</v>
      </c>
      <c r="E108" t="s">
        <v>24</v>
      </c>
      <c r="F108" t="s">
        <v>44</v>
      </c>
      <c r="G108" t="s">
        <v>45</v>
      </c>
      <c r="H108">
        <v>10</v>
      </c>
      <c r="I108">
        <v>3234</v>
      </c>
      <c r="J108">
        <v>1274</v>
      </c>
      <c r="K108" t="s">
        <v>39</v>
      </c>
      <c r="L108" t="s">
        <v>161</v>
      </c>
      <c r="M108">
        <f t="shared" si="1"/>
        <v>323.39999999999998</v>
      </c>
      <c r="N108">
        <f>YEAR(Table1[[#This Row],[       oreder date]])</f>
        <v>2020</v>
      </c>
      <c r="O108" t="str">
        <f>TEXT(Table1[[#This Row],[       oreder date]],"mmm")</f>
        <v>Apr</v>
      </c>
      <c r="P108" t="str">
        <f>IF(COUNTIFS(A:A,Table1[[#This Row],[Order ID]],C:C,Table1[[#This Row],[CustomerName]])&gt;1,"duplicate","unique")</f>
        <v>unique</v>
      </c>
    </row>
    <row r="109" spans="1:16" x14ac:dyDescent="0.35">
      <c r="A109">
        <v>27386</v>
      </c>
      <c r="B109" s="1">
        <v>45374</v>
      </c>
      <c r="C109" t="s">
        <v>702</v>
      </c>
      <c r="D109" t="s">
        <v>25</v>
      </c>
      <c r="E109" t="s">
        <v>24</v>
      </c>
      <c r="F109" t="s">
        <v>44</v>
      </c>
      <c r="G109" t="s">
        <v>45</v>
      </c>
      <c r="H109">
        <v>17</v>
      </c>
      <c r="I109">
        <v>5306</v>
      </c>
      <c r="J109">
        <v>2405</v>
      </c>
      <c r="K109" t="s">
        <v>39</v>
      </c>
      <c r="L109" t="s">
        <v>337</v>
      </c>
      <c r="M109">
        <f t="shared" si="1"/>
        <v>312.11764705882354</v>
      </c>
      <c r="N109">
        <f>YEAR(Table1[[#This Row],[       oreder date]])</f>
        <v>2024</v>
      </c>
      <c r="O109" t="str">
        <f>TEXT(Table1[[#This Row],[       oreder date]],"mmm")</f>
        <v>Mar</v>
      </c>
      <c r="P109" t="str">
        <f>IF(COUNTIFS(A:A,Table1[[#This Row],[Order ID]],C:C,Table1[[#This Row],[CustomerName]])&gt;1,"duplicate","unique")</f>
        <v>unique</v>
      </c>
    </row>
    <row r="110" spans="1:16" x14ac:dyDescent="0.35">
      <c r="A110">
        <v>27421</v>
      </c>
      <c r="B110" s="1">
        <v>44602</v>
      </c>
      <c r="C110" t="s">
        <v>748</v>
      </c>
      <c r="D110" t="s">
        <v>25</v>
      </c>
      <c r="E110" t="s">
        <v>24</v>
      </c>
      <c r="F110" t="s">
        <v>44</v>
      </c>
      <c r="G110" t="s">
        <v>48</v>
      </c>
      <c r="H110">
        <v>9</v>
      </c>
      <c r="I110">
        <v>6109</v>
      </c>
      <c r="J110">
        <v>3040</v>
      </c>
      <c r="K110" t="s">
        <v>39</v>
      </c>
      <c r="L110" t="s">
        <v>136</v>
      </c>
      <c r="M110">
        <f t="shared" si="1"/>
        <v>678.77777777777783</v>
      </c>
      <c r="N110">
        <f>YEAR(Table1[[#This Row],[       oreder date]])</f>
        <v>2022</v>
      </c>
      <c r="O110" t="str">
        <f>TEXT(Table1[[#This Row],[       oreder date]],"mmm")</f>
        <v>Feb</v>
      </c>
      <c r="P110" t="str">
        <f>IF(COUNTIFS(A:A,Table1[[#This Row],[Order ID]],C:C,Table1[[#This Row],[CustomerName]])&gt;1,"duplicate","unique")</f>
        <v>unique</v>
      </c>
    </row>
    <row r="111" spans="1:16" x14ac:dyDescent="0.35">
      <c r="A111">
        <v>27476</v>
      </c>
      <c r="B111" s="1">
        <v>44544</v>
      </c>
      <c r="C111" t="s">
        <v>804</v>
      </c>
      <c r="D111" t="s">
        <v>25</v>
      </c>
      <c r="E111" t="s">
        <v>24</v>
      </c>
      <c r="F111" t="s">
        <v>44</v>
      </c>
      <c r="G111" t="s">
        <v>48</v>
      </c>
      <c r="H111">
        <v>14</v>
      </c>
      <c r="I111">
        <v>9279</v>
      </c>
      <c r="J111">
        <v>552</v>
      </c>
      <c r="K111" t="s">
        <v>39</v>
      </c>
      <c r="L111" t="s">
        <v>89</v>
      </c>
      <c r="M111">
        <f t="shared" si="1"/>
        <v>662.78571428571433</v>
      </c>
      <c r="N111">
        <f>YEAR(Table1[[#This Row],[       oreder date]])</f>
        <v>2021</v>
      </c>
      <c r="O111" t="str">
        <f>TEXT(Table1[[#This Row],[       oreder date]],"mmm")</f>
        <v>Dec</v>
      </c>
      <c r="P111" t="str">
        <f>IF(COUNTIFS(A:A,Table1[[#This Row],[Order ID]],C:C,Table1[[#This Row],[CustomerName]])&gt;1,"duplicate","unique")</f>
        <v>unique</v>
      </c>
    </row>
    <row r="112" spans="1:16" x14ac:dyDescent="0.35">
      <c r="A112">
        <v>27480</v>
      </c>
      <c r="B112" s="1">
        <v>44559</v>
      </c>
      <c r="C112" t="s">
        <v>807</v>
      </c>
      <c r="D112" t="s">
        <v>25</v>
      </c>
      <c r="E112" t="s">
        <v>24</v>
      </c>
      <c r="F112" t="s">
        <v>44</v>
      </c>
      <c r="G112" t="s">
        <v>108</v>
      </c>
      <c r="H112">
        <v>19</v>
      </c>
      <c r="I112">
        <v>6732</v>
      </c>
      <c r="J112">
        <v>911</v>
      </c>
      <c r="K112" t="s">
        <v>39</v>
      </c>
      <c r="L112" t="s">
        <v>89</v>
      </c>
      <c r="M112">
        <f t="shared" si="1"/>
        <v>354.31578947368422</v>
      </c>
      <c r="N112">
        <f>YEAR(Table1[[#This Row],[       oreder date]])</f>
        <v>2021</v>
      </c>
      <c r="O112" t="str">
        <f>TEXT(Table1[[#This Row],[       oreder date]],"mmm")</f>
        <v>Dec</v>
      </c>
      <c r="P112" t="str">
        <f>IF(COUNTIFS(A:A,Table1[[#This Row],[Order ID]],C:C,Table1[[#This Row],[CustomerName]])&gt;1,"duplicate","unique")</f>
        <v>unique</v>
      </c>
    </row>
    <row r="113" spans="1:16" x14ac:dyDescent="0.35">
      <c r="A113">
        <v>27521</v>
      </c>
      <c r="B113" s="1">
        <v>44918</v>
      </c>
      <c r="C113" t="s">
        <v>852</v>
      </c>
      <c r="D113" t="s">
        <v>25</v>
      </c>
      <c r="E113" t="s">
        <v>24</v>
      </c>
      <c r="F113" t="s">
        <v>44</v>
      </c>
      <c r="G113" t="s">
        <v>45</v>
      </c>
      <c r="H113">
        <v>16</v>
      </c>
      <c r="I113">
        <v>717</v>
      </c>
      <c r="J113">
        <v>158</v>
      </c>
      <c r="K113" t="s">
        <v>46</v>
      </c>
      <c r="L113" t="s">
        <v>151</v>
      </c>
      <c r="M113">
        <f t="shared" si="1"/>
        <v>44.8125</v>
      </c>
      <c r="N113">
        <f>YEAR(Table1[[#This Row],[       oreder date]])</f>
        <v>2022</v>
      </c>
      <c r="O113" t="str">
        <f>TEXT(Table1[[#This Row],[       oreder date]],"mmm")</f>
        <v>Dec</v>
      </c>
      <c r="P113" t="str">
        <f>IF(COUNTIFS(A:A,Table1[[#This Row],[Order ID]],C:C,Table1[[#This Row],[CustomerName]])&gt;1,"duplicate","unique")</f>
        <v>unique</v>
      </c>
    </row>
    <row r="114" spans="1:16" x14ac:dyDescent="0.35">
      <c r="A114">
        <v>27527</v>
      </c>
      <c r="B114" s="1">
        <v>44918</v>
      </c>
      <c r="C114" t="s">
        <v>852</v>
      </c>
      <c r="D114" t="s">
        <v>25</v>
      </c>
      <c r="E114" t="s">
        <v>24</v>
      </c>
      <c r="F114" t="s">
        <v>44</v>
      </c>
      <c r="G114" t="s">
        <v>59</v>
      </c>
      <c r="H114">
        <v>17</v>
      </c>
      <c r="I114">
        <v>508</v>
      </c>
      <c r="J114">
        <v>177</v>
      </c>
      <c r="K114" t="s">
        <v>14</v>
      </c>
      <c r="L114" t="s">
        <v>151</v>
      </c>
      <c r="M114">
        <f t="shared" si="1"/>
        <v>29.882352941176471</v>
      </c>
      <c r="N114">
        <f>YEAR(Table1[[#This Row],[       oreder date]])</f>
        <v>2022</v>
      </c>
      <c r="O114" t="str">
        <f>TEXT(Table1[[#This Row],[       oreder date]],"mmm")</f>
        <v>Dec</v>
      </c>
      <c r="P114" t="str">
        <f>IF(COUNTIFS(A:A,Table1[[#This Row],[Order ID]],C:C,Table1[[#This Row],[CustomerName]])&gt;1,"duplicate","unique")</f>
        <v>unique</v>
      </c>
    </row>
    <row r="115" spans="1:16" x14ac:dyDescent="0.35">
      <c r="A115">
        <v>27569</v>
      </c>
      <c r="B115" s="1">
        <v>44759</v>
      </c>
      <c r="C115" t="s">
        <v>914</v>
      </c>
      <c r="D115" t="s">
        <v>25</v>
      </c>
      <c r="E115" t="s">
        <v>24</v>
      </c>
      <c r="F115" t="s">
        <v>44</v>
      </c>
      <c r="G115" t="s">
        <v>108</v>
      </c>
      <c r="H115">
        <v>10</v>
      </c>
      <c r="I115">
        <v>2727</v>
      </c>
      <c r="J115">
        <v>543</v>
      </c>
      <c r="K115" t="s">
        <v>46</v>
      </c>
      <c r="L115" t="s">
        <v>417</v>
      </c>
      <c r="M115">
        <f t="shared" si="1"/>
        <v>272.7</v>
      </c>
      <c r="N115">
        <f>YEAR(Table1[[#This Row],[       oreder date]])</f>
        <v>2022</v>
      </c>
      <c r="O115" t="str">
        <f>TEXT(Table1[[#This Row],[       oreder date]],"mmm")</f>
        <v>Jul</v>
      </c>
      <c r="P115" t="str">
        <f>IF(COUNTIFS(A:A,Table1[[#This Row],[Order ID]],C:C,Table1[[#This Row],[CustomerName]])&gt;1,"duplicate","unique")</f>
        <v>unique</v>
      </c>
    </row>
    <row r="116" spans="1:16" x14ac:dyDescent="0.35">
      <c r="A116">
        <v>27613</v>
      </c>
      <c r="B116" s="1">
        <v>44420</v>
      </c>
      <c r="C116" t="s">
        <v>977</v>
      </c>
      <c r="D116" t="s">
        <v>25</v>
      </c>
      <c r="E116" t="s">
        <v>24</v>
      </c>
      <c r="F116" t="s">
        <v>44</v>
      </c>
      <c r="G116" t="s">
        <v>59</v>
      </c>
      <c r="H116">
        <v>10</v>
      </c>
      <c r="I116">
        <v>6951</v>
      </c>
      <c r="J116">
        <v>164</v>
      </c>
      <c r="K116" t="s">
        <v>14</v>
      </c>
      <c r="L116" t="s">
        <v>177</v>
      </c>
      <c r="M116">
        <f t="shared" si="1"/>
        <v>695.1</v>
      </c>
      <c r="N116">
        <f>YEAR(Table1[[#This Row],[       oreder date]])</f>
        <v>2021</v>
      </c>
      <c r="O116" t="str">
        <f>TEXT(Table1[[#This Row],[       oreder date]],"mmm")</f>
        <v>Aug</v>
      </c>
      <c r="P116" t="str">
        <f>IF(COUNTIFS(A:A,Table1[[#This Row],[Order ID]],C:C,Table1[[#This Row],[CustomerName]])&gt;1,"duplicate","unique")</f>
        <v>unique</v>
      </c>
    </row>
    <row r="117" spans="1:16" x14ac:dyDescent="0.35">
      <c r="A117">
        <v>27736</v>
      </c>
      <c r="B117" s="1">
        <v>45548</v>
      </c>
      <c r="C117" t="s">
        <v>1127</v>
      </c>
      <c r="D117" t="s">
        <v>25</v>
      </c>
      <c r="E117" t="s">
        <v>24</v>
      </c>
      <c r="F117" t="s">
        <v>44</v>
      </c>
      <c r="G117" t="s">
        <v>108</v>
      </c>
      <c r="H117">
        <v>14</v>
      </c>
      <c r="I117">
        <v>2995</v>
      </c>
      <c r="J117">
        <v>220</v>
      </c>
      <c r="K117" t="s">
        <v>46</v>
      </c>
      <c r="L117" t="s">
        <v>158</v>
      </c>
      <c r="M117">
        <f t="shared" si="1"/>
        <v>213.92857142857142</v>
      </c>
      <c r="N117">
        <f>YEAR(Table1[[#This Row],[       oreder date]])</f>
        <v>2024</v>
      </c>
      <c r="O117" t="str">
        <f>TEXT(Table1[[#This Row],[       oreder date]],"mmm")</f>
        <v>Sep</v>
      </c>
      <c r="P117" t="str">
        <f>IF(COUNTIFS(A:A,Table1[[#This Row],[Order ID]],C:C,Table1[[#This Row],[CustomerName]])&gt;1,"duplicate","unique")</f>
        <v>unique</v>
      </c>
    </row>
    <row r="118" spans="1:16" x14ac:dyDescent="0.35">
      <c r="A118">
        <v>27741</v>
      </c>
      <c r="B118" s="1">
        <v>44736</v>
      </c>
      <c r="C118" t="s">
        <v>1135</v>
      </c>
      <c r="D118" t="s">
        <v>25</v>
      </c>
      <c r="E118" t="s">
        <v>24</v>
      </c>
      <c r="F118" t="s">
        <v>44</v>
      </c>
      <c r="G118" t="s">
        <v>59</v>
      </c>
      <c r="H118">
        <v>16</v>
      </c>
      <c r="I118">
        <v>9914</v>
      </c>
      <c r="J118">
        <v>3858</v>
      </c>
      <c r="K118" t="s">
        <v>46</v>
      </c>
      <c r="L118" t="s">
        <v>164</v>
      </c>
      <c r="M118">
        <f t="shared" si="1"/>
        <v>619.625</v>
      </c>
      <c r="N118">
        <f>YEAR(Table1[[#This Row],[       oreder date]])</f>
        <v>2022</v>
      </c>
      <c r="O118" t="str">
        <f>TEXT(Table1[[#This Row],[       oreder date]],"mmm")</f>
        <v>Jun</v>
      </c>
      <c r="P118" t="str">
        <f>IF(COUNTIFS(A:A,Table1[[#This Row],[Order ID]],C:C,Table1[[#This Row],[CustomerName]])&gt;1,"duplicate","unique")</f>
        <v>unique</v>
      </c>
    </row>
    <row r="119" spans="1:16" x14ac:dyDescent="0.35">
      <c r="A119">
        <v>27745</v>
      </c>
      <c r="B119" s="1">
        <v>44736</v>
      </c>
      <c r="C119" t="s">
        <v>1135</v>
      </c>
      <c r="D119" t="s">
        <v>25</v>
      </c>
      <c r="E119" t="s">
        <v>24</v>
      </c>
      <c r="F119" t="s">
        <v>44</v>
      </c>
      <c r="G119" t="s">
        <v>108</v>
      </c>
      <c r="H119">
        <v>17</v>
      </c>
      <c r="I119">
        <v>1496</v>
      </c>
      <c r="J119">
        <v>662</v>
      </c>
      <c r="K119" t="s">
        <v>14</v>
      </c>
      <c r="L119" t="s">
        <v>164</v>
      </c>
      <c r="M119">
        <f t="shared" si="1"/>
        <v>88</v>
      </c>
      <c r="N119">
        <f>YEAR(Table1[[#This Row],[       oreder date]])</f>
        <v>2022</v>
      </c>
      <c r="O119" t="str">
        <f>TEXT(Table1[[#This Row],[       oreder date]],"mmm")</f>
        <v>Jun</v>
      </c>
      <c r="P119" t="str">
        <f>IF(COUNTIFS(A:A,Table1[[#This Row],[Order ID]],C:C,Table1[[#This Row],[CustomerName]])&gt;1,"duplicate","unique")</f>
        <v>unique</v>
      </c>
    </row>
    <row r="120" spans="1:16" x14ac:dyDescent="0.35">
      <c r="A120">
        <v>27874</v>
      </c>
      <c r="B120" s="1">
        <v>44704</v>
      </c>
      <c r="C120" t="s">
        <v>1311</v>
      </c>
      <c r="D120" t="s">
        <v>25</v>
      </c>
      <c r="E120" t="s">
        <v>24</v>
      </c>
      <c r="F120" t="s">
        <v>44</v>
      </c>
      <c r="G120" t="s">
        <v>45</v>
      </c>
      <c r="H120">
        <v>17</v>
      </c>
      <c r="I120">
        <v>847</v>
      </c>
      <c r="J120">
        <v>355</v>
      </c>
      <c r="K120" t="s">
        <v>64</v>
      </c>
      <c r="L120" t="s">
        <v>179</v>
      </c>
      <c r="M120">
        <f t="shared" si="1"/>
        <v>49.823529411764703</v>
      </c>
      <c r="N120">
        <f>YEAR(Table1[[#This Row],[       oreder date]])</f>
        <v>2022</v>
      </c>
      <c r="O120" t="str">
        <f>TEXT(Table1[[#This Row],[       oreder date]],"mmm")</f>
        <v>May</v>
      </c>
      <c r="P120" t="str">
        <f>IF(COUNTIFS(A:A,Table1[[#This Row],[Order ID]],C:C,Table1[[#This Row],[CustomerName]])&gt;1,"duplicate","unique")</f>
        <v>unique</v>
      </c>
    </row>
    <row r="121" spans="1:16" x14ac:dyDescent="0.35">
      <c r="A121">
        <v>27883</v>
      </c>
      <c r="B121" s="1">
        <v>44048</v>
      </c>
      <c r="C121" t="s">
        <v>1324</v>
      </c>
      <c r="D121" t="s">
        <v>25</v>
      </c>
      <c r="E121" t="s">
        <v>24</v>
      </c>
      <c r="F121" t="s">
        <v>44</v>
      </c>
      <c r="G121" t="s">
        <v>59</v>
      </c>
      <c r="H121">
        <v>1</v>
      </c>
      <c r="I121">
        <v>6087</v>
      </c>
      <c r="J121">
        <v>3043</v>
      </c>
      <c r="K121" t="s">
        <v>64</v>
      </c>
      <c r="L121" t="s">
        <v>184</v>
      </c>
      <c r="M121">
        <f t="shared" si="1"/>
        <v>6087</v>
      </c>
      <c r="N121">
        <f>YEAR(Table1[[#This Row],[       oreder date]])</f>
        <v>2020</v>
      </c>
      <c r="O121" t="str">
        <f>TEXT(Table1[[#This Row],[       oreder date]],"mmm")</f>
        <v>Aug</v>
      </c>
      <c r="P121" t="str">
        <f>IF(COUNTIFS(A:A,Table1[[#This Row],[Order ID]],C:C,Table1[[#This Row],[CustomerName]])&gt;1,"duplicate","unique")</f>
        <v>unique</v>
      </c>
    </row>
    <row r="122" spans="1:16" x14ac:dyDescent="0.35">
      <c r="A122">
        <v>27906</v>
      </c>
      <c r="B122" s="1">
        <v>44473</v>
      </c>
      <c r="C122" t="s">
        <v>1362</v>
      </c>
      <c r="D122" t="s">
        <v>25</v>
      </c>
      <c r="E122" t="s">
        <v>24</v>
      </c>
      <c r="F122" t="s">
        <v>44</v>
      </c>
      <c r="G122" t="s">
        <v>45</v>
      </c>
      <c r="H122">
        <v>5</v>
      </c>
      <c r="I122">
        <v>4314</v>
      </c>
      <c r="J122">
        <v>1591</v>
      </c>
      <c r="K122" t="s">
        <v>31</v>
      </c>
      <c r="L122" t="s">
        <v>36</v>
      </c>
      <c r="M122">
        <f t="shared" si="1"/>
        <v>862.8</v>
      </c>
      <c r="N122">
        <f>YEAR(Table1[[#This Row],[       oreder date]])</f>
        <v>2021</v>
      </c>
      <c r="O122" t="str">
        <f>TEXT(Table1[[#This Row],[       oreder date]],"mmm")</f>
        <v>Oct</v>
      </c>
      <c r="P122" t="str">
        <f>IF(COUNTIFS(A:A,Table1[[#This Row],[Order ID]],C:C,Table1[[#This Row],[CustomerName]])&gt;1,"duplicate","unique")</f>
        <v>unique</v>
      </c>
    </row>
    <row r="123" spans="1:16" x14ac:dyDescent="0.35">
      <c r="A123">
        <v>27921</v>
      </c>
      <c r="B123" s="1">
        <v>43955</v>
      </c>
      <c r="C123" t="s">
        <v>1386</v>
      </c>
      <c r="D123" t="s">
        <v>25</v>
      </c>
      <c r="E123" t="s">
        <v>24</v>
      </c>
      <c r="F123" t="s">
        <v>44</v>
      </c>
      <c r="G123" t="s">
        <v>59</v>
      </c>
      <c r="H123">
        <v>12</v>
      </c>
      <c r="I123">
        <v>8930</v>
      </c>
      <c r="J123">
        <v>3374</v>
      </c>
      <c r="K123" t="s">
        <v>31</v>
      </c>
      <c r="L123" t="s">
        <v>58</v>
      </c>
      <c r="M123">
        <f t="shared" si="1"/>
        <v>744.16666666666663</v>
      </c>
      <c r="N123">
        <f>YEAR(Table1[[#This Row],[       oreder date]])</f>
        <v>2020</v>
      </c>
      <c r="O123" t="str">
        <f>TEXT(Table1[[#This Row],[       oreder date]],"mmm")</f>
        <v>May</v>
      </c>
      <c r="P123" t="str">
        <f>IF(COUNTIFS(A:A,Table1[[#This Row],[Order ID]],C:C,Table1[[#This Row],[CustomerName]])&gt;1,"duplicate","unique")</f>
        <v>unique</v>
      </c>
    </row>
    <row r="124" spans="1:16" x14ac:dyDescent="0.35">
      <c r="A124">
        <v>27932</v>
      </c>
      <c r="B124" s="1">
        <v>44755</v>
      </c>
      <c r="C124" t="s">
        <v>1404</v>
      </c>
      <c r="D124" t="s">
        <v>25</v>
      </c>
      <c r="E124" t="s">
        <v>24</v>
      </c>
      <c r="F124" t="s">
        <v>44</v>
      </c>
      <c r="G124" t="s">
        <v>45</v>
      </c>
      <c r="H124">
        <v>14</v>
      </c>
      <c r="I124">
        <v>5460</v>
      </c>
      <c r="J124">
        <v>2088</v>
      </c>
      <c r="K124" t="s">
        <v>31</v>
      </c>
      <c r="L124" t="s">
        <v>417</v>
      </c>
      <c r="M124">
        <f t="shared" si="1"/>
        <v>390</v>
      </c>
      <c r="N124">
        <f>YEAR(Table1[[#This Row],[       oreder date]])</f>
        <v>2022</v>
      </c>
      <c r="O124" t="str">
        <f>TEXT(Table1[[#This Row],[       oreder date]],"mmm")</f>
        <v>Jul</v>
      </c>
      <c r="P124" t="str">
        <f>IF(COUNTIFS(A:A,Table1[[#This Row],[Order ID]],C:C,Table1[[#This Row],[CustomerName]])&gt;1,"duplicate","unique")</f>
        <v>unique</v>
      </c>
    </row>
    <row r="125" spans="1:16" x14ac:dyDescent="0.35">
      <c r="A125">
        <v>27950</v>
      </c>
      <c r="B125" s="1">
        <v>45121</v>
      </c>
      <c r="C125" t="s">
        <v>1432</v>
      </c>
      <c r="D125" t="s">
        <v>25</v>
      </c>
      <c r="E125" t="s">
        <v>24</v>
      </c>
      <c r="F125" t="s">
        <v>44</v>
      </c>
      <c r="G125" t="s">
        <v>59</v>
      </c>
      <c r="H125">
        <v>15</v>
      </c>
      <c r="I125">
        <v>6646</v>
      </c>
      <c r="J125">
        <v>848</v>
      </c>
      <c r="K125" t="s">
        <v>31</v>
      </c>
      <c r="L125" t="s">
        <v>104</v>
      </c>
      <c r="M125">
        <f t="shared" si="1"/>
        <v>443.06666666666666</v>
      </c>
      <c r="N125">
        <f>YEAR(Table1[[#This Row],[       oreder date]])</f>
        <v>2023</v>
      </c>
      <c r="O125" t="str">
        <f>TEXT(Table1[[#This Row],[       oreder date]],"mmm")</f>
        <v>Jul</v>
      </c>
      <c r="P125" t="str">
        <f>IF(COUNTIFS(A:A,Table1[[#This Row],[Order ID]],C:C,Table1[[#This Row],[CustomerName]])&gt;1,"duplicate","unique")</f>
        <v>unique</v>
      </c>
    </row>
    <row r="126" spans="1:16" x14ac:dyDescent="0.35">
      <c r="A126">
        <v>26861</v>
      </c>
      <c r="B126" s="1">
        <v>45726</v>
      </c>
      <c r="C126" t="s">
        <v>155</v>
      </c>
      <c r="D126" t="s">
        <v>25</v>
      </c>
      <c r="E126" t="s">
        <v>24</v>
      </c>
      <c r="F126" t="s">
        <v>29</v>
      </c>
      <c r="G126" t="s">
        <v>30</v>
      </c>
      <c r="H126">
        <v>19</v>
      </c>
      <c r="I126">
        <v>8639</v>
      </c>
      <c r="J126">
        <v>3104</v>
      </c>
      <c r="K126" t="s">
        <v>39</v>
      </c>
      <c r="L126" t="s">
        <v>156</v>
      </c>
      <c r="M126">
        <f t="shared" si="1"/>
        <v>454.68421052631578</v>
      </c>
      <c r="N126">
        <f>YEAR(Table1[[#This Row],[       oreder date]])</f>
        <v>2025</v>
      </c>
      <c r="O126" t="str">
        <f>TEXT(Table1[[#This Row],[       oreder date]],"mmm")</f>
        <v>Mar</v>
      </c>
      <c r="P126" t="str">
        <f>IF(COUNTIFS(A:A,Table1[[#This Row],[Order ID]],C:C,Table1[[#This Row],[CustomerName]])&gt;1,"duplicate","unique")</f>
        <v>unique</v>
      </c>
    </row>
    <row r="127" spans="1:16" x14ac:dyDescent="0.35">
      <c r="A127">
        <v>26965</v>
      </c>
      <c r="B127" s="1">
        <v>44124</v>
      </c>
      <c r="C127" t="s">
        <v>265</v>
      </c>
      <c r="D127" t="s">
        <v>25</v>
      </c>
      <c r="E127" t="s">
        <v>24</v>
      </c>
      <c r="F127" t="s">
        <v>29</v>
      </c>
      <c r="G127" t="s">
        <v>63</v>
      </c>
      <c r="H127">
        <v>16</v>
      </c>
      <c r="I127">
        <v>9883</v>
      </c>
      <c r="J127">
        <v>4812</v>
      </c>
      <c r="K127" t="s">
        <v>14</v>
      </c>
      <c r="L127" t="s">
        <v>118</v>
      </c>
      <c r="M127">
        <f t="shared" si="1"/>
        <v>617.6875</v>
      </c>
      <c r="N127">
        <f>YEAR(Table1[[#This Row],[       oreder date]])</f>
        <v>2020</v>
      </c>
      <c r="O127" t="str">
        <f>TEXT(Table1[[#This Row],[       oreder date]],"mmm")</f>
        <v>Oct</v>
      </c>
      <c r="P127" t="str">
        <f>IF(COUNTIFS(A:A,Table1[[#This Row],[Order ID]],C:C,Table1[[#This Row],[CustomerName]])&gt;1,"duplicate","unique")</f>
        <v>unique</v>
      </c>
    </row>
    <row r="128" spans="1:16" x14ac:dyDescent="0.35">
      <c r="A128">
        <v>26968</v>
      </c>
      <c r="B128" s="1">
        <v>44124</v>
      </c>
      <c r="C128" t="s">
        <v>265</v>
      </c>
      <c r="D128" t="s">
        <v>25</v>
      </c>
      <c r="E128" t="s">
        <v>24</v>
      </c>
      <c r="F128" t="s">
        <v>29</v>
      </c>
      <c r="G128" t="s">
        <v>63</v>
      </c>
      <c r="H128">
        <v>7</v>
      </c>
      <c r="I128">
        <v>5210</v>
      </c>
      <c r="J128">
        <v>1185</v>
      </c>
      <c r="K128" t="s">
        <v>14</v>
      </c>
      <c r="L128" t="s">
        <v>118</v>
      </c>
      <c r="M128">
        <f t="shared" si="1"/>
        <v>744.28571428571433</v>
      </c>
      <c r="N128">
        <f>YEAR(Table1[[#This Row],[       oreder date]])</f>
        <v>2020</v>
      </c>
      <c r="O128" t="str">
        <f>TEXT(Table1[[#This Row],[       oreder date]],"mmm")</f>
        <v>Oct</v>
      </c>
      <c r="P128" t="str">
        <f>IF(COUNTIFS(A:A,Table1[[#This Row],[Order ID]],C:C,Table1[[#This Row],[CustomerName]])&gt;1,"duplicate","unique")</f>
        <v>unique</v>
      </c>
    </row>
    <row r="129" spans="1:16" x14ac:dyDescent="0.35">
      <c r="A129">
        <v>27013</v>
      </c>
      <c r="B129" s="1">
        <v>45170</v>
      </c>
      <c r="C129" t="s">
        <v>313</v>
      </c>
      <c r="D129" t="s">
        <v>25</v>
      </c>
      <c r="E129" t="s">
        <v>24</v>
      </c>
      <c r="F129" t="s">
        <v>29</v>
      </c>
      <c r="G129" t="s">
        <v>56</v>
      </c>
      <c r="H129">
        <v>16</v>
      </c>
      <c r="I129">
        <v>9965</v>
      </c>
      <c r="J129">
        <v>3033</v>
      </c>
      <c r="K129" t="s">
        <v>64</v>
      </c>
      <c r="L129" t="s">
        <v>272</v>
      </c>
      <c r="M129">
        <f t="shared" si="1"/>
        <v>622.8125</v>
      </c>
      <c r="N129">
        <f>YEAR(Table1[[#This Row],[       oreder date]])</f>
        <v>2023</v>
      </c>
      <c r="O129" t="str">
        <f>TEXT(Table1[[#This Row],[       oreder date]],"mmm")</f>
        <v>Sep</v>
      </c>
      <c r="P129" t="str">
        <f>IF(COUNTIFS(A:A,Table1[[#This Row],[Order ID]],C:C,Table1[[#This Row],[CustomerName]])&gt;1,"duplicate","unique")</f>
        <v>unique</v>
      </c>
    </row>
    <row r="130" spans="1:16" x14ac:dyDescent="0.35">
      <c r="A130">
        <v>27031</v>
      </c>
      <c r="B130" s="1">
        <v>44576</v>
      </c>
      <c r="C130" t="s">
        <v>334</v>
      </c>
      <c r="D130" t="s">
        <v>25</v>
      </c>
      <c r="E130" t="s">
        <v>24</v>
      </c>
      <c r="F130" t="s">
        <v>29</v>
      </c>
      <c r="G130" t="s">
        <v>63</v>
      </c>
      <c r="H130">
        <v>1</v>
      </c>
      <c r="I130">
        <v>3099</v>
      </c>
      <c r="J130">
        <v>479</v>
      </c>
      <c r="K130" t="s">
        <v>64</v>
      </c>
      <c r="L130" t="s">
        <v>86</v>
      </c>
      <c r="M130">
        <f t="shared" ref="M130:M193" si="2">I130/H130</f>
        <v>3099</v>
      </c>
      <c r="N130">
        <f>YEAR(Table1[[#This Row],[       oreder date]])</f>
        <v>2022</v>
      </c>
      <c r="O130" t="str">
        <f>TEXT(Table1[[#This Row],[       oreder date]],"mmm")</f>
        <v>Jan</v>
      </c>
      <c r="P130" t="str">
        <f>IF(COUNTIFS(A:A,Table1[[#This Row],[Order ID]],C:C,Table1[[#This Row],[CustomerName]])&gt;1,"duplicate","unique")</f>
        <v>unique</v>
      </c>
    </row>
    <row r="131" spans="1:16" x14ac:dyDescent="0.35">
      <c r="A131">
        <v>27046</v>
      </c>
      <c r="B131" s="1">
        <v>44328</v>
      </c>
      <c r="C131" t="s">
        <v>349</v>
      </c>
      <c r="D131" t="s">
        <v>25</v>
      </c>
      <c r="E131" t="s">
        <v>24</v>
      </c>
      <c r="F131" t="s">
        <v>29</v>
      </c>
      <c r="G131" t="s">
        <v>56</v>
      </c>
      <c r="H131">
        <v>10</v>
      </c>
      <c r="I131">
        <v>4200</v>
      </c>
      <c r="J131">
        <v>855</v>
      </c>
      <c r="K131" t="s">
        <v>39</v>
      </c>
      <c r="L131" t="s">
        <v>107</v>
      </c>
      <c r="M131">
        <f t="shared" si="2"/>
        <v>420</v>
      </c>
      <c r="N131">
        <f>YEAR(Table1[[#This Row],[       oreder date]])</f>
        <v>2021</v>
      </c>
      <c r="O131" t="str">
        <f>TEXT(Table1[[#This Row],[       oreder date]],"mmm")</f>
        <v>May</v>
      </c>
      <c r="P131" t="str">
        <f>IF(COUNTIFS(A:A,Table1[[#This Row],[Order ID]],C:C,Table1[[#This Row],[CustomerName]])&gt;1,"duplicate","unique")</f>
        <v>unique</v>
      </c>
    </row>
    <row r="132" spans="1:16" x14ac:dyDescent="0.35">
      <c r="A132">
        <v>27090</v>
      </c>
      <c r="B132" s="1">
        <v>44124</v>
      </c>
      <c r="C132" t="s">
        <v>396</v>
      </c>
      <c r="D132" t="s">
        <v>25</v>
      </c>
      <c r="E132" t="s">
        <v>24</v>
      </c>
      <c r="F132" t="s">
        <v>29</v>
      </c>
      <c r="G132" t="s">
        <v>30</v>
      </c>
      <c r="H132">
        <v>6</v>
      </c>
      <c r="I132">
        <v>8204</v>
      </c>
      <c r="J132">
        <v>2382</v>
      </c>
      <c r="K132" t="s">
        <v>14</v>
      </c>
      <c r="L132" t="s">
        <v>118</v>
      </c>
      <c r="M132">
        <f t="shared" si="2"/>
        <v>1367.3333333333333</v>
      </c>
      <c r="N132">
        <f>YEAR(Table1[[#This Row],[       oreder date]])</f>
        <v>2020</v>
      </c>
      <c r="O132" t="str">
        <f>TEXT(Table1[[#This Row],[       oreder date]],"mmm")</f>
        <v>Oct</v>
      </c>
      <c r="P132" t="str">
        <f>IF(COUNTIFS(A:A,Table1[[#This Row],[Order ID]],C:C,Table1[[#This Row],[CustomerName]])&gt;1,"duplicate","unique")</f>
        <v>unique</v>
      </c>
    </row>
    <row r="133" spans="1:16" x14ac:dyDescent="0.35">
      <c r="A133">
        <v>27114</v>
      </c>
      <c r="B133" s="1">
        <v>44520</v>
      </c>
      <c r="C133" t="s">
        <v>423</v>
      </c>
      <c r="D133" t="s">
        <v>25</v>
      </c>
      <c r="E133" t="s">
        <v>24</v>
      </c>
      <c r="F133" t="s">
        <v>29</v>
      </c>
      <c r="G133" t="s">
        <v>77</v>
      </c>
      <c r="H133">
        <v>7</v>
      </c>
      <c r="I133">
        <v>1150</v>
      </c>
      <c r="J133">
        <v>58</v>
      </c>
      <c r="K133" t="s">
        <v>31</v>
      </c>
      <c r="L133" t="s">
        <v>174</v>
      </c>
      <c r="M133">
        <f t="shared" si="2"/>
        <v>164.28571428571428</v>
      </c>
      <c r="N133">
        <f>YEAR(Table1[[#This Row],[       oreder date]])</f>
        <v>2021</v>
      </c>
      <c r="O133" t="str">
        <f>TEXT(Table1[[#This Row],[       oreder date]],"mmm")</f>
        <v>Nov</v>
      </c>
      <c r="P133" t="str">
        <f>IF(COUNTIFS(A:A,Table1[[#This Row],[Order ID]],C:C,Table1[[#This Row],[CustomerName]])&gt;1,"duplicate","unique")</f>
        <v>unique</v>
      </c>
    </row>
    <row r="134" spans="1:16" x14ac:dyDescent="0.35">
      <c r="A134">
        <v>27169</v>
      </c>
      <c r="B134" s="1">
        <v>45458</v>
      </c>
      <c r="C134" t="s">
        <v>477</v>
      </c>
      <c r="D134" t="s">
        <v>25</v>
      </c>
      <c r="E134" t="s">
        <v>24</v>
      </c>
      <c r="F134" t="s">
        <v>29</v>
      </c>
      <c r="G134" t="s">
        <v>56</v>
      </c>
      <c r="H134">
        <v>12</v>
      </c>
      <c r="I134">
        <v>1290</v>
      </c>
      <c r="J134">
        <v>204</v>
      </c>
      <c r="K134" t="s">
        <v>14</v>
      </c>
      <c r="L134" t="s">
        <v>261</v>
      </c>
      <c r="M134">
        <f t="shared" si="2"/>
        <v>107.5</v>
      </c>
      <c r="N134">
        <f>YEAR(Table1[[#This Row],[       oreder date]])</f>
        <v>2024</v>
      </c>
      <c r="O134" t="str">
        <f>TEXT(Table1[[#This Row],[       oreder date]],"mmm")</f>
        <v>Jun</v>
      </c>
      <c r="P134" t="str">
        <f>IF(COUNTIFS(A:A,Table1[[#This Row],[Order ID]],C:C,Table1[[#This Row],[CustomerName]])&gt;1,"duplicate","unique")</f>
        <v>unique</v>
      </c>
    </row>
    <row r="135" spans="1:16" x14ac:dyDescent="0.35">
      <c r="A135">
        <v>27209</v>
      </c>
      <c r="B135" s="1">
        <v>44575</v>
      </c>
      <c r="C135" t="s">
        <v>530</v>
      </c>
      <c r="D135" t="s">
        <v>25</v>
      </c>
      <c r="E135" t="s">
        <v>24</v>
      </c>
      <c r="F135" t="s">
        <v>29</v>
      </c>
      <c r="G135" t="s">
        <v>77</v>
      </c>
      <c r="H135">
        <v>12</v>
      </c>
      <c r="I135">
        <v>8438</v>
      </c>
      <c r="J135">
        <v>3427</v>
      </c>
      <c r="K135" t="s">
        <v>46</v>
      </c>
      <c r="L135" t="s">
        <v>86</v>
      </c>
      <c r="M135">
        <f t="shared" si="2"/>
        <v>703.16666666666663</v>
      </c>
      <c r="N135">
        <f>YEAR(Table1[[#This Row],[       oreder date]])</f>
        <v>2022</v>
      </c>
      <c r="O135" t="str">
        <f>TEXT(Table1[[#This Row],[       oreder date]],"mmm")</f>
        <v>Jan</v>
      </c>
      <c r="P135" t="str">
        <f>IF(COUNTIFS(A:A,Table1[[#This Row],[Order ID]],C:C,Table1[[#This Row],[CustomerName]])&gt;1,"duplicate","unique")</f>
        <v>unique</v>
      </c>
    </row>
    <row r="136" spans="1:16" x14ac:dyDescent="0.35">
      <c r="A136">
        <v>27211</v>
      </c>
      <c r="B136" s="1">
        <v>44575</v>
      </c>
      <c r="C136" t="s">
        <v>530</v>
      </c>
      <c r="D136" t="s">
        <v>25</v>
      </c>
      <c r="E136" t="s">
        <v>24</v>
      </c>
      <c r="F136" t="s">
        <v>29</v>
      </c>
      <c r="G136" t="s">
        <v>63</v>
      </c>
      <c r="H136">
        <v>14</v>
      </c>
      <c r="I136">
        <v>3936</v>
      </c>
      <c r="J136">
        <v>1626</v>
      </c>
      <c r="K136" t="s">
        <v>64</v>
      </c>
      <c r="L136" t="s">
        <v>86</v>
      </c>
      <c r="M136">
        <f t="shared" si="2"/>
        <v>281.14285714285717</v>
      </c>
      <c r="N136">
        <f>YEAR(Table1[[#This Row],[       oreder date]])</f>
        <v>2022</v>
      </c>
      <c r="O136" t="str">
        <f>TEXT(Table1[[#This Row],[       oreder date]],"mmm")</f>
        <v>Jan</v>
      </c>
      <c r="P136" t="str">
        <f>IF(COUNTIFS(A:A,Table1[[#This Row],[Order ID]],C:C,Table1[[#This Row],[CustomerName]])&gt;1,"duplicate","unique")</f>
        <v>unique</v>
      </c>
    </row>
    <row r="137" spans="1:16" x14ac:dyDescent="0.35">
      <c r="A137">
        <v>27264</v>
      </c>
      <c r="B137" s="1">
        <v>44112</v>
      </c>
      <c r="C137" t="s">
        <v>578</v>
      </c>
      <c r="D137" t="s">
        <v>25</v>
      </c>
      <c r="E137" t="s">
        <v>24</v>
      </c>
      <c r="F137" t="s">
        <v>29</v>
      </c>
      <c r="G137" t="s">
        <v>30</v>
      </c>
      <c r="H137">
        <v>3</v>
      </c>
      <c r="I137">
        <v>1379</v>
      </c>
      <c r="J137">
        <v>250</v>
      </c>
      <c r="K137" t="s">
        <v>46</v>
      </c>
      <c r="L137" t="s">
        <v>118</v>
      </c>
      <c r="M137">
        <f t="shared" si="2"/>
        <v>459.66666666666669</v>
      </c>
      <c r="N137">
        <f>YEAR(Table1[[#This Row],[       oreder date]])</f>
        <v>2020</v>
      </c>
      <c r="O137" t="str">
        <f>TEXT(Table1[[#This Row],[       oreder date]],"mmm")</f>
        <v>Oct</v>
      </c>
      <c r="P137" t="str">
        <f>IF(COUNTIFS(A:A,Table1[[#This Row],[Order ID]],C:C,Table1[[#This Row],[CustomerName]])&gt;1,"duplicate","unique")</f>
        <v>unique</v>
      </c>
    </row>
    <row r="138" spans="1:16" x14ac:dyDescent="0.35">
      <c r="A138">
        <v>27287</v>
      </c>
      <c r="B138" s="1">
        <v>44158</v>
      </c>
      <c r="C138" t="s">
        <v>594</v>
      </c>
      <c r="D138" t="s">
        <v>25</v>
      </c>
      <c r="E138" t="s">
        <v>24</v>
      </c>
      <c r="F138" t="s">
        <v>29</v>
      </c>
      <c r="G138" t="s">
        <v>30</v>
      </c>
      <c r="H138">
        <v>13</v>
      </c>
      <c r="I138">
        <v>9751</v>
      </c>
      <c r="J138">
        <v>2459</v>
      </c>
      <c r="K138" t="s">
        <v>64</v>
      </c>
      <c r="L138" t="s">
        <v>79</v>
      </c>
      <c r="M138">
        <f t="shared" si="2"/>
        <v>750.07692307692309</v>
      </c>
      <c r="N138">
        <f>YEAR(Table1[[#This Row],[       oreder date]])</f>
        <v>2020</v>
      </c>
      <c r="O138" t="str">
        <f>TEXT(Table1[[#This Row],[       oreder date]],"mmm")</f>
        <v>Nov</v>
      </c>
      <c r="P138" t="str">
        <f>IF(COUNTIFS(A:A,Table1[[#This Row],[Order ID]],C:C,Table1[[#This Row],[CustomerName]])&gt;1,"duplicate","unique")</f>
        <v>unique</v>
      </c>
    </row>
    <row r="139" spans="1:16" x14ac:dyDescent="0.35">
      <c r="A139">
        <v>27333</v>
      </c>
      <c r="B139" s="1">
        <v>43950</v>
      </c>
      <c r="C139" t="s">
        <v>643</v>
      </c>
      <c r="D139" t="s">
        <v>25</v>
      </c>
      <c r="E139" t="s">
        <v>24</v>
      </c>
      <c r="F139" t="s">
        <v>29</v>
      </c>
      <c r="G139" t="s">
        <v>56</v>
      </c>
      <c r="H139">
        <v>5</v>
      </c>
      <c r="I139">
        <v>8102</v>
      </c>
      <c r="J139">
        <v>1800</v>
      </c>
      <c r="K139" t="s">
        <v>14</v>
      </c>
      <c r="L139" t="s">
        <v>161</v>
      </c>
      <c r="M139">
        <f t="shared" si="2"/>
        <v>1620.4</v>
      </c>
      <c r="N139">
        <f>YEAR(Table1[[#This Row],[       oreder date]])</f>
        <v>2020</v>
      </c>
      <c r="O139" t="str">
        <f>TEXT(Table1[[#This Row],[       oreder date]],"mmm")</f>
        <v>Apr</v>
      </c>
      <c r="P139" t="str">
        <f>IF(COUNTIFS(A:A,Table1[[#This Row],[Order ID]],C:C,Table1[[#This Row],[CustomerName]])&gt;1,"duplicate","unique")</f>
        <v>unique</v>
      </c>
    </row>
    <row r="140" spans="1:16" x14ac:dyDescent="0.35">
      <c r="A140">
        <v>27373</v>
      </c>
      <c r="B140" s="1">
        <v>45235</v>
      </c>
      <c r="C140" t="s">
        <v>686</v>
      </c>
      <c r="D140" t="s">
        <v>25</v>
      </c>
      <c r="E140" t="s">
        <v>24</v>
      </c>
      <c r="F140" t="s">
        <v>29</v>
      </c>
      <c r="G140" t="s">
        <v>30</v>
      </c>
      <c r="H140">
        <v>12</v>
      </c>
      <c r="I140">
        <v>9084</v>
      </c>
      <c r="J140">
        <v>3253</v>
      </c>
      <c r="K140" t="s">
        <v>31</v>
      </c>
      <c r="L140" t="s">
        <v>51</v>
      </c>
      <c r="M140">
        <f t="shared" si="2"/>
        <v>757</v>
      </c>
      <c r="N140">
        <f>YEAR(Table1[[#This Row],[       oreder date]])</f>
        <v>2023</v>
      </c>
      <c r="O140" t="str">
        <f>TEXT(Table1[[#This Row],[       oreder date]],"mmm")</f>
        <v>Nov</v>
      </c>
      <c r="P140" t="str">
        <f>IF(COUNTIFS(A:A,Table1[[#This Row],[Order ID]],C:C,Table1[[#This Row],[CustomerName]])&gt;1,"duplicate","unique")</f>
        <v>unique</v>
      </c>
    </row>
    <row r="141" spans="1:16" x14ac:dyDescent="0.35">
      <c r="A141">
        <v>27420</v>
      </c>
      <c r="B141" s="1">
        <v>45219</v>
      </c>
      <c r="C141" t="s">
        <v>746</v>
      </c>
      <c r="D141" t="s">
        <v>25</v>
      </c>
      <c r="E141" t="s">
        <v>24</v>
      </c>
      <c r="F141" t="s">
        <v>29</v>
      </c>
      <c r="G141" t="s">
        <v>77</v>
      </c>
      <c r="H141">
        <v>6</v>
      </c>
      <c r="I141">
        <v>5899</v>
      </c>
      <c r="J141">
        <v>2264</v>
      </c>
      <c r="K141" t="s">
        <v>39</v>
      </c>
      <c r="L141" t="s">
        <v>441</v>
      </c>
      <c r="M141">
        <f t="shared" si="2"/>
        <v>983.16666666666663</v>
      </c>
      <c r="N141">
        <f>YEAR(Table1[[#This Row],[       oreder date]])</f>
        <v>2023</v>
      </c>
      <c r="O141" t="str">
        <f>TEXT(Table1[[#This Row],[       oreder date]],"mmm")</f>
        <v>Oct</v>
      </c>
      <c r="P141" t="str">
        <f>IF(COUNTIFS(A:A,Table1[[#This Row],[Order ID]],C:C,Table1[[#This Row],[CustomerName]])&gt;1,"duplicate","unique")</f>
        <v>unique</v>
      </c>
    </row>
    <row r="142" spans="1:16" x14ac:dyDescent="0.35">
      <c r="A142">
        <v>27471</v>
      </c>
      <c r="B142" s="1">
        <v>44747</v>
      </c>
      <c r="C142" t="s">
        <v>795</v>
      </c>
      <c r="D142" t="s">
        <v>25</v>
      </c>
      <c r="E142" t="s">
        <v>24</v>
      </c>
      <c r="F142" t="s">
        <v>29</v>
      </c>
      <c r="G142" t="s">
        <v>56</v>
      </c>
      <c r="H142">
        <v>7</v>
      </c>
      <c r="I142">
        <v>7195</v>
      </c>
      <c r="J142">
        <v>1665</v>
      </c>
      <c r="K142" t="s">
        <v>64</v>
      </c>
      <c r="L142" t="s">
        <v>417</v>
      </c>
      <c r="M142">
        <f t="shared" si="2"/>
        <v>1027.8571428571429</v>
      </c>
      <c r="N142">
        <f>YEAR(Table1[[#This Row],[       oreder date]])</f>
        <v>2022</v>
      </c>
      <c r="O142" t="str">
        <f>TEXT(Table1[[#This Row],[       oreder date]],"mmm")</f>
        <v>Jul</v>
      </c>
      <c r="P142" t="str">
        <f>IF(COUNTIFS(A:A,Table1[[#This Row],[Order ID]],C:C,Table1[[#This Row],[CustomerName]])&gt;1,"duplicate","unique")</f>
        <v>unique</v>
      </c>
    </row>
    <row r="143" spans="1:16" x14ac:dyDescent="0.35">
      <c r="A143">
        <v>27478</v>
      </c>
      <c r="B143" s="1">
        <v>44544</v>
      </c>
      <c r="C143" t="s">
        <v>804</v>
      </c>
      <c r="D143" t="s">
        <v>25</v>
      </c>
      <c r="E143" t="s">
        <v>24</v>
      </c>
      <c r="F143" t="s">
        <v>29</v>
      </c>
      <c r="G143" t="s">
        <v>63</v>
      </c>
      <c r="H143">
        <v>19</v>
      </c>
      <c r="I143">
        <v>2596</v>
      </c>
      <c r="J143">
        <v>1003</v>
      </c>
      <c r="K143" t="s">
        <v>46</v>
      </c>
      <c r="L143" t="s">
        <v>89</v>
      </c>
      <c r="M143">
        <f t="shared" si="2"/>
        <v>136.63157894736841</v>
      </c>
      <c r="N143">
        <f>YEAR(Table1[[#This Row],[       oreder date]])</f>
        <v>2021</v>
      </c>
      <c r="O143" t="str">
        <f>TEXT(Table1[[#This Row],[       oreder date]],"mmm")</f>
        <v>Dec</v>
      </c>
      <c r="P143" t="str">
        <f>IF(COUNTIFS(A:A,Table1[[#This Row],[Order ID]],C:C,Table1[[#This Row],[CustomerName]])&gt;1,"duplicate","unique")</f>
        <v>unique</v>
      </c>
    </row>
    <row r="144" spans="1:16" x14ac:dyDescent="0.35">
      <c r="A144">
        <v>27481</v>
      </c>
      <c r="B144" s="1">
        <v>44559</v>
      </c>
      <c r="C144" t="s">
        <v>807</v>
      </c>
      <c r="D144" t="s">
        <v>25</v>
      </c>
      <c r="E144" t="s">
        <v>24</v>
      </c>
      <c r="F144" t="s">
        <v>29</v>
      </c>
      <c r="G144" t="s">
        <v>30</v>
      </c>
      <c r="H144">
        <v>14</v>
      </c>
      <c r="I144">
        <v>4495</v>
      </c>
      <c r="J144">
        <v>1408</v>
      </c>
      <c r="K144" t="s">
        <v>39</v>
      </c>
      <c r="L144" t="s">
        <v>89</v>
      </c>
      <c r="M144">
        <f t="shared" si="2"/>
        <v>321.07142857142856</v>
      </c>
      <c r="N144">
        <f>YEAR(Table1[[#This Row],[       oreder date]])</f>
        <v>2021</v>
      </c>
      <c r="O144" t="str">
        <f>TEXT(Table1[[#This Row],[       oreder date]],"mmm")</f>
        <v>Dec</v>
      </c>
      <c r="P144" t="str">
        <f>IF(COUNTIFS(A:A,Table1[[#This Row],[Order ID]],C:C,Table1[[#This Row],[CustomerName]])&gt;1,"duplicate","unique")</f>
        <v>unique</v>
      </c>
    </row>
    <row r="145" spans="1:16" x14ac:dyDescent="0.35">
      <c r="A145">
        <v>27482</v>
      </c>
      <c r="B145" s="1">
        <v>45481</v>
      </c>
      <c r="C145" t="s">
        <v>809</v>
      </c>
      <c r="D145" t="s">
        <v>25</v>
      </c>
      <c r="E145" t="s">
        <v>24</v>
      </c>
      <c r="F145" t="s">
        <v>29</v>
      </c>
      <c r="G145" t="s">
        <v>63</v>
      </c>
      <c r="H145">
        <v>6</v>
      </c>
      <c r="I145">
        <v>9653</v>
      </c>
      <c r="J145">
        <v>2471</v>
      </c>
      <c r="K145" t="s">
        <v>14</v>
      </c>
      <c r="L145" t="s">
        <v>214</v>
      </c>
      <c r="M145">
        <f t="shared" si="2"/>
        <v>1608.8333333333333</v>
      </c>
      <c r="N145">
        <f>YEAR(Table1[[#This Row],[       oreder date]])</f>
        <v>2024</v>
      </c>
      <c r="O145" t="str">
        <f>TEXT(Table1[[#This Row],[       oreder date]],"mmm")</f>
        <v>Jul</v>
      </c>
      <c r="P145" t="str">
        <f>IF(COUNTIFS(A:A,Table1[[#This Row],[Order ID]],C:C,Table1[[#This Row],[CustomerName]])&gt;1,"duplicate","unique")</f>
        <v>unique</v>
      </c>
    </row>
    <row r="146" spans="1:16" x14ac:dyDescent="0.35">
      <c r="A146">
        <v>27632</v>
      </c>
      <c r="B146" s="1">
        <v>44607</v>
      </c>
      <c r="C146" t="s">
        <v>1000</v>
      </c>
      <c r="D146" t="s">
        <v>25</v>
      </c>
      <c r="E146" t="s">
        <v>24</v>
      </c>
      <c r="F146" t="s">
        <v>29</v>
      </c>
      <c r="G146" t="s">
        <v>56</v>
      </c>
      <c r="H146">
        <v>4</v>
      </c>
      <c r="I146">
        <v>655</v>
      </c>
      <c r="J146">
        <v>297</v>
      </c>
      <c r="K146" t="s">
        <v>31</v>
      </c>
      <c r="L146" t="s">
        <v>136</v>
      </c>
      <c r="M146">
        <f t="shared" si="2"/>
        <v>163.75</v>
      </c>
      <c r="N146">
        <f>YEAR(Table1[[#This Row],[       oreder date]])</f>
        <v>2022</v>
      </c>
      <c r="O146" t="str">
        <f>TEXT(Table1[[#This Row],[       oreder date]],"mmm")</f>
        <v>Feb</v>
      </c>
      <c r="P146" t="str">
        <f>IF(COUNTIFS(A:A,Table1[[#This Row],[Order ID]],C:C,Table1[[#This Row],[CustomerName]])&gt;1,"duplicate","unique")</f>
        <v>unique</v>
      </c>
    </row>
    <row r="147" spans="1:16" x14ac:dyDescent="0.35">
      <c r="A147">
        <v>27641</v>
      </c>
      <c r="B147" s="1">
        <v>45645</v>
      </c>
      <c r="C147" t="s">
        <v>1010</v>
      </c>
      <c r="D147" t="s">
        <v>25</v>
      </c>
      <c r="E147" t="s">
        <v>24</v>
      </c>
      <c r="F147" t="s">
        <v>29</v>
      </c>
      <c r="G147" t="s">
        <v>56</v>
      </c>
      <c r="H147">
        <v>19</v>
      </c>
      <c r="I147">
        <v>6673</v>
      </c>
      <c r="J147">
        <v>950</v>
      </c>
      <c r="K147" t="s">
        <v>39</v>
      </c>
      <c r="L147" t="s">
        <v>22</v>
      </c>
      <c r="M147">
        <f t="shared" si="2"/>
        <v>351.21052631578948</v>
      </c>
      <c r="N147">
        <f>YEAR(Table1[[#This Row],[       oreder date]])</f>
        <v>2024</v>
      </c>
      <c r="O147" t="str">
        <f>TEXT(Table1[[#This Row],[       oreder date]],"mmm")</f>
        <v>Dec</v>
      </c>
      <c r="P147" t="str">
        <f>IF(COUNTIFS(A:A,Table1[[#This Row],[Order ID]],C:C,Table1[[#This Row],[CustomerName]])&gt;1,"duplicate","unique")</f>
        <v>unique</v>
      </c>
    </row>
    <row r="148" spans="1:16" x14ac:dyDescent="0.35">
      <c r="A148">
        <v>27708</v>
      </c>
      <c r="B148" s="1">
        <v>45109</v>
      </c>
      <c r="C148" t="s">
        <v>1098</v>
      </c>
      <c r="D148" t="s">
        <v>25</v>
      </c>
      <c r="E148" t="s">
        <v>24</v>
      </c>
      <c r="F148" t="s">
        <v>29</v>
      </c>
      <c r="G148" t="s">
        <v>63</v>
      </c>
      <c r="H148">
        <v>9</v>
      </c>
      <c r="I148">
        <v>4751</v>
      </c>
      <c r="J148">
        <v>781</v>
      </c>
      <c r="K148" t="s">
        <v>39</v>
      </c>
      <c r="L148" t="s">
        <v>104</v>
      </c>
      <c r="M148">
        <f t="shared" si="2"/>
        <v>527.88888888888891</v>
      </c>
      <c r="N148">
        <f>YEAR(Table1[[#This Row],[       oreder date]])</f>
        <v>2023</v>
      </c>
      <c r="O148" t="str">
        <f>TEXT(Table1[[#This Row],[       oreder date]],"mmm")</f>
        <v>Jul</v>
      </c>
      <c r="P148" t="str">
        <f>IF(COUNTIFS(A:A,Table1[[#This Row],[Order ID]],C:C,Table1[[#This Row],[CustomerName]])&gt;1,"duplicate","unique")</f>
        <v>unique</v>
      </c>
    </row>
    <row r="149" spans="1:16" x14ac:dyDescent="0.35">
      <c r="A149">
        <v>27715</v>
      </c>
      <c r="B149" s="1">
        <v>45536</v>
      </c>
      <c r="C149" t="s">
        <v>1105</v>
      </c>
      <c r="D149" t="s">
        <v>25</v>
      </c>
      <c r="E149" t="s">
        <v>24</v>
      </c>
      <c r="F149" t="s">
        <v>29</v>
      </c>
      <c r="G149" t="s">
        <v>63</v>
      </c>
      <c r="H149">
        <v>11</v>
      </c>
      <c r="I149">
        <v>2636</v>
      </c>
      <c r="J149">
        <v>88</v>
      </c>
      <c r="K149" t="s">
        <v>31</v>
      </c>
      <c r="L149" t="s">
        <v>158</v>
      </c>
      <c r="M149">
        <f t="shared" si="2"/>
        <v>239.63636363636363</v>
      </c>
      <c r="N149">
        <f>YEAR(Table1[[#This Row],[       oreder date]])</f>
        <v>2024</v>
      </c>
      <c r="O149" t="str">
        <f>TEXT(Table1[[#This Row],[       oreder date]],"mmm")</f>
        <v>Sep</v>
      </c>
      <c r="P149" t="str">
        <f>IF(COUNTIFS(A:A,Table1[[#This Row],[Order ID]],C:C,Table1[[#This Row],[CustomerName]])&gt;1,"duplicate","unique")</f>
        <v>unique</v>
      </c>
    </row>
    <row r="150" spans="1:16" x14ac:dyDescent="0.35">
      <c r="A150">
        <v>27737</v>
      </c>
      <c r="B150" s="1">
        <v>45548</v>
      </c>
      <c r="C150" t="s">
        <v>1127</v>
      </c>
      <c r="D150" t="s">
        <v>25</v>
      </c>
      <c r="E150" t="s">
        <v>24</v>
      </c>
      <c r="F150" t="s">
        <v>29</v>
      </c>
      <c r="G150" t="s">
        <v>56</v>
      </c>
      <c r="H150">
        <v>5</v>
      </c>
      <c r="I150">
        <v>2047</v>
      </c>
      <c r="J150">
        <v>914</v>
      </c>
      <c r="K150" t="s">
        <v>31</v>
      </c>
      <c r="L150" t="s">
        <v>158</v>
      </c>
      <c r="M150">
        <f t="shared" si="2"/>
        <v>409.4</v>
      </c>
      <c r="N150">
        <f>YEAR(Table1[[#This Row],[       oreder date]])</f>
        <v>2024</v>
      </c>
      <c r="O150" t="str">
        <f>TEXT(Table1[[#This Row],[       oreder date]],"mmm")</f>
        <v>Sep</v>
      </c>
      <c r="P150" t="str">
        <f>IF(COUNTIFS(A:A,Table1[[#This Row],[Order ID]],C:C,Table1[[#This Row],[CustomerName]])&gt;1,"duplicate","unique")</f>
        <v>unique</v>
      </c>
    </row>
    <row r="151" spans="1:16" x14ac:dyDescent="0.35">
      <c r="A151">
        <v>27743</v>
      </c>
      <c r="B151" s="1">
        <v>44736</v>
      </c>
      <c r="C151" t="s">
        <v>1135</v>
      </c>
      <c r="D151" t="s">
        <v>25</v>
      </c>
      <c r="E151" t="s">
        <v>24</v>
      </c>
      <c r="F151" t="s">
        <v>29</v>
      </c>
      <c r="G151" t="s">
        <v>30</v>
      </c>
      <c r="H151">
        <v>7</v>
      </c>
      <c r="I151">
        <v>5470</v>
      </c>
      <c r="J151">
        <v>292</v>
      </c>
      <c r="K151" t="s">
        <v>31</v>
      </c>
      <c r="L151" t="s">
        <v>164</v>
      </c>
      <c r="M151">
        <f t="shared" si="2"/>
        <v>781.42857142857144</v>
      </c>
      <c r="N151">
        <f>YEAR(Table1[[#This Row],[       oreder date]])</f>
        <v>2022</v>
      </c>
      <c r="O151" t="str">
        <f>TEXT(Table1[[#This Row],[       oreder date]],"mmm")</f>
        <v>Jun</v>
      </c>
      <c r="P151" t="str">
        <f>IF(COUNTIFS(A:A,Table1[[#This Row],[Order ID]],C:C,Table1[[#This Row],[CustomerName]])&gt;1,"duplicate","unique")</f>
        <v>unique</v>
      </c>
    </row>
    <row r="152" spans="1:16" x14ac:dyDescent="0.35">
      <c r="A152">
        <v>27753</v>
      </c>
      <c r="B152" s="1">
        <v>45179</v>
      </c>
      <c r="C152" t="s">
        <v>1149</v>
      </c>
      <c r="D152" t="s">
        <v>25</v>
      </c>
      <c r="E152" t="s">
        <v>24</v>
      </c>
      <c r="F152" t="s">
        <v>29</v>
      </c>
      <c r="G152" t="s">
        <v>63</v>
      </c>
      <c r="H152">
        <v>19</v>
      </c>
      <c r="I152">
        <v>594</v>
      </c>
      <c r="J152">
        <v>67</v>
      </c>
      <c r="K152" t="s">
        <v>31</v>
      </c>
      <c r="L152" t="s">
        <v>272</v>
      </c>
      <c r="M152">
        <f t="shared" si="2"/>
        <v>31.263157894736842</v>
      </c>
      <c r="N152">
        <f>YEAR(Table1[[#This Row],[       oreder date]])</f>
        <v>2023</v>
      </c>
      <c r="O152" t="str">
        <f>TEXT(Table1[[#This Row],[       oreder date]],"mmm")</f>
        <v>Sep</v>
      </c>
      <c r="P152" t="str">
        <f>IF(COUNTIFS(A:A,Table1[[#This Row],[Order ID]],C:C,Table1[[#This Row],[CustomerName]])&gt;1,"duplicate","unique")</f>
        <v>unique</v>
      </c>
    </row>
    <row r="153" spans="1:16" x14ac:dyDescent="0.35">
      <c r="A153">
        <v>27760</v>
      </c>
      <c r="B153" s="1">
        <v>44903</v>
      </c>
      <c r="C153" t="s">
        <v>1158</v>
      </c>
      <c r="D153" t="s">
        <v>25</v>
      </c>
      <c r="E153" t="s">
        <v>24</v>
      </c>
      <c r="F153" t="s">
        <v>29</v>
      </c>
      <c r="G153" t="s">
        <v>56</v>
      </c>
      <c r="H153">
        <v>5</v>
      </c>
      <c r="I153">
        <v>3747</v>
      </c>
      <c r="J153">
        <v>410</v>
      </c>
      <c r="K153" t="s">
        <v>46</v>
      </c>
      <c r="L153" t="s">
        <v>151</v>
      </c>
      <c r="M153">
        <f t="shared" si="2"/>
        <v>749.4</v>
      </c>
      <c r="N153">
        <f>YEAR(Table1[[#This Row],[       oreder date]])</f>
        <v>2022</v>
      </c>
      <c r="O153" t="str">
        <f>TEXT(Table1[[#This Row],[       oreder date]],"mmm")</f>
        <v>Dec</v>
      </c>
      <c r="P153" t="str">
        <f>IF(COUNTIFS(A:A,Table1[[#This Row],[Order ID]],C:C,Table1[[#This Row],[CustomerName]])&gt;1,"duplicate","unique")</f>
        <v>unique</v>
      </c>
    </row>
    <row r="154" spans="1:16" x14ac:dyDescent="0.35">
      <c r="A154">
        <v>27765</v>
      </c>
      <c r="B154" s="1">
        <v>44903</v>
      </c>
      <c r="C154" t="s">
        <v>1158</v>
      </c>
      <c r="D154" t="s">
        <v>25</v>
      </c>
      <c r="E154" t="s">
        <v>24</v>
      </c>
      <c r="F154" t="s">
        <v>29</v>
      </c>
      <c r="G154" t="s">
        <v>77</v>
      </c>
      <c r="H154">
        <v>4</v>
      </c>
      <c r="I154">
        <v>3194</v>
      </c>
      <c r="J154">
        <v>534</v>
      </c>
      <c r="K154" t="s">
        <v>14</v>
      </c>
      <c r="L154" t="s">
        <v>151</v>
      </c>
      <c r="M154">
        <f t="shared" si="2"/>
        <v>798.5</v>
      </c>
      <c r="N154">
        <f>YEAR(Table1[[#This Row],[       oreder date]])</f>
        <v>2022</v>
      </c>
      <c r="O154" t="str">
        <f>TEXT(Table1[[#This Row],[       oreder date]],"mmm")</f>
        <v>Dec</v>
      </c>
      <c r="P154" t="str">
        <f>IF(COUNTIFS(A:A,Table1[[#This Row],[Order ID]],C:C,Table1[[#This Row],[CustomerName]])&gt;1,"duplicate","unique")</f>
        <v>unique</v>
      </c>
    </row>
    <row r="155" spans="1:16" x14ac:dyDescent="0.35">
      <c r="A155">
        <v>27803</v>
      </c>
      <c r="B155" s="1">
        <v>45084</v>
      </c>
      <c r="C155" t="s">
        <v>1203</v>
      </c>
      <c r="D155" t="s">
        <v>25</v>
      </c>
      <c r="E155" t="s">
        <v>24</v>
      </c>
      <c r="F155" t="s">
        <v>29</v>
      </c>
      <c r="G155" t="s">
        <v>56</v>
      </c>
      <c r="H155">
        <v>16</v>
      </c>
      <c r="I155">
        <v>5338</v>
      </c>
      <c r="J155">
        <v>1354</v>
      </c>
      <c r="K155" t="s">
        <v>14</v>
      </c>
      <c r="L155" t="s">
        <v>18</v>
      </c>
      <c r="M155">
        <f t="shared" si="2"/>
        <v>333.625</v>
      </c>
      <c r="N155">
        <f>YEAR(Table1[[#This Row],[       oreder date]])</f>
        <v>2023</v>
      </c>
      <c r="O155" t="str">
        <f>TEXT(Table1[[#This Row],[       oreder date]],"mmm")</f>
        <v>Jun</v>
      </c>
      <c r="P155" t="str">
        <f>IF(COUNTIFS(A:A,Table1[[#This Row],[Order ID]],C:C,Table1[[#This Row],[CustomerName]])&gt;1,"duplicate","unique")</f>
        <v>unique</v>
      </c>
    </row>
    <row r="156" spans="1:16" x14ac:dyDescent="0.35">
      <c r="A156">
        <v>27805</v>
      </c>
      <c r="B156" s="1">
        <v>44200</v>
      </c>
      <c r="C156" t="s">
        <v>1205</v>
      </c>
      <c r="D156" t="s">
        <v>25</v>
      </c>
      <c r="E156" t="s">
        <v>24</v>
      </c>
      <c r="F156" t="s">
        <v>29</v>
      </c>
      <c r="G156" t="s">
        <v>56</v>
      </c>
      <c r="H156">
        <v>16</v>
      </c>
      <c r="I156">
        <v>5338</v>
      </c>
      <c r="J156">
        <v>1354</v>
      </c>
      <c r="K156" t="s">
        <v>14</v>
      </c>
      <c r="L156" t="s">
        <v>275</v>
      </c>
      <c r="M156">
        <f t="shared" si="2"/>
        <v>333.625</v>
      </c>
      <c r="N156">
        <f>YEAR(Table1[[#This Row],[       oreder date]])</f>
        <v>2021</v>
      </c>
      <c r="O156" t="str">
        <f>TEXT(Table1[[#This Row],[       oreder date]],"mmm")</f>
        <v>Jan</v>
      </c>
      <c r="P156" t="str">
        <f>IF(COUNTIFS(A:A,Table1[[#This Row],[Order ID]],C:C,Table1[[#This Row],[CustomerName]])&gt;1,"duplicate","unique")</f>
        <v>unique</v>
      </c>
    </row>
    <row r="157" spans="1:16" x14ac:dyDescent="0.35">
      <c r="A157">
        <v>26777</v>
      </c>
      <c r="B157" s="1">
        <v>45653</v>
      </c>
      <c r="C157" t="s">
        <v>19</v>
      </c>
      <c r="D157" t="s">
        <v>21</v>
      </c>
      <c r="E157" t="s">
        <v>20</v>
      </c>
      <c r="F157" t="s">
        <v>12</v>
      </c>
      <c r="G157" t="s">
        <v>13</v>
      </c>
      <c r="H157">
        <v>5</v>
      </c>
      <c r="I157">
        <v>9726</v>
      </c>
      <c r="J157">
        <v>1275</v>
      </c>
      <c r="K157" t="s">
        <v>14</v>
      </c>
      <c r="L157" t="s">
        <v>22</v>
      </c>
      <c r="M157">
        <f t="shared" si="2"/>
        <v>1945.2</v>
      </c>
      <c r="N157">
        <f>YEAR(Table1[[#This Row],[       oreder date]])</f>
        <v>2024</v>
      </c>
      <c r="O157" t="str">
        <f>TEXT(Table1[[#This Row],[       oreder date]],"mmm")</f>
        <v>Dec</v>
      </c>
      <c r="P157" t="str">
        <f>IF(COUNTIFS(A:A,Table1[[#This Row],[Order ID]],C:C,Table1[[#This Row],[CustomerName]])&gt;1,"duplicate","unique")</f>
        <v>unique</v>
      </c>
    </row>
    <row r="158" spans="1:16" x14ac:dyDescent="0.35">
      <c r="A158">
        <v>26780</v>
      </c>
      <c r="B158" s="1">
        <v>45653</v>
      </c>
      <c r="C158" t="s">
        <v>19</v>
      </c>
      <c r="D158" t="s">
        <v>21</v>
      </c>
      <c r="E158" t="s">
        <v>20</v>
      </c>
      <c r="F158" t="s">
        <v>12</v>
      </c>
      <c r="G158" t="s">
        <v>27</v>
      </c>
      <c r="H158">
        <v>14</v>
      </c>
      <c r="I158">
        <v>4975</v>
      </c>
      <c r="J158">
        <v>1330</v>
      </c>
      <c r="K158" t="s">
        <v>14</v>
      </c>
      <c r="L158" t="s">
        <v>22</v>
      </c>
      <c r="M158">
        <f t="shared" si="2"/>
        <v>355.35714285714283</v>
      </c>
      <c r="N158">
        <f>YEAR(Table1[[#This Row],[       oreder date]])</f>
        <v>2024</v>
      </c>
      <c r="O158" t="str">
        <f>TEXT(Table1[[#This Row],[       oreder date]],"mmm")</f>
        <v>Dec</v>
      </c>
      <c r="P158" t="str">
        <f>IF(COUNTIFS(A:A,Table1[[#This Row],[Order ID]],C:C,Table1[[#This Row],[CustomerName]])&gt;1,"duplicate","unique")</f>
        <v>unique</v>
      </c>
    </row>
    <row r="159" spans="1:16" x14ac:dyDescent="0.35">
      <c r="A159">
        <v>26929</v>
      </c>
      <c r="B159" s="1">
        <v>44902</v>
      </c>
      <c r="C159" t="s">
        <v>232</v>
      </c>
      <c r="D159" t="s">
        <v>21</v>
      </c>
      <c r="E159" t="s">
        <v>20</v>
      </c>
      <c r="F159" t="s">
        <v>12</v>
      </c>
      <c r="G159" t="s">
        <v>81</v>
      </c>
      <c r="H159">
        <v>7</v>
      </c>
      <c r="I159">
        <v>6009</v>
      </c>
      <c r="J159">
        <v>2107</v>
      </c>
      <c r="K159" t="s">
        <v>14</v>
      </c>
      <c r="L159" t="s">
        <v>151</v>
      </c>
      <c r="M159">
        <f t="shared" si="2"/>
        <v>858.42857142857144</v>
      </c>
      <c r="N159">
        <f>YEAR(Table1[[#This Row],[       oreder date]])</f>
        <v>2022</v>
      </c>
      <c r="O159" t="str">
        <f>TEXT(Table1[[#This Row],[       oreder date]],"mmm")</f>
        <v>Dec</v>
      </c>
      <c r="P159" t="str">
        <f>IF(COUNTIFS(A:A,Table1[[#This Row],[Order ID]],C:C,Table1[[#This Row],[CustomerName]])&gt;1,"duplicate","unique")</f>
        <v>unique</v>
      </c>
    </row>
    <row r="160" spans="1:16" x14ac:dyDescent="0.35">
      <c r="A160">
        <v>26977</v>
      </c>
      <c r="B160" s="1">
        <v>45033</v>
      </c>
      <c r="C160" t="s">
        <v>278</v>
      </c>
      <c r="D160" t="s">
        <v>21</v>
      </c>
      <c r="E160" t="s">
        <v>20</v>
      </c>
      <c r="F160" t="s">
        <v>12</v>
      </c>
      <c r="G160" t="s">
        <v>81</v>
      </c>
      <c r="H160">
        <v>1</v>
      </c>
      <c r="I160">
        <v>8346</v>
      </c>
      <c r="J160">
        <v>1176</v>
      </c>
      <c r="K160" t="s">
        <v>64</v>
      </c>
      <c r="L160" t="s">
        <v>144</v>
      </c>
      <c r="M160">
        <f t="shared" si="2"/>
        <v>8346</v>
      </c>
      <c r="N160">
        <f>YEAR(Table1[[#This Row],[       oreder date]])</f>
        <v>2023</v>
      </c>
      <c r="O160" t="str">
        <f>TEXT(Table1[[#This Row],[       oreder date]],"mmm")</f>
        <v>Apr</v>
      </c>
      <c r="P160" t="str">
        <f>IF(COUNTIFS(A:A,Table1[[#This Row],[Order ID]],C:C,Table1[[#This Row],[CustomerName]])&gt;1,"duplicate","unique")</f>
        <v>unique</v>
      </c>
    </row>
    <row r="161" spans="1:16" x14ac:dyDescent="0.35">
      <c r="A161">
        <v>26983</v>
      </c>
      <c r="B161" s="1">
        <v>45033</v>
      </c>
      <c r="C161" t="s">
        <v>278</v>
      </c>
      <c r="D161" t="s">
        <v>21</v>
      </c>
      <c r="E161" t="s">
        <v>20</v>
      </c>
      <c r="F161" t="s">
        <v>12</v>
      </c>
      <c r="G161" t="s">
        <v>27</v>
      </c>
      <c r="H161">
        <v>14</v>
      </c>
      <c r="I161">
        <v>5167</v>
      </c>
      <c r="J161">
        <v>253</v>
      </c>
      <c r="K161" t="s">
        <v>46</v>
      </c>
      <c r="L161" t="s">
        <v>144</v>
      </c>
      <c r="M161">
        <f t="shared" si="2"/>
        <v>369.07142857142856</v>
      </c>
      <c r="N161">
        <f>YEAR(Table1[[#This Row],[       oreder date]])</f>
        <v>2023</v>
      </c>
      <c r="O161" t="str">
        <f>TEXT(Table1[[#This Row],[       oreder date]],"mmm")</f>
        <v>Apr</v>
      </c>
      <c r="P161" t="str">
        <f>IF(COUNTIFS(A:A,Table1[[#This Row],[Order ID]],C:C,Table1[[#This Row],[CustomerName]])&gt;1,"duplicate","unique")</f>
        <v>unique</v>
      </c>
    </row>
    <row r="162" spans="1:16" x14ac:dyDescent="0.35">
      <c r="A162">
        <v>27091</v>
      </c>
      <c r="B162" s="1">
        <v>43921</v>
      </c>
      <c r="C162" t="s">
        <v>395</v>
      </c>
      <c r="D162" t="s">
        <v>21</v>
      </c>
      <c r="E162" t="s">
        <v>20</v>
      </c>
      <c r="F162" t="s">
        <v>12</v>
      </c>
      <c r="G162" t="s">
        <v>81</v>
      </c>
      <c r="H162">
        <v>6</v>
      </c>
      <c r="I162">
        <v>2850</v>
      </c>
      <c r="J162">
        <v>904</v>
      </c>
      <c r="K162" t="s">
        <v>39</v>
      </c>
      <c r="L162" t="s">
        <v>54</v>
      </c>
      <c r="M162">
        <f t="shared" si="2"/>
        <v>475</v>
      </c>
      <c r="N162">
        <f>YEAR(Table1[[#This Row],[       oreder date]])</f>
        <v>2020</v>
      </c>
      <c r="O162" t="str">
        <f>TEXT(Table1[[#This Row],[       oreder date]],"mmm")</f>
        <v>Mar</v>
      </c>
      <c r="P162" t="str">
        <f>IF(COUNTIFS(A:A,Table1[[#This Row],[Order ID]],C:C,Table1[[#This Row],[CustomerName]])&gt;1,"duplicate","unique")</f>
        <v>unique</v>
      </c>
    </row>
    <row r="163" spans="1:16" x14ac:dyDescent="0.35">
      <c r="A163">
        <v>27166</v>
      </c>
      <c r="B163" s="1">
        <v>45527</v>
      </c>
      <c r="C163" t="s">
        <v>473</v>
      </c>
      <c r="D163" t="s">
        <v>21</v>
      </c>
      <c r="E163" t="s">
        <v>20</v>
      </c>
      <c r="F163" t="s">
        <v>12</v>
      </c>
      <c r="G163" t="s">
        <v>13</v>
      </c>
      <c r="H163">
        <v>6</v>
      </c>
      <c r="I163">
        <v>5714</v>
      </c>
      <c r="J163">
        <v>1438</v>
      </c>
      <c r="K163" t="s">
        <v>46</v>
      </c>
      <c r="L163" t="s">
        <v>113</v>
      </c>
      <c r="M163">
        <f t="shared" si="2"/>
        <v>952.33333333333337</v>
      </c>
      <c r="N163">
        <f>YEAR(Table1[[#This Row],[       oreder date]])</f>
        <v>2024</v>
      </c>
      <c r="O163" t="str">
        <f>TEXT(Table1[[#This Row],[       oreder date]],"mmm")</f>
        <v>Aug</v>
      </c>
      <c r="P163" t="str">
        <f>IF(COUNTIFS(A:A,Table1[[#This Row],[Order ID]],C:C,Table1[[#This Row],[CustomerName]])&gt;1,"duplicate","unique")</f>
        <v>unique</v>
      </c>
    </row>
    <row r="164" spans="1:16" x14ac:dyDescent="0.35">
      <c r="A164">
        <v>27240</v>
      </c>
      <c r="B164" s="1">
        <v>44948</v>
      </c>
      <c r="C164" t="s">
        <v>553</v>
      </c>
      <c r="D164" t="s">
        <v>21</v>
      </c>
      <c r="E164" t="s">
        <v>20</v>
      </c>
      <c r="F164" t="s">
        <v>12</v>
      </c>
      <c r="G164" t="s">
        <v>38</v>
      </c>
      <c r="H164">
        <v>11</v>
      </c>
      <c r="I164">
        <v>5564</v>
      </c>
      <c r="J164">
        <v>175</v>
      </c>
      <c r="K164" t="s">
        <v>64</v>
      </c>
      <c r="L164" t="s">
        <v>332</v>
      </c>
      <c r="M164">
        <f t="shared" si="2"/>
        <v>505.81818181818181</v>
      </c>
      <c r="N164">
        <f>YEAR(Table1[[#This Row],[       oreder date]])</f>
        <v>2023</v>
      </c>
      <c r="O164" t="str">
        <f>TEXT(Table1[[#This Row],[       oreder date]],"mmm")</f>
        <v>Jan</v>
      </c>
      <c r="P164" t="str">
        <f>IF(COUNTIFS(A:A,Table1[[#This Row],[Order ID]],C:C,Table1[[#This Row],[CustomerName]])&gt;1,"duplicate","unique")</f>
        <v>unique</v>
      </c>
    </row>
    <row r="165" spans="1:16" x14ac:dyDescent="0.35">
      <c r="A165">
        <v>27243</v>
      </c>
      <c r="B165" s="1">
        <v>44948</v>
      </c>
      <c r="C165" t="s">
        <v>553</v>
      </c>
      <c r="D165" t="s">
        <v>21</v>
      </c>
      <c r="E165" t="s">
        <v>20</v>
      </c>
      <c r="F165" t="s">
        <v>12</v>
      </c>
      <c r="G165" t="s">
        <v>13</v>
      </c>
      <c r="H165">
        <v>15</v>
      </c>
      <c r="I165">
        <v>3953</v>
      </c>
      <c r="J165">
        <v>1776</v>
      </c>
      <c r="K165" t="s">
        <v>14</v>
      </c>
      <c r="L165" t="s">
        <v>332</v>
      </c>
      <c r="M165">
        <f t="shared" si="2"/>
        <v>263.53333333333336</v>
      </c>
      <c r="N165">
        <f>YEAR(Table1[[#This Row],[       oreder date]])</f>
        <v>2023</v>
      </c>
      <c r="O165" t="str">
        <f>TEXT(Table1[[#This Row],[       oreder date]],"mmm")</f>
        <v>Jan</v>
      </c>
      <c r="P165" t="str">
        <f>IF(COUNTIFS(A:A,Table1[[#This Row],[Order ID]],C:C,Table1[[#This Row],[CustomerName]])&gt;1,"duplicate","unique")</f>
        <v>unique</v>
      </c>
    </row>
    <row r="166" spans="1:16" x14ac:dyDescent="0.35">
      <c r="A166">
        <v>27322</v>
      </c>
      <c r="B166" s="1">
        <v>45199</v>
      </c>
      <c r="C166" t="s">
        <v>631</v>
      </c>
      <c r="D166" t="s">
        <v>21</v>
      </c>
      <c r="E166" t="s">
        <v>20</v>
      </c>
      <c r="F166" t="s">
        <v>12</v>
      </c>
      <c r="G166" t="s">
        <v>27</v>
      </c>
      <c r="H166">
        <v>1</v>
      </c>
      <c r="I166">
        <v>2239</v>
      </c>
      <c r="J166">
        <v>828</v>
      </c>
      <c r="K166" t="s">
        <v>14</v>
      </c>
      <c r="L166" t="s">
        <v>272</v>
      </c>
      <c r="M166">
        <f t="shared" si="2"/>
        <v>2239</v>
      </c>
      <c r="N166">
        <f>YEAR(Table1[[#This Row],[       oreder date]])</f>
        <v>2023</v>
      </c>
      <c r="O166" t="str">
        <f>TEXT(Table1[[#This Row],[       oreder date]],"mmm")</f>
        <v>Sep</v>
      </c>
      <c r="P166" t="str">
        <f>IF(COUNTIFS(A:A,Table1[[#This Row],[Order ID]],C:C,Table1[[#This Row],[CustomerName]])&gt;1,"duplicate","unique")</f>
        <v>unique</v>
      </c>
    </row>
    <row r="167" spans="1:16" x14ac:dyDescent="0.35">
      <c r="A167">
        <v>27324</v>
      </c>
      <c r="B167" s="1">
        <v>45199</v>
      </c>
      <c r="C167" t="s">
        <v>631</v>
      </c>
      <c r="D167" t="s">
        <v>21</v>
      </c>
      <c r="E167" t="s">
        <v>20</v>
      </c>
      <c r="F167" t="s">
        <v>12</v>
      </c>
      <c r="G167" t="s">
        <v>81</v>
      </c>
      <c r="H167">
        <v>4</v>
      </c>
      <c r="I167">
        <v>2450</v>
      </c>
      <c r="J167">
        <v>1002</v>
      </c>
      <c r="K167" t="s">
        <v>31</v>
      </c>
      <c r="L167" t="s">
        <v>272</v>
      </c>
      <c r="M167">
        <f t="shared" si="2"/>
        <v>612.5</v>
      </c>
      <c r="N167">
        <f>YEAR(Table1[[#This Row],[       oreder date]])</f>
        <v>2023</v>
      </c>
      <c r="O167" t="str">
        <f>TEXT(Table1[[#This Row],[       oreder date]],"mmm")</f>
        <v>Sep</v>
      </c>
      <c r="P167" t="str">
        <f>IF(COUNTIFS(A:A,Table1[[#This Row],[Order ID]],C:C,Table1[[#This Row],[CustomerName]])&gt;1,"duplicate","unique")</f>
        <v>unique</v>
      </c>
    </row>
    <row r="168" spans="1:16" x14ac:dyDescent="0.35">
      <c r="A168">
        <v>27329</v>
      </c>
      <c r="B168" s="1">
        <v>45161</v>
      </c>
      <c r="C168" t="s">
        <v>637</v>
      </c>
      <c r="D168" t="s">
        <v>21</v>
      </c>
      <c r="E168" t="s">
        <v>20</v>
      </c>
      <c r="F168" t="s">
        <v>12</v>
      </c>
      <c r="G168" t="s">
        <v>81</v>
      </c>
      <c r="H168">
        <v>14</v>
      </c>
      <c r="I168">
        <v>5152</v>
      </c>
      <c r="J168">
        <v>2045</v>
      </c>
      <c r="K168" t="s">
        <v>14</v>
      </c>
      <c r="L168" t="s">
        <v>120</v>
      </c>
      <c r="M168">
        <f t="shared" si="2"/>
        <v>368</v>
      </c>
      <c r="N168">
        <f>YEAR(Table1[[#This Row],[       oreder date]])</f>
        <v>2023</v>
      </c>
      <c r="O168" t="str">
        <f>TEXT(Table1[[#This Row],[       oreder date]],"mmm")</f>
        <v>Aug</v>
      </c>
      <c r="P168" t="str">
        <f>IF(COUNTIFS(A:A,Table1[[#This Row],[Order ID]],C:C,Table1[[#This Row],[CustomerName]])&gt;1,"duplicate","unique")</f>
        <v>unique</v>
      </c>
    </row>
    <row r="169" spans="1:16" x14ac:dyDescent="0.35">
      <c r="A169">
        <v>27350</v>
      </c>
      <c r="B169" s="1">
        <v>44244</v>
      </c>
      <c r="C169" t="s">
        <v>655</v>
      </c>
      <c r="D169" t="s">
        <v>21</v>
      </c>
      <c r="E169" t="s">
        <v>20</v>
      </c>
      <c r="F169" t="s">
        <v>12</v>
      </c>
      <c r="G169" t="s">
        <v>13</v>
      </c>
      <c r="H169">
        <v>13</v>
      </c>
      <c r="I169">
        <v>5266</v>
      </c>
      <c r="J169">
        <v>1111</v>
      </c>
      <c r="K169" t="s">
        <v>31</v>
      </c>
      <c r="L169" t="s">
        <v>291</v>
      </c>
      <c r="M169">
        <f t="shared" si="2"/>
        <v>405.07692307692309</v>
      </c>
      <c r="N169">
        <f>YEAR(Table1[[#This Row],[       oreder date]])</f>
        <v>2021</v>
      </c>
      <c r="O169" t="str">
        <f>TEXT(Table1[[#This Row],[       oreder date]],"mmm")</f>
        <v>Feb</v>
      </c>
      <c r="P169" t="str">
        <f>IF(COUNTIFS(A:A,Table1[[#This Row],[Order ID]],C:C,Table1[[#This Row],[CustomerName]])&gt;1,"duplicate","unique")</f>
        <v>unique</v>
      </c>
    </row>
    <row r="170" spans="1:16" x14ac:dyDescent="0.35">
      <c r="A170">
        <v>27372</v>
      </c>
      <c r="B170" s="1">
        <v>45078</v>
      </c>
      <c r="C170" t="s">
        <v>684</v>
      </c>
      <c r="D170" t="s">
        <v>21</v>
      </c>
      <c r="E170" t="s">
        <v>20</v>
      </c>
      <c r="F170" t="s">
        <v>12</v>
      </c>
      <c r="G170" t="s">
        <v>27</v>
      </c>
      <c r="H170">
        <v>2</v>
      </c>
      <c r="I170">
        <v>6252</v>
      </c>
      <c r="J170">
        <v>1377</v>
      </c>
      <c r="K170" t="s">
        <v>39</v>
      </c>
      <c r="L170" t="s">
        <v>18</v>
      </c>
      <c r="M170">
        <f t="shared" si="2"/>
        <v>3126</v>
      </c>
      <c r="N170">
        <f>YEAR(Table1[[#This Row],[       oreder date]])</f>
        <v>2023</v>
      </c>
      <c r="O170" t="str">
        <f>TEXT(Table1[[#This Row],[       oreder date]],"mmm")</f>
        <v>Jun</v>
      </c>
      <c r="P170" t="str">
        <f>IF(COUNTIFS(A:A,Table1[[#This Row],[Order ID]],C:C,Table1[[#This Row],[CustomerName]])&gt;1,"duplicate","unique")</f>
        <v>unique</v>
      </c>
    </row>
    <row r="171" spans="1:16" x14ac:dyDescent="0.35">
      <c r="A171">
        <v>27510</v>
      </c>
      <c r="B171" s="1">
        <v>44741</v>
      </c>
      <c r="C171" t="s">
        <v>840</v>
      </c>
      <c r="D171" t="s">
        <v>21</v>
      </c>
      <c r="E171" t="s">
        <v>20</v>
      </c>
      <c r="F171" t="s">
        <v>12</v>
      </c>
      <c r="G171" t="s">
        <v>13</v>
      </c>
      <c r="H171">
        <v>14</v>
      </c>
      <c r="I171">
        <v>4708</v>
      </c>
      <c r="J171">
        <v>696</v>
      </c>
      <c r="K171" t="s">
        <v>46</v>
      </c>
      <c r="L171" t="s">
        <v>164</v>
      </c>
      <c r="M171">
        <f t="shared" si="2"/>
        <v>336.28571428571428</v>
      </c>
      <c r="N171">
        <f>YEAR(Table1[[#This Row],[       oreder date]])</f>
        <v>2022</v>
      </c>
      <c r="O171" t="str">
        <f>TEXT(Table1[[#This Row],[       oreder date]],"mmm")</f>
        <v>Jun</v>
      </c>
      <c r="P171" t="str">
        <f>IF(COUNTIFS(A:A,Table1[[#This Row],[Order ID]],C:C,Table1[[#This Row],[CustomerName]])&gt;1,"duplicate","unique")</f>
        <v>unique</v>
      </c>
    </row>
    <row r="172" spans="1:16" x14ac:dyDescent="0.35">
      <c r="A172">
        <v>27531</v>
      </c>
      <c r="B172" s="1">
        <v>45125</v>
      </c>
      <c r="C172" t="s">
        <v>857</v>
      </c>
      <c r="D172" t="s">
        <v>21</v>
      </c>
      <c r="E172" t="s">
        <v>20</v>
      </c>
      <c r="F172" t="s">
        <v>12</v>
      </c>
      <c r="G172" t="s">
        <v>27</v>
      </c>
      <c r="H172">
        <v>3</v>
      </c>
      <c r="I172">
        <v>9382</v>
      </c>
      <c r="J172">
        <v>1085</v>
      </c>
      <c r="K172" t="s">
        <v>31</v>
      </c>
      <c r="L172" t="s">
        <v>104</v>
      </c>
      <c r="M172">
        <f t="shared" si="2"/>
        <v>3127.3333333333335</v>
      </c>
      <c r="N172">
        <f>YEAR(Table1[[#This Row],[       oreder date]])</f>
        <v>2023</v>
      </c>
      <c r="O172" t="str">
        <f>TEXT(Table1[[#This Row],[       oreder date]],"mmm")</f>
        <v>Jul</v>
      </c>
      <c r="P172" t="str">
        <f>IF(COUNTIFS(A:A,Table1[[#This Row],[Order ID]],C:C,Table1[[#This Row],[CustomerName]])&gt;1,"duplicate","unique")</f>
        <v>unique</v>
      </c>
    </row>
    <row r="173" spans="1:16" x14ac:dyDescent="0.35">
      <c r="A173">
        <v>27548</v>
      </c>
      <c r="B173" s="1">
        <v>45586</v>
      </c>
      <c r="C173" t="s">
        <v>883</v>
      </c>
      <c r="D173" t="s">
        <v>21</v>
      </c>
      <c r="E173" t="s">
        <v>20</v>
      </c>
      <c r="F173" t="s">
        <v>12</v>
      </c>
      <c r="G173" t="s">
        <v>38</v>
      </c>
      <c r="H173">
        <v>20</v>
      </c>
      <c r="I173">
        <v>2710</v>
      </c>
      <c r="J173">
        <v>555</v>
      </c>
      <c r="K173" t="s">
        <v>31</v>
      </c>
      <c r="L173" t="s">
        <v>359</v>
      </c>
      <c r="M173">
        <f t="shared" si="2"/>
        <v>135.5</v>
      </c>
      <c r="N173">
        <f>YEAR(Table1[[#This Row],[       oreder date]])</f>
        <v>2024</v>
      </c>
      <c r="O173" t="str">
        <f>TEXT(Table1[[#This Row],[       oreder date]],"mmm")</f>
        <v>Oct</v>
      </c>
      <c r="P173" t="str">
        <f>IF(COUNTIFS(A:A,Table1[[#This Row],[Order ID]],C:C,Table1[[#This Row],[CustomerName]])&gt;1,"duplicate","unique")</f>
        <v>unique</v>
      </c>
    </row>
    <row r="174" spans="1:16" x14ac:dyDescent="0.35">
      <c r="A174">
        <v>27615</v>
      </c>
      <c r="B174" s="1">
        <v>44105</v>
      </c>
      <c r="C174" t="s">
        <v>980</v>
      </c>
      <c r="D174" t="s">
        <v>21</v>
      </c>
      <c r="E174" t="s">
        <v>20</v>
      </c>
      <c r="F174" t="s">
        <v>12</v>
      </c>
      <c r="G174" t="s">
        <v>81</v>
      </c>
      <c r="H174">
        <v>3</v>
      </c>
      <c r="I174">
        <v>1078</v>
      </c>
      <c r="J174">
        <v>309</v>
      </c>
      <c r="K174" t="s">
        <v>46</v>
      </c>
      <c r="L174" t="s">
        <v>118</v>
      </c>
      <c r="M174">
        <f t="shared" si="2"/>
        <v>359.33333333333331</v>
      </c>
      <c r="N174">
        <f>YEAR(Table1[[#This Row],[       oreder date]])</f>
        <v>2020</v>
      </c>
      <c r="O174" t="str">
        <f>TEXT(Table1[[#This Row],[       oreder date]],"mmm")</f>
        <v>Oct</v>
      </c>
      <c r="P174" t="str">
        <f>IF(COUNTIFS(A:A,Table1[[#This Row],[Order ID]],C:C,Table1[[#This Row],[CustomerName]])&gt;1,"duplicate","unique")</f>
        <v>unique</v>
      </c>
    </row>
    <row r="175" spans="1:16" x14ac:dyDescent="0.35">
      <c r="A175">
        <v>27655</v>
      </c>
      <c r="B175" s="1">
        <v>45398</v>
      </c>
      <c r="C175" t="s">
        <v>1028</v>
      </c>
      <c r="D175" t="s">
        <v>21</v>
      </c>
      <c r="E175" t="s">
        <v>20</v>
      </c>
      <c r="F175" t="s">
        <v>12</v>
      </c>
      <c r="G175" t="s">
        <v>81</v>
      </c>
      <c r="H175">
        <v>15</v>
      </c>
      <c r="I175">
        <v>7484</v>
      </c>
      <c r="J175">
        <v>2871</v>
      </c>
      <c r="K175" t="s">
        <v>14</v>
      </c>
      <c r="L175" t="s">
        <v>234</v>
      </c>
      <c r="M175">
        <f t="shared" si="2"/>
        <v>498.93333333333334</v>
      </c>
      <c r="N175">
        <f>YEAR(Table1[[#This Row],[       oreder date]])</f>
        <v>2024</v>
      </c>
      <c r="O175" t="str">
        <f>TEXT(Table1[[#This Row],[       oreder date]],"mmm")</f>
        <v>Apr</v>
      </c>
      <c r="P175" t="str">
        <f>IF(COUNTIFS(A:A,Table1[[#This Row],[Order ID]],C:C,Table1[[#This Row],[CustomerName]])&gt;1,"duplicate","unique")</f>
        <v>unique</v>
      </c>
    </row>
    <row r="176" spans="1:16" x14ac:dyDescent="0.35">
      <c r="A176">
        <v>27940</v>
      </c>
      <c r="B176" s="1">
        <v>45077</v>
      </c>
      <c r="C176" t="s">
        <v>1415</v>
      </c>
      <c r="D176" t="s">
        <v>21</v>
      </c>
      <c r="E176" t="s">
        <v>20</v>
      </c>
      <c r="F176" t="s">
        <v>12</v>
      </c>
      <c r="G176" t="s">
        <v>38</v>
      </c>
      <c r="H176">
        <v>12</v>
      </c>
      <c r="I176">
        <v>7992</v>
      </c>
      <c r="J176">
        <v>893</v>
      </c>
      <c r="K176" t="s">
        <v>46</v>
      </c>
      <c r="L176" t="s">
        <v>126</v>
      </c>
      <c r="M176">
        <f t="shared" si="2"/>
        <v>666</v>
      </c>
      <c r="N176">
        <f>YEAR(Table1[[#This Row],[       oreder date]])</f>
        <v>2023</v>
      </c>
      <c r="O176" t="str">
        <f>TEXT(Table1[[#This Row],[       oreder date]],"mmm")</f>
        <v>May</v>
      </c>
      <c r="P176" t="str">
        <f>IF(COUNTIFS(A:A,Table1[[#This Row],[Order ID]],C:C,Table1[[#This Row],[CustomerName]])&gt;1,"duplicate","unique")</f>
        <v>unique</v>
      </c>
    </row>
    <row r="177" spans="1:16" x14ac:dyDescent="0.35">
      <c r="A177">
        <v>26931</v>
      </c>
      <c r="B177" s="1">
        <v>44902</v>
      </c>
      <c r="C177" t="s">
        <v>232</v>
      </c>
      <c r="D177" t="s">
        <v>21</v>
      </c>
      <c r="E177" t="s">
        <v>20</v>
      </c>
      <c r="F177" t="s">
        <v>44</v>
      </c>
      <c r="G177" t="s">
        <v>45</v>
      </c>
      <c r="H177">
        <v>3</v>
      </c>
      <c r="I177">
        <v>2858</v>
      </c>
      <c r="J177">
        <v>230</v>
      </c>
      <c r="K177" t="s">
        <v>46</v>
      </c>
      <c r="L177" t="s">
        <v>151</v>
      </c>
      <c r="M177">
        <f t="shared" si="2"/>
        <v>952.66666666666663</v>
      </c>
      <c r="N177">
        <f>YEAR(Table1[[#This Row],[       oreder date]])</f>
        <v>2022</v>
      </c>
      <c r="O177" t="str">
        <f>TEXT(Table1[[#This Row],[       oreder date]],"mmm")</f>
        <v>Dec</v>
      </c>
      <c r="P177" t="str">
        <f>IF(COUNTIFS(A:A,Table1[[#This Row],[Order ID]],C:C,Table1[[#This Row],[CustomerName]])&gt;1,"duplicate","unique")</f>
        <v>unique</v>
      </c>
    </row>
    <row r="178" spans="1:16" x14ac:dyDescent="0.35">
      <c r="A178">
        <v>26933</v>
      </c>
      <c r="B178" s="1">
        <v>44902</v>
      </c>
      <c r="C178" t="s">
        <v>232</v>
      </c>
      <c r="D178" t="s">
        <v>21</v>
      </c>
      <c r="E178" t="s">
        <v>20</v>
      </c>
      <c r="F178" t="s">
        <v>44</v>
      </c>
      <c r="G178" t="s">
        <v>59</v>
      </c>
      <c r="H178">
        <v>7</v>
      </c>
      <c r="I178">
        <v>8175</v>
      </c>
      <c r="J178">
        <v>525</v>
      </c>
      <c r="K178" t="s">
        <v>46</v>
      </c>
      <c r="L178" t="s">
        <v>151</v>
      </c>
      <c r="M178">
        <f t="shared" si="2"/>
        <v>1167.8571428571429</v>
      </c>
      <c r="N178">
        <f>YEAR(Table1[[#This Row],[       oreder date]])</f>
        <v>2022</v>
      </c>
      <c r="O178" t="str">
        <f>TEXT(Table1[[#This Row],[       oreder date]],"mmm")</f>
        <v>Dec</v>
      </c>
      <c r="P178" t="str">
        <f>IF(COUNTIFS(A:A,Table1[[#This Row],[Order ID]],C:C,Table1[[#This Row],[CustomerName]])&gt;1,"duplicate","unique")</f>
        <v>unique</v>
      </c>
    </row>
    <row r="179" spans="1:16" x14ac:dyDescent="0.35">
      <c r="A179">
        <v>26935</v>
      </c>
      <c r="B179" s="1">
        <v>44902</v>
      </c>
      <c r="C179" t="s">
        <v>232</v>
      </c>
      <c r="D179" t="s">
        <v>21</v>
      </c>
      <c r="E179" t="s">
        <v>20</v>
      </c>
      <c r="F179" t="s">
        <v>44</v>
      </c>
      <c r="G179" t="s">
        <v>59</v>
      </c>
      <c r="H179">
        <v>18</v>
      </c>
      <c r="I179">
        <v>5846</v>
      </c>
      <c r="J179">
        <v>586</v>
      </c>
      <c r="K179" t="s">
        <v>14</v>
      </c>
      <c r="L179" t="s">
        <v>151</v>
      </c>
      <c r="M179">
        <f t="shared" si="2"/>
        <v>324.77777777777777</v>
      </c>
      <c r="N179">
        <f>YEAR(Table1[[#This Row],[       oreder date]])</f>
        <v>2022</v>
      </c>
      <c r="O179" t="str">
        <f>TEXT(Table1[[#This Row],[       oreder date]],"mmm")</f>
        <v>Dec</v>
      </c>
      <c r="P179" t="str">
        <f>IF(COUNTIFS(A:A,Table1[[#This Row],[Order ID]],C:C,Table1[[#This Row],[CustomerName]])&gt;1,"duplicate","unique")</f>
        <v>unique</v>
      </c>
    </row>
    <row r="180" spans="1:16" x14ac:dyDescent="0.35">
      <c r="A180">
        <v>26963</v>
      </c>
      <c r="B180" s="1">
        <v>45443</v>
      </c>
      <c r="C180" t="s">
        <v>263</v>
      </c>
      <c r="D180" t="s">
        <v>21</v>
      </c>
      <c r="E180" t="s">
        <v>20</v>
      </c>
      <c r="F180" t="s">
        <v>44</v>
      </c>
      <c r="G180" t="s">
        <v>45</v>
      </c>
      <c r="H180">
        <v>1</v>
      </c>
      <c r="I180">
        <v>6903</v>
      </c>
      <c r="J180">
        <v>105</v>
      </c>
      <c r="K180" t="s">
        <v>64</v>
      </c>
      <c r="L180" t="s">
        <v>34</v>
      </c>
      <c r="M180">
        <f t="shared" si="2"/>
        <v>6903</v>
      </c>
      <c r="N180">
        <f>YEAR(Table1[[#This Row],[       oreder date]])</f>
        <v>2024</v>
      </c>
      <c r="O180" t="str">
        <f>TEXT(Table1[[#This Row],[       oreder date]],"mmm")</f>
        <v>May</v>
      </c>
      <c r="P180" t="str">
        <f>IF(COUNTIFS(A:A,Table1[[#This Row],[Order ID]],C:C,Table1[[#This Row],[CustomerName]])&gt;1,"duplicate","unique")</f>
        <v>unique</v>
      </c>
    </row>
    <row r="181" spans="1:16" x14ac:dyDescent="0.35">
      <c r="A181">
        <v>26980</v>
      </c>
      <c r="B181" s="1">
        <v>45033</v>
      </c>
      <c r="C181" t="s">
        <v>278</v>
      </c>
      <c r="D181" t="s">
        <v>21</v>
      </c>
      <c r="E181" t="s">
        <v>20</v>
      </c>
      <c r="F181" t="s">
        <v>44</v>
      </c>
      <c r="G181" t="s">
        <v>45</v>
      </c>
      <c r="H181">
        <v>5</v>
      </c>
      <c r="I181">
        <v>6218</v>
      </c>
      <c r="J181">
        <v>1125</v>
      </c>
      <c r="K181" t="s">
        <v>31</v>
      </c>
      <c r="L181" t="s">
        <v>144</v>
      </c>
      <c r="M181">
        <f t="shared" si="2"/>
        <v>1243.5999999999999</v>
      </c>
      <c r="N181">
        <f>YEAR(Table1[[#This Row],[       oreder date]])</f>
        <v>2023</v>
      </c>
      <c r="O181" t="str">
        <f>TEXT(Table1[[#This Row],[       oreder date]],"mmm")</f>
        <v>Apr</v>
      </c>
      <c r="P181" t="str">
        <f>IF(COUNTIFS(A:A,Table1[[#This Row],[Order ID]],C:C,Table1[[#This Row],[CustomerName]])&gt;1,"duplicate","unique")</f>
        <v>unique</v>
      </c>
    </row>
    <row r="182" spans="1:16" x14ac:dyDescent="0.35">
      <c r="A182">
        <v>26986</v>
      </c>
      <c r="B182" s="1">
        <v>45033</v>
      </c>
      <c r="C182" t="s">
        <v>278</v>
      </c>
      <c r="D182" t="s">
        <v>21</v>
      </c>
      <c r="E182" t="s">
        <v>20</v>
      </c>
      <c r="F182" t="s">
        <v>44</v>
      </c>
      <c r="G182" t="s">
        <v>59</v>
      </c>
      <c r="H182">
        <v>5</v>
      </c>
      <c r="I182">
        <v>2799</v>
      </c>
      <c r="J182">
        <v>1239</v>
      </c>
      <c r="K182" t="s">
        <v>31</v>
      </c>
      <c r="L182" t="s">
        <v>144</v>
      </c>
      <c r="M182">
        <f t="shared" si="2"/>
        <v>559.79999999999995</v>
      </c>
      <c r="N182">
        <f>YEAR(Table1[[#This Row],[       oreder date]])</f>
        <v>2023</v>
      </c>
      <c r="O182" t="str">
        <f>TEXT(Table1[[#This Row],[       oreder date]],"mmm")</f>
        <v>Apr</v>
      </c>
      <c r="P182" t="str">
        <f>IF(COUNTIFS(A:A,Table1[[#This Row],[Order ID]],C:C,Table1[[#This Row],[CustomerName]])&gt;1,"duplicate","unique")</f>
        <v>unique</v>
      </c>
    </row>
    <row r="183" spans="1:16" x14ac:dyDescent="0.35">
      <c r="A183">
        <v>26994</v>
      </c>
      <c r="B183" s="1">
        <v>44231</v>
      </c>
      <c r="C183" t="s">
        <v>290</v>
      </c>
      <c r="D183" t="s">
        <v>21</v>
      </c>
      <c r="E183" t="s">
        <v>20</v>
      </c>
      <c r="F183" t="s">
        <v>44</v>
      </c>
      <c r="G183" t="s">
        <v>59</v>
      </c>
      <c r="H183">
        <v>13</v>
      </c>
      <c r="I183">
        <v>5047</v>
      </c>
      <c r="J183">
        <v>2211</v>
      </c>
      <c r="K183" t="s">
        <v>39</v>
      </c>
      <c r="L183" t="s">
        <v>291</v>
      </c>
      <c r="M183">
        <f t="shared" si="2"/>
        <v>388.23076923076923</v>
      </c>
      <c r="N183">
        <f>YEAR(Table1[[#This Row],[       oreder date]])</f>
        <v>2021</v>
      </c>
      <c r="O183" t="str">
        <f>TEXT(Table1[[#This Row],[       oreder date]],"mmm")</f>
        <v>Feb</v>
      </c>
      <c r="P183" t="str">
        <f>IF(COUNTIFS(A:A,Table1[[#This Row],[Order ID]],C:C,Table1[[#This Row],[CustomerName]])&gt;1,"duplicate","unique")</f>
        <v>unique</v>
      </c>
    </row>
    <row r="184" spans="1:16" x14ac:dyDescent="0.35">
      <c r="A184">
        <v>27165</v>
      </c>
      <c r="B184" s="1">
        <v>45527</v>
      </c>
      <c r="C184" t="s">
        <v>473</v>
      </c>
      <c r="D184" t="s">
        <v>21</v>
      </c>
      <c r="E184" t="s">
        <v>20</v>
      </c>
      <c r="F184" t="s">
        <v>44</v>
      </c>
      <c r="G184" t="s">
        <v>59</v>
      </c>
      <c r="H184">
        <v>15</v>
      </c>
      <c r="I184">
        <v>3461</v>
      </c>
      <c r="J184">
        <v>1537</v>
      </c>
      <c r="K184" t="s">
        <v>39</v>
      </c>
      <c r="L184" t="s">
        <v>113</v>
      </c>
      <c r="M184">
        <f t="shared" si="2"/>
        <v>230.73333333333332</v>
      </c>
      <c r="N184">
        <f>YEAR(Table1[[#This Row],[       oreder date]])</f>
        <v>2024</v>
      </c>
      <c r="O184" t="str">
        <f>TEXT(Table1[[#This Row],[       oreder date]],"mmm")</f>
        <v>Aug</v>
      </c>
      <c r="P184" t="str">
        <f>IF(COUNTIFS(A:A,Table1[[#This Row],[Order ID]],C:C,Table1[[#This Row],[CustomerName]])&gt;1,"duplicate","unique")</f>
        <v>unique</v>
      </c>
    </row>
    <row r="185" spans="1:16" x14ac:dyDescent="0.35">
      <c r="A185">
        <v>27182</v>
      </c>
      <c r="B185" s="1">
        <v>44106</v>
      </c>
      <c r="C185" t="s">
        <v>495</v>
      </c>
      <c r="D185" t="s">
        <v>21</v>
      </c>
      <c r="E185" t="s">
        <v>20</v>
      </c>
      <c r="F185" t="s">
        <v>44</v>
      </c>
      <c r="G185" t="s">
        <v>59</v>
      </c>
      <c r="H185">
        <v>12</v>
      </c>
      <c r="I185">
        <v>7684</v>
      </c>
      <c r="J185">
        <v>1157</v>
      </c>
      <c r="K185" t="s">
        <v>64</v>
      </c>
      <c r="L185" t="s">
        <v>118</v>
      </c>
      <c r="M185">
        <f t="shared" si="2"/>
        <v>640.33333333333337</v>
      </c>
      <c r="N185">
        <f>YEAR(Table1[[#This Row],[       oreder date]])</f>
        <v>2020</v>
      </c>
      <c r="O185" t="str">
        <f>TEXT(Table1[[#This Row],[       oreder date]],"mmm")</f>
        <v>Oct</v>
      </c>
      <c r="P185" t="str">
        <f>IF(COUNTIFS(A:A,Table1[[#This Row],[Order ID]],C:C,Table1[[#This Row],[CustomerName]])&gt;1,"duplicate","unique")</f>
        <v>unique</v>
      </c>
    </row>
    <row r="186" spans="1:16" x14ac:dyDescent="0.35">
      <c r="A186">
        <v>27379</v>
      </c>
      <c r="B186" s="1">
        <v>44513</v>
      </c>
      <c r="C186" t="s">
        <v>693</v>
      </c>
      <c r="D186" t="s">
        <v>21</v>
      </c>
      <c r="E186" t="s">
        <v>20</v>
      </c>
      <c r="F186" t="s">
        <v>44</v>
      </c>
      <c r="G186" t="s">
        <v>108</v>
      </c>
      <c r="H186">
        <v>10</v>
      </c>
      <c r="I186">
        <v>4985</v>
      </c>
      <c r="J186">
        <v>1920</v>
      </c>
      <c r="K186" t="s">
        <v>46</v>
      </c>
      <c r="L186" t="s">
        <v>174</v>
      </c>
      <c r="M186">
        <f t="shared" si="2"/>
        <v>498.5</v>
      </c>
      <c r="N186">
        <f>YEAR(Table1[[#This Row],[       oreder date]])</f>
        <v>2021</v>
      </c>
      <c r="O186" t="str">
        <f>TEXT(Table1[[#This Row],[       oreder date]],"mmm")</f>
        <v>Nov</v>
      </c>
      <c r="P186" t="str">
        <f>IF(COUNTIFS(A:A,Table1[[#This Row],[Order ID]],C:C,Table1[[#This Row],[CustomerName]])&gt;1,"duplicate","unique")</f>
        <v>unique</v>
      </c>
    </row>
    <row r="187" spans="1:16" x14ac:dyDescent="0.35">
      <c r="A187">
        <v>27437</v>
      </c>
      <c r="B187" s="1">
        <v>44520</v>
      </c>
      <c r="C187" t="s">
        <v>768</v>
      </c>
      <c r="D187" t="s">
        <v>21</v>
      </c>
      <c r="E187" t="s">
        <v>20</v>
      </c>
      <c r="F187" t="s">
        <v>44</v>
      </c>
      <c r="G187" t="s">
        <v>59</v>
      </c>
      <c r="H187">
        <v>12</v>
      </c>
      <c r="I187">
        <v>7441</v>
      </c>
      <c r="J187">
        <v>867</v>
      </c>
      <c r="K187" t="s">
        <v>64</v>
      </c>
      <c r="L187" t="s">
        <v>174</v>
      </c>
      <c r="M187">
        <f t="shared" si="2"/>
        <v>620.08333333333337</v>
      </c>
      <c r="N187">
        <f>YEAR(Table1[[#This Row],[       oreder date]])</f>
        <v>2021</v>
      </c>
      <c r="O187" t="str">
        <f>TEXT(Table1[[#This Row],[       oreder date]],"mmm")</f>
        <v>Nov</v>
      </c>
      <c r="P187" t="str">
        <f>IF(COUNTIFS(A:A,Table1[[#This Row],[Order ID]],C:C,Table1[[#This Row],[CustomerName]])&gt;1,"duplicate","unique")</f>
        <v>unique</v>
      </c>
    </row>
    <row r="188" spans="1:16" x14ac:dyDescent="0.35">
      <c r="A188">
        <v>27511</v>
      </c>
      <c r="B188" s="1">
        <v>44741</v>
      </c>
      <c r="C188" t="s">
        <v>840</v>
      </c>
      <c r="D188" t="s">
        <v>21</v>
      </c>
      <c r="E188" t="s">
        <v>20</v>
      </c>
      <c r="F188" t="s">
        <v>44</v>
      </c>
      <c r="G188" t="s">
        <v>48</v>
      </c>
      <c r="H188">
        <v>17</v>
      </c>
      <c r="I188">
        <v>8089</v>
      </c>
      <c r="J188">
        <v>3132</v>
      </c>
      <c r="K188" t="s">
        <v>64</v>
      </c>
      <c r="L188" t="s">
        <v>164</v>
      </c>
      <c r="M188">
        <f t="shared" si="2"/>
        <v>475.8235294117647</v>
      </c>
      <c r="N188">
        <f>YEAR(Table1[[#This Row],[       oreder date]])</f>
        <v>2022</v>
      </c>
      <c r="O188" t="str">
        <f>TEXT(Table1[[#This Row],[       oreder date]],"mmm")</f>
        <v>Jun</v>
      </c>
      <c r="P188" t="str">
        <f>IF(COUNTIFS(A:A,Table1[[#This Row],[Order ID]],C:C,Table1[[#This Row],[CustomerName]])&gt;1,"duplicate","unique")</f>
        <v>unique</v>
      </c>
    </row>
    <row r="189" spans="1:16" x14ac:dyDescent="0.35">
      <c r="A189">
        <v>27533</v>
      </c>
      <c r="B189" s="1">
        <v>45125</v>
      </c>
      <c r="C189" t="s">
        <v>857</v>
      </c>
      <c r="D189" t="s">
        <v>21</v>
      </c>
      <c r="E189" t="s">
        <v>20</v>
      </c>
      <c r="F189" t="s">
        <v>44</v>
      </c>
      <c r="G189" t="s">
        <v>45</v>
      </c>
      <c r="H189">
        <v>19</v>
      </c>
      <c r="I189">
        <v>4936</v>
      </c>
      <c r="J189">
        <v>576</v>
      </c>
      <c r="K189" t="s">
        <v>64</v>
      </c>
      <c r="L189" t="s">
        <v>104</v>
      </c>
      <c r="M189">
        <f t="shared" si="2"/>
        <v>259.78947368421052</v>
      </c>
      <c r="N189">
        <f>YEAR(Table1[[#This Row],[       oreder date]])</f>
        <v>2023</v>
      </c>
      <c r="O189" t="str">
        <f>TEXT(Table1[[#This Row],[       oreder date]],"mmm")</f>
        <v>Jul</v>
      </c>
      <c r="P189" t="str">
        <f>IF(COUNTIFS(A:A,Table1[[#This Row],[Order ID]],C:C,Table1[[#This Row],[CustomerName]])&gt;1,"duplicate","unique")</f>
        <v>unique</v>
      </c>
    </row>
    <row r="190" spans="1:16" x14ac:dyDescent="0.35">
      <c r="A190">
        <v>27609</v>
      </c>
      <c r="B190" s="1">
        <v>44145</v>
      </c>
      <c r="C190" t="s">
        <v>969</v>
      </c>
      <c r="D190" t="s">
        <v>21</v>
      </c>
      <c r="E190" t="s">
        <v>20</v>
      </c>
      <c r="F190" t="s">
        <v>44</v>
      </c>
      <c r="G190" t="s">
        <v>48</v>
      </c>
      <c r="H190">
        <v>2</v>
      </c>
      <c r="I190">
        <v>5014</v>
      </c>
      <c r="J190">
        <v>2332</v>
      </c>
      <c r="K190" t="s">
        <v>64</v>
      </c>
      <c r="L190" t="s">
        <v>79</v>
      </c>
      <c r="M190">
        <f t="shared" si="2"/>
        <v>2507</v>
      </c>
      <c r="N190">
        <f>YEAR(Table1[[#This Row],[       oreder date]])</f>
        <v>2020</v>
      </c>
      <c r="O190" t="str">
        <f>TEXT(Table1[[#This Row],[       oreder date]],"mmm")</f>
        <v>Nov</v>
      </c>
      <c r="P190" t="str">
        <f>IF(COUNTIFS(A:A,Table1[[#This Row],[Order ID]],C:C,Table1[[#This Row],[CustomerName]])&gt;1,"duplicate","unique")</f>
        <v>unique</v>
      </c>
    </row>
    <row r="191" spans="1:16" x14ac:dyDescent="0.35">
      <c r="A191">
        <v>27657</v>
      </c>
      <c r="B191" s="1">
        <v>45398</v>
      </c>
      <c r="C191" t="s">
        <v>1028</v>
      </c>
      <c r="D191" t="s">
        <v>21</v>
      </c>
      <c r="E191" t="s">
        <v>20</v>
      </c>
      <c r="F191" t="s">
        <v>44</v>
      </c>
      <c r="G191" t="s">
        <v>59</v>
      </c>
      <c r="H191">
        <v>1</v>
      </c>
      <c r="I191">
        <v>7700</v>
      </c>
      <c r="J191">
        <v>2712</v>
      </c>
      <c r="K191" t="s">
        <v>46</v>
      </c>
      <c r="L191" t="s">
        <v>234</v>
      </c>
      <c r="M191">
        <f t="shared" si="2"/>
        <v>7700</v>
      </c>
      <c r="N191">
        <f>YEAR(Table1[[#This Row],[       oreder date]])</f>
        <v>2024</v>
      </c>
      <c r="O191" t="str">
        <f>TEXT(Table1[[#This Row],[       oreder date]],"mmm")</f>
        <v>Apr</v>
      </c>
      <c r="P191" t="str">
        <f>IF(COUNTIFS(A:A,Table1[[#This Row],[Order ID]],C:C,Table1[[#This Row],[CustomerName]])&gt;1,"duplicate","unique")</f>
        <v>unique</v>
      </c>
    </row>
    <row r="192" spans="1:16" x14ac:dyDescent="0.35">
      <c r="A192">
        <v>27750</v>
      </c>
      <c r="B192" s="1">
        <v>44298</v>
      </c>
      <c r="C192" t="s">
        <v>1143</v>
      </c>
      <c r="D192" t="s">
        <v>21</v>
      </c>
      <c r="E192" t="s">
        <v>20</v>
      </c>
      <c r="F192" t="s">
        <v>44</v>
      </c>
      <c r="G192" t="s">
        <v>59</v>
      </c>
      <c r="H192">
        <v>15</v>
      </c>
      <c r="I192">
        <v>9921</v>
      </c>
      <c r="J192">
        <v>1451</v>
      </c>
      <c r="K192" t="s">
        <v>39</v>
      </c>
      <c r="L192" t="s">
        <v>138</v>
      </c>
      <c r="M192">
        <f t="shared" si="2"/>
        <v>661.4</v>
      </c>
      <c r="N192">
        <f>YEAR(Table1[[#This Row],[       oreder date]])</f>
        <v>2021</v>
      </c>
      <c r="O192" t="str">
        <f>TEXT(Table1[[#This Row],[       oreder date]],"mmm")</f>
        <v>Apr</v>
      </c>
      <c r="P192" t="str">
        <f>IF(COUNTIFS(A:A,Table1[[#This Row],[Order ID]],C:C,Table1[[#This Row],[CustomerName]])&gt;1,"duplicate","unique")</f>
        <v>unique</v>
      </c>
    </row>
    <row r="193" spans="1:16" x14ac:dyDescent="0.35">
      <c r="A193">
        <v>27772</v>
      </c>
      <c r="B193" s="1">
        <v>45021</v>
      </c>
      <c r="C193" t="s">
        <v>1167</v>
      </c>
      <c r="D193" t="s">
        <v>21</v>
      </c>
      <c r="E193" t="s">
        <v>20</v>
      </c>
      <c r="F193" t="s">
        <v>44</v>
      </c>
      <c r="G193" t="s">
        <v>45</v>
      </c>
      <c r="H193">
        <v>19</v>
      </c>
      <c r="I193">
        <v>6089</v>
      </c>
      <c r="J193">
        <v>139</v>
      </c>
      <c r="K193" t="s">
        <v>31</v>
      </c>
      <c r="L193" t="s">
        <v>144</v>
      </c>
      <c r="M193">
        <f t="shared" si="2"/>
        <v>320.4736842105263</v>
      </c>
      <c r="N193">
        <f>YEAR(Table1[[#This Row],[       oreder date]])</f>
        <v>2023</v>
      </c>
      <c r="O193" t="str">
        <f>TEXT(Table1[[#This Row],[       oreder date]],"mmm")</f>
        <v>Apr</v>
      </c>
      <c r="P193" t="str">
        <f>IF(COUNTIFS(A:A,Table1[[#This Row],[Order ID]],C:C,Table1[[#This Row],[CustomerName]])&gt;1,"duplicate","unique")</f>
        <v>unique</v>
      </c>
    </row>
    <row r="194" spans="1:16" x14ac:dyDescent="0.35">
      <c r="A194">
        <v>27775</v>
      </c>
      <c r="B194" s="1">
        <v>45021</v>
      </c>
      <c r="C194" t="s">
        <v>1167</v>
      </c>
      <c r="D194" t="s">
        <v>21</v>
      </c>
      <c r="E194" t="s">
        <v>20</v>
      </c>
      <c r="F194" t="s">
        <v>44</v>
      </c>
      <c r="G194" t="s">
        <v>45</v>
      </c>
      <c r="H194">
        <v>16</v>
      </c>
      <c r="I194">
        <v>2586</v>
      </c>
      <c r="J194">
        <v>800</v>
      </c>
      <c r="K194" t="s">
        <v>14</v>
      </c>
      <c r="L194" t="s">
        <v>144</v>
      </c>
      <c r="M194">
        <f t="shared" ref="M194:M257" si="3">I194/H194</f>
        <v>161.625</v>
      </c>
      <c r="N194">
        <f>YEAR(Table1[[#This Row],[       oreder date]])</f>
        <v>2023</v>
      </c>
      <c r="O194" t="str">
        <f>TEXT(Table1[[#This Row],[       oreder date]],"mmm")</f>
        <v>Apr</v>
      </c>
      <c r="P194" t="str">
        <f>IF(COUNTIFS(A:A,Table1[[#This Row],[Order ID]],C:C,Table1[[#This Row],[CustomerName]])&gt;1,"duplicate","unique")</f>
        <v>unique</v>
      </c>
    </row>
    <row r="195" spans="1:16" x14ac:dyDescent="0.35">
      <c r="A195">
        <v>27823</v>
      </c>
      <c r="B195" s="1">
        <v>44569</v>
      </c>
      <c r="C195" t="s">
        <v>1230</v>
      </c>
      <c r="D195" t="s">
        <v>21</v>
      </c>
      <c r="E195" t="s">
        <v>20</v>
      </c>
      <c r="F195" t="s">
        <v>44</v>
      </c>
      <c r="G195" t="s">
        <v>45</v>
      </c>
      <c r="H195">
        <v>9</v>
      </c>
      <c r="I195">
        <v>8752</v>
      </c>
      <c r="J195">
        <v>1686</v>
      </c>
      <c r="K195" t="s">
        <v>31</v>
      </c>
      <c r="L195" t="s">
        <v>86</v>
      </c>
      <c r="M195">
        <f t="shared" si="3"/>
        <v>972.44444444444446</v>
      </c>
      <c r="N195">
        <f>YEAR(Table1[[#This Row],[       oreder date]])</f>
        <v>2022</v>
      </c>
      <c r="O195" t="str">
        <f>TEXT(Table1[[#This Row],[       oreder date]],"mmm")</f>
        <v>Jan</v>
      </c>
      <c r="P195" t="str">
        <f>IF(COUNTIFS(A:A,Table1[[#This Row],[Order ID]],C:C,Table1[[#This Row],[CustomerName]])&gt;1,"duplicate","unique")</f>
        <v>unique</v>
      </c>
    </row>
    <row r="196" spans="1:16" x14ac:dyDescent="0.35">
      <c r="A196">
        <v>27961</v>
      </c>
      <c r="B196" s="1">
        <v>44610</v>
      </c>
      <c r="C196" t="s">
        <v>1451</v>
      </c>
      <c r="D196" t="s">
        <v>21</v>
      </c>
      <c r="E196" t="s">
        <v>20</v>
      </c>
      <c r="F196" t="s">
        <v>44</v>
      </c>
      <c r="G196" t="s">
        <v>59</v>
      </c>
      <c r="H196">
        <v>4</v>
      </c>
      <c r="I196">
        <v>526</v>
      </c>
      <c r="J196">
        <v>83</v>
      </c>
      <c r="K196" t="s">
        <v>46</v>
      </c>
      <c r="L196" t="s">
        <v>136</v>
      </c>
      <c r="M196">
        <f t="shared" si="3"/>
        <v>131.5</v>
      </c>
      <c r="N196">
        <f>YEAR(Table1[[#This Row],[       oreder date]])</f>
        <v>2022</v>
      </c>
      <c r="O196" t="str">
        <f>TEXT(Table1[[#This Row],[       oreder date]],"mmm")</f>
        <v>Feb</v>
      </c>
      <c r="P196" t="str">
        <f>IF(COUNTIFS(A:A,Table1[[#This Row],[Order ID]],C:C,Table1[[#This Row],[CustomerName]])&gt;1,"duplicate","unique")</f>
        <v>unique</v>
      </c>
    </row>
    <row r="197" spans="1:16" x14ac:dyDescent="0.35">
      <c r="A197">
        <v>26964</v>
      </c>
      <c r="B197" s="1">
        <v>45443</v>
      </c>
      <c r="C197" t="s">
        <v>263</v>
      </c>
      <c r="D197" t="s">
        <v>21</v>
      </c>
      <c r="E197" t="s">
        <v>20</v>
      </c>
      <c r="F197" t="s">
        <v>29</v>
      </c>
      <c r="G197" t="s">
        <v>30</v>
      </c>
      <c r="H197">
        <v>7</v>
      </c>
      <c r="I197">
        <v>8793</v>
      </c>
      <c r="J197">
        <v>3010</v>
      </c>
      <c r="K197" t="s">
        <v>64</v>
      </c>
      <c r="L197" t="s">
        <v>34</v>
      </c>
      <c r="M197">
        <f t="shared" si="3"/>
        <v>1256.1428571428571</v>
      </c>
      <c r="N197">
        <f>YEAR(Table1[[#This Row],[       oreder date]])</f>
        <v>2024</v>
      </c>
      <c r="O197" t="str">
        <f>TEXT(Table1[[#This Row],[       oreder date]],"mmm")</f>
        <v>May</v>
      </c>
      <c r="P197" t="str">
        <f>IF(COUNTIFS(A:A,Table1[[#This Row],[Order ID]],C:C,Table1[[#This Row],[CustomerName]])&gt;1,"duplicate","unique")</f>
        <v>unique</v>
      </c>
    </row>
    <row r="198" spans="1:16" x14ac:dyDescent="0.35">
      <c r="A198">
        <v>27076</v>
      </c>
      <c r="B198" s="1">
        <v>44796</v>
      </c>
      <c r="C198" t="s">
        <v>380</v>
      </c>
      <c r="D198" t="s">
        <v>21</v>
      </c>
      <c r="E198" t="s">
        <v>20</v>
      </c>
      <c r="F198" t="s">
        <v>29</v>
      </c>
      <c r="G198" t="s">
        <v>77</v>
      </c>
      <c r="H198">
        <v>13</v>
      </c>
      <c r="I198">
        <v>2999</v>
      </c>
      <c r="J198">
        <v>145</v>
      </c>
      <c r="K198" t="s">
        <v>64</v>
      </c>
      <c r="L198" t="s">
        <v>208</v>
      </c>
      <c r="M198">
        <f t="shared" si="3"/>
        <v>230.69230769230768</v>
      </c>
      <c r="N198">
        <f>YEAR(Table1[[#This Row],[       oreder date]])</f>
        <v>2022</v>
      </c>
      <c r="O198" t="str">
        <f>TEXT(Table1[[#This Row],[       oreder date]],"mmm")</f>
        <v>Aug</v>
      </c>
      <c r="P198" t="str">
        <f>IF(COUNTIFS(A:A,Table1[[#This Row],[Order ID]],C:C,Table1[[#This Row],[CustomerName]])&gt;1,"duplicate","unique")</f>
        <v>unique</v>
      </c>
    </row>
    <row r="199" spans="1:16" x14ac:dyDescent="0.35">
      <c r="A199">
        <v>27077</v>
      </c>
      <c r="B199" s="1">
        <v>44796</v>
      </c>
      <c r="C199" t="s">
        <v>380</v>
      </c>
      <c r="D199" t="s">
        <v>21</v>
      </c>
      <c r="E199" t="s">
        <v>20</v>
      </c>
      <c r="F199" t="s">
        <v>29</v>
      </c>
      <c r="G199" t="s">
        <v>63</v>
      </c>
      <c r="H199">
        <v>20</v>
      </c>
      <c r="I199">
        <v>5142</v>
      </c>
      <c r="J199">
        <v>1916</v>
      </c>
      <c r="K199" t="s">
        <v>39</v>
      </c>
      <c r="L199" t="s">
        <v>208</v>
      </c>
      <c r="M199">
        <f t="shared" si="3"/>
        <v>257.10000000000002</v>
      </c>
      <c r="N199">
        <f>YEAR(Table1[[#This Row],[       oreder date]])</f>
        <v>2022</v>
      </c>
      <c r="O199" t="str">
        <f>TEXT(Table1[[#This Row],[       oreder date]],"mmm")</f>
        <v>Aug</v>
      </c>
      <c r="P199" t="str">
        <f>IF(COUNTIFS(A:A,Table1[[#This Row],[Order ID]],C:C,Table1[[#This Row],[CustomerName]])&gt;1,"duplicate","unique")</f>
        <v>unique</v>
      </c>
    </row>
    <row r="200" spans="1:16" x14ac:dyDescent="0.35">
      <c r="A200">
        <v>27089</v>
      </c>
      <c r="B200" s="1">
        <v>43921</v>
      </c>
      <c r="C200" t="s">
        <v>395</v>
      </c>
      <c r="D200" t="s">
        <v>21</v>
      </c>
      <c r="E200" t="s">
        <v>20</v>
      </c>
      <c r="F200" t="s">
        <v>29</v>
      </c>
      <c r="G200" t="s">
        <v>30</v>
      </c>
      <c r="H200">
        <v>6</v>
      </c>
      <c r="I200">
        <v>8204</v>
      </c>
      <c r="J200">
        <v>2382</v>
      </c>
      <c r="K200" t="s">
        <v>14</v>
      </c>
      <c r="L200" t="s">
        <v>54</v>
      </c>
      <c r="M200">
        <f t="shared" si="3"/>
        <v>1367.3333333333333</v>
      </c>
      <c r="N200">
        <f>YEAR(Table1[[#This Row],[       oreder date]])</f>
        <v>2020</v>
      </c>
      <c r="O200" t="str">
        <f>TEXT(Table1[[#This Row],[       oreder date]],"mmm")</f>
        <v>Mar</v>
      </c>
      <c r="P200" t="str">
        <f>IF(COUNTIFS(A:A,Table1[[#This Row],[Order ID]],C:C,Table1[[#This Row],[CustomerName]])&gt;1,"duplicate","unique")</f>
        <v>unique</v>
      </c>
    </row>
    <row r="201" spans="1:16" x14ac:dyDescent="0.35">
      <c r="A201">
        <v>27100</v>
      </c>
      <c r="B201" s="1">
        <v>45690</v>
      </c>
      <c r="C201" t="s">
        <v>406</v>
      </c>
      <c r="D201" t="s">
        <v>21</v>
      </c>
      <c r="E201" t="s">
        <v>20</v>
      </c>
      <c r="F201" t="s">
        <v>29</v>
      </c>
      <c r="G201" t="s">
        <v>30</v>
      </c>
      <c r="H201">
        <v>9</v>
      </c>
      <c r="I201">
        <v>3137</v>
      </c>
      <c r="J201">
        <v>571</v>
      </c>
      <c r="K201" t="s">
        <v>31</v>
      </c>
      <c r="L201" t="s">
        <v>72</v>
      </c>
      <c r="M201">
        <f t="shared" si="3"/>
        <v>348.55555555555554</v>
      </c>
      <c r="N201">
        <f>YEAR(Table1[[#This Row],[       oreder date]])</f>
        <v>2025</v>
      </c>
      <c r="O201" t="str">
        <f>TEXT(Table1[[#This Row],[       oreder date]],"mmm")</f>
        <v>Feb</v>
      </c>
      <c r="P201" t="str">
        <f>IF(COUNTIFS(A:A,Table1[[#This Row],[Order ID]],C:C,Table1[[#This Row],[CustomerName]])&gt;1,"duplicate","unique")</f>
        <v>unique</v>
      </c>
    </row>
    <row r="202" spans="1:16" x14ac:dyDescent="0.35">
      <c r="A202">
        <v>27111</v>
      </c>
      <c r="B202" s="1">
        <v>44473</v>
      </c>
      <c r="C202" t="s">
        <v>421</v>
      </c>
      <c r="D202" t="s">
        <v>21</v>
      </c>
      <c r="E202" t="s">
        <v>20</v>
      </c>
      <c r="F202" t="s">
        <v>29</v>
      </c>
      <c r="G202" t="s">
        <v>63</v>
      </c>
      <c r="H202">
        <v>4</v>
      </c>
      <c r="I202">
        <v>7560</v>
      </c>
      <c r="J202">
        <v>821</v>
      </c>
      <c r="K202" t="s">
        <v>39</v>
      </c>
      <c r="L202" t="s">
        <v>36</v>
      </c>
      <c r="M202">
        <f t="shared" si="3"/>
        <v>1890</v>
      </c>
      <c r="N202">
        <f>YEAR(Table1[[#This Row],[       oreder date]])</f>
        <v>2021</v>
      </c>
      <c r="O202" t="str">
        <f>TEXT(Table1[[#This Row],[       oreder date]],"mmm")</f>
        <v>Oct</v>
      </c>
      <c r="P202" t="str">
        <f>IF(COUNTIFS(A:A,Table1[[#This Row],[Order ID]],C:C,Table1[[#This Row],[CustomerName]])&gt;1,"duplicate","unique")</f>
        <v>unique</v>
      </c>
    </row>
    <row r="203" spans="1:16" x14ac:dyDescent="0.35">
      <c r="A203">
        <v>27142</v>
      </c>
      <c r="B203" s="1">
        <v>44138</v>
      </c>
      <c r="C203" t="s">
        <v>447</v>
      </c>
      <c r="D203" t="s">
        <v>21</v>
      </c>
      <c r="E203" t="s">
        <v>20</v>
      </c>
      <c r="F203" t="s">
        <v>29</v>
      </c>
      <c r="G203" t="s">
        <v>63</v>
      </c>
      <c r="H203">
        <v>20</v>
      </c>
      <c r="I203">
        <v>8769</v>
      </c>
      <c r="J203">
        <v>1989</v>
      </c>
      <c r="K203" t="s">
        <v>14</v>
      </c>
      <c r="L203" t="s">
        <v>79</v>
      </c>
      <c r="M203">
        <f t="shared" si="3"/>
        <v>438.45</v>
      </c>
      <c r="N203">
        <f>YEAR(Table1[[#This Row],[       oreder date]])</f>
        <v>2020</v>
      </c>
      <c r="O203" t="str">
        <f>TEXT(Table1[[#This Row],[       oreder date]],"mmm")</f>
        <v>Nov</v>
      </c>
      <c r="P203" t="str">
        <f>IF(COUNTIFS(A:A,Table1[[#This Row],[Order ID]],C:C,Table1[[#This Row],[CustomerName]])&gt;1,"duplicate","unique")</f>
        <v>unique</v>
      </c>
    </row>
    <row r="204" spans="1:16" x14ac:dyDescent="0.35">
      <c r="A204">
        <v>27167</v>
      </c>
      <c r="B204" s="1">
        <v>45527</v>
      </c>
      <c r="C204" t="s">
        <v>473</v>
      </c>
      <c r="D204" t="s">
        <v>21</v>
      </c>
      <c r="E204" t="s">
        <v>20</v>
      </c>
      <c r="F204" t="s">
        <v>29</v>
      </c>
      <c r="G204" t="s">
        <v>77</v>
      </c>
      <c r="H204">
        <v>10</v>
      </c>
      <c r="I204">
        <v>3853</v>
      </c>
      <c r="J204">
        <v>1457</v>
      </c>
      <c r="K204" t="s">
        <v>64</v>
      </c>
      <c r="L204" t="s">
        <v>113</v>
      </c>
      <c r="M204">
        <f t="shared" si="3"/>
        <v>385.3</v>
      </c>
      <c r="N204">
        <f>YEAR(Table1[[#This Row],[       oreder date]])</f>
        <v>2024</v>
      </c>
      <c r="O204" t="str">
        <f>TEXT(Table1[[#This Row],[       oreder date]],"mmm")</f>
        <v>Aug</v>
      </c>
      <c r="P204" t="str">
        <f>IF(COUNTIFS(A:A,Table1[[#This Row],[Order ID]],C:C,Table1[[#This Row],[CustomerName]])&gt;1,"duplicate","unique")</f>
        <v>unique</v>
      </c>
    </row>
    <row r="205" spans="1:16" x14ac:dyDescent="0.35">
      <c r="A205">
        <v>27168</v>
      </c>
      <c r="B205" s="1">
        <v>44132</v>
      </c>
      <c r="C205" t="s">
        <v>475</v>
      </c>
      <c r="D205" t="s">
        <v>21</v>
      </c>
      <c r="E205" t="s">
        <v>20</v>
      </c>
      <c r="F205" t="s">
        <v>29</v>
      </c>
      <c r="G205" t="s">
        <v>30</v>
      </c>
      <c r="H205">
        <v>20</v>
      </c>
      <c r="I205">
        <v>6016</v>
      </c>
      <c r="J205">
        <v>431</v>
      </c>
      <c r="K205" t="s">
        <v>14</v>
      </c>
      <c r="L205" t="s">
        <v>118</v>
      </c>
      <c r="M205">
        <f t="shared" si="3"/>
        <v>300.8</v>
      </c>
      <c r="N205">
        <f>YEAR(Table1[[#This Row],[       oreder date]])</f>
        <v>2020</v>
      </c>
      <c r="O205" t="str">
        <f>TEXT(Table1[[#This Row],[       oreder date]],"mmm")</f>
        <v>Oct</v>
      </c>
      <c r="P205" t="str">
        <f>IF(COUNTIFS(A:A,Table1[[#This Row],[Order ID]],C:C,Table1[[#This Row],[CustomerName]])&gt;1,"duplicate","unique")</f>
        <v>unique</v>
      </c>
    </row>
    <row r="206" spans="1:16" x14ac:dyDescent="0.35">
      <c r="A206">
        <v>27348</v>
      </c>
      <c r="B206" s="1">
        <v>44244</v>
      </c>
      <c r="C206" t="s">
        <v>655</v>
      </c>
      <c r="D206" t="s">
        <v>21</v>
      </c>
      <c r="E206" t="s">
        <v>20</v>
      </c>
      <c r="F206" t="s">
        <v>29</v>
      </c>
      <c r="G206" t="s">
        <v>30</v>
      </c>
      <c r="H206">
        <v>1</v>
      </c>
      <c r="I206">
        <v>3022</v>
      </c>
      <c r="J206">
        <v>384</v>
      </c>
      <c r="K206" t="s">
        <v>46</v>
      </c>
      <c r="L206" t="s">
        <v>291</v>
      </c>
      <c r="M206">
        <f t="shared" si="3"/>
        <v>3022</v>
      </c>
      <c r="N206">
        <f>YEAR(Table1[[#This Row],[       oreder date]])</f>
        <v>2021</v>
      </c>
      <c r="O206" t="str">
        <f>TEXT(Table1[[#This Row],[       oreder date]],"mmm")</f>
        <v>Feb</v>
      </c>
      <c r="P206" t="str">
        <f>IF(COUNTIFS(A:A,Table1[[#This Row],[Order ID]],C:C,Table1[[#This Row],[CustomerName]])&gt;1,"duplicate","unique")</f>
        <v>unique</v>
      </c>
    </row>
    <row r="207" spans="1:16" x14ac:dyDescent="0.35">
      <c r="A207">
        <v>27377</v>
      </c>
      <c r="B207" s="1">
        <v>44513</v>
      </c>
      <c r="C207" t="s">
        <v>693</v>
      </c>
      <c r="D207" t="s">
        <v>21</v>
      </c>
      <c r="E207" t="s">
        <v>20</v>
      </c>
      <c r="F207" t="s">
        <v>29</v>
      </c>
      <c r="G207" t="s">
        <v>77</v>
      </c>
      <c r="H207">
        <v>19</v>
      </c>
      <c r="I207">
        <v>6690</v>
      </c>
      <c r="J207">
        <v>1001</v>
      </c>
      <c r="K207" t="s">
        <v>14</v>
      </c>
      <c r="L207" t="s">
        <v>174</v>
      </c>
      <c r="M207">
        <f t="shared" si="3"/>
        <v>352.10526315789474</v>
      </c>
      <c r="N207">
        <f>YEAR(Table1[[#This Row],[       oreder date]])</f>
        <v>2021</v>
      </c>
      <c r="O207" t="str">
        <f>TEXT(Table1[[#This Row],[       oreder date]],"mmm")</f>
        <v>Nov</v>
      </c>
      <c r="P207" t="str">
        <f>IF(COUNTIFS(A:A,Table1[[#This Row],[Order ID]],C:C,Table1[[#This Row],[CustomerName]])&gt;1,"duplicate","unique")</f>
        <v>unique</v>
      </c>
    </row>
    <row r="208" spans="1:16" x14ac:dyDescent="0.35">
      <c r="A208">
        <v>27509</v>
      </c>
      <c r="B208" s="1">
        <v>44741</v>
      </c>
      <c r="C208" t="s">
        <v>840</v>
      </c>
      <c r="D208" t="s">
        <v>21</v>
      </c>
      <c r="E208" t="s">
        <v>20</v>
      </c>
      <c r="F208" t="s">
        <v>29</v>
      </c>
      <c r="G208" t="s">
        <v>30</v>
      </c>
      <c r="H208">
        <v>14</v>
      </c>
      <c r="I208">
        <v>8706</v>
      </c>
      <c r="J208">
        <v>3099</v>
      </c>
      <c r="K208" t="s">
        <v>46</v>
      </c>
      <c r="L208" t="s">
        <v>164</v>
      </c>
      <c r="M208">
        <f t="shared" si="3"/>
        <v>621.85714285714289</v>
      </c>
      <c r="N208">
        <f>YEAR(Table1[[#This Row],[       oreder date]])</f>
        <v>2022</v>
      </c>
      <c r="O208" t="str">
        <f>TEXT(Table1[[#This Row],[       oreder date]],"mmm")</f>
        <v>Jun</v>
      </c>
      <c r="P208" t="str">
        <f>IF(COUNTIFS(A:A,Table1[[#This Row],[Order ID]],C:C,Table1[[#This Row],[CustomerName]])&gt;1,"duplicate","unique")</f>
        <v>unique</v>
      </c>
    </row>
    <row r="209" spans="1:16" x14ac:dyDescent="0.35">
      <c r="A209">
        <v>27549</v>
      </c>
      <c r="B209" s="1">
        <v>45586</v>
      </c>
      <c r="C209" t="s">
        <v>883</v>
      </c>
      <c r="D209" t="s">
        <v>21</v>
      </c>
      <c r="E209" t="s">
        <v>20</v>
      </c>
      <c r="F209" t="s">
        <v>29</v>
      </c>
      <c r="G209" t="s">
        <v>77</v>
      </c>
      <c r="H209">
        <v>14</v>
      </c>
      <c r="I209">
        <v>3224</v>
      </c>
      <c r="J209">
        <v>1018</v>
      </c>
      <c r="K209" t="s">
        <v>14</v>
      </c>
      <c r="L209" t="s">
        <v>359</v>
      </c>
      <c r="M209">
        <f t="shared" si="3"/>
        <v>230.28571428571428</v>
      </c>
      <c r="N209">
        <f>YEAR(Table1[[#This Row],[       oreder date]])</f>
        <v>2024</v>
      </c>
      <c r="O209" t="str">
        <f>TEXT(Table1[[#This Row],[       oreder date]],"mmm")</f>
        <v>Oct</v>
      </c>
      <c r="P209" t="str">
        <f>IF(COUNTIFS(A:A,Table1[[#This Row],[Order ID]],C:C,Table1[[#This Row],[CustomerName]])&gt;1,"duplicate","unique")</f>
        <v>unique</v>
      </c>
    </row>
    <row r="210" spans="1:16" x14ac:dyDescent="0.35">
      <c r="A210">
        <v>27553</v>
      </c>
      <c r="B210" s="1">
        <v>44946</v>
      </c>
      <c r="C210" t="s">
        <v>890</v>
      </c>
      <c r="D210" t="s">
        <v>21</v>
      </c>
      <c r="E210" t="s">
        <v>20</v>
      </c>
      <c r="F210" t="s">
        <v>29</v>
      </c>
      <c r="G210" t="s">
        <v>56</v>
      </c>
      <c r="H210">
        <v>16</v>
      </c>
      <c r="I210">
        <v>8769</v>
      </c>
      <c r="J210">
        <v>3178</v>
      </c>
      <c r="K210" t="s">
        <v>31</v>
      </c>
      <c r="L210" t="s">
        <v>332</v>
      </c>
      <c r="M210">
        <f t="shared" si="3"/>
        <v>548.0625</v>
      </c>
      <c r="N210">
        <f>YEAR(Table1[[#This Row],[       oreder date]])</f>
        <v>2023</v>
      </c>
      <c r="O210" t="str">
        <f>TEXT(Table1[[#This Row],[       oreder date]],"mmm")</f>
        <v>Jan</v>
      </c>
      <c r="P210" t="str">
        <f>IF(COUNTIFS(A:A,Table1[[#This Row],[Order ID]],C:C,Table1[[#This Row],[CustomerName]])&gt;1,"duplicate","unique")</f>
        <v>unique</v>
      </c>
    </row>
    <row r="211" spans="1:16" x14ac:dyDescent="0.35">
      <c r="A211">
        <v>27554</v>
      </c>
      <c r="B211" s="1">
        <v>45613</v>
      </c>
      <c r="C211" t="s">
        <v>892</v>
      </c>
      <c r="D211" t="s">
        <v>21</v>
      </c>
      <c r="E211" t="s">
        <v>20</v>
      </c>
      <c r="F211" t="s">
        <v>29</v>
      </c>
      <c r="G211" t="s">
        <v>30</v>
      </c>
      <c r="H211">
        <v>16</v>
      </c>
      <c r="I211">
        <v>2957</v>
      </c>
      <c r="J211">
        <v>917</v>
      </c>
      <c r="K211" t="s">
        <v>31</v>
      </c>
      <c r="L211" t="s">
        <v>254</v>
      </c>
      <c r="M211">
        <f t="shared" si="3"/>
        <v>184.8125</v>
      </c>
      <c r="N211">
        <f>YEAR(Table1[[#This Row],[       oreder date]])</f>
        <v>2024</v>
      </c>
      <c r="O211" t="str">
        <f>TEXT(Table1[[#This Row],[       oreder date]],"mmm")</f>
        <v>Nov</v>
      </c>
      <c r="P211" t="str">
        <f>IF(COUNTIFS(A:A,Table1[[#This Row],[Order ID]],C:C,Table1[[#This Row],[CustomerName]])&gt;1,"duplicate","unique")</f>
        <v>unique</v>
      </c>
    </row>
    <row r="212" spans="1:16" x14ac:dyDescent="0.35">
      <c r="A212">
        <v>27709</v>
      </c>
      <c r="B212" s="1">
        <v>44067</v>
      </c>
      <c r="C212" t="s">
        <v>1100</v>
      </c>
      <c r="D212" t="s">
        <v>21</v>
      </c>
      <c r="E212" t="s">
        <v>20</v>
      </c>
      <c r="F212" t="s">
        <v>29</v>
      </c>
      <c r="G212" t="s">
        <v>63</v>
      </c>
      <c r="H212">
        <v>4</v>
      </c>
      <c r="I212">
        <v>8979</v>
      </c>
      <c r="J212">
        <v>4477</v>
      </c>
      <c r="K212" t="s">
        <v>46</v>
      </c>
      <c r="L212" t="s">
        <v>184</v>
      </c>
      <c r="M212">
        <f t="shared" si="3"/>
        <v>2244.75</v>
      </c>
      <c r="N212">
        <f>YEAR(Table1[[#This Row],[       oreder date]])</f>
        <v>2020</v>
      </c>
      <c r="O212" t="str">
        <f>TEXT(Table1[[#This Row],[       oreder date]],"mmm")</f>
        <v>Aug</v>
      </c>
      <c r="P212" t="str">
        <f>IF(COUNTIFS(A:A,Table1[[#This Row],[Order ID]],C:C,Table1[[#This Row],[CustomerName]])&gt;1,"duplicate","unique")</f>
        <v>unique</v>
      </c>
    </row>
    <row r="213" spans="1:16" x14ac:dyDescent="0.35">
      <c r="A213">
        <v>27762</v>
      </c>
      <c r="B213" s="1">
        <v>44974</v>
      </c>
      <c r="C213" t="s">
        <v>1160</v>
      </c>
      <c r="D213" t="s">
        <v>21</v>
      </c>
      <c r="E213" t="s">
        <v>20</v>
      </c>
      <c r="F213" t="s">
        <v>29</v>
      </c>
      <c r="G213" t="s">
        <v>56</v>
      </c>
      <c r="H213">
        <v>5</v>
      </c>
      <c r="I213">
        <v>3747</v>
      </c>
      <c r="J213">
        <v>410</v>
      </c>
      <c r="K213" t="s">
        <v>46</v>
      </c>
      <c r="L213" t="s">
        <v>92</v>
      </c>
      <c r="M213">
        <f t="shared" si="3"/>
        <v>749.4</v>
      </c>
      <c r="N213">
        <f>YEAR(Table1[[#This Row],[       oreder date]])</f>
        <v>2023</v>
      </c>
      <c r="O213" t="str">
        <f>TEXT(Table1[[#This Row],[       oreder date]],"mmm")</f>
        <v>Feb</v>
      </c>
      <c r="P213" t="str">
        <f>IF(COUNTIFS(A:A,Table1[[#This Row],[Order ID]],C:C,Table1[[#This Row],[CustomerName]])&gt;1,"duplicate","unique")</f>
        <v>unique</v>
      </c>
    </row>
    <row r="214" spans="1:16" x14ac:dyDescent="0.35">
      <c r="A214">
        <v>27767</v>
      </c>
      <c r="B214" s="1">
        <v>44974</v>
      </c>
      <c r="C214" t="s">
        <v>1160</v>
      </c>
      <c r="D214" t="s">
        <v>21</v>
      </c>
      <c r="E214" t="s">
        <v>20</v>
      </c>
      <c r="F214" t="s">
        <v>29</v>
      </c>
      <c r="G214" t="s">
        <v>77</v>
      </c>
      <c r="H214">
        <v>4</v>
      </c>
      <c r="I214">
        <v>3194</v>
      </c>
      <c r="J214">
        <v>534</v>
      </c>
      <c r="K214" t="s">
        <v>14</v>
      </c>
      <c r="L214" t="s">
        <v>92</v>
      </c>
      <c r="M214">
        <f t="shared" si="3"/>
        <v>798.5</v>
      </c>
      <c r="N214">
        <f>YEAR(Table1[[#This Row],[       oreder date]])</f>
        <v>2023</v>
      </c>
      <c r="O214" t="str">
        <f>TEXT(Table1[[#This Row],[       oreder date]],"mmm")</f>
        <v>Feb</v>
      </c>
      <c r="P214" t="str">
        <f>IF(COUNTIFS(A:A,Table1[[#This Row],[Order ID]],C:C,Table1[[#This Row],[CustomerName]])&gt;1,"duplicate","unique")</f>
        <v>unique</v>
      </c>
    </row>
    <row r="215" spans="1:16" x14ac:dyDescent="0.35">
      <c r="A215">
        <v>27778</v>
      </c>
      <c r="B215" s="1">
        <v>45021</v>
      </c>
      <c r="C215" t="s">
        <v>1167</v>
      </c>
      <c r="D215" t="s">
        <v>21</v>
      </c>
      <c r="E215" t="s">
        <v>20</v>
      </c>
      <c r="F215" t="s">
        <v>29</v>
      </c>
      <c r="G215" t="s">
        <v>63</v>
      </c>
      <c r="H215">
        <v>9</v>
      </c>
      <c r="I215">
        <v>3757</v>
      </c>
      <c r="J215">
        <v>1626</v>
      </c>
      <c r="K215" t="s">
        <v>14</v>
      </c>
      <c r="L215" t="s">
        <v>144</v>
      </c>
      <c r="M215">
        <f t="shared" si="3"/>
        <v>417.44444444444446</v>
      </c>
      <c r="N215">
        <f>YEAR(Table1[[#This Row],[       oreder date]])</f>
        <v>2023</v>
      </c>
      <c r="O215" t="str">
        <f>TEXT(Table1[[#This Row],[       oreder date]],"mmm")</f>
        <v>Apr</v>
      </c>
      <c r="P215" t="str">
        <f>IF(COUNTIFS(A:A,Table1[[#This Row],[Order ID]],C:C,Table1[[#This Row],[CustomerName]])&gt;1,"duplicate","unique")</f>
        <v>unique</v>
      </c>
    </row>
    <row r="216" spans="1:16" x14ac:dyDescent="0.35">
      <c r="A216">
        <v>27925</v>
      </c>
      <c r="B216" s="1">
        <v>45025</v>
      </c>
      <c r="C216" t="s">
        <v>1392</v>
      </c>
      <c r="D216" t="s">
        <v>21</v>
      </c>
      <c r="E216" t="s">
        <v>20</v>
      </c>
      <c r="F216" t="s">
        <v>29</v>
      </c>
      <c r="G216" t="s">
        <v>30</v>
      </c>
      <c r="H216">
        <v>8</v>
      </c>
      <c r="I216">
        <v>2101</v>
      </c>
      <c r="J216">
        <v>287</v>
      </c>
      <c r="K216" t="s">
        <v>64</v>
      </c>
      <c r="L216" t="s">
        <v>144</v>
      </c>
      <c r="M216">
        <f t="shared" si="3"/>
        <v>262.625</v>
      </c>
      <c r="N216">
        <f>YEAR(Table1[[#This Row],[       oreder date]])</f>
        <v>2023</v>
      </c>
      <c r="O216" t="str">
        <f>TEXT(Table1[[#This Row],[       oreder date]],"mmm")</f>
        <v>Apr</v>
      </c>
      <c r="P216" t="str">
        <f>IF(COUNTIFS(A:A,Table1[[#This Row],[Order ID]],C:C,Table1[[#This Row],[CustomerName]])&gt;1,"duplicate","unique")</f>
        <v>unique</v>
      </c>
    </row>
    <row r="217" spans="1:16" x14ac:dyDescent="0.35">
      <c r="A217">
        <v>27926</v>
      </c>
      <c r="B217" s="1">
        <v>45254</v>
      </c>
      <c r="C217" t="s">
        <v>1394</v>
      </c>
      <c r="D217" t="s">
        <v>21</v>
      </c>
      <c r="E217" t="s">
        <v>20</v>
      </c>
      <c r="F217" t="s">
        <v>29</v>
      </c>
      <c r="G217" t="s">
        <v>63</v>
      </c>
      <c r="H217">
        <v>9</v>
      </c>
      <c r="I217">
        <v>8644</v>
      </c>
      <c r="J217">
        <v>1968</v>
      </c>
      <c r="K217" t="s">
        <v>31</v>
      </c>
      <c r="L217" t="s">
        <v>51</v>
      </c>
      <c r="M217">
        <f t="shared" si="3"/>
        <v>960.44444444444446</v>
      </c>
      <c r="N217">
        <f>YEAR(Table1[[#This Row],[       oreder date]])</f>
        <v>2023</v>
      </c>
      <c r="O217" t="str">
        <f>TEXT(Table1[[#This Row],[       oreder date]],"mmm")</f>
        <v>Nov</v>
      </c>
      <c r="P217" t="str">
        <f>IF(COUNTIFS(A:A,Table1[[#This Row],[Order ID]],C:C,Table1[[#This Row],[CustomerName]])&gt;1,"duplicate","unique")</f>
        <v>unique</v>
      </c>
    </row>
    <row r="218" spans="1:16" x14ac:dyDescent="0.35">
      <c r="A218">
        <v>27947</v>
      </c>
      <c r="B218" s="1">
        <v>45654</v>
      </c>
      <c r="C218" t="s">
        <v>1427</v>
      </c>
      <c r="D218" t="s">
        <v>21</v>
      </c>
      <c r="E218" t="s">
        <v>20</v>
      </c>
      <c r="F218" t="s">
        <v>29</v>
      </c>
      <c r="G218" t="s">
        <v>56</v>
      </c>
      <c r="H218">
        <v>3</v>
      </c>
      <c r="I218">
        <v>3451</v>
      </c>
      <c r="J218">
        <v>658</v>
      </c>
      <c r="K218" t="s">
        <v>14</v>
      </c>
      <c r="L218" t="s">
        <v>22</v>
      </c>
      <c r="M218">
        <f t="shared" si="3"/>
        <v>1150.3333333333333</v>
      </c>
      <c r="N218">
        <f>YEAR(Table1[[#This Row],[       oreder date]])</f>
        <v>2024</v>
      </c>
      <c r="O218" t="str">
        <f>TEXT(Table1[[#This Row],[       oreder date]],"mmm")</f>
        <v>Dec</v>
      </c>
      <c r="P218" t="str">
        <f>IF(COUNTIFS(A:A,Table1[[#This Row],[Order ID]],C:C,Table1[[#This Row],[CustomerName]])&gt;1,"duplicate","unique")</f>
        <v>unique</v>
      </c>
    </row>
    <row r="219" spans="1:16" x14ac:dyDescent="0.35">
      <c r="A219">
        <v>27969</v>
      </c>
      <c r="B219" s="1">
        <v>45591</v>
      </c>
      <c r="C219" t="s">
        <v>1464</v>
      </c>
      <c r="D219" t="s">
        <v>21</v>
      </c>
      <c r="E219" t="s">
        <v>20</v>
      </c>
      <c r="F219" t="s">
        <v>29</v>
      </c>
      <c r="G219" t="s">
        <v>56</v>
      </c>
      <c r="H219">
        <v>13</v>
      </c>
      <c r="I219">
        <v>914</v>
      </c>
      <c r="J219">
        <v>163</v>
      </c>
      <c r="K219" t="s">
        <v>14</v>
      </c>
      <c r="L219" t="s">
        <v>359</v>
      </c>
      <c r="M219">
        <f t="shared" si="3"/>
        <v>70.307692307692307</v>
      </c>
      <c r="N219">
        <f>YEAR(Table1[[#This Row],[       oreder date]])</f>
        <v>2024</v>
      </c>
      <c r="O219" t="str">
        <f>TEXT(Table1[[#This Row],[       oreder date]],"mmm")</f>
        <v>Oct</v>
      </c>
      <c r="P219" t="str">
        <f>IF(COUNTIFS(A:A,Table1[[#This Row],[Order ID]],C:C,Table1[[#This Row],[CustomerName]])&gt;1,"duplicate","unique")</f>
        <v>unique</v>
      </c>
    </row>
    <row r="220" spans="1:16" x14ac:dyDescent="0.35">
      <c r="A220">
        <v>26810</v>
      </c>
      <c r="B220" s="1">
        <v>44324</v>
      </c>
      <c r="C220" t="s">
        <v>105</v>
      </c>
      <c r="D220" t="s">
        <v>106</v>
      </c>
      <c r="E220" t="s">
        <v>97</v>
      </c>
      <c r="F220" t="s">
        <v>12</v>
      </c>
      <c r="G220" t="s">
        <v>81</v>
      </c>
      <c r="H220">
        <v>12</v>
      </c>
      <c r="I220">
        <v>4051</v>
      </c>
      <c r="J220">
        <v>1848</v>
      </c>
      <c r="K220" t="s">
        <v>46</v>
      </c>
      <c r="L220" t="s">
        <v>107</v>
      </c>
      <c r="M220">
        <f t="shared" si="3"/>
        <v>337.58333333333331</v>
      </c>
      <c r="N220">
        <f>YEAR(Table1[[#This Row],[       oreder date]])</f>
        <v>2021</v>
      </c>
      <c r="O220" t="str">
        <f>TEXT(Table1[[#This Row],[       oreder date]],"mmm")</f>
        <v>May</v>
      </c>
      <c r="P220" t="str">
        <f>IF(COUNTIFS(A:A,Table1[[#This Row],[Order ID]],C:C,Table1[[#This Row],[CustomerName]])&gt;1,"duplicate","unique")</f>
        <v>unique</v>
      </c>
    </row>
    <row r="221" spans="1:16" x14ac:dyDescent="0.35">
      <c r="A221">
        <v>26829</v>
      </c>
      <c r="B221" s="1">
        <v>44365</v>
      </c>
      <c r="C221" t="s">
        <v>123</v>
      </c>
      <c r="D221" t="s">
        <v>106</v>
      </c>
      <c r="E221" t="s">
        <v>97</v>
      </c>
      <c r="F221" t="s">
        <v>12</v>
      </c>
      <c r="G221" t="s">
        <v>27</v>
      </c>
      <c r="H221">
        <v>5</v>
      </c>
      <c r="I221">
        <v>9683</v>
      </c>
      <c r="J221">
        <v>1014</v>
      </c>
      <c r="K221" t="s">
        <v>14</v>
      </c>
      <c r="L221" t="s">
        <v>124</v>
      </c>
      <c r="M221">
        <f t="shared" si="3"/>
        <v>1936.6</v>
      </c>
      <c r="N221">
        <f>YEAR(Table1[[#This Row],[       oreder date]])</f>
        <v>2021</v>
      </c>
      <c r="O221" t="str">
        <f>TEXT(Table1[[#This Row],[       oreder date]],"mmm")</f>
        <v>Jun</v>
      </c>
      <c r="P221" t="str">
        <f>IF(COUNTIFS(A:A,Table1[[#This Row],[Order ID]],C:C,Table1[[#This Row],[CustomerName]])&gt;1,"duplicate","unique")</f>
        <v>unique</v>
      </c>
    </row>
    <row r="222" spans="1:16" x14ac:dyDescent="0.35">
      <c r="A222">
        <v>26867</v>
      </c>
      <c r="B222" s="1">
        <v>44615</v>
      </c>
      <c r="C222" t="s">
        <v>167</v>
      </c>
      <c r="D222" t="s">
        <v>106</v>
      </c>
      <c r="E222" t="s">
        <v>97</v>
      </c>
      <c r="F222" t="s">
        <v>12</v>
      </c>
      <c r="G222" t="s">
        <v>13</v>
      </c>
      <c r="H222">
        <v>5</v>
      </c>
      <c r="I222">
        <v>1591</v>
      </c>
      <c r="J222">
        <v>727</v>
      </c>
      <c r="K222" t="s">
        <v>46</v>
      </c>
      <c r="L222" t="s">
        <v>136</v>
      </c>
      <c r="M222">
        <f t="shared" si="3"/>
        <v>318.2</v>
      </c>
      <c r="N222">
        <f>YEAR(Table1[[#This Row],[       oreder date]])</f>
        <v>2022</v>
      </c>
      <c r="O222" t="str">
        <f>TEXT(Table1[[#This Row],[       oreder date]],"mmm")</f>
        <v>Feb</v>
      </c>
      <c r="P222" t="str">
        <f>IF(COUNTIFS(A:A,Table1[[#This Row],[Order ID]],C:C,Table1[[#This Row],[CustomerName]])&gt;1,"duplicate","unique")</f>
        <v>unique</v>
      </c>
    </row>
    <row r="223" spans="1:16" x14ac:dyDescent="0.35">
      <c r="A223">
        <v>27061</v>
      </c>
      <c r="B223" s="1">
        <v>45006</v>
      </c>
      <c r="C223" t="s">
        <v>369</v>
      </c>
      <c r="D223" t="s">
        <v>106</v>
      </c>
      <c r="E223" t="s">
        <v>97</v>
      </c>
      <c r="F223" t="s">
        <v>12</v>
      </c>
      <c r="G223" t="s">
        <v>38</v>
      </c>
      <c r="H223">
        <v>19</v>
      </c>
      <c r="I223">
        <v>8200</v>
      </c>
      <c r="J223">
        <v>257</v>
      </c>
      <c r="K223" t="s">
        <v>64</v>
      </c>
      <c r="L223" t="s">
        <v>244</v>
      </c>
      <c r="M223">
        <f t="shared" si="3"/>
        <v>431.57894736842104</v>
      </c>
      <c r="N223">
        <f>YEAR(Table1[[#This Row],[       oreder date]])</f>
        <v>2023</v>
      </c>
      <c r="O223" t="str">
        <f>TEXT(Table1[[#This Row],[       oreder date]],"mmm")</f>
        <v>Mar</v>
      </c>
      <c r="P223" t="str">
        <f>IF(COUNTIFS(A:A,Table1[[#This Row],[Order ID]],C:C,Table1[[#This Row],[CustomerName]])&gt;1,"duplicate","unique")</f>
        <v>unique</v>
      </c>
    </row>
    <row r="224" spans="1:16" x14ac:dyDescent="0.35">
      <c r="A224">
        <v>27063</v>
      </c>
      <c r="B224" s="1">
        <v>45006</v>
      </c>
      <c r="C224" t="s">
        <v>369</v>
      </c>
      <c r="D224" t="s">
        <v>106</v>
      </c>
      <c r="E224" t="s">
        <v>97</v>
      </c>
      <c r="F224" t="s">
        <v>12</v>
      </c>
      <c r="G224" t="s">
        <v>13</v>
      </c>
      <c r="H224">
        <v>15</v>
      </c>
      <c r="I224">
        <v>6379</v>
      </c>
      <c r="J224">
        <v>3128</v>
      </c>
      <c r="K224" t="s">
        <v>64</v>
      </c>
      <c r="L224" t="s">
        <v>244</v>
      </c>
      <c r="M224">
        <f t="shared" si="3"/>
        <v>425.26666666666665</v>
      </c>
      <c r="N224">
        <f>YEAR(Table1[[#This Row],[       oreder date]])</f>
        <v>2023</v>
      </c>
      <c r="O224" t="str">
        <f>TEXT(Table1[[#This Row],[       oreder date]],"mmm")</f>
        <v>Mar</v>
      </c>
      <c r="P224" t="str">
        <f>IF(COUNTIFS(A:A,Table1[[#This Row],[Order ID]],C:C,Table1[[#This Row],[CustomerName]])&gt;1,"duplicate","unique")</f>
        <v>unique</v>
      </c>
    </row>
    <row r="225" spans="1:16" x14ac:dyDescent="0.35">
      <c r="A225">
        <v>27095</v>
      </c>
      <c r="B225" s="1">
        <v>44662</v>
      </c>
      <c r="C225" t="s">
        <v>400</v>
      </c>
      <c r="D225" t="s">
        <v>106</v>
      </c>
      <c r="E225" t="s">
        <v>97</v>
      </c>
      <c r="F225" t="s">
        <v>12</v>
      </c>
      <c r="G225" t="s">
        <v>13</v>
      </c>
      <c r="H225">
        <v>12</v>
      </c>
      <c r="I225">
        <v>8541</v>
      </c>
      <c r="J225">
        <v>2029</v>
      </c>
      <c r="K225" t="s">
        <v>46</v>
      </c>
      <c r="L225" t="s">
        <v>186</v>
      </c>
      <c r="M225">
        <f t="shared" si="3"/>
        <v>711.75</v>
      </c>
      <c r="N225">
        <f>YEAR(Table1[[#This Row],[       oreder date]])</f>
        <v>2022</v>
      </c>
      <c r="O225" t="str">
        <f>TEXT(Table1[[#This Row],[       oreder date]],"mmm")</f>
        <v>Apr</v>
      </c>
      <c r="P225" t="str">
        <f>IF(COUNTIFS(A:A,Table1[[#This Row],[Order ID]],C:C,Table1[[#This Row],[CustomerName]])&gt;1,"duplicate","unique")</f>
        <v>unique</v>
      </c>
    </row>
    <row r="226" spans="1:16" x14ac:dyDescent="0.35">
      <c r="A226">
        <v>27131</v>
      </c>
      <c r="B226" s="1">
        <v>45226</v>
      </c>
      <c r="C226" t="s">
        <v>444</v>
      </c>
      <c r="D226" t="s">
        <v>106</v>
      </c>
      <c r="E226" t="s">
        <v>97</v>
      </c>
      <c r="F226" t="s">
        <v>12</v>
      </c>
      <c r="G226" t="s">
        <v>38</v>
      </c>
      <c r="H226">
        <v>14</v>
      </c>
      <c r="I226">
        <v>2791</v>
      </c>
      <c r="J226">
        <v>894</v>
      </c>
      <c r="K226" t="s">
        <v>64</v>
      </c>
      <c r="L226" t="s">
        <v>441</v>
      </c>
      <c r="M226">
        <f t="shared" si="3"/>
        <v>199.35714285714286</v>
      </c>
      <c r="N226">
        <f>YEAR(Table1[[#This Row],[       oreder date]])</f>
        <v>2023</v>
      </c>
      <c r="O226" t="str">
        <f>TEXT(Table1[[#This Row],[       oreder date]],"mmm")</f>
        <v>Oct</v>
      </c>
      <c r="P226" t="str">
        <f>IF(COUNTIFS(A:A,Table1[[#This Row],[Order ID]],C:C,Table1[[#This Row],[CustomerName]])&gt;1,"duplicate","unique")</f>
        <v>unique</v>
      </c>
    </row>
    <row r="227" spans="1:16" x14ac:dyDescent="0.35">
      <c r="A227">
        <v>27140</v>
      </c>
      <c r="B227" s="1">
        <v>45226</v>
      </c>
      <c r="C227" t="s">
        <v>444</v>
      </c>
      <c r="D227" t="s">
        <v>106</v>
      </c>
      <c r="E227" t="s">
        <v>97</v>
      </c>
      <c r="F227" t="s">
        <v>12</v>
      </c>
      <c r="G227" t="s">
        <v>81</v>
      </c>
      <c r="H227">
        <v>12</v>
      </c>
      <c r="I227">
        <v>3297</v>
      </c>
      <c r="J227">
        <v>102</v>
      </c>
      <c r="K227" t="s">
        <v>46</v>
      </c>
      <c r="L227" t="s">
        <v>441</v>
      </c>
      <c r="M227">
        <f t="shared" si="3"/>
        <v>274.75</v>
      </c>
      <c r="N227">
        <f>YEAR(Table1[[#This Row],[       oreder date]])</f>
        <v>2023</v>
      </c>
      <c r="O227" t="str">
        <f>TEXT(Table1[[#This Row],[       oreder date]],"mmm")</f>
        <v>Oct</v>
      </c>
      <c r="P227" t="str">
        <f>IF(COUNTIFS(A:A,Table1[[#This Row],[Order ID]],C:C,Table1[[#This Row],[CustomerName]])&gt;1,"duplicate","unique")</f>
        <v>unique</v>
      </c>
    </row>
    <row r="228" spans="1:16" x14ac:dyDescent="0.35">
      <c r="A228">
        <v>27160</v>
      </c>
      <c r="B228" s="1">
        <v>44513</v>
      </c>
      <c r="C228" t="s">
        <v>465</v>
      </c>
      <c r="D228" t="s">
        <v>106</v>
      </c>
      <c r="E228" t="s">
        <v>97</v>
      </c>
      <c r="F228" t="s">
        <v>12</v>
      </c>
      <c r="G228" t="s">
        <v>27</v>
      </c>
      <c r="H228">
        <v>4</v>
      </c>
      <c r="I228">
        <v>3423</v>
      </c>
      <c r="J228">
        <v>804</v>
      </c>
      <c r="K228" t="s">
        <v>46</v>
      </c>
      <c r="L228" t="s">
        <v>174</v>
      </c>
      <c r="M228">
        <f t="shared" si="3"/>
        <v>855.75</v>
      </c>
      <c r="N228">
        <f>YEAR(Table1[[#This Row],[       oreder date]])</f>
        <v>2021</v>
      </c>
      <c r="O228" t="str">
        <f>TEXT(Table1[[#This Row],[       oreder date]],"mmm")</f>
        <v>Nov</v>
      </c>
      <c r="P228" t="str">
        <f>IF(COUNTIFS(A:A,Table1[[#This Row],[Order ID]],C:C,Table1[[#This Row],[CustomerName]])&gt;1,"duplicate","unique")</f>
        <v>unique</v>
      </c>
    </row>
    <row r="229" spans="1:16" x14ac:dyDescent="0.35">
      <c r="A229">
        <v>27188</v>
      </c>
      <c r="B229" s="1">
        <v>43953</v>
      </c>
      <c r="C229" t="s">
        <v>505</v>
      </c>
      <c r="D229" t="s">
        <v>106</v>
      </c>
      <c r="E229" t="s">
        <v>97</v>
      </c>
      <c r="F229" t="s">
        <v>12</v>
      </c>
      <c r="G229" t="s">
        <v>13</v>
      </c>
      <c r="H229">
        <v>16</v>
      </c>
      <c r="I229">
        <v>7748</v>
      </c>
      <c r="J229">
        <v>1706</v>
      </c>
      <c r="K229" t="s">
        <v>39</v>
      </c>
      <c r="L229" t="s">
        <v>58</v>
      </c>
      <c r="M229">
        <f t="shared" si="3"/>
        <v>484.25</v>
      </c>
      <c r="N229">
        <f>YEAR(Table1[[#This Row],[       oreder date]])</f>
        <v>2020</v>
      </c>
      <c r="O229" t="str">
        <f>TEXT(Table1[[#This Row],[       oreder date]],"mmm")</f>
        <v>May</v>
      </c>
      <c r="P229" t="str">
        <f>IF(COUNTIFS(A:A,Table1[[#This Row],[Order ID]],C:C,Table1[[#This Row],[CustomerName]])&gt;1,"duplicate","unique")</f>
        <v>unique</v>
      </c>
    </row>
    <row r="230" spans="1:16" x14ac:dyDescent="0.35">
      <c r="A230">
        <v>27190</v>
      </c>
      <c r="B230" s="1">
        <v>43953</v>
      </c>
      <c r="C230" t="s">
        <v>505</v>
      </c>
      <c r="D230" t="s">
        <v>106</v>
      </c>
      <c r="E230" t="s">
        <v>97</v>
      </c>
      <c r="F230" t="s">
        <v>12</v>
      </c>
      <c r="G230" t="s">
        <v>81</v>
      </c>
      <c r="H230">
        <v>6</v>
      </c>
      <c r="I230">
        <v>992</v>
      </c>
      <c r="J230">
        <v>64</v>
      </c>
      <c r="K230" t="s">
        <v>46</v>
      </c>
      <c r="L230" t="s">
        <v>58</v>
      </c>
      <c r="M230">
        <f t="shared" si="3"/>
        <v>165.33333333333334</v>
      </c>
      <c r="N230">
        <f>YEAR(Table1[[#This Row],[       oreder date]])</f>
        <v>2020</v>
      </c>
      <c r="O230" t="str">
        <f>TEXT(Table1[[#This Row],[       oreder date]],"mmm")</f>
        <v>May</v>
      </c>
      <c r="P230" t="str">
        <f>IF(COUNTIFS(A:A,Table1[[#This Row],[Order ID]],C:C,Table1[[#This Row],[CustomerName]])&gt;1,"duplicate","unique")</f>
        <v>unique</v>
      </c>
    </row>
    <row r="231" spans="1:16" x14ac:dyDescent="0.35">
      <c r="A231">
        <v>27212</v>
      </c>
      <c r="B231" s="1">
        <v>45092</v>
      </c>
      <c r="C231" t="s">
        <v>532</v>
      </c>
      <c r="D231" t="s">
        <v>106</v>
      </c>
      <c r="E231" t="s">
        <v>97</v>
      </c>
      <c r="F231" t="s">
        <v>12</v>
      </c>
      <c r="G231" t="s">
        <v>81</v>
      </c>
      <c r="H231">
        <v>19</v>
      </c>
      <c r="I231">
        <v>7664</v>
      </c>
      <c r="J231">
        <v>1753</v>
      </c>
      <c r="K231" t="s">
        <v>31</v>
      </c>
      <c r="L231" t="s">
        <v>18</v>
      </c>
      <c r="M231">
        <f t="shared" si="3"/>
        <v>403.36842105263156</v>
      </c>
      <c r="N231">
        <f>YEAR(Table1[[#This Row],[       oreder date]])</f>
        <v>2023</v>
      </c>
      <c r="O231" t="str">
        <f>TEXT(Table1[[#This Row],[       oreder date]],"mmm")</f>
        <v>Jun</v>
      </c>
      <c r="P231" t="str">
        <f>IF(COUNTIFS(A:A,Table1[[#This Row],[Order ID]],C:C,Table1[[#This Row],[CustomerName]])&gt;1,"duplicate","unique")</f>
        <v>unique</v>
      </c>
    </row>
    <row r="232" spans="1:16" x14ac:dyDescent="0.35">
      <c r="A232">
        <v>27236</v>
      </c>
      <c r="B232" s="1">
        <v>45381</v>
      </c>
      <c r="C232" t="s">
        <v>549</v>
      </c>
      <c r="D232" t="s">
        <v>106</v>
      </c>
      <c r="E232" t="s">
        <v>97</v>
      </c>
      <c r="F232" t="s">
        <v>12</v>
      </c>
      <c r="G232" t="s">
        <v>81</v>
      </c>
      <c r="H232">
        <v>16</v>
      </c>
      <c r="I232">
        <v>3273</v>
      </c>
      <c r="J232">
        <v>85</v>
      </c>
      <c r="K232" t="s">
        <v>14</v>
      </c>
      <c r="L232" t="s">
        <v>337</v>
      </c>
      <c r="M232">
        <f t="shared" si="3"/>
        <v>204.5625</v>
      </c>
      <c r="N232">
        <f>YEAR(Table1[[#This Row],[       oreder date]])</f>
        <v>2024</v>
      </c>
      <c r="O232" t="str">
        <f>TEXT(Table1[[#This Row],[       oreder date]],"mmm")</f>
        <v>Mar</v>
      </c>
      <c r="P232" t="str">
        <f>IF(COUNTIFS(A:A,Table1[[#This Row],[Order ID]],C:C,Table1[[#This Row],[CustomerName]])&gt;1,"duplicate","unique")</f>
        <v>unique</v>
      </c>
    </row>
    <row r="233" spans="1:16" x14ac:dyDescent="0.35">
      <c r="A233">
        <v>27315</v>
      </c>
      <c r="B233" s="1">
        <v>44358</v>
      </c>
      <c r="C233" t="s">
        <v>623</v>
      </c>
      <c r="D233" t="s">
        <v>106</v>
      </c>
      <c r="E233" t="s">
        <v>97</v>
      </c>
      <c r="F233" t="s">
        <v>12</v>
      </c>
      <c r="G233" t="s">
        <v>13</v>
      </c>
      <c r="H233">
        <v>1</v>
      </c>
      <c r="I233">
        <v>6934</v>
      </c>
      <c r="J233">
        <v>1226</v>
      </c>
      <c r="K233" t="s">
        <v>31</v>
      </c>
      <c r="L233" t="s">
        <v>124</v>
      </c>
      <c r="M233">
        <f t="shared" si="3"/>
        <v>6934</v>
      </c>
      <c r="N233">
        <f>YEAR(Table1[[#This Row],[       oreder date]])</f>
        <v>2021</v>
      </c>
      <c r="O233" t="str">
        <f>TEXT(Table1[[#This Row],[       oreder date]],"mmm")</f>
        <v>Jun</v>
      </c>
      <c r="P233" t="str">
        <f>IF(COUNTIFS(A:A,Table1[[#This Row],[Order ID]],C:C,Table1[[#This Row],[CustomerName]])&gt;1,"duplicate","unique")</f>
        <v>unique</v>
      </c>
    </row>
    <row r="234" spans="1:16" x14ac:dyDescent="0.35">
      <c r="A234">
        <v>27407</v>
      </c>
      <c r="B234" s="1">
        <v>44529</v>
      </c>
      <c r="C234" t="s">
        <v>732</v>
      </c>
      <c r="D234" t="s">
        <v>106</v>
      </c>
      <c r="E234" t="s">
        <v>97</v>
      </c>
      <c r="F234" t="s">
        <v>12</v>
      </c>
      <c r="G234" t="s">
        <v>13</v>
      </c>
      <c r="H234">
        <v>19</v>
      </c>
      <c r="I234">
        <v>7213</v>
      </c>
      <c r="J234">
        <v>508</v>
      </c>
      <c r="K234" t="s">
        <v>31</v>
      </c>
      <c r="L234" t="s">
        <v>174</v>
      </c>
      <c r="M234">
        <f t="shared" si="3"/>
        <v>379.63157894736844</v>
      </c>
      <c r="N234">
        <f>YEAR(Table1[[#This Row],[       oreder date]])</f>
        <v>2021</v>
      </c>
      <c r="O234" t="str">
        <f>TEXT(Table1[[#This Row],[       oreder date]],"mmm")</f>
        <v>Nov</v>
      </c>
      <c r="P234" t="str">
        <f>IF(COUNTIFS(A:A,Table1[[#This Row],[Order ID]],C:C,Table1[[#This Row],[CustomerName]])&gt;1,"duplicate","unique")</f>
        <v>unique</v>
      </c>
    </row>
    <row r="235" spans="1:16" x14ac:dyDescent="0.35">
      <c r="A235">
        <v>27501</v>
      </c>
      <c r="B235" s="1">
        <v>43975</v>
      </c>
      <c r="C235" t="s">
        <v>835</v>
      </c>
      <c r="D235" t="s">
        <v>106</v>
      </c>
      <c r="E235" t="s">
        <v>97</v>
      </c>
      <c r="F235" t="s">
        <v>12</v>
      </c>
      <c r="G235" t="s">
        <v>38</v>
      </c>
      <c r="H235">
        <v>9</v>
      </c>
      <c r="I235">
        <v>1579</v>
      </c>
      <c r="J235">
        <v>602</v>
      </c>
      <c r="K235" t="s">
        <v>46</v>
      </c>
      <c r="L235" t="s">
        <v>58</v>
      </c>
      <c r="M235">
        <f t="shared" si="3"/>
        <v>175.44444444444446</v>
      </c>
      <c r="N235">
        <f>YEAR(Table1[[#This Row],[       oreder date]])</f>
        <v>2020</v>
      </c>
      <c r="O235" t="str">
        <f>TEXT(Table1[[#This Row],[       oreder date]],"mmm")</f>
        <v>May</v>
      </c>
      <c r="P235" t="str">
        <f>IF(COUNTIFS(A:A,Table1[[#This Row],[Order ID]],C:C,Table1[[#This Row],[CustomerName]])&gt;1,"duplicate","unique")</f>
        <v>unique</v>
      </c>
    </row>
    <row r="236" spans="1:16" x14ac:dyDescent="0.35">
      <c r="A236">
        <v>27503</v>
      </c>
      <c r="B236" s="1">
        <v>44516</v>
      </c>
      <c r="C236" t="s">
        <v>837</v>
      </c>
      <c r="D236" t="s">
        <v>106</v>
      </c>
      <c r="E236" t="s">
        <v>97</v>
      </c>
      <c r="F236" t="s">
        <v>12</v>
      </c>
      <c r="G236" t="s">
        <v>38</v>
      </c>
      <c r="H236">
        <v>9</v>
      </c>
      <c r="I236">
        <v>1579</v>
      </c>
      <c r="J236">
        <v>602</v>
      </c>
      <c r="K236" t="s">
        <v>46</v>
      </c>
      <c r="L236" t="s">
        <v>174</v>
      </c>
      <c r="M236">
        <f t="shared" si="3"/>
        <v>175.44444444444446</v>
      </c>
      <c r="N236">
        <f>YEAR(Table1[[#This Row],[       oreder date]])</f>
        <v>2021</v>
      </c>
      <c r="O236" t="str">
        <f>TEXT(Table1[[#This Row],[       oreder date]],"mmm")</f>
        <v>Nov</v>
      </c>
      <c r="P236" t="str">
        <f>IF(COUNTIFS(A:A,Table1[[#This Row],[Order ID]],C:C,Table1[[#This Row],[CustomerName]])&gt;1,"duplicate","unique")</f>
        <v>unique</v>
      </c>
    </row>
    <row r="237" spans="1:16" x14ac:dyDescent="0.35">
      <c r="A237">
        <v>27695</v>
      </c>
      <c r="B237" s="1">
        <v>44095</v>
      </c>
      <c r="C237" t="s">
        <v>1077</v>
      </c>
      <c r="D237" t="s">
        <v>106</v>
      </c>
      <c r="E237" t="s">
        <v>97</v>
      </c>
      <c r="F237" t="s">
        <v>12</v>
      </c>
      <c r="G237" t="s">
        <v>81</v>
      </c>
      <c r="H237">
        <v>13</v>
      </c>
      <c r="I237">
        <v>8158</v>
      </c>
      <c r="J237">
        <v>2052</v>
      </c>
      <c r="K237" t="s">
        <v>31</v>
      </c>
      <c r="L237" t="s">
        <v>388</v>
      </c>
      <c r="M237">
        <f t="shared" si="3"/>
        <v>627.53846153846155</v>
      </c>
      <c r="N237">
        <f>YEAR(Table1[[#This Row],[       oreder date]])</f>
        <v>2020</v>
      </c>
      <c r="O237" t="str">
        <f>TEXT(Table1[[#This Row],[       oreder date]],"mmm")</f>
        <v>Sep</v>
      </c>
      <c r="P237" t="str">
        <f>IF(COUNTIFS(A:A,Table1[[#This Row],[Order ID]],C:C,Table1[[#This Row],[CustomerName]])&gt;1,"duplicate","unique")</f>
        <v>unique</v>
      </c>
    </row>
    <row r="238" spans="1:16" x14ac:dyDescent="0.35">
      <c r="A238">
        <v>27846</v>
      </c>
      <c r="B238" s="1">
        <v>44115</v>
      </c>
      <c r="C238" t="s">
        <v>1265</v>
      </c>
      <c r="D238" t="s">
        <v>106</v>
      </c>
      <c r="E238" t="s">
        <v>97</v>
      </c>
      <c r="F238" t="s">
        <v>12</v>
      </c>
      <c r="G238" t="s">
        <v>38</v>
      </c>
      <c r="H238">
        <v>6</v>
      </c>
      <c r="I238">
        <v>3316</v>
      </c>
      <c r="J238">
        <v>126</v>
      </c>
      <c r="K238" t="s">
        <v>64</v>
      </c>
      <c r="L238" t="s">
        <v>118</v>
      </c>
      <c r="M238">
        <f t="shared" si="3"/>
        <v>552.66666666666663</v>
      </c>
      <c r="N238">
        <f>YEAR(Table1[[#This Row],[       oreder date]])</f>
        <v>2020</v>
      </c>
      <c r="O238" t="str">
        <f>TEXT(Table1[[#This Row],[       oreder date]],"mmm")</f>
        <v>Oct</v>
      </c>
      <c r="P238" t="str">
        <f>IF(COUNTIFS(A:A,Table1[[#This Row],[Order ID]],C:C,Table1[[#This Row],[CustomerName]])&gt;1,"duplicate","unique")</f>
        <v>unique</v>
      </c>
    </row>
    <row r="239" spans="1:16" x14ac:dyDescent="0.35">
      <c r="A239">
        <v>27868</v>
      </c>
      <c r="B239" s="1">
        <v>45150</v>
      </c>
      <c r="C239" t="s">
        <v>1301</v>
      </c>
      <c r="D239" t="s">
        <v>106</v>
      </c>
      <c r="E239" t="s">
        <v>97</v>
      </c>
      <c r="F239" t="s">
        <v>12</v>
      </c>
      <c r="G239" t="s">
        <v>27</v>
      </c>
      <c r="H239">
        <v>19</v>
      </c>
      <c r="I239">
        <v>6669</v>
      </c>
      <c r="J239">
        <v>3063</v>
      </c>
      <c r="K239" t="s">
        <v>14</v>
      </c>
      <c r="L239" t="s">
        <v>120</v>
      </c>
      <c r="M239">
        <f t="shared" si="3"/>
        <v>351</v>
      </c>
      <c r="N239">
        <f>YEAR(Table1[[#This Row],[       oreder date]])</f>
        <v>2023</v>
      </c>
      <c r="O239" t="str">
        <f>TEXT(Table1[[#This Row],[       oreder date]],"mmm")</f>
        <v>Aug</v>
      </c>
      <c r="P239" t="str">
        <f>IF(COUNTIFS(A:A,Table1[[#This Row],[Order ID]],C:C,Table1[[#This Row],[CustomerName]])&gt;1,"duplicate","unique")</f>
        <v>unique</v>
      </c>
    </row>
    <row r="240" spans="1:16" x14ac:dyDescent="0.35">
      <c r="A240">
        <v>27907</v>
      </c>
      <c r="B240" s="1">
        <v>45329</v>
      </c>
      <c r="C240" t="s">
        <v>1364</v>
      </c>
      <c r="D240" t="s">
        <v>106</v>
      </c>
      <c r="E240" t="s">
        <v>97</v>
      </c>
      <c r="F240" t="s">
        <v>12</v>
      </c>
      <c r="G240" t="s">
        <v>38</v>
      </c>
      <c r="H240">
        <v>12</v>
      </c>
      <c r="I240">
        <v>8851</v>
      </c>
      <c r="J240">
        <v>999</v>
      </c>
      <c r="K240" t="s">
        <v>14</v>
      </c>
      <c r="L240" t="s">
        <v>217</v>
      </c>
      <c r="M240">
        <f t="shared" si="3"/>
        <v>737.58333333333337</v>
      </c>
      <c r="N240">
        <f>YEAR(Table1[[#This Row],[       oreder date]])</f>
        <v>2024</v>
      </c>
      <c r="O240" t="str">
        <f>TEXT(Table1[[#This Row],[       oreder date]],"mmm")</f>
        <v>Feb</v>
      </c>
      <c r="P240" t="str">
        <f>IF(COUNTIFS(A:A,Table1[[#This Row],[Order ID]],C:C,Table1[[#This Row],[CustomerName]])&gt;1,"duplicate","unique")</f>
        <v>unique</v>
      </c>
    </row>
    <row r="241" spans="1:16" x14ac:dyDescent="0.35">
      <c r="A241">
        <v>26812</v>
      </c>
      <c r="B241" s="1">
        <v>44324</v>
      </c>
      <c r="C241" t="s">
        <v>105</v>
      </c>
      <c r="D241" t="s">
        <v>106</v>
      </c>
      <c r="E241" t="s">
        <v>97</v>
      </c>
      <c r="F241" t="s">
        <v>44</v>
      </c>
      <c r="G241" t="s">
        <v>108</v>
      </c>
      <c r="H241">
        <v>11</v>
      </c>
      <c r="I241">
        <v>5011</v>
      </c>
      <c r="J241">
        <v>866</v>
      </c>
      <c r="K241" t="s">
        <v>46</v>
      </c>
      <c r="L241" t="s">
        <v>107</v>
      </c>
      <c r="M241">
        <f t="shared" si="3"/>
        <v>455.54545454545456</v>
      </c>
      <c r="N241">
        <f>YEAR(Table1[[#This Row],[       oreder date]])</f>
        <v>2021</v>
      </c>
      <c r="O241" t="str">
        <f>TEXT(Table1[[#This Row],[       oreder date]],"mmm")</f>
        <v>May</v>
      </c>
      <c r="P241" t="str">
        <f>IF(COUNTIFS(A:A,Table1[[#This Row],[Order ID]],C:C,Table1[[#This Row],[CustomerName]])&gt;1,"duplicate","unique")</f>
        <v>unique</v>
      </c>
    </row>
    <row r="242" spans="1:16" x14ac:dyDescent="0.35">
      <c r="A242">
        <v>26825</v>
      </c>
      <c r="B242" s="1">
        <v>44365</v>
      </c>
      <c r="C242" t="s">
        <v>123</v>
      </c>
      <c r="D242" t="s">
        <v>106</v>
      </c>
      <c r="E242" t="s">
        <v>97</v>
      </c>
      <c r="F242" t="s">
        <v>44</v>
      </c>
      <c r="G242" t="s">
        <v>45</v>
      </c>
      <c r="H242">
        <v>6</v>
      </c>
      <c r="I242">
        <v>3090</v>
      </c>
      <c r="J242">
        <v>573</v>
      </c>
      <c r="K242" t="s">
        <v>39</v>
      </c>
      <c r="L242" t="s">
        <v>124</v>
      </c>
      <c r="M242">
        <f t="shared" si="3"/>
        <v>515</v>
      </c>
      <c r="N242">
        <f>YEAR(Table1[[#This Row],[       oreder date]])</f>
        <v>2021</v>
      </c>
      <c r="O242" t="str">
        <f>TEXT(Table1[[#This Row],[       oreder date]],"mmm")</f>
        <v>Jun</v>
      </c>
      <c r="P242" t="str">
        <f>IF(COUNTIFS(A:A,Table1[[#This Row],[Order ID]],C:C,Table1[[#This Row],[CustomerName]])&gt;1,"duplicate","unique")</f>
        <v>unique</v>
      </c>
    </row>
    <row r="243" spans="1:16" x14ac:dyDescent="0.35">
      <c r="A243">
        <v>26832</v>
      </c>
      <c r="B243" s="1">
        <v>44823</v>
      </c>
      <c r="C243" t="s">
        <v>129</v>
      </c>
      <c r="D243" t="s">
        <v>106</v>
      </c>
      <c r="E243" t="s">
        <v>97</v>
      </c>
      <c r="F243" t="s">
        <v>44</v>
      </c>
      <c r="G243" t="s">
        <v>45</v>
      </c>
      <c r="H243">
        <v>18</v>
      </c>
      <c r="I243">
        <v>2463</v>
      </c>
      <c r="J243">
        <v>648</v>
      </c>
      <c r="K243" t="s">
        <v>39</v>
      </c>
      <c r="L243" t="s">
        <v>130</v>
      </c>
      <c r="M243">
        <f t="shared" si="3"/>
        <v>136.83333333333334</v>
      </c>
      <c r="N243">
        <f>YEAR(Table1[[#This Row],[       oreder date]])</f>
        <v>2022</v>
      </c>
      <c r="O243" t="str">
        <f>TEXT(Table1[[#This Row],[       oreder date]],"mmm")</f>
        <v>Sep</v>
      </c>
      <c r="P243" t="str">
        <f>IF(COUNTIFS(A:A,Table1[[#This Row],[Order ID]],C:C,Table1[[#This Row],[CustomerName]])&gt;1,"duplicate","unique")</f>
        <v>unique</v>
      </c>
    </row>
    <row r="244" spans="1:16" x14ac:dyDescent="0.35">
      <c r="A244">
        <v>26948</v>
      </c>
      <c r="B244" s="1">
        <v>44989</v>
      </c>
      <c r="C244" t="s">
        <v>243</v>
      </c>
      <c r="D244" t="s">
        <v>106</v>
      </c>
      <c r="E244" t="s">
        <v>97</v>
      </c>
      <c r="F244" t="s">
        <v>44</v>
      </c>
      <c r="G244" t="s">
        <v>59</v>
      </c>
      <c r="H244">
        <v>11</v>
      </c>
      <c r="I244">
        <v>770</v>
      </c>
      <c r="J244">
        <v>241</v>
      </c>
      <c r="K244" t="s">
        <v>64</v>
      </c>
      <c r="L244" t="s">
        <v>244</v>
      </c>
      <c r="M244">
        <f t="shared" si="3"/>
        <v>70</v>
      </c>
      <c r="N244">
        <f>YEAR(Table1[[#This Row],[       oreder date]])</f>
        <v>2023</v>
      </c>
      <c r="O244" t="str">
        <f>TEXT(Table1[[#This Row],[       oreder date]],"mmm")</f>
        <v>Mar</v>
      </c>
      <c r="P244" t="str">
        <f>IF(COUNTIFS(A:A,Table1[[#This Row],[Order ID]],C:C,Table1[[#This Row],[CustomerName]])&gt;1,"duplicate","unique")</f>
        <v>unique</v>
      </c>
    </row>
    <row r="245" spans="1:16" x14ac:dyDescent="0.35">
      <c r="A245">
        <v>27036</v>
      </c>
      <c r="B245" s="1">
        <v>45044</v>
      </c>
      <c r="C245" t="s">
        <v>342</v>
      </c>
      <c r="D245" t="s">
        <v>106</v>
      </c>
      <c r="E245" t="s">
        <v>97</v>
      </c>
      <c r="F245" t="s">
        <v>44</v>
      </c>
      <c r="G245" t="s">
        <v>48</v>
      </c>
      <c r="H245">
        <v>2</v>
      </c>
      <c r="I245">
        <v>738</v>
      </c>
      <c r="J245">
        <v>342</v>
      </c>
      <c r="K245" t="s">
        <v>31</v>
      </c>
      <c r="L245" t="s">
        <v>144</v>
      </c>
      <c r="M245">
        <f t="shared" si="3"/>
        <v>369</v>
      </c>
      <c r="N245">
        <f>YEAR(Table1[[#This Row],[       oreder date]])</f>
        <v>2023</v>
      </c>
      <c r="O245" t="str">
        <f>TEXT(Table1[[#This Row],[       oreder date]],"mmm")</f>
        <v>Apr</v>
      </c>
      <c r="P245" t="str">
        <f>IF(COUNTIFS(A:A,Table1[[#This Row],[Order ID]],C:C,Table1[[#This Row],[CustomerName]])&gt;1,"duplicate","unique")</f>
        <v>unique</v>
      </c>
    </row>
    <row r="246" spans="1:16" x14ac:dyDescent="0.35">
      <c r="A246">
        <v>27038</v>
      </c>
      <c r="B246" s="1">
        <v>45426</v>
      </c>
      <c r="C246" t="s">
        <v>344</v>
      </c>
      <c r="D246" t="s">
        <v>106</v>
      </c>
      <c r="E246" t="s">
        <v>97</v>
      </c>
      <c r="F246" t="s">
        <v>44</v>
      </c>
      <c r="G246" t="s">
        <v>48</v>
      </c>
      <c r="H246">
        <v>2</v>
      </c>
      <c r="I246">
        <v>738</v>
      </c>
      <c r="J246">
        <v>342</v>
      </c>
      <c r="K246" t="s">
        <v>31</v>
      </c>
      <c r="L246" t="s">
        <v>34</v>
      </c>
      <c r="M246">
        <f t="shared" si="3"/>
        <v>369</v>
      </c>
      <c r="N246">
        <f>YEAR(Table1[[#This Row],[       oreder date]])</f>
        <v>2024</v>
      </c>
      <c r="O246" t="str">
        <f>TEXT(Table1[[#This Row],[       oreder date]],"mmm")</f>
        <v>May</v>
      </c>
      <c r="P246" t="str">
        <f>IF(COUNTIFS(A:A,Table1[[#This Row],[Order ID]],C:C,Table1[[#This Row],[CustomerName]])&gt;1,"duplicate","unique")</f>
        <v>unique</v>
      </c>
    </row>
    <row r="247" spans="1:16" x14ac:dyDescent="0.35">
      <c r="A247">
        <v>27062</v>
      </c>
      <c r="B247" s="1">
        <v>45006</v>
      </c>
      <c r="C247" t="s">
        <v>369</v>
      </c>
      <c r="D247" t="s">
        <v>106</v>
      </c>
      <c r="E247" t="s">
        <v>97</v>
      </c>
      <c r="F247" t="s">
        <v>44</v>
      </c>
      <c r="G247" t="s">
        <v>59</v>
      </c>
      <c r="H247">
        <v>13</v>
      </c>
      <c r="I247">
        <v>9316</v>
      </c>
      <c r="J247">
        <v>3003</v>
      </c>
      <c r="K247" t="s">
        <v>46</v>
      </c>
      <c r="L247" t="s">
        <v>244</v>
      </c>
      <c r="M247">
        <f t="shared" si="3"/>
        <v>716.61538461538464</v>
      </c>
      <c r="N247">
        <f>YEAR(Table1[[#This Row],[       oreder date]])</f>
        <v>2023</v>
      </c>
      <c r="O247" t="str">
        <f>TEXT(Table1[[#This Row],[       oreder date]],"mmm")</f>
        <v>Mar</v>
      </c>
      <c r="P247" t="str">
        <f>IF(COUNTIFS(A:A,Table1[[#This Row],[Order ID]],C:C,Table1[[#This Row],[CustomerName]])&gt;1,"duplicate","unique")</f>
        <v>unique</v>
      </c>
    </row>
    <row r="248" spans="1:16" x14ac:dyDescent="0.35">
      <c r="A248">
        <v>27096</v>
      </c>
      <c r="B248" s="1">
        <v>44662</v>
      </c>
      <c r="C248" t="s">
        <v>400</v>
      </c>
      <c r="D248" t="s">
        <v>106</v>
      </c>
      <c r="E248" t="s">
        <v>97</v>
      </c>
      <c r="F248" t="s">
        <v>44</v>
      </c>
      <c r="G248" t="s">
        <v>108</v>
      </c>
      <c r="H248">
        <v>3</v>
      </c>
      <c r="I248">
        <v>1931</v>
      </c>
      <c r="J248">
        <v>551</v>
      </c>
      <c r="K248" t="s">
        <v>39</v>
      </c>
      <c r="L248" t="s">
        <v>186</v>
      </c>
      <c r="M248">
        <f t="shared" si="3"/>
        <v>643.66666666666663</v>
      </c>
      <c r="N248">
        <f>YEAR(Table1[[#This Row],[       oreder date]])</f>
        <v>2022</v>
      </c>
      <c r="O248" t="str">
        <f>TEXT(Table1[[#This Row],[       oreder date]],"mmm")</f>
        <v>Apr</v>
      </c>
      <c r="P248" t="str">
        <f>IF(COUNTIFS(A:A,Table1[[#This Row],[Order ID]],C:C,Table1[[#This Row],[CustomerName]])&gt;1,"duplicate","unique")</f>
        <v>unique</v>
      </c>
    </row>
    <row r="249" spans="1:16" x14ac:dyDescent="0.35">
      <c r="A249">
        <v>27134</v>
      </c>
      <c r="B249" s="1">
        <v>45226</v>
      </c>
      <c r="C249" t="s">
        <v>444</v>
      </c>
      <c r="D249" t="s">
        <v>106</v>
      </c>
      <c r="E249" t="s">
        <v>97</v>
      </c>
      <c r="F249" t="s">
        <v>44</v>
      </c>
      <c r="G249" t="s">
        <v>59</v>
      </c>
      <c r="H249">
        <v>3</v>
      </c>
      <c r="I249">
        <v>6223</v>
      </c>
      <c r="J249">
        <v>1478</v>
      </c>
      <c r="K249" t="s">
        <v>31</v>
      </c>
      <c r="L249" t="s">
        <v>441</v>
      </c>
      <c r="M249">
        <f t="shared" si="3"/>
        <v>2074.3333333333335</v>
      </c>
      <c r="N249">
        <f>YEAR(Table1[[#This Row],[       oreder date]])</f>
        <v>2023</v>
      </c>
      <c r="O249" t="str">
        <f>TEXT(Table1[[#This Row],[       oreder date]],"mmm")</f>
        <v>Oct</v>
      </c>
      <c r="P249" t="str">
        <f>IF(COUNTIFS(A:A,Table1[[#This Row],[Order ID]],C:C,Table1[[#This Row],[CustomerName]])&gt;1,"duplicate","unique")</f>
        <v>unique</v>
      </c>
    </row>
    <row r="250" spans="1:16" x14ac:dyDescent="0.35">
      <c r="A250">
        <v>27137</v>
      </c>
      <c r="B250" s="1">
        <v>45226</v>
      </c>
      <c r="C250" t="s">
        <v>444</v>
      </c>
      <c r="D250" t="s">
        <v>106</v>
      </c>
      <c r="E250" t="s">
        <v>97</v>
      </c>
      <c r="F250" t="s">
        <v>44</v>
      </c>
      <c r="G250" t="s">
        <v>48</v>
      </c>
      <c r="H250">
        <v>17</v>
      </c>
      <c r="I250">
        <v>8943</v>
      </c>
      <c r="J250">
        <v>3121</v>
      </c>
      <c r="K250" t="s">
        <v>31</v>
      </c>
      <c r="L250" t="s">
        <v>441</v>
      </c>
      <c r="M250">
        <f t="shared" si="3"/>
        <v>526.05882352941171</v>
      </c>
      <c r="N250">
        <f>YEAR(Table1[[#This Row],[       oreder date]])</f>
        <v>2023</v>
      </c>
      <c r="O250" t="str">
        <f>TEXT(Table1[[#This Row],[       oreder date]],"mmm")</f>
        <v>Oct</v>
      </c>
      <c r="P250" t="str">
        <f>IF(COUNTIFS(A:A,Table1[[#This Row],[Order ID]],C:C,Table1[[#This Row],[CustomerName]])&gt;1,"duplicate","unique")</f>
        <v>unique</v>
      </c>
    </row>
    <row r="251" spans="1:16" x14ac:dyDescent="0.35">
      <c r="A251">
        <v>27150</v>
      </c>
      <c r="B251" s="1">
        <v>44757</v>
      </c>
      <c r="C251" t="s">
        <v>453</v>
      </c>
      <c r="D251" t="s">
        <v>106</v>
      </c>
      <c r="E251" t="s">
        <v>97</v>
      </c>
      <c r="F251" t="s">
        <v>44</v>
      </c>
      <c r="G251" t="s">
        <v>45</v>
      </c>
      <c r="H251">
        <v>18</v>
      </c>
      <c r="I251">
        <v>4364</v>
      </c>
      <c r="J251">
        <v>148</v>
      </c>
      <c r="K251" t="s">
        <v>39</v>
      </c>
      <c r="L251" t="s">
        <v>417</v>
      </c>
      <c r="M251">
        <f t="shared" si="3"/>
        <v>242.44444444444446</v>
      </c>
      <c r="N251">
        <f>YEAR(Table1[[#This Row],[       oreder date]])</f>
        <v>2022</v>
      </c>
      <c r="O251" t="str">
        <f>TEXT(Table1[[#This Row],[       oreder date]],"mmm")</f>
        <v>Jul</v>
      </c>
      <c r="P251" t="str">
        <f>IF(COUNTIFS(A:A,Table1[[#This Row],[Order ID]],C:C,Table1[[#This Row],[CustomerName]])&gt;1,"duplicate","unique")</f>
        <v>unique</v>
      </c>
    </row>
    <row r="252" spans="1:16" x14ac:dyDescent="0.35">
      <c r="A252">
        <v>27362</v>
      </c>
      <c r="B252" s="1">
        <v>44920</v>
      </c>
      <c r="C252" t="s">
        <v>671</v>
      </c>
      <c r="D252" t="s">
        <v>106</v>
      </c>
      <c r="E252" t="s">
        <v>97</v>
      </c>
      <c r="F252" t="s">
        <v>44</v>
      </c>
      <c r="G252" t="s">
        <v>108</v>
      </c>
      <c r="H252">
        <v>17</v>
      </c>
      <c r="I252">
        <v>6967</v>
      </c>
      <c r="J252">
        <v>3257</v>
      </c>
      <c r="K252" t="s">
        <v>64</v>
      </c>
      <c r="L252" t="s">
        <v>151</v>
      </c>
      <c r="M252">
        <f t="shared" si="3"/>
        <v>409.8235294117647</v>
      </c>
      <c r="N252">
        <f>YEAR(Table1[[#This Row],[       oreder date]])</f>
        <v>2022</v>
      </c>
      <c r="O252" t="str">
        <f>TEXT(Table1[[#This Row],[       oreder date]],"mmm")</f>
        <v>Dec</v>
      </c>
      <c r="P252" t="str">
        <f>IF(COUNTIFS(A:A,Table1[[#This Row],[Order ID]],C:C,Table1[[#This Row],[CustomerName]])&gt;1,"duplicate","unique")</f>
        <v>unique</v>
      </c>
    </row>
    <row r="253" spans="1:16" x14ac:dyDescent="0.35">
      <c r="A253">
        <v>27409</v>
      </c>
      <c r="B253" s="1">
        <v>44529</v>
      </c>
      <c r="C253" t="s">
        <v>732</v>
      </c>
      <c r="D253" t="s">
        <v>106</v>
      </c>
      <c r="E253" t="s">
        <v>97</v>
      </c>
      <c r="F253" t="s">
        <v>44</v>
      </c>
      <c r="G253" t="s">
        <v>45</v>
      </c>
      <c r="H253">
        <v>9</v>
      </c>
      <c r="I253">
        <v>3176</v>
      </c>
      <c r="J253">
        <v>586</v>
      </c>
      <c r="K253" t="s">
        <v>39</v>
      </c>
      <c r="L253" t="s">
        <v>174</v>
      </c>
      <c r="M253">
        <f t="shared" si="3"/>
        <v>352.88888888888891</v>
      </c>
      <c r="N253">
        <f>YEAR(Table1[[#This Row],[       oreder date]])</f>
        <v>2021</v>
      </c>
      <c r="O253" t="str">
        <f>TEXT(Table1[[#This Row],[       oreder date]],"mmm")</f>
        <v>Nov</v>
      </c>
      <c r="P253" t="str">
        <f>IF(COUNTIFS(A:A,Table1[[#This Row],[Order ID]],C:C,Table1[[#This Row],[CustomerName]])&gt;1,"duplicate","unique")</f>
        <v>unique</v>
      </c>
    </row>
    <row r="254" spans="1:16" x14ac:dyDescent="0.35">
      <c r="A254">
        <v>27505</v>
      </c>
      <c r="B254" s="1">
        <v>43975</v>
      </c>
      <c r="C254" t="s">
        <v>835</v>
      </c>
      <c r="D254" t="s">
        <v>106</v>
      </c>
      <c r="E254" t="s">
        <v>97</v>
      </c>
      <c r="F254" t="s">
        <v>44</v>
      </c>
      <c r="G254" t="s">
        <v>48</v>
      </c>
      <c r="H254">
        <v>19</v>
      </c>
      <c r="I254">
        <v>3760</v>
      </c>
      <c r="J254">
        <v>1849</v>
      </c>
      <c r="K254" t="s">
        <v>39</v>
      </c>
      <c r="L254" t="s">
        <v>58</v>
      </c>
      <c r="M254">
        <f t="shared" si="3"/>
        <v>197.89473684210526</v>
      </c>
      <c r="N254">
        <f>YEAR(Table1[[#This Row],[       oreder date]])</f>
        <v>2020</v>
      </c>
      <c r="O254" t="str">
        <f>TEXT(Table1[[#This Row],[       oreder date]],"mmm")</f>
        <v>May</v>
      </c>
      <c r="P254" t="str">
        <f>IF(COUNTIFS(A:A,Table1[[#This Row],[Order ID]],C:C,Table1[[#This Row],[CustomerName]])&gt;1,"duplicate","unique")</f>
        <v>unique</v>
      </c>
    </row>
    <row r="255" spans="1:16" x14ac:dyDescent="0.35">
      <c r="A255">
        <v>27507</v>
      </c>
      <c r="B255" s="1">
        <v>44516</v>
      </c>
      <c r="C255" t="s">
        <v>837</v>
      </c>
      <c r="D255" t="s">
        <v>106</v>
      </c>
      <c r="E255" t="s">
        <v>97</v>
      </c>
      <c r="F255" t="s">
        <v>44</v>
      </c>
      <c r="G255" t="s">
        <v>48</v>
      </c>
      <c r="H255">
        <v>19</v>
      </c>
      <c r="I255">
        <v>3760</v>
      </c>
      <c r="J255">
        <v>1849</v>
      </c>
      <c r="K255" t="s">
        <v>39</v>
      </c>
      <c r="L255" t="s">
        <v>174</v>
      </c>
      <c r="M255">
        <f t="shared" si="3"/>
        <v>197.89473684210526</v>
      </c>
      <c r="N255">
        <f>YEAR(Table1[[#This Row],[       oreder date]])</f>
        <v>2021</v>
      </c>
      <c r="O255" t="str">
        <f>TEXT(Table1[[#This Row],[       oreder date]],"mmm")</f>
        <v>Nov</v>
      </c>
      <c r="P255" t="str">
        <f>IF(COUNTIFS(A:A,Table1[[#This Row],[Order ID]],C:C,Table1[[#This Row],[CustomerName]])&gt;1,"duplicate","unique")</f>
        <v>unique</v>
      </c>
    </row>
    <row r="256" spans="1:16" x14ac:dyDescent="0.35">
      <c r="A256">
        <v>27541</v>
      </c>
      <c r="B256" s="1">
        <v>44262</v>
      </c>
      <c r="C256" t="s">
        <v>869</v>
      </c>
      <c r="D256" t="s">
        <v>106</v>
      </c>
      <c r="E256" t="s">
        <v>97</v>
      </c>
      <c r="F256" t="s">
        <v>44</v>
      </c>
      <c r="G256" t="s">
        <v>48</v>
      </c>
      <c r="H256">
        <v>8</v>
      </c>
      <c r="I256">
        <v>5393</v>
      </c>
      <c r="J256">
        <v>2642</v>
      </c>
      <c r="K256" t="s">
        <v>14</v>
      </c>
      <c r="L256" t="s">
        <v>166</v>
      </c>
      <c r="M256">
        <f t="shared" si="3"/>
        <v>674.125</v>
      </c>
      <c r="N256">
        <f>YEAR(Table1[[#This Row],[       oreder date]])</f>
        <v>2021</v>
      </c>
      <c r="O256" t="str">
        <f>TEXT(Table1[[#This Row],[       oreder date]],"mmm")</f>
        <v>Mar</v>
      </c>
      <c r="P256" t="str">
        <f>IF(COUNTIFS(A:A,Table1[[#This Row],[Order ID]],C:C,Table1[[#This Row],[CustomerName]])&gt;1,"duplicate","unique")</f>
        <v>unique</v>
      </c>
    </row>
    <row r="257" spans="1:16" x14ac:dyDescent="0.35">
      <c r="A257">
        <v>27756</v>
      </c>
      <c r="B257" s="1">
        <v>45381</v>
      </c>
      <c r="C257" t="s">
        <v>1153</v>
      </c>
      <c r="D257" t="s">
        <v>106</v>
      </c>
      <c r="E257" t="s">
        <v>97</v>
      </c>
      <c r="F257" t="s">
        <v>44</v>
      </c>
      <c r="G257" t="s">
        <v>45</v>
      </c>
      <c r="H257">
        <v>11</v>
      </c>
      <c r="I257">
        <v>5954</v>
      </c>
      <c r="J257">
        <v>2618</v>
      </c>
      <c r="K257" t="s">
        <v>64</v>
      </c>
      <c r="L257" t="s">
        <v>337</v>
      </c>
      <c r="M257">
        <f t="shared" si="3"/>
        <v>541.27272727272725</v>
      </c>
      <c r="N257">
        <f>YEAR(Table1[[#This Row],[       oreder date]])</f>
        <v>2024</v>
      </c>
      <c r="O257" t="str">
        <f>TEXT(Table1[[#This Row],[       oreder date]],"mmm")</f>
        <v>Mar</v>
      </c>
      <c r="P257" t="str">
        <f>IF(COUNTIFS(A:A,Table1[[#This Row],[Order ID]],C:C,Table1[[#This Row],[CustomerName]])&gt;1,"duplicate","unique")</f>
        <v>unique</v>
      </c>
    </row>
    <row r="258" spans="1:16" x14ac:dyDescent="0.35">
      <c r="A258">
        <v>27770</v>
      </c>
      <c r="B258" s="1">
        <v>44196</v>
      </c>
      <c r="C258" t="s">
        <v>1165</v>
      </c>
      <c r="D258" t="s">
        <v>106</v>
      </c>
      <c r="E258" t="s">
        <v>97</v>
      </c>
      <c r="F258" t="s">
        <v>44</v>
      </c>
      <c r="G258" t="s">
        <v>45</v>
      </c>
      <c r="H258">
        <v>19</v>
      </c>
      <c r="I258">
        <v>6089</v>
      </c>
      <c r="J258">
        <v>139</v>
      </c>
      <c r="K258" t="s">
        <v>31</v>
      </c>
      <c r="L258" t="s">
        <v>286</v>
      </c>
      <c r="M258">
        <f t="shared" ref="M258:M321" si="4">I258/H258</f>
        <v>320.4736842105263</v>
      </c>
      <c r="N258">
        <f>YEAR(Table1[[#This Row],[       oreder date]])</f>
        <v>2020</v>
      </c>
      <c r="O258" t="str">
        <f>TEXT(Table1[[#This Row],[       oreder date]],"mmm")</f>
        <v>Dec</v>
      </c>
      <c r="P258" t="str">
        <f>IF(COUNTIFS(A:A,Table1[[#This Row],[Order ID]],C:C,Table1[[#This Row],[CustomerName]])&gt;1,"duplicate","unique")</f>
        <v>unique</v>
      </c>
    </row>
    <row r="259" spans="1:16" x14ac:dyDescent="0.35">
      <c r="A259">
        <v>27773</v>
      </c>
      <c r="B259" s="1">
        <v>44196</v>
      </c>
      <c r="C259" t="s">
        <v>1165</v>
      </c>
      <c r="D259" t="s">
        <v>106</v>
      </c>
      <c r="E259" t="s">
        <v>97</v>
      </c>
      <c r="F259" t="s">
        <v>44</v>
      </c>
      <c r="G259" t="s">
        <v>45</v>
      </c>
      <c r="H259">
        <v>16</v>
      </c>
      <c r="I259">
        <v>2586</v>
      </c>
      <c r="J259">
        <v>800</v>
      </c>
      <c r="K259" t="s">
        <v>14</v>
      </c>
      <c r="L259" t="s">
        <v>286</v>
      </c>
      <c r="M259">
        <f t="shared" si="4"/>
        <v>161.625</v>
      </c>
      <c r="N259">
        <f>YEAR(Table1[[#This Row],[       oreder date]])</f>
        <v>2020</v>
      </c>
      <c r="O259" t="str">
        <f>TEXT(Table1[[#This Row],[       oreder date]],"mmm")</f>
        <v>Dec</v>
      </c>
      <c r="P259" t="str">
        <f>IF(COUNTIFS(A:A,Table1[[#This Row],[Order ID]],C:C,Table1[[#This Row],[CustomerName]])&gt;1,"duplicate","unique")</f>
        <v>unique</v>
      </c>
    </row>
    <row r="260" spans="1:16" x14ac:dyDescent="0.35">
      <c r="A260">
        <v>27791</v>
      </c>
      <c r="B260" s="1">
        <v>44796</v>
      </c>
      <c r="C260" t="s">
        <v>1188</v>
      </c>
      <c r="D260" t="s">
        <v>106</v>
      </c>
      <c r="E260" t="s">
        <v>97</v>
      </c>
      <c r="F260" t="s">
        <v>44</v>
      </c>
      <c r="G260" t="s">
        <v>59</v>
      </c>
      <c r="H260">
        <v>8</v>
      </c>
      <c r="I260">
        <v>6265</v>
      </c>
      <c r="J260">
        <v>155</v>
      </c>
      <c r="K260" t="s">
        <v>64</v>
      </c>
      <c r="L260" t="s">
        <v>208</v>
      </c>
      <c r="M260">
        <f t="shared" si="4"/>
        <v>783.125</v>
      </c>
      <c r="N260">
        <f>YEAR(Table1[[#This Row],[       oreder date]])</f>
        <v>2022</v>
      </c>
      <c r="O260" t="str">
        <f>TEXT(Table1[[#This Row],[       oreder date]],"mmm")</f>
        <v>Aug</v>
      </c>
      <c r="P260" t="str">
        <f>IF(COUNTIFS(A:A,Table1[[#This Row],[Order ID]],C:C,Table1[[#This Row],[CustomerName]])&gt;1,"duplicate","unique")</f>
        <v>unique</v>
      </c>
    </row>
    <row r="261" spans="1:16" x14ac:dyDescent="0.35">
      <c r="A261">
        <v>27798</v>
      </c>
      <c r="B261" s="1">
        <v>45227</v>
      </c>
      <c r="C261" t="s">
        <v>1199</v>
      </c>
      <c r="D261" t="s">
        <v>106</v>
      </c>
      <c r="E261" t="s">
        <v>97</v>
      </c>
      <c r="F261" t="s">
        <v>44</v>
      </c>
      <c r="G261" t="s">
        <v>48</v>
      </c>
      <c r="H261">
        <v>1</v>
      </c>
      <c r="I261">
        <v>7895</v>
      </c>
      <c r="J261">
        <v>1005</v>
      </c>
      <c r="K261" t="s">
        <v>46</v>
      </c>
      <c r="L261" t="s">
        <v>441</v>
      </c>
      <c r="M261">
        <f t="shared" si="4"/>
        <v>7895</v>
      </c>
      <c r="N261">
        <f>YEAR(Table1[[#This Row],[       oreder date]])</f>
        <v>2023</v>
      </c>
      <c r="O261" t="str">
        <f>TEXT(Table1[[#This Row],[       oreder date]],"mmm")</f>
        <v>Oct</v>
      </c>
      <c r="P261" t="str">
        <f>IF(COUNTIFS(A:A,Table1[[#This Row],[Order ID]],C:C,Table1[[#This Row],[CustomerName]])&gt;1,"duplicate","unique")</f>
        <v>unique</v>
      </c>
    </row>
    <row r="262" spans="1:16" x14ac:dyDescent="0.35">
      <c r="A262">
        <v>27821</v>
      </c>
      <c r="B262" s="1">
        <v>44192</v>
      </c>
      <c r="C262" t="s">
        <v>1228</v>
      </c>
      <c r="D262" t="s">
        <v>106</v>
      </c>
      <c r="E262" t="s">
        <v>97</v>
      </c>
      <c r="F262" t="s">
        <v>44</v>
      </c>
      <c r="G262" t="s">
        <v>45</v>
      </c>
      <c r="H262">
        <v>9</v>
      </c>
      <c r="I262">
        <v>8752</v>
      </c>
      <c r="J262">
        <v>1686</v>
      </c>
      <c r="K262" t="s">
        <v>31</v>
      </c>
      <c r="L262" t="s">
        <v>286</v>
      </c>
      <c r="M262">
        <f t="shared" si="4"/>
        <v>972.44444444444446</v>
      </c>
      <c r="N262">
        <f>YEAR(Table1[[#This Row],[       oreder date]])</f>
        <v>2020</v>
      </c>
      <c r="O262" t="str">
        <f>TEXT(Table1[[#This Row],[       oreder date]],"mmm")</f>
        <v>Dec</v>
      </c>
      <c r="P262" t="str">
        <f>IF(COUNTIFS(A:A,Table1[[#This Row],[Order ID]],C:C,Table1[[#This Row],[CustomerName]])&gt;1,"duplicate","unique")</f>
        <v>unique</v>
      </c>
    </row>
    <row r="263" spans="1:16" x14ac:dyDescent="0.35">
      <c r="A263">
        <v>27915</v>
      </c>
      <c r="B263" s="1">
        <v>43926</v>
      </c>
      <c r="C263" t="s">
        <v>1377</v>
      </c>
      <c r="D263" t="s">
        <v>106</v>
      </c>
      <c r="E263" t="s">
        <v>97</v>
      </c>
      <c r="F263" t="s">
        <v>44</v>
      </c>
      <c r="G263" t="s">
        <v>59</v>
      </c>
      <c r="H263">
        <v>3</v>
      </c>
      <c r="I263">
        <v>9609</v>
      </c>
      <c r="J263">
        <v>4339</v>
      </c>
      <c r="K263" t="s">
        <v>31</v>
      </c>
      <c r="L263" t="s">
        <v>161</v>
      </c>
      <c r="M263">
        <f t="shared" si="4"/>
        <v>3203</v>
      </c>
      <c r="N263">
        <f>YEAR(Table1[[#This Row],[       oreder date]])</f>
        <v>2020</v>
      </c>
      <c r="O263" t="str">
        <f>TEXT(Table1[[#This Row],[       oreder date]],"mmm")</f>
        <v>Apr</v>
      </c>
      <c r="P263" t="str">
        <f>IF(COUNTIFS(A:A,Table1[[#This Row],[Order ID]],C:C,Table1[[#This Row],[CustomerName]])&gt;1,"duplicate","unique")</f>
        <v>unique</v>
      </c>
    </row>
    <row r="264" spans="1:16" x14ac:dyDescent="0.35">
      <c r="A264">
        <v>27931</v>
      </c>
      <c r="B264" s="1">
        <v>45663</v>
      </c>
      <c r="C264" t="s">
        <v>1402</v>
      </c>
      <c r="D264" t="s">
        <v>106</v>
      </c>
      <c r="E264" t="s">
        <v>97</v>
      </c>
      <c r="F264" t="s">
        <v>44</v>
      </c>
      <c r="G264" t="s">
        <v>59</v>
      </c>
      <c r="H264">
        <v>14</v>
      </c>
      <c r="I264">
        <v>4897</v>
      </c>
      <c r="J264">
        <v>1001</v>
      </c>
      <c r="K264" t="s">
        <v>31</v>
      </c>
      <c r="L264" t="s">
        <v>307</v>
      </c>
      <c r="M264">
        <f t="shared" si="4"/>
        <v>349.78571428571428</v>
      </c>
      <c r="N264">
        <f>YEAR(Table1[[#This Row],[       oreder date]])</f>
        <v>2025</v>
      </c>
      <c r="O264" t="str">
        <f>TEXT(Table1[[#This Row],[       oreder date]],"mmm")</f>
        <v>Jan</v>
      </c>
      <c r="P264" t="str">
        <f>IF(COUNTIFS(A:A,Table1[[#This Row],[Order ID]],C:C,Table1[[#This Row],[CustomerName]])&gt;1,"duplicate","unique")</f>
        <v>unique</v>
      </c>
    </row>
    <row r="265" spans="1:16" x14ac:dyDescent="0.35">
      <c r="A265">
        <v>27933</v>
      </c>
      <c r="B265" s="1">
        <v>43940</v>
      </c>
      <c r="C265" t="s">
        <v>1405</v>
      </c>
      <c r="D265" t="s">
        <v>106</v>
      </c>
      <c r="E265" t="s">
        <v>97</v>
      </c>
      <c r="F265" t="s">
        <v>44</v>
      </c>
      <c r="G265" t="s">
        <v>45</v>
      </c>
      <c r="H265">
        <v>14</v>
      </c>
      <c r="I265">
        <v>5460</v>
      </c>
      <c r="J265">
        <v>2088</v>
      </c>
      <c r="K265" t="s">
        <v>31</v>
      </c>
      <c r="L265" t="s">
        <v>161</v>
      </c>
      <c r="M265">
        <f t="shared" si="4"/>
        <v>390</v>
      </c>
      <c r="N265">
        <f>YEAR(Table1[[#This Row],[       oreder date]])</f>
        <v>2020</v>
      </c>
      <c r="O265" t="str">
        <f>TEXT(Table1[[#This Row],[       oreder date]],"mmm")</f>
        <v>Apr</v>
      </c>
      <c r="P265" t="str">
        <f>IF(COUNTIFS(A:A,Table1[[#This Row],[Order ID]],C:C,Table1[[#This Row],[CustomerName]])&gt;1,"duplicate","unique")</f>
        <v>unique</v>
      </c>
    </row>
    <row r="266" spans="1:16" x14ac:dyDescent="0.35">
      <c r="A266">
        <v>27094</v>
      </c>
      <c r="B266" s="1">
        <v>44662</v>
      </c>
      <c r="C266" t="s">
        <v>400</v>
      </c>
      <c r="D266" t="s">
        <v>106</v>
      </c>
      <c r="E266" t="s">
        <v>97</v>
      </c>
      <c r="F266" t="s">
        <v>29</v>
      </c>
      <c r="G266" t="s">
        <v>30</v>
      </c>
      <c r="H266">
        <v>19</v>
      </c>
      <c r="I266">
        <v>2174</v>
      </c>
      <c r="J266">
        <v>265</v>
      </c>
      <c r="K266" t="s">
        <v>46</v>
      </c>
      <c r="L266" t="s">
        <v>186</v>
      </c>
      <c r="M266">
        <f t="shared" si="4"/>
        <v>114.42105263157895</v>
      </c>
      <c r="N266">
        <f>YEAR(Table1[[#This Row],[       oreder date]])</f>
        <v>2022</v>
      </c>
      <c r="O266" t="str">
        <f>TEXT(Table1[[#This Row],[       oreder date]],"mmm")</f>
        <v>Apr</v>
      </c>
      <c r="P266" t="str">
        <f>IF(COUNTIFS(A:A,Table1[[#This Row],[Order ID]],C:C,Table1[[#This Row],[CustomerName]])&gt;1,"duplicate","unique")</f>
        <v>unique</v>
      </c>
    </row>
    <row r="267" spans="1:16" x14ac:dyDescent="0.35">
      <c r="A267">
        <v>27151</v>
      </c>
      <c r="B267" s="1">
        <v>44757</v>
      </c>
      <c r="C267" t="s">
        <v>453</v>
      </c>
      <c r="D267" t="s">
        <v>106</v>
      </c>
      <c r="E267" t="s">
        <v>97</v>
      </c>
      <c r="F267" t="s">
        <v>29</v>
      </c>
      <c r="G267" t="s">
        <v>30</v>
      </c>
      <c r="H267">
        <v>12</v>
      </c>
      <c r="I267">
        <v>736</v>
      </c>
      <c r="J267">
        <v>286</v>
      </c>
      <c r="K267" t="s">
        <v>39</v>
      </c>
      <c r="L267" t="s">
        <v>417</v>
      </c>
      <c r="M267">
        <f t="shared" si="4"/>
        <v>61.333333333333336</v>
      </c>
      <c r="N267">
        <f>YEAR(Table1[[#This Row],[       oreder date]])</f>
        <v>2022</v>
      </c>
      <c r="O267" t="str">
        <f>TEXT(Table1[[#This Row],[       oreder date]],"mmm")</f>
        <v>Jul</v>
      </c>
      <c r="P267" t="str">
        <f>IF(COUNTIFS(A:A,Table1[[#This Row],[Order ID]],C:C,Table1[[#This Row],[CustomerName]])&gt;1,"duplicate","unique")</f>
        <v>unique</v>
      </c>
    </row>
    <row r="268" spans="1:16" x14ac:dyDescent="0.35">
      <c r="A268">
        <v>27189</v>
      </c>
      <c r="B268" s="1">
        <v>43953</v>
      </c>
      <c r="C268" t="s">
        <v>505</v>
      </c>
      <c r="D268" t="s">
        <v>106</v>
      </c>
      <c r="E268" t="s">
        <v>97</v>
      </c>
      <c r="F268" t="s">
        <v>29</v>
      </c>
      <c r="G268" t="s">
        <v>56</v>
      </c>
      <c r="H268">
        <v>20</v>
      </c>
      <c r="I268">
        <v>6381</v>
      </c>
      <c r="J268">
        <v>2763</v>
      </c>
      <c r="K268" t="s">
        <v>14</v>
      </c>
      <c r="L268" t="s">
        <v>58</v>
      </c>
      <c r="M268">
        <f t="shared" si="4"/>
        <v>319.05</v>
      </c>
      <c r="N268">
        <f>YEAR(Table1[[#This Row],[       oreder date]])</f>
        <v>2020</v>
      </c>
      <c r="O268" t="str">
        <f>TEXT(Table1[[#This Row],[       oreder date]],"mmm")</f>
        <v>May</v>
      </c>
      <c r="P268" t="str">
        <f>IF(COUNTIFS(A:A,Table1[[#This Row],[Order ID]],C:C,Table1[[#This Row],[CustomerName]])&gt;1,"duplicate","unique")</f>
        <v>unique</v>
      </c>
    </row>
    <row r="269" spans="1:16" x14ac:dyDescent="0.35">
      <c r="A269">
        <v>27363</v>
      </c>
      <c r="B269" s="1">
        <v>44920</v>
      </c>
      <c r="C269" t="s">
        <v>671</v>
      </c>
      <c r="D269" t="s">
        <v>106</v>
      </c>
      <c r="E269" t="s">
        <v>97</v>
      </c>
      <c r="F269" t="s">
        <v>29</v>
      </c>
      <c r="G269" t="s">
        <v>63</v>
      </c>
      <c r="H269">
        <v>6</v>
      </c>
      <c r="I269">
        <v>1091</v>
      </c>
      <c r="J269">
        <v>277</v>
      </c>
      <c r="K269" t="s">
        <v>64</v>
      </c>
      <c r="L269" t="s">
        <v>151</v>
      </c>
      <c r="M269">
        <f t="shared" si="4"/>
        <v>181.83333333333334</v>
      </c>
      <c r="N269">
        <f>YEAR(Table1[[#This Row],[       oreder date]])</f>
        <v>2022</v>
      </c>
      <c r="O269" t="str">
        <f>TEXT(Table1[[#This Row],[       oreder date]],"mmm")</f>
        <v>Dec</v>
      </c>
      <c r="P269" t="str">
        <f>IF(COUNTIFS(A:A,Table1[[#This Row],[Order ID]],C:C,Table1[[#This Row],[CustomerName]])&gt;1,"duplicate","unique")</f>
        <v>unique</v>
      </c>
    </row>
    <row r="270" spans="1:16" x14ac:dyDescent="0.35">
      <c r="A270">
        <v>27364</v>
      </c>
      <c r="B270" s="1">
        <v>44920</v>
      </c>
      <c r="C270" t="s">
        <v>671</v>
      </c>
      <c r="D270" t="s">
        <v>106</v>
      </c>
      <c r="E270" t="s">
        <v>97</v>
      </c>
      <c r="F270" t="s">
        <v>29</v>
      </c>
      <c r="G270" t="s">
        <v>77</v>
      </c>
      <c r="H270">
        <v>2</v>
      </c>
      <c r="I270">
        <v>6027</v>
      </c>
      <c r="J270">
        <v>1530</v>
      </c>
      <c r="K270" t="s">
        <v>46</v>
      </c>
      <c r="L270" t="s">
        <v>151</v>
      </c>
      <c r="M270">
        <f t="shared" si="4"/>
        <v>3013.5</v>
      </c>
      <c r="N270">
        <f>YEAR(Table1[[#This Row],[       oreder date]])</f>
        <v>2022</v>
      </c>
      <c r="O270" t="str">
        <f>TEXT(Table1[[#This Row],[       oreder date]],"mmm")</f>
        <v>Dec</v>
      </c>
      <c r="P270" t="str">
        <f>IF(COUNTIFS(A:A,Table1[[#This Row],[Order ID]],C:C,Table1[[#This Row],[CustomerName]])&gt;1,"duplicate","unique")</f>
        <v>unique</v>
      </c>
    </row>
    <row r="271" spans="1:16" x14ac:dyDescent="0.35">
      <c r="A271">
        <v>27389</v>
      </c>
      <c r="B271" s="1">
        <v>44687</v>
      </c>
      <c r="C271" t="s">
        <v>706</v>
      </c>
      <c r="D271" t="s">
        <v>106</v>
      </c>
      <c r="E271" t="s">
        <v>97</v>
      </c>
      <c r="F271" t="s">
        <v>29</v>
      </c>
      <c r="G271" t="s">
        <v>30</v>
      </c>
      <c r="H271">
        <v>15</v>
      </c>
      <c r="I271">
        <v>972</v>
      </c>
      <c r="J271">
        <v>106</v>
      </c>
      <c r="K271" t="s">
        <v>39</v>
      </c>
      <c r="L271" t="s">
        <v>179</v>
      </c>
      <c r="M271">
        <f t="shared" si="4"/>
        <v>64.8</v>
      </c>
      <c r="N271">
        <f>YEAR(Table1[[#This Row],[       oreder date]])</f>
        <v>2022</v>
      </c>
      <c r="O271" t="str">
        <f>TEXT(Table1[[#This Row],[       oreder date]],"mmm")</f>
        <v>May</v>
      </c>
      <c r="P271" t="str">
        <f>IF(COUNTIFS(A:A,Table1[[#This Row],[Order ID]],C:C,Table1[[#This Row],[CustomerName]])&gt;1,"duplicate","unique")</f>
        <v>unique</v>
      </c>
    </row>
    <row r="272" spans="1:16" x14ac:dyDescent="0.35">
      <c r="A272">
        <v>27543</v>
      </c>
      <c r="B272" s="1">
        <v>45049</v>
      </c>
      <c r="C272" t="s">
        <v>873</v>
      </c>
      <c r="D272" t="s">
        <v>106</v>
      </c>
      <c r="E272" t="s">
        <v>97</v>
      </c>
      <c r="F272" t="s">
        <v>29</v>
      </c>
      <c r="G272" t="s">
        <v>63</v>
      </c>
      <c r="H272">
        <v>9</v>
      </c>
      <c r="I272">
        <v>6596</v>
      </c>
      <c r="J272">
        <v>1439</v>
      </c>
      <c r="K272" t="s">
        <v>31</v>
      </c>
      <c r="L272" t="s">
        <v>126</v>
      </c>
      <c r="M272">
        <f t="shared" si="4"/>
        <v>732.88888888888891</v>
      </c>
      <c r="N272">
        <f>YEAR(Table1[[#This Row],[       oreder date]])</f>
        <v>2023</v>
      </c>
      <c r="O272" t="str">
        <f>TEXT(Table1[[#This Row],[       oreder date]],"mmm")</f>
        <v>May</v>
      </c>
      <c r="P272" t="str">
        <f>IF(COUNTIFS(A:A,Table1[[#This Row],[Order ID]],C:C,Table1[[#This Row],[CustomerName]])&gt;1,"duplicate","unique")</f>
        <v>unique</v>
      </c>
    </row>
    <row r="273" spans="1:16" x14ac:dyDescent="0.35">
      <c r="A273">
        <v>27587</v>
      </c>
      <c r="B273" s="1">
        <v>44637</v>
      </c>
      <c r="C273" t="s">
        <v>940</v>
      </c>
      <c r="D273" t="s">
        <v>106</v>
      </c>
      <c r="E273" t="s">
        <v>97</v>
      </c>
      <c r="F273" t="s">
        <v>29</v>
      </c>
      <c r="G273" t="s">
        <v>77</v>
      </c>
      <c r="H273">
        <v>1</v>
      </c>
      <c r="I273">
        <v>5250</v>
      </c>
      <c r="J273">
        <v>187</v>
      </c>
      <c r="K273" t="s">
        <v>64</v>
      </c>
      <c r="L273" t="s">
        <v>133</v>
      </c>
      <c r="M273">
        <f t="shared" si="4"/>
        <v>5250</v>
      </c>
      <c r="N273">
        <f>YEAR(Table1[[#This Row],[       oreder date]])</f>
        <v>2022</v>
      </c>
      <c r="O273" t="str">
        <f>TEXT(Table1[[#This Row],[       oreder date]],"mmm")</f>
        <v>Mar</v>
      </c>
      <c r="P273" t="str">
        <f>IF(COUNTIFS(A:A,Table1[[#This Row],[Order ID]],C:C,Table1[[#This Row],[CustomerName]])&gt;1,"duplicate","unique")</f>
        <v>unique</v>
      </c>
    </row>
    <row r="274" spans="1:16" x14ac:dyDescent="0.35">
      <c r="A274">
        <v>27674</v>
      </c>
      <c r="B274" s="1">
        <v>45672</v>
      </c>
      <c r="C274" t="s">
        <v>1050</v>
      </c>
      <c r="D274" t="s">
        <v>106</v>
      </c>
      <c r="E274" t="s">
        <v>97</v>
      </c>
      <c r="F274" t="s">
        <v>29</v>
      </c>
      <c r="G274" t="s">
        <v>56</v>
      </c>
      <c r="H274">
        <v>2</v>
      </c>
      <c r="I274">
        <v>9002</v>
      </c>
      <c r="J274">
        <v>4197</v>
      </c>
      <c r="K274" t="s">
        <v>39</v>
      </c>
      <c r="L274" t="s">
        <v>307</v>
      </c>
      <c r="M274">
        <f t="shared" si="4"/>
        <v>4501</v>
      </c>
      <c r="N274">
        <f>YEAR(Table1[[#This Row],[       oreder date]])</f>
        <v>2025</v>
      </c>
      <c r="O274" t="str">
        <f>TEXT(Table1[[#This Row],[       oreder date]],"mmm")</f>
        <v>Jan</v>
      </c>
      <c r="P274" t="str">
        <f>IF(COUNTIFS(A:A,Table1[[#This Row],[Order ID]],C:C,Table1[[#This Row],[CustomerName]])&gt;1,"duplicate","unique")</f>
        <v>unique</v>
      </c>
    </row>
    <row r="275" spans="1:16" x14ac:dyDescent="0.35">
      <c r="A275">
        <v>27728</v>
      </c>
      <c r="B275" s="1">
        <v>44512</v>
      </c>
      <c r="C275" t="s">
        <v>1117</v>
      </c>
      <c r="D275" t="s">
        <v>106</v>
      </c>
      <c r="E275" t="s">
        <v>97</v>
      </c>
      <c r="F275" t="s">
        <v>29</v>
      </c>
      <c r="G275" t="s">
        <v>63</v>
      </c>
      <c r="H275">
        <v>8</v>
      </c>
      <c r="I275">
        <v>2451</v>
      </c>
      <c r="J275">
        <v>342</v>
      </c>
      <c r="K275" t="s">
        <v>39</v>
      </c>
      <c r="L275" t="s">
        <v>174</v>
      </c>
      <c r="M275">
        <f t="shared" si="4"/>
        <v>306.375</v>
      </c>
      <c r="N275">
        <f>YEAR(Table1[[#This Row],[       oreder date]])</f>
        <v>2021</v>
      </c>
      <c r="O275" t="str">
        <f>TEXT(Table1[[#This Row],[       oreder date]],"mmm")</f>
        <v>Nov</v>
      </c>
      <c r="P275" t="str">
        <f>IF(COUNTIFS(A:A,Table1[[#This Row],[Order ID]],C:C,Table1[[#This Row],[CustomerName]])&gt;1,"duplicate","unique")</f>
        <v>unique</v>
      </c>
    </row>
    <row r="276" spans="1:16" x14ac:dyDescent="0.35">
      <c r="A276">
        <v>27776</v>
      </c>
      <c r="B276" s="1">
        <v>44196</v>
      </c>
      <c r="C276" t="s">
        <v>1165</v>
      </c>
      <c r="D276" t="s">
        <v>106</v>
      </c>
      <c r="E276" t="s">
        <v>97</v>
      </c>
      <c r="F276" t="s">
        <v>29</v>
      </c>
      <c r="G276" t="s">
        <v>63</v>
      </c>
      <c r="H276">
        <v>9</v>
      </c>
      <c r="I276">
        <v>3757</v>
      </c>
      <c r="J276">
        <v>1626</v>
      </c>
      <c r="K276" t="s">
        <v>14</v>
      </c>
      <c r="L276" t="s">
        <v>286</v>
      </c>
      <c r="M276">
        <f t="shared" si="4"/>
        <v>417.44444444444446</v>
      </c>
      <c r="N276">
        <f>YEAR(Table1[[#This Row],[       oreder date]])</f>
        <v>2020</v>
      </c>
      <c r="O276" t="str">
        <f>TEXT(Table1[[#This Row],[       oreder date]],"mmm")</f>
        <v>Dec</v>
      </c>
      <c r="P276" t="str">
        <f>IF(COUNTIFS(A:A,Table1[[#This Row],[Order ID]],C:C,Table1[[#This Row],[CustomerName]])&gt;1,"duplicate","unique")</f>
        <v>unique</v>
      </c>
    </row>
    <row r="277" spans="1:16" x14ac:dyDescent="0.35">
      <c r="A277">
        <v>27800</v>
      </c>
      <c r="B277" s="1">
        <v>45227</v>
      </c>
      <c r="C277" t="s">
        <v>1199</v>
      </c>
      <c r="D277" t="s">
        <v>106</v>
      </c>
      <c r="E277" t="s">
        <v>97</v>
      </c>
      <c r="F277" t="s">
        <v>29</v>
      </c>
      <c r="G277" t="s">
        <v>30</v>
      </c>
      <c r="H277">
        <v>8</v>
      </c>
      <c r="I277">
        <v>2740</v>
      </c>
      <c r="J277">
        <v>558</v>
      </c>
      <c r="K277" t="s">
        <v>14</v>
      </c>
      <c r="L277" t="s">
        <v>441</v>
      </c>
      <c r="M277">
        <f t="shared" si="4"/>
        <v>342.5</v>
      </c>
      <c r="N277">
        <f>YEAR(Table1[[#This Row],[       oreder date]])</f>
        <v>2023</v>
      </c>
      <c r="O277" t="str">
        <f>TEXT(Table1[[#This Row],[       oreder date]],"mmm")</f>
        <v>Oct</v>
      </c>
      <c r="P277" t="str">
        <f>IF(COUNTIFS(A:A,Table1[[#This Row],[Order ID]],C:C,Table1[[#This Row],[CustomerName]])&gt;1,"duplicate","unique")</f>
        <v>unique</v>
      </c>
    </row>
    <row r="278" spans="1:16" x14ac:dyDescent="0.35">
      <c r="A278">
        <v>27837</v>
      </c>
      <c r="B278" s="1">
        <v>44018</v>
      </c>
      <c r="C278" t="s">
        <v>1250</v>
      </c>
      <c r="D278" t="s">
        <v>106</v>
      </c>
      <c r="E278" t="s">
        <v>97</v>
      </c>
      <c r="F278" t="s">
        <v>29</v>
      </c>
      <c r="G278" t="s">
        <v>56</v>
      </c>
      <c r="H278">
        <v>5</v>
      </c>
      <c r="I278">
        <v>9775</v>
      </c>
      <c r="J278">
        <v>4507</v>
      </c>
      <c r="K278" t="s">
        <v>14</v>
      </c>
      <c r="L278" t="s">
        <v>461</v>
      </c>
      <c r="M278">
        <f t="shared" si="4"/>
        <v>1955</v>
      </c>
      <c r="N278">
        <f>YEAR(Table1[[#This Row],[       oreder date]])</f>
        <v>2020</v>
      </c>
      <c r="O278" t="str">
        <f>TEXT(Table1[[#This Row],[       oreder date]],"mmm")</f>
        <v>Jul</v>
      </c>
      <c r="P278" t="str">
        <f>IF(COUNTIFS(A:A,Table1[[#This Row],[Order ID]],C:C,Table1[[#This Row],[CustomerName]])&gt;1,"duplicate","unique")</f>
        <v>unique</v>
      </c>
    </row>
    <row r="279" spans="1:16" x14ac:dyDescent="0.35">
      <c r="A279">
        <v>27869</v>
      </c>
      <c r="B279" s="1">
        <v>44687</v>
      </c>
      <c r="C279" t="s">
        <v>1303</v>
      </c>
      <c r="D279" t="s">
        <v>106</v>
      </c>
      <c r="E279" t="s">
        <v>97</v>
      </c>
      <c r="F279" t="s">
        <v>29</v>
      </c>
      <c r="G279" t="s">
        <v>56</v>
      </c>
      <c r="H279">
        <v>3</v>
      </c>
      <c r="I279">
        <v>6123</v>
      </c>
      <c r="J279">
        <v>1686</v>
      </c>
      <c r="K279" t="s">
        <v>46</v>
      </c>
      <c r="L279" t="s">
        <v>179</v>
      </c>
      <c r="M279">
        <f t="shared" si="4"/>
        <v>2041</v>
      </c>
      <c r="N279">
        <f>YEAR(Table1[[#This Row],[       oreder date]])</f>
        <v>2022</v>
      </c>
      <c r="O279" t="str">
        <f>TEXT(Table1[[#This Row],[       oreder date]],"mmm")</f>
        <v>May</v>
      </c>
      <c r="P279" t="str">
        <f>IF(COUNTIFS(A:A,Table1[[#This Row],[Order ID]],C:C,Table1[[#This Row],[CustomerName]])&gt;1,"duplicate","unique")</f>
        <v>unique</v>
      </c>
    </row>
    <row r="280" spans="1:16" x14ac:dyDescent="0.35">
      <c r="A280">
        <v>27929</v>
      </c>
      <c r="B280" s="1">
        <v>45433</v>
      </c>
      <c r="C280" t="s">
        <v>1399</v>
      </c>
      <c r="D280" t="s">
        <v>106</v>
      </c>
      <c r="E280" t="s">
        <v>97</v>
      </c>
      <c r="F280" t="s">
        <v>29</v>
      </c>
      <c r="G280" t="s">
        <v>77</v>
      </c>
      <c r="H280">
        <v>12</v>
      </c>
      <c r="I280">
        <v>4699</v>
      </c>
      <c r="J280">
        <v>103</v>
      </c>
      <c r="K280" t="s">
        <v>14</v>
      </c>
      <c r="L280" t="s">
        <v>34</v>
      </c>
      <c r="M280">
        <f t="shared" si="4"/>
        <v>391.58333333333331</v>
      </c>
      <c r="N280">
        <f>YEAR(Table1[[#This Row],[       oreder date]])</f>
        <v>2024</v>
      </c>
      <c r="O280" t="str">
        <f>TEXT(Table1[[#This Row],[       oreder date]],"mmm")</f>
        <v>May</v>
      </c>
      <c r="P280" t="str">
        <f>IF(COUNTIFS(A:A,Table1[[#This Row],[Order ID]],C:C,Table1[[#This Row],[CustomerName]])&gt;1,"duplicate","unique")</f>
        <v>unique</v>
      </c>
    </row>
    <row r="281" spans="1:16" x14ac:dyDescent="0.35">
      <c r="A281">
        <v>26821</v>
      </c>
      <c r="B281" s="1">
        <v>44566</v>
      </c>
      <c r="C281" t="s">
        <v>115</v>
      </c>
      <c r="D281" t="s">
        <v>116</v>
      </c>
      <c r="E281" t="s">
        <v>97</v>
      </c>
      <c r="F281" t="s">
        <v>12</v>
      </c>
      <c r="G281" t="s">
        <v>81</v>
      </c>
      <c r="H281">
        <v>17</v>
      </c>
      <c r="I281">
        <v>2863</v>
      </c>
      <c r="J281">
        <v>205</v>
      </c>
      <c r="K281" t="s">
        <v>14</v>
      </c>
      <c r="L281" t="s">
        <v>86</v>
      </c>
      <c r="M281">
        <f t="shared" si="4"/>
        <v>168.41176470588235</v>
      </c>
      <c r="N281">
        <f>YEAR(Table1[[#This Row],[       oreder date]])</f>
        <v>2022</v>
      </c>
      <c r="O281" t="str">
        <f>TEXT(Table1[[#This Row],[       oreder date]],"mmm")</f>
        <v>Jan</v>
      </c>
      <c r="P281" t="str">
        <f>IF(COUNTIFS(A:A,Table1[[#This Row],[Order ID]],C:C,Table1[[#This Row],[CustomerName]])&gt;1,"duplicate","unique")</f>
        <v>unique</v>
      </c>
    </row>
    <row r="282" spans="1:16" x14ac:dyDescent="0.35">
      <c r="A282">
        <v>26847</v>
      </c>
      <c r="B282" s="1">
        <v>45638</v>
      </c>
      <c r="C282" t="s">
        <v>142</v>
      </c>
      <c r="D282" t="s">
        <v>116</v>
      </c>
      <c r="E282" t="s">
        <v>97</v>
      </c>
      <c r="F282" t="s">
        <v>12</v>
      </c>
      <c r="G282" t="s">
        <v>81</v>
      </c>
      <c r="H282">
        <v>3</v>
      </c>
      <c r="I282">
        <v>1843</v>
      </c>
      <c r="J282">
        <v>248</v>
      </c>
      <c r="K282" t="s">
        <v>46</v>
      </c>
      <c r="L282" t="s">
        <v>22</v>
      </c>
      <c r="M282">
        <f t="shared" si="4"/>
        <v>614.33333333333337</v>
      </c>
      <c r="N282">
        <f>YEAR(Table1[[#This Row],[       oreder date]])</f>
        <v>2024</v>
      </c>
      <c r="O282" t="str">
        <f>TEXT(Table1[[#This Row],[       oreder date]],"mmm")</f>
        <v>Dec</v>
      </c>
      <c r="P282" t="str">
        <f>IF(COUNTIFS(A:A,Table1[[#This Row],[Order ID]],C:C,Table1[[#This Row],[CustomerName]])&gt;1,"duplicate","unique")</f>
        <v>unique</v>
      </c>
    </row>
    <row r="283" spans="1:16" x14ac:dyDescent="0.35">
      <c r="A283">
        <v>26860</v>
      </c>
      <c r="B283" s="1">
        <v>45559</v>
      </c>
      <c r="C283" t="s">
        <v>157</v>
      </c>
      <c r="D283" t="s">
        <v>116</v>
      </c>
      <c r="E283" t="s">
        <v>97</v>
      </c>
      <c r="F283" t="s">
        <v>12</v>
      </c>
      <c r="G283" t="s">
        <v>81</v>
      </c>
      <c r="H283">
        <v>11</v>
      </c>
      <c r="I283">
        <v>2750</v>
      </c>
      <c r="J283">
        <v>1239</v>
      </c>
      <c r="K283" t="s">
        <v>31</v>
      </c>
      <c r="L283" t="s">
        <v>158</v>
      </c>
      <c r="M283">
        <f t="shared" si="4"/>
        <v>250</v>
      </c>
      <c r="N283">
        <f>YEAR(Table1[[#This Row],[       oreder date]])</f>
        <v>2024</v>
      </c>
      <c r="O283" t="str">
        <f>TEXT(Table1[[#This Row],[       oreder date]],"mmm")</f>
        <v>Sep</v>
      </c>
      <c r="P283" t="str">
        <f>IF(COUNTIFS(A:A,Table1[[#This Row],[Order ID]],C:C,Table1[[#This Row],[CustomerName]])&gt;1,"duplicate","unique")</f>
        <v>unique</v>
      </c>
    </row>
    <row r="284" spans="1:16" x14ac:dyDescent="0.35">
      <c r="A284">
        <v>26903</v>
      </c>
      <c r="B284" s="1">
        <v>44334</v>
      </c>
      <c r="C284" t="s">
        <v>211</v>
      </c>
      <c r="D284" t="s">
        <v>116</v>
      </c>
      <c r="E284" t="s">
        <v>97</v>
      </c>
      <c r="F284" t="s">
        <v>12</v>
      </c>
      <c r="G284" t="s">
        <v>27</v>
      </c>
      <c r="H284">
        <v>20</v>
      </c>
      <c r="I284">
        <v>9538</v>
      </c>
      <c r="J284">
        <v>3158</v>
      </c>
      <c r="K284" t="s">
        <v>46</v>
      </c>
      <c r="L284" t="s">
        <v>107</v>
      </c>
      <c r="M284">
        <f t="shared" si="4"/>
        <v>476.9</v>
      </c>
      <c r="N284">
        <f>YEAR(Table1[[#This Row],[       oreder date]])</f>
        <v>2021</v>
      </c>
      <c r="O284" t="str">
        <f>TEXT(Table1[[#This Row],[       oreder date]],"mmm")</f>
        <v>May</v>
      </c>
      <c r="P284" t="str">
        <f>IF(COUNTIFS(A:A,Table1[[#This Row],[Order ID]],C:C,Table1[[#This Row],[CustomerName]])&gt;1,"duplicate","unique")</f>
        <v>unique</v>
      </c>
    </row>
    <row r="285" spans="1:16" x14ac:dyDescent="0.35">
      <c r="A285">
        <v>26973</v>
      </c>
      <c r="B285" s="1">
        <v>45189</v>
      </c>
      <c r="C285" t="s">
        <v>271</v>
      </c>
      <c r="D285" t="s">
        <v>116</v>
      </c>
      <c r="E285" t="s">
        <v>97</v>
      </c>
      <c r="F285" t="s">
        <v>12</v>
      </c>
      <c r="G285" t="s">
        <v>27</v>
      </c>
      <c r="H285">
        <v>13</v>
      </c>
      <c r="I285">
        <v>1860</v>
      </c>
      <c r="J285">
        <v>457</v>
      </c>
      <c r="K285" t="s">
        <v>39</v>
      </c>
      <c r="L285" t="s">
        <v>272</v>
      </c>
      <c r="M285">
        <f t="shared" si="4"/>
        <v>143.07692307692307</v>
      </c>
      <c r="N285">
        <f>YEAR(Table1[[#This Row],[       oreder date]])</f>
        <v>2023</v>
      </c>
      <c r="O285" t="str">
        <f>TEXT(Table1[[#This Row],[       oreder date]],"mmm")</f>
        <v>Sep</v>
      </c>
      <c r="P285" t="str">
        <f>IF(COUNTIFS(A:A,Table1[[#This Row],[Order ID]],C:C,Table1[[#This Row],[CustomerName]])&gt;1,"duplicate","unique")</f>
        <v>unique</v>
      </c>
    </row>
    <row r="286" spans="1:16" x14ac:dyDescent="0.35">
      <c r="A286">
        <v>27022</v>
      </c>
      <c r="B286" s="1">
        <v>44648</v>
      </c>
      <c r="C286" t="s">
        <v>325</v>
      </c>
      <c r="D286" t="s">
        <v>116</v>
      </c>
      <c r="E286" t="s">
        <v>97</v>
      </c>
      <c r="F286" t="s">
        <v>12</v>
      </c>
      <c r="G286" t="s">
        <v>13</v>
      </c>
      <c r="H286">
        <v>19</v>
      </c>
      <c r="I286">
        <v>9851</v>
      </c>
      <c r="J286">
        <v>2669</v>
      </c>
      <c r="K286" t="s">
        <v>31</v>
      </c>
      <c r="L286" t="s">
        <v>133</v>
      </c>
      <c r="M286">
        <f t="shared" si="4"/>
        <v>518.47368421052636</v>
      </c>
      <c r="N286">
        <f>YEAR(Table1[[#This Row],[       oreder date]])</f>
        <v>2022</v>
      </c>
      <c r="O286" t="str">
        <f>TEXT(Table1[[#This Row],[       oreder date]],"mmm")</f>
        <v>Mar</v>
      </c>
      <c r="P286" t="str">
        <f>IF(COUNTIFS(A:A,Table1[[#This Row],[Order ID]],C:C,Table1[[#This Row],[CustomerName]])&gt;1,"duplicate","unique")</f>
        <v>unique</v>
      </c>
    </row>
    <row r="287" spans="1:16" x14ac:dyDescent="0.35">
      <c r="A287">
        <v>27179</v>
      </c>
      <c r="B287" s="1">
        <v>44986</v>
      </c>
      <c r="C287" t="s">
        <v>493</v>
      </c>
      <c r="D287" t="s">
        <v>116</v>
      </c>
      <c r="E287" t="s">
        <v>97</v>
      </c>
      <c r="F287" t="s">
        <v>12</v>
      </c>
      <c r="G287" t="s">
        <v>38</v>
      </c>
      <c r="H287">
        <v>14</v>
      </c>
      <c r="I287">
        <v>1676</v>
      </c>
      <c r="J287">
        <v>330</v>
      </c>
      <c r="K287" t="s">
        <v>39</v>
      </c>
      <c r="L287" t="s">
        <v>244</v>
      </c>
      <c r="M287">
        <f t="shared" si="4"/>
        <v>119.71428571428571</v>
      </c>
      <c r="N287">
        <f>YEAR(Table1[[#This Row],[       oreder date]])</f>
        <v>2023</v>
      </c>
      <c r="O287" t="str">
        <f>TEXT(Table1[[#This Row],[       oreder date]],"mmm")</f>
        <v>Mar</v>
      </c>
      <c r="P287" t="str">
        <f>IF(COUNTIFS(A:A,Table1[[#This Row],[Order ID]],C:C,Table1[[#This Row],[CustomerName]])&gt;1,"duplicate","unique")</f>
        <v>unique</v>
      </c>
    </row>
    <row r="288" spans="1:16" x14ac:dyDescent="0.35">
      <c r="A288">
        <v>27181</v>
      </c>
      <c r="B288" s="1">
        <v>44986</v>
      </c>
      <c r="C288" t="s">
        <v>493</v>
      </c>
      <c r="D288" t="s">
        <v>116</v>
      </c>
      <c r="E288" t="s">
        <v>97</v>
      </c>
      <c r="F288" t="s">
        <v>12</v>
      </c>
      <c r="G288" t="s">
        <v>81</v>
      </c>
      <c r="H288">
        <v>9</v>
      </c>
      <c r="I288">
        <v>2776</v>
      </c>
      <c r="J288">
        <v>887</v>
      </c>
      <c r="K288" t="s">
        <v>31</v>
      </c>
      <c r="L288" t="s">
        <v>244</v>
      </c>
      <c r="M288">
        <f t="shared" si="4"/>
        <v>308.44444444444446</v>
      </c>
      <c r="N288">
        <f>YEAR(Table1[[#This Row],[       oreder date]])</f>
        <v>2023</v>
      </c>
      <c r="O288" t="str">
        <f>TEXT(Table1[[#This Row],[       oreder date]],"mmm")</f>
        <v>Mar</v>
      </c>
      <c r="P288" t="str">
        <f>IF(COUNTIFS(A:A,Table1[[#This Row],[Order ID]],C:C,Table1[[#This Row],[CustomerName]])&gt;1,"duplicate","unique")</f>
        <v>unique</v>
      </c>
    </row>
    <row r="289" spans="1:16" x14ac:dyDescent="0.35">
      <c r="A289">
        <v>27462</v>
      </c>
      <c r="B289" s="1">
        <v>44628</v>
      </c>
      <c r="C289" t="s">
        <v>791</v>
      </c>
      <c r="D289" t="s">
        <v>116</v>
      </c>
      <c r="E289" t="s">
        <v>97</v>
      </c>
      <c r="F289" t="s">
        <v>12</v>
      </c>
      <c r="G289" t="s">
        <v>81</v>
      </c>
      <c r="H289">
        <v>18</v>
      </c>
      <c r="I289">
        <v>2685</v>
      </c>
      <c r="J289">
        <v>379</v>
      </c>
      <c r="K289" t="s">
        <v>14</v>
      </c>
      <c r="L289" t="s">
        <v>133</v>
      </c>
      <c r="M289">
        <f t="shared" si="4"/>
        <v>149.16666666666666</v>
      </c>
      <c r="N289">
        <f>YEAR(Table1[[#This Row],[       oreder date]])</f>
        <v>2022</v>
      </c>
      <c r="O289" t="str">
        <f>TEXT(Table1[[#This Row],[       oreder date]],"mmm")</f>
        <v>Mar</v>
      </c>
      <c r="P289" t="str">
        <f>IF(COUNTIFS(A:A,Table1[[#This Row],[Order ID]],C:C,Table1[[#This Row],[CustomerName]])&gt;1,"duplicate","unique")</f>
        <v>unique</v>
      </c>
    </row>
    <row r="290" spans="1:16" x14ac:dyDescent="0.35">
      <c r="A290">
        <v>27466</v>
      </c>
      <c r="B290" s="1">
        <v>44628</v>
      </c>
      <c r="C290" t="s">
        <v>791</v>
      </c>
      <c r="D290" t="s">
        <v>116</v>
      </c>
      <c r="E290" t="s">
        <v>97</v>
      </c>
      <c r="F290" t="s">
        <v>12</v>
      </c>
      <c r="G290" t="s">
        <v>13</v>
      </c>
      <c r="H290">
        <v>14</v>
      </c>
      <c r="I290">
        <v>6184</v>
      </c>
      <c r="J290">
        <v>50</v>
      </c>
      <c r="K290" t="s">
        <v>46</v>
      </c>
      <c r="L290" t="s">
        <v>133</v>
      </c>
      <c r="M290">
        <f t="shared" si="4"/>
        <v>441.71428571428572</v>
      </c>
      <c r="N290">
        <f>YEAR(Table1[[#This Row],[       oreder date]])</f>
        <v>2022</v>
      </c>
      <c r="O290" t="str">
        <f>TEXT(Table1[[#This Row],[       oreder date]],"mmm")</f>
        <v>Mar</v>
      </c>
      <c r="P290" t="str">
        <f>IF(COUNTIFS(A:A,Table1[[#This Row],[Order ID]],C:C,Table1[[#This Row],[CustomerName]])&gt;1,"duplicate","unique")</f>
        <v>unique</v>
      </c>
    </row>
    <row r="291" spans="1:16" x14ac:dyDescent="0.35">
      <c r="A291">
        <v>27557</v>
      </c>
      <c r="B291" s="1">
        <v>44343</v>
      </c>
      <c r="C291" t="s">
        <v>897</v>
      </c>
      <c r="D291" t="s">
        <v>116</v>
      </c>
      <c r="E291" t="s">
        <v>97</v>
      </c>
      <c r="F291" t="s">
        <v>12</v>
      </c>
      <c r="G291" t="s">
        <v>38</v>
      </c>
      <c r="H291">
        <v>19</v>
      </c>
      <c r="I291">
        <v>6061</v>
      </c>
      <c r="J291">
        <v>2121</v>
      </c>
      <c r="K291" t="s">
        <v>39</v>
      </c>
      <c r="L291" t="s">
        <v>107</v>
      </c>
      <c r="M291">
        <f t="shared" si="4"/>
        <v>319</v>
      </c>
      <c r="N291">
        <f>YEAR(Table1[[#This Row],[       oreder date]])</f>
        <v>2021</v>
      </c>
      <c r="O291" t="str">
        <f>TEXT(Table1[[#This Row],[       oreder date]],"mmm")</f>
        <v>May</v>
      </c>
      <c r="P291" t="str">
        <f>IF(COUNTIFS(A:A,Table1[[#This Row],[Order ID]],C:C,Table1[[#This Row],[CustomerName]])&gt;1,"duplicate","unique")</f>
        <v>unique</v>
      </c>
    </row>
    <row r="292" spans="1:16" x14ac:dyDescent="0.35">
      <c r="A292">
        <v>27614</v>
      </c>
      <c r="B292" s="1">
        <v>44807</v>
      </c>
      <c r="C292" t="s">
        <v>979</v>
      </c>
      <c r="D292" t="s">
        <v>116</v>
      </c>
      <c r="E292" t="s">
        <v>97</v>
      </c>
      <c r="F292" t="s">
        <v>12</v>
      </c>
      <c r="G292" t="s">
        <v>81</v>
      </c>
      <c r="H292">
        <v>3</v>
      </c>
      <c r="I292">
        <v>1078</v>
      </c>
      <c r="J292">
        <v>309</v>
      </c>
      <c r="K292" t="s">
        <v>46</v>
      </c>
      <c r="L292" t="s">
        <v>130</v>
      </c>
      <c r="M292">
        <f t="shared" si="4"/>
        <v>359.33333333333331</v>
      </c>
      <c r="N292">
        <f>YEAR(Table1[[#This Row],[       oreder date]])</f>
        <v>2022</v>
      </c>
      <c r="O292" t="str">
        <f>TEXT(Table1[[#This Row],[       oreder date]],"mmm")</f>
        <v>Sep</v>
      </c>
      <c r="P292" t="str">
        <f>IF(COUNTIFS(A:A,Table1[[#This Row],[Order ID]],C:C,Table1[[#This Row],[CustomerName]])&gt;1,"duplicate","unique")</f>
        <v>unique</v>
      </c>
    </row>
    <row r="293" spans="1:16" x14ac:dyDescent="0.35">
      <c r="A293">
        <v>27635</v>
      </c>
      <c r="B293" s="1">
        <v>45065</v>
      </c>
      <c r="C293" t="s">
        <v>1004</v>
      </c>
      <c r="D293" t="s">
        <v>116</v>
      </c>
      <c r="E293" t="s">
        <v>97</v>
      </c>
      <c r="F293" t="s">
        <v>12</v>
      </c>
      <c r="G293" t="s">
        <v>81</v>
      </c>
      <c r="H293">
        <v>10</v>
      </c>
      <c r="I293">
        <v>798</v>
      </c>
      <c r="J293">
        <v>308</v>
      </c>
      <c r="K293" t="s">
        <v>31</v>
      </c>
      <c r="L293" t="s">
        <v>126</v>
      </c>
      <c r="M293">
        <f t="shared" si="4"/>
        <v>79.8</v>
      </c>
      <c r="N293">
        <f>YEAR(Table1[[#This Row],[       oreder date]])</f>
        <v>2023</v>
      </c>
      <c r="O293" t="str">
        <f>TEXT(Table1[[#This Row],[       oreder date]],"mmm")</f>
        <v>May</v>
      </c>
      <c r="P293" t="str">
        <f>IF(COUNTIFS(A:A,Table1[[#This Row],[Order ID]],C:C,Table1[[#This Row],[CustomerName]])&gt;1,"duplicate","unique")</f>
        <v>unique</v>
      </c>
    </row>
    <row r="294" spans="1:16" x14ac:dyDescent="0.35">
      <c r="A294">
        <v>27637</v>
      </c>
      <c r="B294" s="1">
        <v>45065</v>
      </c>
      <c r="C294" t="s">
        <v>1004</v>
      </c>
      <c r="D294" t="s">
        <v>116</v>
      </c>
      <c r="E294" t="s">
        <v>97</v>
      </c>
      <c r="F294" t="s">
        <v>12</v>
      </c>
      <c r="G294" t="s">
        <v>27</v>
      </c>
      <c r="H294">
        <v>13</v>
      </c>
      <c r="I294">
        <v>7967</v>
      </c>
      <c r="J294">
        <v>2504</v>
      </c>
      <c r="K294" t="s">
        <v>39</v>
      </c>
      <c r="L294" t="s">
        <v>126</v>
      </c>
      <c r="M294">
        <f t="shared" si="4"/>
        <v>612.84615384615381</v>
      </c>
      <c r="N294">
        <f>YEAR(Table1[[#This Row],[       oreder date]])</f>
        <v>2023</v>
      </c>
      <c r="O294" t="str">
        <f>TEXT(Table1[[#This Row],[       oreder date]],"mmm")</f>
        <v>May</v>
      </c>
      <c r="P294" t="str">
        <f>IF(COUNTIFS(A:A,Table1[[#This Row],[Order ID]],C:C,Table1[[#This Row],[CustomerName]])&gt;1,"duplicate","unique")</f>
        <v>unique</v>
      </c>
    </row>
    <row r="295" spans="1:16" x14ac:dyDescent="0.35">
      <c r="A295">
        <v>27648</v>
      </c>
      <c r="B295" s="1">
        <v>45050</v>
      </c>
      <c r="C295" t="s">
        <v>1017</v>
      </c>
      <c r="D295" t="s">
        <v>116</v>
      </c>
      <c r="E295" t="s">
        <v>97</v>
      </c>
      <c r="F295" t="s">
        <v>12</v>
      </c>
      <c r="G295" t="s">
        <v>81</v>
      </c>
      <c r="H295">
        <v>11</v>
      </c>
      <c r="I295">
        <v>1045</v>
      </c>
      <c r="J295">
        <v>267</v>
      </c>
      <c r="K295" t="s">
        <v>31</v>
      </c>
      <c r="L295" t="s">
        <v>126</v>
      </c>
      <c r="M295">
        <f t="shared" si="4"/>
        <v>95</v>
      </c>
      <c r="N295">
        <f>YEAR(Table1[[#This Row],[       oreder date]])</f>
        <v>2023</v>
      </c>
      <c r="O295" t="str">
        <f>TEXT(Table1[[#This Row],[       oreder date]],"mmm")</f>
        <v>May</v>
      </c>
      <c r="P295" t="str">
        <f>IF(COUNTIFS(A:A,Table1[[#This Row],[Order ID]],C:C,Table1[[#This Row],[CustomerName]])&gt;1,"duplicate","unique")</f>
        <v>unique</v>
      </c>
    </row>
    <row r="296" spans="1:16" x14ac:dyDescent="0.35">
      <c r="A296">
        <v>27685</v>
      </c>
      <c r="B296" s="1">
        <v>44579</v>
      </c>
      <c r="C296" t="s">
        <v>1061</v>
      </c>
      <c r="D296" t="s">
        <v>116</v>
      </c>
      <c r="E296" t="s">
        <v>97</v>
      </c>
      <c r="F296" t="s">
        <v>12</v>
      </c>
      <c r="G296" t="s">
        <v>38</v>
      </c>
      <c r="H296">
        <v>13</v>
      </c>
      <c r="I296">
        <v>1592</v>
      </c>
      <c r="J296">
        <v>480</v>
      </c>
      <c r="K296" t="s">
        <v>31</v>
      </c>
      <c r="L296" t="s">
        <v>86</v>
      </c>
      <c r="M296">
        <f t="shared" si="4"/>
        <v>122.46153846153847</v>
      </c>
      <c r="N296">
        <f>YEAR(Table1[[#This Row],[       oreder date]])</f>
        <v>2022</v>
      </c>
      <c r="O296" t="str">
        <f>TEXT(Table1[[#This Row],[       oreder date]],"mmm")</f>
        <v>Jan</v>
      </c>
      <c r="P296" t="str">
        <f>IF(COUNTIFS(A:A,Table1[[#This Row],[Order ID]],C:C,Table1[[#This Row],[CustomerName]])&gt;1,"duplicate","unique")</f>
        <v>unique</v>
      </c>
    </row>
    <row r="297" spans="1:16" x14ac:dyDescent="0.35">
      <c r="A297">
        <v>27781</v>
      </c>
      <c r="B297" s="1">
        <v>44054</v>
      </c>
      <c r="C297" t="s">
        <v>1172</v>
      </c>
      <c r="D297" t="s">
        <v>116</v>
      </c>
      <c r="E297" t="s">
        <v>97</v>
      </c>
      <c r="F297" t="s">
        <v>12</v>
      </c>
      <c r="G297" t="s">
        <v>13</v>
      </c>
      <c r="H297">
        <v>3</v>
      </c>
      <c r="I297">
        <v>7493</v>
      </c>
      <c r="J297">
        <v>96</v>
      </c>
      <c r="K297" t="s">
        <v>14</v>
      </c>
      <c r="L297" t="s">
        <v>184</v>
      </c>
      <c r="M297">
        <f t="shared" si="4"/>
        <v>2497.6666666666665</v>
      </c>
      <c r="N297">
        <f>YEAR(Table1[[#This Row],[       oreder date]])</f>
        <v>2020</v>
      </c>
      <c r="O297" t="str">
        <f>TEXT(Table1[[#This Row],[       oreder date]],"mmm")</f>
        <v>Aug</v>
      </c>
      <c r="P297" t="str">
        <f>IF(COUNTIFS(A:A,Table1[[#This Row],[Order ID]],C:C,Table1[[#This Row],[CustomerName]])&gt;1,"duplicate","unique")</f>
        <v>unique</v>
      </c>
    </row>
    <row r="298" spans="1:16" x14ac:dyDescent="0.35">
      <c r="A298">
        <v>27840</v>
      </c>
      <c r="B298" s="1">
        <v>45715</v>
      </c>
      <c r="C298" t="s">
        <v>1255</v>
      </c>
      <c r="D298" t="s">
        <v>116</v>
      </c>
      <c r="E298" t="s">
        <v>97</v>
      </c>
      <c r="F298" t="s">
        <v>12</v>
      </c>
      <c r="G298" t="s">
        <v>13</v>
      </c>
      <c r="H298">
        <v>14</v>
      </c>
      <c r="I298">
        <v>4163</v>
      </c>
      <c r="J298">
        <v>897</v>
      </c>
      <c r="K298" t="s">
        <v>64</v>
      </c>
      <c r="L298" t="s">
        <v>72</v>
      </c>
      <c r="M298">
        <f t="shared" si="4"/>
        <v>297.35714285714283</v>
      </c>
      <c r="N298">
        <f>YEAR(Table1[[#This Row],[       oreder date]])</f>
        <v>2025</v>
      </c>
      <c r="O298" t="str">
        <f>TEXT(Table1[[#This Row],[       oreder date]],"mmm")</f>
        <v>Feb</v>
      </c>
      <c r="P298" t="str">
        <f>IF(COUNTIFS(A:A,Table1[[#This Row],[Order ID]],C:C,Table1[[#This Row],[CustomerName]])&gt;1,"duplicate","unique")</f>
        <v>unique</v>
      </c>
    </row>
    <row r="299" spans="1:16" x14ac:dyDescent="0.35">
      <c r="A299">
        <v>27901</v>
      </c>
      <c r="B299" s="1">
        <v>44344</v>
      </c>
      <c r="C299" t="s">
        <v>1353</v>
      </c>
      <c r="D299" t="s">
        <v>116</v>
      </c>
      <c r="E299" t="s">
        <v>97</v>
      </c>
      <c r="F299" t="s">
        <v>12</v>
      </c>
      <c r="G299" t="s">
        <v>38</v>
      </c>
      <c r="H299">
        <v>17</v>
      </c>
      <c r="I299">
        <v>5557</v>
      </c>
      <c r="J299">
        <v>2114</v>
      </c>
      <c r="K299" t="s">
        <v>39</v>
      </c>
      <c r="L299" t="s">
        <v>107</v>
      </c>
      <c r="M299">
        <f t="shared" si="4"/>
        <v>326.88235294117646</v>
      </c>
      <c r="N299">
        <f>YEAR(Table1[[#This Row],[       oreder date]])</f>
        <v>2021</v>
      </c>
      <c r="O299" t="str">
        <f>TEXT(Table1[[#This Row],[       oreder date]],"mmm")</f>
        <v>May</v>
      </c>
      <c r="P299" t="str">
        <f>IF(COUNTIFS(A:A,Table1[[#This Row],[Order ID]],C:C,Table1[[#This Row],[CustomerName]])&gt;1,"duplicate","unique")</f>
        <v>unique</v>
      </c>
    </row>
    <row r="300" spans="1:16" x14ac:dyDescent="0.35">
      <c r="A300">
        <v>27938</v>
      </c>
      <c r="B300" s="1">
        <v>45548</v>
      </c>
      <c r="C300" t="s">
        <v>1413</v>
      </c>
      <c r="D300" t="s">
        <v>116</v>
      </c>
      <c r="E300" t="s">
        <v>97</v>
      </c>
      <c r="F300" t="s">
        <v>12</v>
      </c>
      <c r="G300" t="s">
        <v>38</v>
      </c>
      <c r="H300">
        <v>12</v>
      </c>
      <c r="I300">
        <v>7992</v>
      </c>
      <c r="J300">
        <v>893</v>
      </c>
      <c r="K300" t="s">
        <v>46</v>
      </c>
      <c r="L300" t="s">
        <v>158</v>
      </c>
      <c r="M300">
        <f t="shared" si="4"/>
        <v>666</v>
      </c>
      <c r="N300">
        <f>YEAR(Table1[[#This Row],[       oreder date]])</f>
        <v>2024</v>
      </c>
      <c r="O300" t="str">
        <f>TEXT(Table1[[#This Row],[       oreder date]],"mmm")</f>
        <v>Sep</v>
      </c>
      <c r="P300" t="str">
        <f>IF(COUNTIFS(A:A,Table1[[#This Row],[Order ID]],C:C,Table1[[#This Row],[CustomerName]])&gt;1,"duplicate","unique")</f>
        <v>unique</v>
      </c>
    </row>
    <row r="301" spans="1:16" x14ac:dyDescent="0.35">
      <c r="A301">
        <v>27958</v>
      </c>
      <c r="B301" s="1">
        <v>44389</v>
      </c>
      <c r="C301" t="s">
        <v>1446</v>
      </c>
      <c r="D301" t="s">
        <v>116</v>
      </c>
      <c r="E301" t="s">
        <v>97</v>
      </c>
      <c r="F301" t="s">
        <v>12</v>
      </c>
      <c r="G301" t="s">
        <v>13</v>
      </c>
      <c r="H301">
        <v>18</v>
      </c>
      <c r="I301">
        <v>8962</v>
      </c>
      <c r="J301">
        <v>2444</v>
      </c>
      <c r="K301" t="s">
        <v>31</v>
      </c>
      <c r="L301" t="s">
        <v>26</v>
      </c>
      <c r="M301">
        <f t="shared" si="4"/>
        <v>497.88888888888891</v>
      </c>
      <c r="N301">
        <f>YEAR(Table1[[#This Row],[       oreder date]])</f>
        <v>2021</v>
      </c>
      <c r="O301" t="str">
        <f>TEXT(Table1[[#This Row],[       oreder date]],"mmm")</f>
        <v>Jul</v>
      </c>
      <c r="P301" t="str">
        <f>IF(COUNTIFS(A:A,Table1[[#This Row],[Order ID]],C:C,Table1[[#This Row],[CustomerName]])&gt;1,"duplicate","unique")</f>
        <v>unique</v>
      </c>
    </row>
    <row r="302" spans="1:16" x14ac:dyDescent="0.35">
      <c r="A302">
        <v>26845</v>
      </c>
      <c r="B302" s="1">
        <v>45638</v>
      </c>
      <c r="C302" t="s">
        <v>142</v>
      </c>
      <c r="D302" t="s">
        <v>116</v>
      </c>
      <c r="E302" t="s">
        <v>97</v>
      </c>
      <c r="F302" t="s">
        <v>44</v>
      </c>
      <c r="G302" t="s">
        <v>59</v>
      </c>
      <c r="H302">
        <v>3</v>
      </c>
      <c r="I302">
        <v>7355</v>
      </c>
      <c r="J302">
        <v>1034</v>
      </c>
      <c r="K302" t="s">
        <v>64</v>
      </c>
      <c r="L302" t="s">
        <v>22</v>
      </c>
      <c r="M302">
        <f t="shared" si="4"/>
        <v>2451.6666666666665</v>
      </c>
      <c r="N302">
        <f>YEAR(Table1[[#This Row],[       oreder date]])</f>
        <v>2024</v>
      </c>
      <c r="O302" t="str">
        <f>TEXT(Table1[[#This Row],[       oreder date]],"mmm")</f>
        <v>Dec</v>
      </c>
      <c r="P302" t="str">
        <f>IF(COUNTIFS(A:A,Table1[[#This Row],[Order ID]],C:C,Table1[[#This Row],[CustomerName]])&gt;1,"duplicate","unique")</f>
        <v>unique</v>
      </c>
    </row>
    <row r="303" spans="1:16" x14ac:dyDescent="0.35">
      <c r="A303">
        <v>26868</v>
      </c>
      <c r="B303" s="1">
        <v>44649</v>
      </c>
      <c r="C303" t="s">
        <v>169</v>
      </c>
      <c r="D303" t="s">
        <v>116</v>
      </c>
      <c r="E303" t="s">
        <v>97</v>
      </c>
      <c r="F303" t="s">
        <v>44</v>
      </c>
      <c r="G303" t="s">
        <v>48</v>
      </c>
      <c r="H303">
        <v>10</v>
      </c>
      <c r="I303">
        <v>1757</v>
      </c>
      <c r="J303">
        <v>622</v>
      </c>
      <c r="K303" t="s">
        <v>14</v>
      </c>
      <c r="L303" t="s">
        <v>133</v>
      </c>
      <c r="M303">
        <f t="shared" si="4"/>
        <v>175.7</v>
      </c>
      <c r="N303">
        <f>YEAR(Table1[[#This Row],[       oreder date]])</f>
        <v>2022</v>
      </c>
      <c r="O303" t="str">
        <f>TEXT(Table1[[#This Row],[       oreder date]],"mmm")</f>
        <v>Mar</v>
      </c>
      <c r="P303" t="str">
        <f>IF(COUNTIFS(A:A,Table1[[#This Row],[Order ID]],C:C,Table1[[#This Row],[CustomerName]])&gt;1,"duplicate","unique")</f>
        <v>unique</v>
      </c>
    </row>
    <row r="304" spans="1:16" x14ac:dyDescent="0.35">
      <c r="A304">
        <v>26895</v>
      </c>
      <c r="B304" s="1">
        <v>45040</v>
      </c>
      <c r="C304" t="s">
        <v>203</v>
      </c>
      <c r="D304" t="s">
        <v>116</v>
      </c>
      <c r="E304" t="s">
        <v>97</v>
      </c>
      <c r="F304" t="s">
        <v>44</v>
      </c>
      <c r="G304" t="s">
        <v>108</v>
      </c>
      <c r="H304">
        <v>12</v>
      </c>
      <c r="I304">
        <v>2478</v>
      </c>
      <c r="J304">
        <v>92</v>
      </c>
      <c r="K304" t="s">
        <v>64</v>
      </c>
      <c r="L304" t="s">
        <v>144</v>
      </c>
      <c r="M304">
        <f t="shared" si="4"/>
        <v>206.5</v>
      </c>
      <c r="N304">
        <f>YEAR(Table1[[#This Row],[       oreder date]])</f>
        <v>2023</v>
      </c>
      <c r="O304" t="str">
        <f>TEXT(Table1[[#This Row],[       oreder date]],"mmm")</f>
        <v>Apr</v>
      </c>
      <c r="P304" t="str">
        <f>IF(COUNTIFS(A:A,Table1[[#This Row],[Order ID]],C:C,Table1[[#This Row],[CustomerName]])&gt;1,"duplicate","unique")</f>
        <v>unique</v>
      </c>
    </row>
    <row r="305" spans="1:16" x14ac:dyDescent="0.35">
      <c r="A305">
        <v>26905</v>
      </c>
      <c r="B305" s="1">
        <v>44334</v>
      </c>
      <c r="C305" t="s">
        <v>211</v>
      </c>
      <c r="D305" t="s">
        <v>116</v>
      </c>
      <c r="E305" t="s">
        <v>97</v>
      </c>
      <c r="F305" t="s">
        <v>44</v>
      </c>
      <c r="G305" t="s">
        <v>48</v>
      </c>
      <c r="H305">
        <v>14</v>
      </c>
      <c r="I305">
        <v>9035</v>
      </c>
      <c r="J305">
        <v>1227</v>
      </c>
      <c r="K305" t="s">
        <v>39</v>
      </c>
      <c r="L305" t="s">
        <v>107</v>
      </c>
      <c r="M305">
        <f t="shared" si="4"/>
        <v>645.35714285714289</v>
      </c>
      <c r="N305">
        <f>YEAR(Table1[[#This Row],[       oreder date]])</f>
        <v>2021</v>
      </c>
      <c r="O305" t="str">
        <f>TEXT(Table1[[#This Row],[       oreder date]],"mmm")</f>
        <v>May</v>
      </c>
      <c r="P305" t="str">
        <f>IF(COUNTIFS(A:A,Table1[[#This Row],[Order ID]],C:C,Table1[[#This Row],[CustomerName]])&gt;1,"duplicate","unique")</f>
        <v>unique</v>
      </c>
    </row>
    <row r="306" spans="1:16" x14ac:dyDescent="0.35">
      <c r="A306">
        <v>27001</v>
      </c>
      <c r="B306" s="1">
        <v>45632</v>
      </c>
      <c r="C306" t="s">
        <v>299</v>
      </c>
      <c r="D306" t="s">
        <v>116</v>
      </c>
      <c r="E306" t="s">
        <v>97</v>
      </c>
      <c r="F306" t="s">
        <v>44</v>
      </c>
      <c r="G306" t="s">
        <v>45</v>
      </c>
      <c r="H306">
        <v>2</v>
      </c>
      <c r="I306">
        <v>4364</v>
      </c>
      <c r="J306">
        <v>831</v>
      </c>
      <c r="K306" t="s">
        <v>39</v>
      </c>
      <c r="L306" t="s">
        <v>22</v>
      </c>
      <c r="M306">
        <f t="shared" si="4"/>
        <v>2182</v>
      </c>
      <c r="N306">
        <f>YEAR(Table1[[#This Row],[       oreder date]])</f>
        <v>2024</v>
      </c>
      <c r="O306" t="str">
        <f>TEXT(Table1[[#This Row],[       oreder date]],"mmm")</f>
        <v>Dec</v>
      </c>
      <c r="P306" t="str">
        <f>IF(COUNTIFS(A:A,Table1[[#This Row],[Order ID]],C:C,Table1[[#This Row],[CustomerName]])&gt;1,"duplicate","unique")</f>
        <v>unique</v>
      </c>
    </row>
    <row r="307" spans="1:16" x14ac:dyDescent="0.35">
      <c r="A307">
        <v>27025</v>
      </c>
      <c r="B307" s="1">
        <v>44648</v>
      </c>
      <c r="C307" t="s">
        <v>325</v>
      </c>
      <c r="D307" t="s">
        <v>116</v>
      </c>
      <c r="E307" t="s">
        <v>97</v>
      </c>
      <c r="F307" t="s">
        <v>44</v>
      </c>
      <c r="G307" t="s">
        <v>45</v>
      </c>
      <c r="H307">
        <v>14</v>
      </c>
      <c r="I307">
        <v>9989</v>
      </c>
      <c r="J307">
        <v>3930</v>
      </c>
      <c r="K307" t="s">
        <v>31</v>
      </c>
      <c r="L307" t="s">
        <v>133</v>
      </c>
      <c r="M307">
        <f t="shared" si="4"/>
        <v>713.5</v>
      </c>
      <c r="N307">
        <f>YEAR(Table1[[#This Row],[       oreder date]])</f>
        <v>2022</v>
      </c>
      <c r="O307" t="str">
        <f>TEXT(Table1[[#This Row],[       oreder date]],"mmm")</f>
        <v>Mar</v>
      </c>
      <c r="P307" t="str">
        <f>IF(COUNTIFS(A:A,Table1[[#This Row],[Order ID]],C:C,Table1[[#This Row],[CustomerName]])&gt;1,"duplicate","unique")</f>
        <v>unique</v>
      </c>
    </row>
    <row r="308" spans="1:16" x14ac:dyDescent="0.35">
      <c r="A308">
        <v>27075</v>
      </c>
      <c r="B308" s="1">
        <v>43929</v>
      </c>
      <c r="C308" t="s">
        <v>378</v>
      </c>
      <c r="D308" t="s">
        <v>116</v>
      </c>
      <c r="E308" t="s">
        <v>97</v>
      </c>
      <c r="F308" t="s">
        <v>44</v>
      </c>
      <c r="G308" t="s">
        <v>108</v>
      </c>
      <c r="H308">
        <v>7</v>
      </c>
      <c r="I308">
        <v>1486</v>
      </c>
      <c r="J308">
        <v>114</v>
      </c>
      <c r="K308" t="s">
        <v>14</v>
      </c>
      <c r="L308" t="s">
        <v>161</v>
      </c>
      <c r="M308">
        <f t="shared" si="4"/>
        <v>212.28571428571428</v>
      </c>
      <c r="N308">
        <f>YEAR(Table1[[#This Row],[       oreder date]])</f>
        <v>2020</v>
      </c>
      <c r="O308" t="str">
        <f>TEXT(Table1[[#This Row],[       oreder date]],"mmm")</f>
        <v>Apr</v>
      </c>
      <c r="P308" t="str">
        <f>IF(COUNTIFS(A:A,Table1[[#This Row],[Order ID]],C:C,Table1[[#This Row],[CustomerName]])&gt;1,"duplicate","unique")</f>
        <v>unique</v>
      </c>
    </row>
    <row r="309" spans="1:16" x14ac:dyDescent="0.35">
      <c r="A309">
        <v>27109</v>
      </c>
      <c r="B309" s="1">
        <v>44758</v>
      </c>
      <c r="C309" t="s">
        <v>416</v>
      </c>
      <c r="D309" t="s">
        <v>116</v>
      </c>
      <c r="E309" t="s">
        <v>97</v>
      </c>
      <c r="F309" t="s">
        <v>44</v>
      </c>
      <c r="G309" t="s">
        <v>48</v>
      </c>
      <c r="H309">
        <v>14</v>
      </c>
      <c r="I309">
        <v>2666</v>
      </c>
      <c r="J309">
        <v>559</v>
      </c>
      <c r="K309" t="s">
        <v>64</v>
      </c>
      <c r="L309" t="s">
        <v>417</v>
      </c>
      <c r="M309">
        <f t="shared" si="4"/>
        <v>190.42857142857142</v>
      </c>
      <c r="N309">
        <f>YEAR(Table1[[#This Row],[       oreder date]])</f>
        <v>2022</v>
      </c>
      <c r="O309" t="str">
        <f>TEXT(Table1[[#This Row],[       oreder date]],"mmm")</f>
        <v>Jul</v>
      </c>
      <c r="P309" t="str">
        <f>IF(COUNTIFS(A:A,Table1[[#This Row],[Order ID]],C:C,Table1[[#This Row],[CustomerName]])&gt;1,"duplicate","unique")</f>
        <v>unique</v>
      </c>
    </row>
    <row r="310" spans="1:16" x14ac:dyDescent="0.35">
      <c r="A310">
        <v>27180</v>
      </c>
      <c r="B310" s="1">
        <v>44986</v>
      </c>
      <c r="C310" t="s">
        <v>493</v>
      </c>
      <c r="D310" t="s">
        <v>116</v>
      </c>
      <c r="E310" t="s">
        <v>97</v>
      </c>
      <c r="F310" t="s">
        <v>44</v>
      </c>
      <c r="G310" t="s">
        <v>108</v>
      </c>
      <c r="H310">
        <v>12</v>
      </c>
      <c r="I310">
        <v>3927</v>
      </c>
      <c r="J310">
        <v>1133</v>
      </c>
      <c r="K310" t="s">
        <v>64</v>
      </c>
      <c r="L310" t="s">
        <v>244</v>
      </c>
      <c r="M310">
        <f t="shared" si="4"/>
        <v>327.25</v>
      </c>
      <c r="N310">
        <f>YEAR(Table1[[#This Row],[       oreder date]])</f>
        <v>2023</v>
      </c>
      <c r="O310" t="str">
        <f>TEXT(Table1[[#This Row],[       oreder date]],"mmm")</f>
        <v>Mar</v>
      </c>
      <c r="P310" t="str">
        <f>IF(COUNTIFS(A:A,Table1[[#This Row],[Order ID]],C:C,Table1[[#This Row],[CustomerName]])&gt;1,"duplicate","unique")</f>
        <v>unique</v>
      </c>
    </row>
    <row r="311" spans="1:16" x14ac:dyDescent="0.35">
      <c r="A311">
        <v>27201</v>
      </c>
      <c r="B311" s="1">
        <v>45050</v>
      </c>
      <c r="C311" t="s">
        <v>521</v>
      </c>
      <c r="D311" t="s">
        <v>116</v>
      </c>
      <c r="E311" t="s">
        <v>97</v>
      </c>
      <c r="F311" t="s">
        <v>44</v>
      </c>
      <c r="G311" t="s">
        <v>48</v>
      </c>
      <c r="H311">
        <v>13</v>
      </c>
      <c r="I311">
        <v>7930</v>
      </c>
      <c r="J311">
        <v>1981</v>
      </c>
      <c r="K311" t="s">
        <v>46</v>
      </c>
      <c r="L311" t="s">
        <v>126</v>
      </c>
      <c r="M311">
        <f t="shared" si="4"/>
        <v>610</v>
      </c>
      <c r="N311">
        <f>YEAR(Table1[[#This Row],[       oreder date]])</f>
        <v>2023</v>
      </c>
      <c r="O311" t="str">
        <f>TEXT(Table1[[#This Row],[       oreder date]],"mmm")</f>
        <v>May</v>
      </c>
      <c r="P311" t="str">
        <f>IF(COUNTIFS(A:A,Table1[[#This Row],[Order ID]],C:C,Table1[[#This Row],[CustomerName]])&gt;1,"duplicate","unique")</f>
        <v>unique</v>
      </c>
    </row>
    <row r="312" spans="1:16" x14ac:dyDescent="0.35">
      <c r="A312">
        <v>27337</v>
      </c>
      <c r="B312" s="1">
        <v>44180</v>
      </c>
      <c r="C312" t="s">
        <v>644</v>
      </c>
      <c r="D312" t="s">
        <v>116</v>
      </c>
      <c r="E312" t="s">
        <v>97</v>
      </c>
      <c r="F312" t="s">
        <v>44</v>
      </c>
      <c r="G312" t="s">
        <v>45</v>
      </c>
      <c r="H312">
        <v>10</v>
      </c>
      <c r="I312">
        <v>3234</v>
      </c>
      <c r="J312">
        <v>1274</v>
      </c>
      <c r="K312" t="s">
        <v>39</v>
      </c>
      <c r="L312" t="s">
        <v>286</v>
      </c>
      <c r="M312">
        <f t="shared" si="4"/>
        <v>323.39999999999998</v>
      </c>
      <c r="N312">
        <f>YEAR(Table1[[#This Row],[       oreder date]])</f>
        <v>2020</v>
      </c>
      <c r="O312" t="str">
        <f>TEXT(Table1[[#This Row],[       oreder date]],"mmm")</f>
        <v>Dec</v>
      </c>
      <c r="P312" t="str">
        <f>IF(COUNTIFS(A:A,Table1[[#This Row],[Order ID]],C:C,Table1[[#This Row],[CustomerName]])&gt;1,"duplicate","unique")</f>
        <v>unique</v>
      </c>
    </row>
    <row r="313" spans="1:16" x14ac:dyDescent="0.35">
      <c r="A313">
        <v>27393</v>
      </c>
      <c r="B313" s="1">
        <v>44980</v>
      </c>
      <c r="C313" t="s">
        <v>713</v>
      </c>
      <c r="D313" t="s">
        <v>116</v>
      </c>
      <c r="E313" t="s">
        <v>97</v>
      </c>
      <c r="F313" t="s">
        <v>44</v>
      </c>
      <c r="G313" t="s">
        <v>48</v>
      </c>
      <c r="H313">
        <v>17</v>
      </c>
      <c r="I313">
        <v>1133</v>
      </c>
      <c r="J313">
        <v>73</v>
      </c>
      <c r="K313" t="s">
        <v>14</v>
      </c>
      <c r="L313" t="s">
        <v>92</v>
      </c>
      <c r="M313">
        <f t="shared" si="4"/>
        <v>66.647058823529406</v>
      </c>
      <c r="N313">
        <f>YEAR(Table1[[#This Row],[       oreder date]])</f>
        <v>2023</v>
      </c>
      <c r="O313" t="str">
        <f>TEXT(Table1[[#This Row],[       oreder date]],"mmm")</f>
        <v>Feb</v>
      </c>
      <c r="P313" t="str">
        <f>IF(COUNTIFS(A:A,Table1[[#This Row],[Order ID]],C:C,Table1[[#This Row],[CustomerName]])&gt;1,"duplicate","unique")</f>
        <v>unique</v>
      </c>
    </row>
    <row r="314" spans="1:16" x14ac:dyDescent="0.35">
      <c r="A314">
        <v>27395</v>
      </c>
      <c r="B314" s="1">
        <v>44980</v>
      </c>
      <c r="C314" t="s">
        <v>713</v>
      </c>
      <c r="D314" t="s">
        <v>116</v>
      </c>
      <c r="E314" t="s">
        <v>97</v>
      </c>
      <c r="F314" t="s">
        <v>44</v>
      </c>
      <c r="G314" t="s">
        <v>108</v>
      </c>
      <c r="H314">
        <v>19</v>
      </c>
      <c r="I314">
        <v>6248</v>
      </c>
      <c r="J314">
        <v>1168</v>
      </c>
      <c r="K314" t="s">
        <v>64</v>
      </c>
      <c r="L314" t="s">
        <v>92</v>
      </c>
      <c r="M314">
        <f t="shared" si="4"/>
        <v>328.84210526315792</v>
      </c>
      <c r="N314">
        <f>YEAR(Table1[[#This Row],[       oreder date]])</f>
        <v>2023</v>
      </c>
      <c r="O314" t="str">
        <f>TEXT(Table1[[#This Row],[       oreder date]],"mmm")</f>
        <v>Feb</v>
      </c>
      <c r="P314" t="str">
        <f>IF(COUNTIFS(A:A,Table1[[#This Row],[Order ID]],C:C,Table1[[#This Row],[CustomerName]])&gt;1,"duplicate","unique")</f>
        <v>unique</v>
      </c>
    </row>
    <row r="315" spans="1:16" x14ac:dyDescent="0.35">
      <c r="A315">
        <v>27429</v>
      </c>
      <c r="B315" s="1">
        <v>45692</v>
      </c>
      <c r="C315" t="s">
        <v>756</v>
      </c>
      <c r="D315" t="s">
        <v>116</v>
      </c>
      <c r="E315" t="s">
        <v>97</v>
      </c>
      <c r="F315" t="s">
        <v>44</v>
      </c>
      <c r="G315" t="s">
        <v>59</v>
      </c>
      <c r="H315">
        <v>20</v>
      </c>
      <c r="I315">
        <v>5632</v>
      </c>
      <c r="J315">
        <v>2358</v>
      </c>
      <c r="K315" t="s">
        <v>46</v>
      </c>
      <c r="L315" t="s">
        <v>72</v>
      </c>
      <c r="M315">
        <f t="shared" si="4"/>
        <v>281.60000000000002</v>
      </c>
      <c r="N315">
        <f>YEAR(Table1[[#This Row],[       oreder date]])</f>
        <v>2025</v>
      </c>
      <c r="O315" t="str">
        <f>TEXT(Table1[[#This Row],[       oreder date]],"mmm")</f>
        <v>Feb</v>
      </c>
      <c r="P315" t="str">
        <f>IF(COUNTIFS(A:A,Table1[[#This Row],[Order ID]],C:C,Table1[[#This Row],[CustomerName]])&gt;1,"duplicate","unique")</f>
        <v>unique</v>
      </c>
    </row>
    <row r="316" spans="1:16" x14ac:dyDescent="0.35">
      <c r="A316">
        <v>27464</v>
      </c>
      <c r="B316" s="1">
        <v>44628</v>
      </c>
      <c r="C316" t="s">
        <v>791</v>
      </c>
      <c r="D316" t="s">
        <v>116</v>
      </c>
      <c r="E316" t="s">
        <v>97</v>
      </c>
      <c r="F316" t="s">
        <v>44</v>
      </c>
      <c r="G316" t="s">
        <v>48</v>
      </c>
      <c r="H316">
        <v>14</v>
      </c>
      <c r="I316">
        <v>9916</v>
      </c>
      <c r="J316">
        <v>4602</v>
      </c>
      <c r="K316" t="s">
        <v>14</v>
      </c>
      <c r="L316" t="s">
        <v>133</v>
      </c>
      <c r="M316">
        <f t="shared" si="4"/>
        <v>708.28571428571433</v>
      </c>
      <c r="N316">
        <f>YEAR(Table1[[#This Row],[       oreder date]])</f>
        <v>2022</v>
      </c>
      <c r="O316" t="str">
        <f>TEXT(Table1[[#This Row],[       oreder date]],"mmm")</f>
        <v>Mar</v>
      </c>
      <c r="P316" t="str">
        <f>IF(COUNTIFS(A:A,Table1[[#This Row],[Order ID]],C:C,Table1[[#This Row],[CustomerName]])&gt;1,"duplicate","unique")</f>
        <v>unique</v>
      </c>
    </row>
    <row r="317" spans="1:16" x14ac:dyDescent="0.35">
      <c r="A317">
        <v>27519</v>
      </c>
      <c r="B317" s="1">
        <v>44643</v>
      </c>
      <c r="C317" t="s">
        <v>850</v>
      </c>
      <c r="D317" t="s">
        <v>116</v>
      </c>
      <c r="E317" t="s">
        <v>97</v>
      </c>
      <c r="F317" t="s">
        <v>44</v>
      </c>
      <c r="G317" t="s">
        <v>45</v>
      </c>
      <c r="H317">
        <v>16</v>
      </c>
      <c r="I317">
        <v>717</v>
      </c>
      <c r="J317">
        <v>158</v>
      </c>
      <c r="K317" t="s">
        <v>46</v>
      </c>
      <c r="L317" t="s">
        <v>133</v>
      </c>
      <c r="M317">
        <f t="shared" si="4"/>
        <v>44.8125</v>
      </c>
      <c r="N317">
        <f>YEAR(Table1[[#This Row],[       oreder date]])</f>
        <v>2022</v>
      </c>
      <c r="O317" t="str">
        <f>TEXT(Table1[[#This Row],[       oreder date]],"mmm")</f>
        <v>Mar</v>
      </c>
      <c r="P317" t="str">
        <f>IF(COUNTIFS(A:A,Table1[[#This Row],[Order ID]],C:C,Table1[[#This Row],[CustomerName]])&gt;1,"duplicate","unique")</f>
        <v>unique</v>
      </c>
    </row>
    <row r="318" spans="1:16" x14ac:dyDescent="0.35">
      <c r="A318">
        <v>27525</v>
      </c>
      <c r="B318" s="1">
        <v>44643</v>
      </c>
      <c r="C318" t="s">
        <v>850</v>
      </c>
      <c r="D318" t="s">
        <v>116</v>
      </c>
      <c r="E318" t="s">
        <v>97</v>
      </c>
      <c r="F318" t="s">
        <v>44</v>
      </c>
      <c r="G318" t="s">
        <v>59</v>
      </c>
      <c r="H318">
        <v>17</v>
      </c>
      <c r="I318">
        <v>508</v>
      </c>
      <c r="J318">
        <v>177</v>
      </c>
      <c r="K318" t="s">
        <v>14</v>
      </c>
      <c r="L318" t="s">
        <v>133</v>
      </c>
      <c r="M318">
        <f t="shared" si="4"/>
        <v>29.882352941176471</v>
      </c>
      <c r="N318">
        <f>YEAR(Table1[[#This Row],[       oreder date]])</f>
        <v>2022</v>
      </c>
      <c r="O318" t="str">
        <f>TEXT(Table1[[#This Row],[       oreder date]],"mmm")</f>
        <v>Mar</v>
      </c>
      <c r="P318" t="str">
        <f>IF(COUNTIFS(A:A,Table1[[#This Row],[Order ID]],C:C,Table1[[#This Row],[CustomerName]])&gt;1,"duplicate","unique")</f>
        <v>unique</v>
      </c>
    </row>
    <row r="319" spans="1:16" x14ac:dyDescent="0.35">
      <c r="A319">
        <v>27536</v>
      </c>
      <c r="B319" s="1">
        <v>44492</v>
      </c>
      <c r="C319" t="s">
        <v>861</v>
      </c>
      <c r="D319" t="s">
        <v>116</v>
      </c>
      <c r="E319" t="s">
        <v>97</v>
      </c>
      <c r="F319" t="s">
        <v>44</v>
      </c>
      <c r="G319" t="s">
        <v>59</v>
      </c>
      <c r="H319">
        <v>19</v>
      </c>
      <c r="I319">
        <v>2663</v>
      </c>
      <c r="J319">
        <v>64</v>
      </c>
      <c r="K319" t="s">
        <v>64</v>
      </c>
      <c r="L319" t="s">
        <v>36</v>
      </c>
      <c r="M319">
        <f t="shared" si="4"/>
        <v>140.15789473684211</v>
      </c>
      <c r="N319">
        <f>YEAR(Table1[[#This Row],[       oreder date]])</f>
        <v>2021</v>
      </c>
      <c r="O319" t="str">
        <f>TEXT(Table1[[#This Row],[       oreder date]],"mmm")</f>
        <v>Oct</v>
      </c>
      <c r="P319" t="str">
        <f>IF(COUNTIFS(A:A,Table1[[#This Row],[Order ID]],C:C,Table1[[#This Row],[CustomerName]])&gt;1,"duplicate","unique")</f>
        <v>unique</v>
      </c>
    </row>
    <row r="320" spans="1:16" x14ac:dyDescent="0.35">
      <c r="A320">
        <v>27575</v>
      </c>
      <c r="B320" s="1">
        <v>45714</v>
      </c>
      <c r="C320" t="s">
        <v>923</v>
      </c>
      <c r="D320" t="s">
        <v>116</v>
      </c>
      <c r="E320" t="s">
        <v>97</v>
      </c>
      <c r="F320" t="s">
        <v>44</v>
      </c>
      <c r="G320" t="s">
        <v>108</v>
      </c>
      <c r="H320">
        <v>12</v>
      </c>
      <c r="I320">
        <v>5402</v>
      </c>
      <c r="J320">
        <v>1666</v>
      </c>
      <c r="K320" t="s">
        <v>39</v>
      </c>
      <c r="L320" t="s">
        <v>72</v>
      </c>
      <c r="M320">
        <f t="shared" si="4"/>
        <v>450.16666666666669</v>
      </c>
      <c r="N320">
        <f>YEAR(Table1[[#This Row],[       oreder date]])</f>
        <v>2025</v>
      </c>
      <c r="O320" t="str">
        <f>TEXT(Table1[[#This Row],[       oreder date]],"mmm")</f>
        <v>Feb</v>
      </c>
      <c r="P320" t="str">
        <f>IF(COUNTIFS(A:A,Table1[[#This Row],[Order ID]],C:C,Table1[[#This Row],[CustomerName]])&gt;1,"duplicate","unique")</f>
        <v>unique</v>
      </c>
    </row>
    <row r="321" spans="1:16" x14ac:dyDescent="0.35">
      <c r="A321">
        <v>27645</v>
      </c>
      <c r="B321" s="1">
        <v>45050</v>
      </c>
      <c r="C321" t="s">
        <v>1017</v>
      </c>
      <c r="D321" t="s">
        <v>116</v>
      </c>
      <c r="E321" t="s">
        <v>97</v>
      </c>
      <c r="F321" t="s">
        <v>44</v>
      </c>
      <c r="G321" t="s">
        <v>108</v>
      </c>
      <c r="H321">
        <v>10</v>
      </c>
      <c r="I321">
        <v>2401</v>
      </c>
      <c r="J321">
        <v>1163</v>
      </c>
      <c r="K321" t="s">
        <v>14</v>
      </c>
      <c r="L321" t="s">
        <v>126</v>
      </c>
      <c r="M321">
        <f t="shared" si="4"/>
        <v>240.1</v>
      </c>
      <c r="N321">
        <f>YEAR(Table1[[#This Row],[       oreder date]])</f>
        <v>2023</v>
      </c>
      <c r="O321" t="str">
        <f>TEXT(Table1[[#This Row],[       oreder date]],"mmm")</f>
        <v>May</v>
      </c>
      <c r="P321" t="str">
        <f>IF(COUNTIFS(A:A,Table1[[#This Row],[Order ID]],C:C,Table1[[#This Row],[CustomerName]])&gt;1,"duplicate","unique")</f>
        <v>unique</v>
      </c>
    </row>
    <row r="322" spans="1:16" x14ac:dyDescent="0.35">
      <c r="A322">
        <v>27771</v>
      </c>
      <c r="B322" s="1">
        <v>44666</v>
      </c>
      <c r="C322" t="s">
        <v>1166</v>
      </c>
      <c r="D322" t="s">
        <v>116</v>
      </c>
      <c r="E322" t="s">
        <v>97</v>
      </c>
      <c r="F322" t="s">
        <v>44</v>
      </c>
      <c r="G322" t="s">
        <v>45</v>
      </c>
      <c r="H322">
        <v>19</v>
      </c>
      <c r="I322">
        <v>6089</v>
      </c>
      <c r="J322">
        <v>139</v>
      </c>
      <c r="K322" t="s">
        <v>31</v>
      </c>
      <c r="L322" t="s">
        <v>186</v>
      </c>
      <c r="M322">
        <f t="shared" ref="M322:M385" si="5">I322/H322</f>
        <v>320.4736842105263</v>
      </c>
      <c r="N322">
        <f>YEAR(Table1[[#This Row],[       oreder date]])</f>
        <v>2022</v>
      </c>
      <c r="O322" t="str">
        <f>TEXT(Table1[[#This Row],[       oreder date]],"mmm")</f>
        <v>Apr</v>
      </c>
      <c r="P322" t="str">
        <f>IF(COUNTIFS(A:A,Table1[[#This Row],[Order ID]],C:C,Table1[[#This Row],[CustomerName]])&gt;1,"duplicate","unique")</f>
        <v>unique</v>
      </c>
    </row>
    <row r="323" spans="1:16" x14ac:dyDescent="0.35">
      <c r="A323">
        <v>27774</v>
      </c>
      <c r="B323" s="1">
        <v>44666</v>
      </c>
      <c r="C323" t="s">
        <v>1166</v>
      </c>
      <c r="D323" t="s">
        <v>116</v>
      </c>
      <c r="E323" t="s">
        <v>97</v>
      </c>
      <c r="F323" t="s">
        <v>44</v>
      </c>
      <c r="G323" t="s">
        <v>45</v>
      </c>
      <c r="H323">
        <v>16</v>
      </c>
      <c r="I323">
        <v>2586</v>
      </c>
      <c r="J323">
        <v>800</v>
      </c>
      <c r="K323" t="s">
        <v>14</v>
      </c>
      <c r="L323" t="s">
        <v>186</v>
      </c>
      <c r="M323">
        <f t="shared" si="5"/>
        <v>161.625</v>
      </c>
      <c r="N323">
        <f>YEAR(Table1[[#This Row],[       oreder date]])</f>
        <v>2022</v>
      </c>
      <c r="O323" t="str">
        <f>TEXT(Table1[[#This Row],[       oreder date]],"mmm")</f>
        <v>Apr</v>
      </c>
      <c r="P323" t="str">
        <f>IF(COUNTIFS(A:A,Table1[[#This Row],[Order ID]],C:C,Table1[[#This Row],[CustomerName]])&gt;1,"duplicate","unique")</f>
        <v>unique</v>
      </c>
    </row>
    <row r="324" spans="1:16" x14ac:dyDescent="0.35">
      <c r="A324">
        <v>27792</v>
      </c>
      <c r="B324" s="1">
        <v>44267</v>
      </c>
      <c r="C324" t="s">
        <v>1189</v>
      </c>
      <c r="D324" t="s">
        <v>116</v>
      </c>
      <c r="E324" t="s">
        <v>97</v>
      </c>
      <c r="F324" t="s">
        <v>44</v>
      </c>
      <c r="G324" t="s">
        <v>59</v>
      </c>
      <c r="H324">
        <v>8</v>
      </c>
      <c r="I324">
        <v>6265</v>
      </c>
      <c r="J324">
        <v>155</v>
      </c>
      <c r="K324" t="s">
        <v>64</v>
      </c>
      <c r="L324" t="s">
        <v>166</v>
      </c>
      <c r="M324">
        <f t="shared" si="5"/>
        <v>783.125</v>
      </c>
      <c r="N324">
        <f>YEAR(Table1[[#This Row],[       oreder date]])</f>
        <v>2021</v>
      </c>
      <c r="O324" t="str">
        <f>TEXT(Table1[[#This Row],[       oreder date]],"mmm")</f>
        <v>Mar</v>
      </c>
      <c r="P324" t="str">
        <f>IF(COUNTIFS(A:A,Table1[[#This Row],[Order ID]],C:C,Table1[[#This Row],[CustomerName]])&gt;1,"duplicate","unique")</f>
        <v>unique</v>
      </c>
    </row>
    <row r="325" spans="1:16" x14ac:dyDescent="0.35">
      <c r="A325">
        <v>27838</v>
      </c>
      <c r="B325" s="1">
        <v>44182</v>
      </c>
      <c r="C325" t="s">
        <v>1252</v>
      </c>
      <c r="D325" t="s">
        <v>116</v>
      </c>
      <c r="E325" t="s">
        <v>97</v>
      </c>
      <c r="F325" t="s">
        <v>44</v>
      </c>
      <c r="G325" t="s">
        <v>108</v>
      </c>
      <c r="H325">
        <v>13</v>
      </c>
      <c r="I325">
        <v>3309</v>
      </c>
      <c r="J325">
        <v>177</v>
      </c>
      <c r="K325" t="s">
        <v>39</v>
      </c>
      <c r="L325" t="s">
        <v>286</v>
      </c>
      <c r="M325">
        <f t="shared" si="5"/>
        <v>254.53846153846155</v>
      </c>
      <c r="N325">
        <f>YEAR(Table1[[#This Row],[       oreder date]])</f>
        <v>2020</v>
      </c>
      <c r="O325" t="str">
        <f>TEXT(Table1[[#This Row],[       oreder date]],"mmm")</f>
        <v>Dec</v>
      </c>
      <c r="P325" t="str">
        <f>IF(COUNTIFS(A:A,Table1[[#This Row],[Order ID]],C:C,Table1[[#This Row],[CustomerName]])&gt;1,"duplicate","unique")</f>
        <v>unique</v>
      </c>
    </row>
    <row r="326" spans="1:16" x14ac:dyDescent="0.35">
      <c r="A326">
        <v>26818</v>
      </c>
      <c r="B326" s="1">
        <v>44566</v>
      </c>
      <c r="C326" t="s">
        <v>115</v>
      </c>
      <c r="D326" t="s">
        <v>116</v>
      </c>
      <c r="E326" t="s">
        <v>97</v>
      </c>
      <c r="F326" t="s">
        <v>29</v>
      </c>
      <c r="G326" t="s">
        <v>77</v>
      </c>
      <c r="H326">
        <v>8</v>
      </c>
      <c r="I326">
        <v>8293</v>
      </c>
      <c r="J326">
        <v>2632</v>
      </c>
      <c r="K326" t="s">
        <v>64</v>
      </c>
      <c r="L326" t="s">
        <v>86</v>
      </c>
      <c r="M326">
        <f t="shared" si="5"/>
        <v>1036.625</v>
      </c>
      <c r="N326">
        <f>YEAR(Table1[[#This Row],[       oreder date]])</f>
        <v>2022</v>
      </c>
      <c r="O326" t="str">
        <f>TEXT(Table1[[#This Row],[       oreder date]],"mmm")</f>
        <v>Jan</v>
      </c>
      <c r="P326" t="str">
        <f>IF(COUNTIFS(A:A,Table1[[#This Row],[Order ID]],C:C,Table1[[#This Row],[CustomerName]])&gt;1,"duplicate","unique")</f>
        <v>unique</v>
      </c>
    </row>
    <row r="327" spans="1:16" x14ac:dyDescent="0.35">
      <c r="A327">
        <v>26843</v>
      </c>
      <c r="B327" s="1">
        <v>45638</v>
      </c>
      <c r="C327" t="s">
        <v>142</v>
      </c>
      <c r="D327" t="s">
        <v>116</v>
      </c>
      <c r="E327" t="s">
        <v>97</v>
      </c>
      <c r="F327" t="s">
        <v>29</v>
      </c>
      <c r="G327" t="s">
        <v>63</v>
      </c>
      <c r="H327">
        <v>2</v>
      </c>
      <c r="I327">
        <v>953</v>
      </c>
      <c r="J327">
        <v>93</v>
      </c>
      <c r="K327" t="s">
        <v>31</v>
      </c>
      <c r="L327" t="s">
        <v>22</v>
      </c>
      <c r="M327">
        <f t="shared" si="5"/>
        <v>476.5</v>
      </c>
      <c r="N327">
        <f>YEAR(Table1[[#This Row],[       oreder date]])</f>
        <v>2024</v>
      </c>
      <c r="O327" t="str">
        <f>TEXT(Table1[[#This Row],[       oreder date]],"mmm")</f>
        <v>Dec</v>
      </c>
      <c r="P327" t="str">
        <f>IF(COUNTIFS(A:A,Table1[[#This Row],[Order ID]],C:C,Table1[[#This Row],[CustomerName]])&gt;1,"duplicate","unique")</f>
        <v>unique</v>
      </c>
    </row>
    <row r="328" spans="1:16" x14ac:dyDescent="0.35">
      <c r="A328">
        <v>26849</v>
      </c>
      <c r="B328" s="1">
        <v>45638</v>
      </c>
      <c r="C328" t="s">
        <v>142</v>
      </c>
      <c r="D328" t="s">
        <v>116</v>
      </c>
      <c r="E328" t="s">
        <v>97</v>
      </c>
      <c r="F328" t="s">
        <v>29</v>
      </c>
      <c r="G328" t="s">
        <v>30</v>
      </c>
      <c r="H328">
        <v>10</v>
      </c>
      <c r="I328">
        <v>1603</v>
      </c>
      <c r="J328">
        <v>361</v>
      </c>
      <c r="K328" t="s">
        <v>31</v>
      </c>
      <c r="L328" t="s">
        <v>22</v>
      </c>
      <c r="M328">
        <f t="shared" si="5"/>
        <v>160.30000000000001</v>
      </c>
      <c r="N328">
        <f>YEAR(Table1[[#This Row],[       oreder date]])</f>
        <v>2024</v>
      </c>
      <c r="O328" t="str">
        <f>TEXT(Table1[[#This Row],[       oreder date]],"mmm")</f>
        <v>Dec</v>
      </c>
      <c r="P328" t="str">
        <f>IF(COUNTIFS(A:A,Table1[[#This Row],[Order ID]],C:C,Table1[[#This Row],[CustomerName]])&gt;1,"duplicate","unique")</f>
        <v>unique</v>
      </c>
    </row>
    <row r="329" spans="1:16" x14ac:dyDescent="0.35">
      <c r="A329">
        <v>26862</v>
      </c>
      <c r="B329" s="1">
        <v>45559</v>
      </c>
      <c r="C329" t="s">
        <v>157</v>
      </c>
      <c r="D329" t="s">
        <v>116</v>
      </c>
      <c r="E329" t="s">
        <v>97</v>
      </c>
      <c r="F329" t="s">
        <v>29</v>
      </c>
      <c r="G329" t="s">
        <v>30</v>
      </c>
      <c r="H329">
        <v>19</v>
      </c>
      <c r="I329">
        <v>8639</v>
      </c>
      <c r="J329">
        <v>3104</v>
      </c>
      <c r="K329" t="s">
        <v>39</v>
      </c>
      <c r="L329" t="s">
        <v>158</v>
      </c>
      <c r="M329">
        <f t="shared" si="5"/>
        <v>454.68421052631578</v>
      </c>
      <c r="N329">
        <f>YEAR(Table1[[#This Row],[       oreder date]])</f>
        <v>2024</v>
      </c>
      <c r="O329" t="str">
        <f>TEXT(Table1[[#This Row],[       oreder date]],"mmm")</f>
        <v>Sep</v>
      </c>
      <c r="P329" t="str">
        <f>IF(COUNTIFS(A:A,Table1[[#This Row],[Order ID]],C:C,Table1[[#This Row],[CustomerName]])&gt;1,"duplicate","unique")</f>
        <v>unique</v>
      </c>
    </row>
    <row r="330" spans="1:16" x14ac:dyDescent="0.35">
      <c r="A330">
        <v>26999</v>
      </c>
      <c r="B330" s="1">
        <v>45632</v>
      </c>
      <c r="C330" t="s">
        <v>299</v>
      </c>
      <c r="D330" t="s">
        <v>116</v>
      </c>
      <c r="E330" t="s">
        <v>97</v>
      </c>
      <c r="F330" t="s">
        <v>29</v>
      </c>
      <c r="G330" t="s">
        <v>77</v>
      </c>
      <c r="H330">
        <v>9</v>
      </c>
      <c r="I330">
        <v>949</v>
      </c>
      <c r="J330">
        <v>301</v>
      </c>
      <c r="K330" t="s">
        <v>14</v>
      </c>
      <c r="L330" t="s">
        <v>22</v>
      </c>
      <c r="M330">
        <f t="shared" si="5"/>
        <v>105.44444444444444</v>
      </c>
      <c r="N330">
        <f>YEAR(Table1[[#This Row],[       oreder date]])</f>
        <v>2024</v>
      </c>
      <c r="O330" t="str">
        <f>TEXT(Table1[[#This Row],[       oreder date]],"mmm")</f>
        <v>Dec</v>
      </c>
      <c r="P330" t="str">
        <f>IF(COUNTIFS(A:A,Table1[[#This Row],[Order ID]],C:C,Table1[[#This Row],[CustomerName]])&gt;1,"duplicate","unique")</f>
        <v>unique</v>
      </c>
    </row>
    <row r="331" spans="1:16" x14ac:dyDescent="0.35">
      <c r="A331">
        <v>27000</v>
      </c>
      <c r="B331" s="1">
        <v>45632</v>
      </c>
      <c r="C331" t="s">
        <v>299</v>
      </c>
      <c r="D331" t="s">
        <v>116</v>
      </c>
      <c r="E331" t="s">
        <v>97</v>
      </c>
      <c r="F331" t="s">
        <v>29</v>
      </c>
      <c r="G331" t="s">
        <v>77</v>
      </c>
      <c r="H331">
        <v>6</v>
      </c>
      <c r="I331">
        <v>6823</v>
      </c>
      <c r="J331">
        <v>771</v>
      </c>
      <c r="K331" t="s">
        <v>39</v>
      </c>
      <c r="L331" t="s">
        <v>22</v>
      </c>
      <c r="M331">
        <f t="shared" si="5"/>
        <v>1137.1666666666667</v>
      </c>
      <c r="N331">
        <f>YEAR(Table1[[#This Row],[       oreder date]])</f>
        <v>2024</v>
      </c>
      <c r="O331" t="str">
        <f>TEXT(Table1[[#This Row],[       oreder date]],"mmm")</f>
        <v>Dec</v>
      </c>
      <c r="P331" t="str">
        <f>IF(COUNTIFS(A:A,Table1[[#This Row],[Order ID]],C:C,Table1[[#This Row],[CustomerName]])&gt;1,"duplicate","unique")</f>
        <v>unique</v>
      </c>
    </row>
    <row r="332" spans="1:16" x14ac:dyDescent="0.35">
      <c r="A332">
        <v>27054</v>
      </c>
      <c r="B332" s="1">
        <v>44642</v>
      </c>
      <c r="C332" t="s">
        <v>361</v>
      </c>
      <c r="D332" t="s">
        <v>116</v>
      </c>
      <c r="E332" t="s">
        <v>97</v>
      </c>
      <c r="F332" t="s">
        <v>29</v>
      </c>
      <c r="G332" t="s">
        <v>56</v>
      </c>
      <c r="H332">
        <v>8</v>
      </c>
      <c r="I332">
        <v>4957</v>
      </c>
      <c r="J332">
        <v>1152</v>
      </c>
      <c r="K332" t="s">
        <v>46</v>
      </c>
      <c r="L332" t="s">
        <v>133</v>
      </c>
      <c r="M332">
        <f t="shared" si="5"/>
        <v>619.625</v>
      </c>
      <c r="N332">
        <f>YEAR(Table1[[#This Row],[       oreder date]])</f>
        <v>2022</v>
      </c>
      <c r="O332" t="str">
        <f>TEXT(Table1[[#This Row],[       oreder date]],"mmm")</f>
        <v>Mar</v>
      </c>
      <c r="P332" t="str">
        <f>IF(COUNTIFS(A:A,Table1[[#This Row],[Order ID]],C:C,Table1[[#This Row],[CustomerName]])&gt;1,"duplicate","unique")</f>
        <v>unique</v>
      </c>
    </row>
    <row r="333" spans="1:16" x14ac:dyDescent="0.35">
      <c r="A333">
        <v>27064</v>
      </c>
      <c r="B333" s="1">
        <v>45353</v>
      </c>
      <c r="C333" t="s">
        <v>371</v>
      </c>
      <c r="D333" t="s">
        <v>116</v>
      </c>
      <c r="E333" t="s">
        <v>97</v>
      </c>
      <c r="F333" t="s">
        <v>29</v>
      </c>
      <c r="G333" t="s">
        <v>56</v>
      </c>
      <c r="H333">
        <v>5</v>
      </c>
      <c r="I333">
        <v>3348</v>
      </c>
      <c r="J333">
        <v>568</v>
      </c>
      <c r="K333" t="s">
        <v>46</v>
      </c>
      <c r="L333" t="s">
        <v>337</v>
      </c>
      <c r="M333">
        <f t="shared" si="5"/>
        <v>669.6</v>
      </c>
      <c r="N333">
        <f>YEAR(Table1[[#This Row],[       oreder date]])</f>
        <v>2024</v>
      </c>
      <c r="O333" t="str">
        <f>TEXT(Table1[[#This Row],[       oreder date]],"mmm")</f>
        <v>Mar</v>
      </c>
      <c r="P333" t="str">
        <f>IF(COUNTIFS(A:A,Table1[[#This Row],[Order ID]],C:C,Table1[[#This Row],[CustomerName]])&gt;1,"duplicate","unique")</f>
        <v>unique</v>
      </c>
    </row>
    <row r="334" spans="1:16" x14ac:dyDescent="0.35">
      <c r="A334">
        <v>27066</v>
      </c>
      <c r="B334" s="1">
        <v>45353</v>
      </c>
      <c r="C334" t="s">
        <v>371</v>
      </c>
      <c r="D334" t="s">
        <v>116</v>
      </c>
      <c r="E334" t="s">
        <v>97</v>
      </c>
      <c r="F334" t="s">
        <v>29</v>
      </c>
      <c r="G334" t="s">
        <v>30</v>
      </c>
      <c r="H334">
        <v>9</v>
      </c>
      <c r="I334">
        <v>8856</v>
      </c>
      <c r="J334">
        <v>2020</v>
      </c>
      <c r="K334" t="s">
        <v>31</v>
      </c>
      <c r="L334" t="s">
        <v>337</v>
      </c>
      <c r="M334">
        <f t="shared" si="5"/>
        <v>984</v>
      </c>
      <c r="N334">
        <f>YEAR(Table1[[#This Row],[       oreder date]])</f>
        <v>2024</v>
      </c>
      <c r="O334" t="str">
        <f>TEXT(Table1[[#This Row],[       oreder date]],"mmm")</f>
        <v>Mar</v>
      </c>
      <c r="P334" t="str">
        <f>IF(COUNTIFS(A:A,Table1[[#This Row],[Order ID]],C:C,Table1[[#This Row],[CustomerName]])&gt;1,"duplicate","unique")</f>
        <v>unique</v>
      </c>
    </row>
    <row r="335" spans="1:16" x14ac:dyDescent="0.35">
      <c r="A335">
        <v>27073</v>
      </c>
      <c r="B335" s="1">
        <v>43929</v>
      </c>
      <c r="C335" t="s">
        <v>378</v>
      </c>
      <c r="D335" t="s">
        <v>116</v>
      </c>
      <c r="E335" t="s">
        <v>97</v>
      </c>
      <c r="F335" t="s">
        <v>29</v>
      </c>
      <c r="G335" t="s">
        <v>63</v>
      </c>
      <c r="H335">
        <v>14</v>
      </c>
      <c r="I335">
        <v>869</v>
      </c>
      <c r="J335">
        <v>373</v>
      </c>
      <c r="K335" t="s">
        <v>46</v>
      </c>
      <c r="L335" t="s">
        <v>161</v>
      </c>
      <c r="M335">
        <f t="shared" si="5"/>
        <v>62.071428571428569</v>
      </c>
      <c r="N335">
        <f>YEAR(Table1[[#This Row],[       oreder date]])</f>
        <v>2020</v>
      </c>
      <c r="O335" t="str">
        <f>TEXT(Table1[[#This Row],[       oreder date]],"mmm")</f>
        <v>Apr</v>
      </c>
      <c r="P335" t="str">
        <f>IF(COUNTIFS(A:A,Table1[[#This Row],[Order ID]],C:C,Table1[[#This Row],[CustomerName]])&gt;1,"duplicate","unique")</f>
        <v>unique</v>
      </c>
    </row>
    <row r="336" spans="1:16" x14ac:dyDescent="0.35">
      <c r="A336">
        <v>27120</v>
      </c>
      <c r="B336" s="1">
        <v>45413</v>
      </c>
      <c r="C336" t="s">
        <v>430</v>
      </c>
      <c r="D336" t="s">
        <v>116</v>
      </c>
      <c r="E336" t="s">
        <v>97</v>
      </c>
      <c r="F336" t="s">
        <v>29</v>
      </c>
      <c r="G336" t="s">
        <v>77</v>
      </c>
      <c r="H336">
        <v>3</v>
      </c>
      <c r="I336">
        <v>6891</v>
      </c>
      <c r="J336">
        <v>2529</v>
      </c>
      <c r="K336" t="s">
        <v>31</v>
      </c>
      <c r="L336" t="s">
        <v>34</v>
      </c>
      <c r="M336">
        <f t="shared" si="5"/>
        <v>2297</v>
      </c>
      <c r="N336">
        <f>YEAR(Table1[[#This Row],[       oreder date]])</f>
        <v>2024</v>
      </c>
      <c r="O336" t="str">
        <f>TEXT(Table1[[#This Row],[       oreder date]],"mmm")</f>
        <v>May</v>
      </c>
      <c r="P336" t="str">
        <f>IF(COUNTIFS(A:A,Table1[[#This Row],[Order ID]],C:C,Table1[[#This Row],[CustomerName]])&gt;1,"duplicate","unique")</f>
        <v>unique</v>
      </c>
    </row>
    <row r="337" spans="1:16" x14ac:dyDescent="0.35">
      <c r="A337">
        <v>27173</v>
      </c>
      <c r="B337" s="1">
        <v>45533</v>
      </c>
      <c r="C337" t="s">
        <v>484</v>
      </c>
      <c r="D337" t="s">
        <v>116</v>
      </c>
      <c r="E337" t="s">
        <v>97</v>
      </c>
      <c r="F337" t="s">
        <v>29</v>
      </c>
      <c r="G337" t="s">
        <v>30</v>
      </c>
      <c r="H337">
        <v>15</v>
      </c>
      <c r="I337">
        <v>3522</v>
      </c>
      <c r="J337">
        <v>898</v>
      </c>
      <c r="K337" t="s">
        <v>46</v>
      </c>
      <c r="L337" t="s">
        <v>113</v>
      </c>
      <c r="M337">
        <f t="shared" si="5"/>
        <v>234.8</v>
      </c>
      <c r="N337">
        <f>YEAR(Table1[[#This Row],[       oreder date]])</f>
        <v>2024</v>
      </c>
      <c r="O337" t="str">
        <f>TEXT(Table1[[#This Row],[       oreder date]],"mmm")</f>
        <v>Aug</v>
      </c>
      <c r="P337" t="str">
        <f>IF(COUNTIFS(A:A,Table1[[#This Row],[Order ID]],C:C,Table1[[#This Row],[CustomerName]])&gt;1,"duplicate","unique")</f>
        <v>unique</v>
      </c>
    </row>
    <row r="338" spans="1:16" x14ac:dyDescent="0.35">
      <c r="A338">
        <v>27251</v>
      </c>
      <c r="B338" s="1">
        <v>44854</v>
      </c>
      <c r="C338" t="s">
        <v>563</v>
      </c>
      <c r="D338" t="s">
        <v>116</v>
      </c>
      <c r="E338" t="s">
        <v>97</v>
      </c>
      <c r="F338" t="s">
        <v>29</v>
      </c>
      <c r="G338" t="s">
        <v>56</v>
      </c>
      <c r="H338">
        <v>20</v>
      </c>
      <c r="I338">
        <v>9386</v>
      </c>
      <c r="J338">
        <v>2555</v>
      </c>
      <c r="K338" t="s">
        <v>46</v>
      </c>
      <c r="L338" t="s">
        <v>95</v>
      </c>
      <c r="M338">
        <f t="shared" si="5"/>
        <v>469.3</v>
      </c>
      <c r="N338">
        <f>YEAR(Table1[[#This Row],[       oreder date]])</f>
        <v>2022</v>
      </c>
      <c r="O338" t="str">
        <f>TEXT(Table1[[#This Row],[       oreder date]],"mmm")</f>
        <v>Oct</v>
      </c>
      <c r="P338" t="str">
        <f>IF(COUNTIFS(A:A,Table1[[#This Row],[Order ID]],C:C,Table1[[#This Row],[CustomerName]])&gt;1,"duplicate","unique")</f>
        <v>unique</v>
      </c>
    </row>
    <row r="339" spans="1:16" x14ac:dyDescent="0.35">
      <c r="A339">
        <v>27334</v>
      </c>
      <c r="B339" s="1">
        <v>44180</v>
      </c>
      <c r="C339" t="s">
        <v>644</v>
      </c>
      <c r="D339" t="s">
        <v>116</v>
      </c>
      <c r="E339" t="s">
        <v>97</v>
      </c>
      <c r="F339" t="s">
        <v>29</v>
      </c>
      <c r="G339" t="s">
        <v>56</v>
      </c>
      <c r="H339">
        <v>5</v>
      </c>
      <c r="I339">
        <v>8102</v>
      </c>
      <c r="J339">
        <v>1800</v>
      </c>
      <c r="K339" t="s">
        <v>14</v>
      </c>
      <c r="L339" t="s">
        <v>286</v>
      </c>
      <c r="M339">
        <f t="shared" si="5"/>
        <v>1620.4</v>
      </c>
      <c r="N339">
        <f>YEAR(Table1[[#This Row],[       oreder date]])</f>
        <v>2020</v>
      </c>
      <c r="O339" t="str">
        <f>TEXT(Table1[[#This Row],[       oreder date]],"mmm")</f>
        <v>Dec</v>
      </c>
      <c r="P339" t="str">
        <f>IF(COUNTIFS(A:A,Table1[[#This Row],[Order ID]],C:C,Table1[[#This Row],[CustomerName]])&gt;1,"duplicate","unique")</f>
        <v>unique</v>
      </c>
    </row>
    <row r="340" spans="1:16" x14ac:dyDescent="0.35">
      <c r="A340">
        <v>27468</v>
      </c>
      <c r="B340" s="1">
        <v>44628</v>
      </c>
      <c r="C340" t="s">
        <v>791</v>
      </c>
      <c r="D340" t="s">
        <v>116</v>
      </c>
      <c r="E340" t="s">
        <v>97</v>
      </c>
      <c r="F340" t="s">
        <v>29</v>
      </c>
      <c r="G340" t="s">
        <v>56</v>
      </c>
      <c r="H340">
        <v>8</v>
      </c>
      <c r="I340">
        <v>4548</v>
      </c>
      <c r="J340">
        <v>2135</v>
      </c>
      <c r="K340" t="s">
        <v>31</v>
      </c>
      <c r="L340" t="s">
        <v>133</v>
      </c>
      <c r="M340">
        <f t="shared" si="5"/>
        <v>568.5</v>
      </c>
      <c r="N340">
        <f>YEAR(Table1[[#This Row],[       oreder date]])</f>
        <v>2022</v>
      </c>
      <c r="O340" t="str">
        <f>TEXT(Table1[[#This Row],[       oreder date]],"mmm")</f>
        <v>Mar</v>
      </c>
      <c r="P340" t="str">
        <f>IF(COUNTIFS(A:A,Table1[[#This Row],[Order ID]],C:C,Table1[[#This Row],[CustomerName]])&gt;1,"duplicate","unique")</f>
        <v>unique</v>
      </c>
    </row>
    <row r="341" spans="1:16" x14ac:dyDescent="0.35">
      <c r="A341">
        <v>27572</v>
      </c>
      <c r="B341" s="1">
        <v>45570</v>
      </c>
      <c r="C341" t="s">
        <v>918</v>
      </c>
      <c r="D341" t="s">
        <v>116</v>
      </c>
      <c r="E341" t="s">
        <v>97</v>
      </c>
      <c r="F341" t="s">
        <v>29</v>
      </c>
      <c r="G341" t="s">
        <v>30</v>
      </c>
      <c r="H341">
        <v>11</v>
      </c>
      <c r="I341">
        <v>2589</v>
      </c>
      <c r="J341">
        <v>605</v>
      </c>
      <c r="K341" t="s">
        <v>39</v>
      </c>
      <c r="L341" t="s">
        <v>359</v>
      </c>
      <c r="M341">
        <f t="shared" si="5"/>
        <v>235.36363636363637</v>
      </c>
      <c r="N341">
        <f>YEAR(Table1[[#This Row],[       oreder date]])</f>
        <v>2024</v>
      </c>
      <c r="O341" t="str">
        <f>TEXT(Table1[[#This Row],[       oreder date]],"mmm")</f>
        <v>Oct</v>
      </c>
      <c r="P341" t="str">
        <f>IF(COUNTIFS(A:A,Table1[[#This Row],[Order ID]],C:C,Table1[[#This Row],[CustomerName]])&gt;1,"duplicate","unique")</f>
        <v>unique</v>
      </c>
    </row>
    <row r="342" spans="1:16" x14ac:dyDescent="0.35">
      <c r="A342">
        <v>27625</v>
      </c>
      <c r="B342" s="1">
        <v>44429</v>
      </c>
      <c r="C342" t="s">
        <v>992</v>
      </c>
      <c r="D342" t="s">
        <v>116</v>
      </c>
      <c r="E342" t="s">
        <v>97</v>
      </c>
      <c r="F342" t="s">
        <v>29</v>
      </c>
      <c r="G342" t="s">
        <v>77</v>
      </c>
      <c r="H342">
        <v>11</v>
      </c>
      <c r="I342">
        <v>4706</v>
      </c>
      <c r="J342">
        <v>594</v>
      </c>
      <c r="K342" t="s">
        <v>64</v>
      </c>
      <c r="L342" t="s">
        <v>177</v>
      </c>
      <c r="M342">
        <f t="shared" si="5"/>
        <v>427.81818181818181</v>
      </c>
      <c r="N342">
        <f>YEAR(Table1[[#This Row],[       oreder date]])</f>
        <v>2021</v>
      </c>
      <c r="O342" t="str">
        <f>TEXT(Table1[[#This Row],[       oreder date]],"mmm")</f>
        <v>Aug</v>
      </c>
      <c r="P342" t="str">
        <f>IF(COUNTIFS(A:A,Table1[[#This Row],[Order ID]],C:C,Table1[[#This Row],[CustomerName]])&gt;1,"duplicate","unique")</f>
        <v>unique</v>
      </c>
    </row>
    <row r="343" spans="1:16" x14ac:dyDescent="0.35">
      <c r="A343">
        <v>27627</v>
      </c>
      <c r="B343" s="1">
        <v>44429</v>
      </c>
      <c r="C343" t="s">
        <v>992</v>
      </c>
      <c r="D343" t="s">
        <v>116</v>
      </c>
      <c r="E343" t="s">
        <v>97</v>
      </c>
      <c r="F343" t="s">
        <v>29</v>
      </c>
      <c r="G343" t="s">
        <v>56</v>
      </c>
      <c r="H343">
        <v>6</v>
      </c>
      <c r="I343">
        <v>6584</v>
      </c>
      <c r="J343">
        <v>371</v>
      </c>
      <c r="K343" t="s">
        <v>14</v>
      </c>
      <c r="L343" t="s">
        <v>177</v>
      </c>
      <c r="M343">
        <f t="shared" si="5"/>
        <v>1097.3333333333333</v>
      </c>
      <c r="N343">
        <f>YEAR(Table1[[#This Row],[       oreder date]])</f>
        <v>2021</v>
      </c>
      <c r="O343" t="str">
        <f>TEXT(Table1[[#This Row],[       oreder date]],"mmm")</f>
        <v>Aug</v>
      </c>
      <c r="P343" t="str">
        <f>IF(COUNTIFS(A:A,Table1[[#This Row],[Order ID]],C:C,Table1[[#This Row],[CustomerName]])&gt;1,"duplicate","unique")</f>
        <v>unique</v>
      </c>
    </row>
    <row r="344" spans="1:16" x14ac:dyDescent="0.35">
      <c r="A344">
        <v>27777</v>
      </c>
      <c r="B344" s="1">
        <v>44666</v>
      </c>
      <c r="C344" t="s">
        <v>1166</v>
      </c>
      <c r="D344" t="s">
        <v>116</v>
      </c>
      <c r="E344" t="s">
        <v>97</v>
      </c>
      <c r="F344" t="s">
        <v>29</v>
      </c>
      <c r="G344" t="s">
        <v>63</v>
      </c>
      <c r="H344">
        <v>9</v>
      </c>
      <c r="I344">
        <v>3757</v>
      </c>
      <c r="J344">
        <v>1626</v>
      </c>
      <c r="K344" t="s">
        <v>14</v>
      </c>
      <c r="L344" t="s">
        <v>186</v>
      </c>
      <c r="M344">
        <f t="shared" si="5"/>
        <v>417.44444444444446</v>
      </c>
      <c r="N344">
        <f>YEAR(Table1[[#This Row],[       oreder date]])</f>
        <v>2022</v>
      </c>
      <c r="O344" t="str">
        <f>TEXT(Table1[[#This Row],[       oreder date]],"mmm")</f>
        <v>Apr</v>
      </c>
      <c r="P344" t="str">
        <f>IF(COUNTIFS(A:A,Table1[[#This Row],[Order ID]],C:C,Table1[[#This Row],[CustomerName]])&gt;1,"duplicate","unique")</f>
        <v>unique</v>
      </c>
    </row>
    <row r="345" spans="1:16" x14ac:dyDescent="0.35">
      <c r="A345">
        <v>27788</v>
      </c>
      <c r="B345" s="1">
        <v>44349</v>
      </c>
      <c r="C345" t="s">
        <v>1184</v>
      </c>
      <c r="D345" t="s">
        <v>116</v>
      </c>
      <c r="E345" t="s">
        <v>97</v>
      </c>
      <c r="F345" t="s">
        <v>29</v>
      </c>
      <c r="G345" t="s">
        <v>63</v>
      </c>
      <c r="H345">
        <v>5</v>
      </c>
      <c r="I345">
        <v>4172</v>
      </c>
      <c r="J345">
        <v>235</v>
      </c>
      <c r="K345" t="s">
        <v>39</v>
      </c>
      <c r="L345" t="s">
        <v>124</v>
      </c>
      <c r="M345">
        <f t="shared" si="5"/>
        <v>834.4</v>
      </c>
      <c r="N345">
        <f>YEAR(Table1[[#This Row],[       oreder date]])</f>
        <v>2021</v>
      </c>
      <c r="O345" t="str">
        <f>TEXT(Table1[[#This Row],[       oreder date]],"mmm")</f>
        <v>Jun</v>
      </c>
      <c r="P345" t="str">
        <f>IF(COUNTIFS(A:A,Table1[[#This Row],[Order ID]],C:C,Table1[[#This Row],[CustomerName]])&gt;1,"duplicate","unique")</f>
        <v>unique</v>
      </c>
    </row>
    <row r="346" spans="1:16" x14ac:dyDescent="0.35">
      <c r="A346">
        <v>27806</v>
      </c>
      <c r="B346" s="1">
        <v>44670</v>
      </c>
      <c r="C346" t="s">
        <v>1207</v>
      </c>
      <c r="D346" t="s">
        <v>116</v>
      </c>
      <c r="E346" t="s">
        <v>97</v>
      </c>
      <c r="F346" t="s">
        <v>29</v>
      </c>
      <c r="G346" t="s">
        <v>30</v>
      </c>
      <c r="H346">
        <v>2</v>
      </c>
      <c r="I346">
        <v>3095</v>
      </c>
      <c r="J346">
        <v>941</v>
      </c>
      <c r="K346" t="s">
        <v>39</v>
      </c>
      <c r="L346" t="s">
        <v>186</v>
      </c>
      <c r="M346">
        <f t="shared" si="5"/>
        <v>1547.5</v>
      </c>
      <c r="N346">
        <f>YEAR(Table1[[#This Row],[       oreder date]])</f>
        <v>2022</v>
      </c>
      <c r="O346" t="str">
        <f>TEXT(Table1[[#This Row],[       oreder date]],"mmm")</f>
        <v>Apr</v>
      </c>
      <c r="P346" t="str">
        <f>IF(COUNTIFS(A:A,Table1[[#This Row],[Order ID]],C:C,Table1[[#This Row],[CustomerName]])&gt;1,"duplicate","unique")</f>
        <v>unique</v>
      </c>
    </row>
    <row r="347" spans="1:16" x14ac:dyDescent="0.35">
      <c r="A347">
        <v>27860</v>
      </c>
      <c r="B347" s="1">
        <v>45712</v>
      </c>
      <c r="C347" t="s">
        <v>1288</v>
      </c>
      <c r="D347" t="s">
        <v>116</v>
      </c>
      <c r="E347" t="s">
        <v>97</v>
      </c>
      <c r="F347" t="s">
        <v>29</v>
      </c>
      <c r="G347" t="s">
        <v>77</v>
      </c>
      <c r="H347">
        <v>4</v>
      </c>
      <c r="I347">
        <v>9874</v>
      </c>
      <c r="J347">
        <v>3895</v>
      </c>
      <c r="K347" t="s">
        <v>39</v>
      </c>
      <c r="L347" t="s">
        <v>72</v>
      </c>
      <c r="M347">
        <f t="shared" si="5"/>
        <v>2468.5</v>
      </c>
      <c r="N347">
        <f>YEAR(Table1[[#This Row],[       oreder date]])</f>
        <v>2025</v>
      </c>
      <c r="O347" t="str">
        <f>TEXT(Table1[[#This Row],[       oreder date]],"mmm")</f>
        <v>Feb</v>
      </c>
      <c r="P347" t="str">
        <f>IF(COUNTIFS(A:A,Table1[[#This Row],[Order ID]],C:C,Table1[[#This Row],[CustomerName]])&gt;1,"duplicate","unique")</f>
        <v>unique</v>
      </c>
    </row>
    <row r="348" spans="1:16" x14ac:dyDescent="0.35">
      <c r="A348">
        <v>27885</v>
      </c>
      <c r="B348" s="1">
        <v>44331</v>
      </c>
      <c r="C348" t="s">
        <v>1328</v>
      </c>
      <c r="D348" t="s">
        <v>116</v>
      </c>
      <c r="E348" t="s">
        <v>97</v>
      </c>
      <c r="F348" t="s">
        <v>29</v>
      </c>
      <c r="G348" t="s">
        <v>56</v>
      </c>
      <c r="H348">
        <v>18</v>
      </c>
      <c r="I348">
        <v>9909</v>
      </c>
      <c r="J348">
        <v>2999</v>
      </c>
      <c r="K348" t="s">
        <v>64</v>
      </c>
      <c r="L348" t="s">
        <v>107</v>
      </c>
      <c r="M348">
        <f t="shared" si="5"/>
        <v>550.5</v>
      </c>
      <c r="N348">
        <f>YEAR(Table1[[#This Row],[       oreder date]])</f>
        <v>2021</v>
      </c>
      <c r="O348" t="str">
        <f>TEXT(Table1[[#This Row],[       oreder date]],"mmm")</f>
        <v>May</v>
      </c>
      <c r="P348" t="str">
        <f>IF(COUNTIFS(A:A,Table1[[#This Row],[Order ID]],C:C,Table1[[#This Row],[CustomerName]])&gt;1,"duplicate","unique")</f>
        <v>unique</v>
      </c>
    </row>
    <row r="349" spans="1:16" x14ac:dyDescent="0.35">
      <c r="A349">
        <v>27924</v>
      </c>
      <c r="B349" s="1">
        <v>44016</v>
      </c>
      <c r="C349" t="s">
        <v>702</v>
      </c>
      <c r="D349" t="s">
        <v>116</v>
      </c>
      <c r="E349" t="s">
        <v>97</v>
      </c>
      <c r="F349" t="s">
        <v>29</v>
      </c>
      <c r="G349" t="s">
        <v>30</v>
      </c>
      <c r="H349">
        <v>8</v>
      </c>
      <c r="I349">
        <v>2101</v>
      </c>
      <c r="J349">
        <v>287</v>
      </c>
      <c r="K349" t="s">
        <v>64</v>
      </c>
      <c r="L349" t="s">
        <v>461</v>
      </c>
      <c r="M349">
        <f t="shared" si="5"/>
        <v>262.625</v>
      </c>
      <c r="N349">
        <f>YEAR(Table1[[#This Row],[       oreder date]])</f>
        <v>2020</v>
      </c>
      <c r="O349" t="str">
        <f>TEXT(Table1[[#This Row],[       oreder date]],"mmm")</f>
        <v>Jul</v>
      </c>
      <c r="P349" t="str">
        <f>IF(COUNTIFS(A:A,Table1[[#This Row],[Order ID]],C:C,Table1[[#This Row],[CustomerName]])&gt;1,"duplicate","unique")</f>
        <v>unique</v>
      </c>
    </row>
    <row r="350" spans="1:16" x14ac:dyDescent="0.35">
      <c r="A350">
        <v>27937</v>
      </c>
      <c r="B350" s="1">
        <v>44276</v>
      </c>
      <c r="C350" t="s">
        <v>1411</v>
      </c>
      <c r="D350" t="s">
        <v>116</v>
      </c>
      <c r="E350" t="s">
        <v>97</v>
      </c>
      <c r="F350" t="s">
        <v>29</v>
      </c>
      <c r="G350" t="s">
        <v>30</v>
      </c>
      <c r="H350">
        <v>15</v>
      </c>
      <c r="I350">
        <v>7870</v>
      </c>
      <c r="J350">
        <v>1057</v>
      </c>
      <c r="K350" t="s">
        <v>46</v>
      </c>
      <c r="L350" t="s">
        <v>166</v>
      </c>
      <c r="M350">
        <f t="shared" si="5"/>
        <v>524.66666666666663</v>
      </c>
      <c r="N350">
        <f>YEAR(Table1[[#This Row],[       oreder date]])</f>
        <v>2021</v>
      </c>
      <c r="O350" t="str">
        <f>TEXT(Table1[[#This Row],[       oreder date]],"mmm")</f>
        <v>Mar</v>
      </c>
      <c r="P350" t="str">
        <f>IF(COUNTIFS(A:A,Table1[[#This Row],[Order ID]],C:C,Table1[[#This Row],[CustomerName]])&gt;1,"duplicate","unique")</f>
        <v>unique</v>
      </c>
    </row>
    <row r="351" spans="1:16" x14ac:dyDescent="0.35">
      <c r="A351">
        <v>27040</v>
      </c>
      <c r="B351" s="1">
        <v>45187</v>
      </c>
      <c r="C351" t="s">
        <v>347</v>
      </c>
      <c r="D351" t="s">
        <v>98</v>
      </c>
      <c r="E351" t="s">
        <v>97</v>
      </c>
      <c r="F351" t="s">
        <v>12</v>
      </c>
      <c r="G351" t="s">
        <v>13</v>
      </c>
      <c r="H351">
        <v>17</v>
      </c>
      <c r="I351">
        <v>1366</v>
      </c>
      <c r="J351">
        <v>242</v>
      </c>
      <c r="K351" t="s">
        <v>39</v>
      </c>
      <c r="L351" t="s">
        <v>272</v>
      </c>
      <c r="M351">
        <f t="shared" si="5"/>
        <v>80.352941176470594</v>
      </c>
      <c r="N351">
        <f>YEAR(Table1[[#This Row],[       oreder date]])</f>
        <v>2023</v>
      </c>
      <c r="O351" t="str">
        <f>TEXT(Table1[[#This Row],[       oreder date]],"mmm")</f>
        <v>Sep</v>
      </c>
      <c r="P351" t="str">
        <f>IF(COUNTIFS(A:A,Table1[[#This Row],[Order ID]],C:C,Table1[[#This Row],[CustomerName]])&gt;1,"duplicate","unique")</f>
        <v>unique</v>
      </c>
    </row>
    <row r="352" spans="1:16" x14ac:dyDescent="0.35">
      <c r="A352">
        <v>27070</v>
      </c>
      <c r="B352" s="1">
        <v>44454</v>
      </c>
      <c r="C352" t="s">
        <v>374</v>
      </c>
      <c r="D352" t="s">
        <v>98</v>
      </c>
      <c r="E352" t="s">
        <v>97</v>
      </c>
      <c r="F352" t="s">
        <v>12</v>
      </c>
      <c r="G352" t="s">
        <v>27</v>
      </c>
      <c r="H352">
        <v>15</v>
      </c>
      <c r="I352">
        <v>6351</v>
      </c>
      <c r="J352">
        <v>986</v>
      </c>
      <c r="K352" t="s">
        <v>14</v>
      </c>
      <c r="L352" t="s">
        <v>223</v>
      </c>
      <c r="M352">
        <f t="shared" si="5"/>
        <v>423.4</v>
      </c>
      <c r="N352">
        <f>YEAR(Table1[[#This Row],[       oreder date]])</f>
        <v>2021</v>
      </c>
      <c r="O352" t="str">
        <f>TEXT(Table1[[#This Row],[       oreder date]],"mmm")</f>
        <v>Sep</v>
      </c>
      <c r="P352" t="str">
        <f>IF(COUNTIFS(A:A,Table1[[#This Row],[Order ID]],C:C,Table1[[#This Row],[CustomerName]])&gt;1,"duplicate","unique")</f>
        <v>unique</v>
      </c>
    </row>
    <row r="353" spans="1:16" x14ac:dyDescent="0.35">
      <c r="A353">
        <v>27118</v>
      </c>
      <c r="B353" s="1">
        <v>44943</v>
      </c>
      <c r="C353" t="s">
        <v>427</v>
      </c>
      <c r="D353" t="s">
        <v>98</v>
      </c>
      <c r="E353" t="s">
        <v>97</v>
      </c>
      <c r="F353" t="s">
        <v>12</v>
      </c>
      <c r="G353" t="s">
        <v>38</v>
      </c>
      <c r="H353">
        <v>20</v>
      </c>
      <c r="I353">
        <v>1231</v>
      </c>
      <c r="J353">
        <v>214</v>
      </c>
      <c r="K353" t="s">
        <v>31</v>
      </c>
      <c r="L353" t="s">
        <v>332</v>
      </c>
      <c r="M353">
        <f t="shared" si="5"/>
        <v>61.55</v>
      </c>
      <c r="N353">
        <f>YEAR(Table1[[#This Row],[       oreder date]])</f>
        <v>2023</v>
      </c>
      <c r="O353" t="str">
        <f>TEXT(Table1[[#This Row],[       oreder date]],"mmm")</f>
        <v>Jan</v>
      </c>
      <c r="P353" t="str">
        <f>IF(COUNTIFS(A:A,Table1[[#This Row],[Order ID]],C:C,Table1[[#This Row],[CustomerName]])&gt;1,"duplicate","unique")</f>
        <v>unique</v>
      </c>
    </row>
    <row r="354" spans="1:16" x14ac:dyDescent="0.35">
      <c r="A354">
        <v>27305</v>
      </c>
      <c r="B354" s="1">
        <v>44920</v>
      </c>
      <c r="C354" t="s">
        <v>614</v>
      </c>
      <c r="D354" t="s">
        <v>98</v>
      </c>
      <c r="E354" t="s">
        <v>97</v>
      </c>
      <c r="F354" t="s">
        <v>12</v>
      </c>
      <c r="G354" t="s">
        <v>13</v>
      </c>
      <c r="H354">
        <v>7</v>
      </c>
      <c r="I354">
        <v>9770</v>
      </c>
      <c r="J354">
        <v>4132</v>
      </c>
      <c r="K354" t="s">
        <v>14</v>
      </c>
      <c r="L354" t="s">
        <v>151</v>
      </c>
      <c r="M354">
        <f t="shared" si="5"/>
        <v>1395.7142857142858</v>
      </c>
      <c r="N354">
        <f>YEAR(Table1[[#This Row],[       oreder date]])</f>
        <v>2022</v>
      </c>
      <c r="O354" t="str">
        <f>TEXT(Table1[[#This Row],[       oreder date]],"mmm")</f>
        <v>Dec</v>
      </c>
      <c r="P354" t="str">
        <f>IF(COUNTIFS(A:A,Table1[[#This Row],[Order ID]],C:C,Table1[[#This Row],[CustomerName]])&gt;1,"duplicate","unique")</f>
        <v>unique</v>
      </c>
    </row>
    <row r="355" spans="1:16" x14ac:dyDescent="0.35">
      <c r="A355">
        <v>27306</v>
      </c>
      <c r="B355" s="1">
        <v>44920</v>
      </c>
      <c r="C355" t="s">
        <v>614</v>
      </c>
      <c r="D355" t="s">
        <v>98</v>
      </c>
      <c r="E355" t="s">
        <v>97</v>
      </c>
      <c r="F355" t="s">
        <v>12</v>
      </c>
      <c r="G355" t="s">
        <v>38</v>
      </c>
      <c r="H355">
        <v>13</v>
      </c>
      <c r="I355">
        <v>7179</v>
      </c>
      <c r="J355">
        <v>683</v>
      </c>
      <c r="K355" t="s">
        <v>46</v>
      </c>
      <c r="L355" t="s">
        <v>151</v>
      </c>
      <c r="M355">
        <f t="shared" si="5"/>
        <v>552.23076923076928</v>
      </c>
      <c r="N355">
        <f>YEAR(Table1[[#This Row],[       oreder date]])</f>
        <v>2022</v>
      </c>
      <c r="O355" t="str">
        <f>TEXT(Table1[[#This Row],[       oreder date]],"mmm")</f>
        <v>Dec</v>
      </c>
      <c r="P355" t="str">
        <f>IF(COUNTIFS(A:A,Table1[[#This Row],[Order ID]],C:C,Table1[[#This Row],[CustomerName]])&gt;1,"duplicate","unique")</f>
        <v>unique</v>
      </c>
    </row>
    <row r="356" spans="1:16" x14ac:dyDescent="0.35">
      <c r="A356">
        <v>27361</v>
      </c>
      <c r="B356" s="1">
        <v>45724</v>
      </c>
      <c r="C356" t="s">
        <v>669</v>
      </c>
      <c r="D356" t="s">
        <v>98</v>
      </c>
      <c r="E356" t="s">
        <v>97</v>
      </c>
      <c r="F356" t="s">
        <v>12</v>
      </c>
      <c r="G356" t="s">
        <v>81</v>
      </c>
      <c r="H356">
        <v>4</v>
      </c>
      <c r="I356">
        <v>7900</v>
      </c>
      <c r="J356">
        <v>482</v>
      </c>
      <c r="K356" t="s">
        <v>64</v>
      </c>
      <c r="L356" t="s">
        <v>156</v>
      </c>
      <c r="M356">
        <f t="shared" si="5"/>
        <v>1975</v>
      </c>
      <c r="N356">
        <f>YEAR(Table1[[#This Row],[       oreder date]])</f>
        <v>2025</v>
      </c>
      <c r="O356" t="str">
        <f>TEXT(Table1[[#This Row],[       oreder date]],"mmm")</f>
        <v>Mar</v>
      </c>
      <c r="P356" t="str">
        <f>IF(COUNTIFS(A:A,Table1[[#This Row],[Order ID]],C:C,Table1[[#This Row],[CustomerName]])&gt;1,"duplicate","unique")</f>
        <v>unique</v>
      </c>
    </row>
    <row r="357" spans="1:16" x14ac:dyDescent="0.35">
      <c r="A357">
        <v>27546</v>
      </c>
      <c r="B357" s="1">
        <v>44667</v>
      </c>
      <c r="C357" t="s">
        <v>879</v>
      </c>
      <c r="D357" t="s">
        <v>98</v>
      </c>
      <c r="E357" t="s">
        <v>97</v>
      </c>
      <c r="F357" t="s">
        <v>12</v>
      </c>
      <c r="G357" t="s">
        <v>27</v>
      </c>
      <c r="H357">
        <v>17</v>
      </c>
      <c r="I357">
        <v>5379</v>
      </c>
      <c r="J357">
        <v>2510</v>
      </c>
      <c r="K357" t="s">
        <v>64</v>
      </c>
      <c r="L357" t="s">
        <v>186</v>
      </c>
      <c r="M357">
        <f t="shared" si="5"/>
        <v>316.41176470588238</v>
      </c>
      <c r="N357">
        <f>YEAR(Table1[[#This Row],[       oreder date]])</f>
        <v>2022</v>
      </c>
      <c r="O357" t="str">
        <f>TEXT(Table1[[#This Row],[       oreder date]],"mmm")</f>
        <v>Apr</v>
      </c>
      <c r="P357" t="str">
        <f>IF(COUNTIFS(A:A,Table1[[#This Row],[Order ID]],C:C,Table1[[#This Row],[CustomerName]])&gt;1,"duplicate","unique")</f>
        <v>unique</v>
      </c>
    </row>
    <row r="358" spans="1:16" x14ac:dyDescent="0.35">
      <c r="A358">
        <v>27686</v>
      </c>
      <c r="B358" s="1">
        <v>45573</v>
      </c>
      <c r="C358" t="s">
        <v>1063</v>
      </c>
      <c r="D358" t="s">
        <v>98</v>
      </c>
      <c r="E358" t="s">
        <v>97</v>
      </c>
      <c r="F358" t="s">
        <v>12</v>
      </c>
      <c r="G358" t="s">
        <v>81</v>
      </c>
      <c r="H358">
        <v>5</v>
      </c>
      <c r="I358">
        <v>8400</v>
      </c>
      <c r="J358">
        <v>267</v>
      </c>
      <c r="K358" t="s">
        <v>31</v>
      </c>
      <c r="L358" t="s">
        <v>359</v>
      </c>
      <c r="M358">
        <f t="shared" si="5"/>
        <v>1680</v>
      </c>
      <c r="N358">
        <f>YEAR(Table1[[#This Row],[       oreder date]])</f>
        <v>2024</v>
      </c>
      <c r="O358" t="str">
        <f>TEXT(Table1[[#This Row],[       oreder date]],"mmm")</f>
        <v>Oct</v>
      </c>
      <c r="P358" t="str">
        <f>IF(COUNTIFS(A:A,Table1[[#This Row],[Order ID]],C:C,Table1[[#This Row],[CustomerName]])&gt;1,"duplicate","unique")</f>
        <v>unique</v>
      </c>
    </row>
    <row r="359" spans="1:16" x14ac:dyDescent="0.35">
      <c r="A359">
        <v>27713</v>
      </c>
      <c r="B359" s="1">
        <v>44614</v>
      </c>
      <c r="C359" t="s">
        <v>1106</v>
      </c>
      <c r="D359" t="s">
        <v>98</v>
      </c>
      <c r="E359" t="s">
        <v>97</v>
      </c>
      <c r="F359" t="s">
        <v>12</v>
      </c>
      <c r="G359" t="s">
        <v>27</v>
      </c>
      <c r="H359">
        <v>17</v>
      </c>
      <c r="I359">
        <v>1093</v>
      </c>
      <c r="J359">
        <v>397</v>
      </c>
      <c r="K359" t="s">
        <v>46</v>
      </c>
      <c r="L359" t="s">
        <v>136</v>
      </c>
      <c r="M359">
        <f t="shared" si="5"/>
        <v>64.294117647058826</v>
      </c>
      <c r="N359">
        <f>YEAR(Table1[[#This Row],[       oreder date]])</f>
        <v>2022</v>
      </c>
      <c r="O359" t="str">
        <f>TEXT(Table1[[#This Row],[       oreder date]],"mmm")</f>
        <v>Feb</v>
      </c>
      <c r="P359" t="str">
        <f>IF(COUNTIFS(A:A,Table1[[#This Row],[Order ID]],C:C,Table1[[#This Row],[CustomerName]])&gt;1,"duplicate","unique")</f>
        <v>unique</v>
      </c>
    </row>
    <row r="360" spans="1:16" x14ac:dyDescent="0.35">
      <c r="A360">
        <v>27787</v>
      </c>
      <c r="B360" s="1">
        <v>44083</v>
      </c>
      <c r="C360" t="s">
        <v>1182</v>
      </c>
      <c r="D360" t="s">
        <v>98</v>
      </c>
      <c r="E360" t="s">
        <v>97</v>
      </c>
      <c r="F360" t="s">
        <v>12</v>
      </c>
      <c r="G360" t="s">
        <v>38</v>
      </c>
      <c r="H360">
        <v>15</v>
      </c>
      <c r="I360">
        <v>3482</v>
      </c>
      <c r="J360">
        <v>1554</v>
      </c>
      <c r="K360" t="s">
        <v>31</v>
      </c>
      <c r="L360" t="s">
        <v>388</v>
      </c>
      <c r="M360">
        <f t="shared" si="5"/>
        <v>232.13333333333333</v>
      </c>
      <c r="N360">
        <f>YEAR(Table1[[#This Row],[       oreder date]])</f>
        <v>2020</v>
      </c>
      <c r="O360" t="str">
        <f>TEXT(Table1[[#This Row],[       oreder date]],"mmm")</f>
        <v>Sep</v>
      </c>
      <c r="P360" t="str">
        <f>IF(COUNTIFS(A:A,Table1[[#This Row],[Order ID]],C:C,Table1[[#This Row],[CustomerName]])&gt;1,"duplicate","unique")</f>
        <v>unique</v>
      </c>
    </row>
    <row r="361" spans="1:16" x14ac:dyDescent="0.35">
      <c r="A361">
        <v>27815</v>
      </c>
      <c r="B361" s="1">
        <v>44785</v>
      </c>
      <c r="C361" t="s">
        <v>1220</v>
      </c>
      <c r="D361" t="s">
        <v>98</v>
      </c>
      <c r="E361" t="s">
        <v>97</v>
      </c>
      <c r="F361" t="s">
        <v>12</v>
      </c>
      <c r="G361" t="s">
        <v>27</v>
      </c>
      <c r="H361">
        <v>18</v>
      </c>
      <c r="I361">
        <v>8422</v>
      </c>
      <c r="J361">
        <v>893</v>
      </c>
      <c r="K361" t="s">
        <v>31</v>
      </c>
      <c r="L361" t="s">
        <v>208</v>
      </c>
      <c r="M361">
        <f t="shared" si="5"/>
        <v>467.88888888888891</v>
      </c>
      <c r="N361">
        <f>YEAR(Table1[[#This Row],[       oreder date]])</f>
        <v>2022</v>
      </c>
      <c r="O361" t="str">
        <f>TEXT(Table1[[#This Row],[       oreder date]],"mmm")</f>
        <v>Aug</v>
      </c>
      <c r="P361" t="str">
        <f>IF(COUNTIFS(A:A,Table1[[#This Row],[Order ID]],C:C,Table1[[#This Row],[CustomerName]])&gt;1,"duplicate","unique")</f>
        <v>unique</v>
      </c>
    </row>
    <row r="362" spans="1:16" x14ac:dyDescent="0.35">
      <c r="A362">
        <v>27843</v>
      </c>
      <c r="B362" s="1">
        <v>45682</v>
      </c>
      <c r="C362" t="s">
        <v>1260</v>
      </c>
      <c r="D362" t="s">
        <v>98</v>
      </c>
      <c r="E362" t="s">
        <v>97</v>
      </c>
      <c r="F362" t="s">
        <v>12</v>
      </c>
      <c r="G362" t="s">
        <v>81</v>
      </c>
      <c r="H362">
        <v>6</v>
      </c>
      <c r="I362">
        <v>7566</v>
      </c>
      <c r="J362">
        <v>606</v>
      </c>
      <c r="K362" t="s">
        <v>31</v>
      </c>
      <c r="L362" t="s">
        <v>307</v>
      </c>
      <c r="M362">
        <f t="shared" si="5"/>
        <v>1261</v>
      </c>
      <c r="N362">
        <f>YEAR(Table1[[#This Row],[       oreder date]])</f>
        <v>2025</v>
      </c>
      <c r="O362" t="str">
        <f>TEXT(Table1[[#This Row],[       oreder date]],"mmm")</f>
        <v>Jan</v>
      </c>
      <c r="P362" t="str">
        <f>IF(COUNTIFS(A:A,Table1[[#This Row],[Order ID]],C:C,Table1[[#This Row],[CustomerName]])&gt;1,"duplicate","unique")</f>
        <v>unique</v>
      </c>
    </row>
    <row r="363" spans="1:16" x14ac:dyDescent="0.35">
      <c r="A363">
        <v>27850</v>
      </c>
      <c r="B363" s="1">
        <v>44698</v>
      </c>
      <c r="C363" t="s">
        <v>1271</v>
      </c>
      <c r="D363" t="s">
        <v>98</v>
      </c>
      <c r="E363" t="s">
        <v>97</v>
      </c>
      <c r="F363" t="s">
        <v>12</v>
      </c>
      <c r="G363" t="s">
        <v>38</v>
      </c>
      <c r="H363">
        <v>19</v>
      </c>
      <c r="I363">
        <v>3854</v>
      </c>
      <c r="J363">
        <v>245</v>
      </c>
      <c r="K363" t="s">
        <v>64</v>
      </c>
      <c r="L363" t="s">
        <v>179</v>
      </c>
      <c r="M363">
        <f t="shared" si="5"/>
        <v>202.84210526315789</v>
      </c>
      <c r="N363">
        <f>YEAR(Table1[[#This Row],[       oreder date]])</f>
        <v>2022</v>
      </c>
      <c r="O363" t="str">
        <f>TEXT(Table1[[#This Row],[       oreder date]],"mmm")</f>
        <v>May</v>
      </c>
      <c r="P363" t="str">
        <f>IF(COUNTIFS(A:A,Table1[[#This Row],[Order ID]],C:C,Table1[[#This Row],[CustomerName]])&gt;1,"duplicate","unique")</f>
        <v>unique</v>
      </c>
    </row>
    <row r="364" spans="1:16" x14ac:dyDescent="0.35">
      <c r="A364">
        <v>27898</v>
      </c>
      <c r="B364" s="1">
        <v>44768</v>
      </c>
      <c r="C364" t="s">
        <v>1349</v>
      </c>
      <c r="D364" t="s">
        <v>98</v>
      </c>
      <c r="E364" t="s">
        <v>97</v>
      </c>
      <c r="F364" t="s">
        <v>12</v>
      </c>
      <c r="G364" t="s">
        <v>38</v>
      </c>
      <c r="H364">
        <v>6</v>
      </c>
      <c r="I364">
        <v>5951</v>
      </c>
      <c r="J364">
        <v>936</v>
      </c>
      <c r="K364" t="s">
        <v>31</v>
      </c>
      <c r="L364" t="s">
        <v>417</v>
      </c>
      <c r="M364">
        <f t="shared" si="5"/>
        <v>991.83333333333337</v>
      </c>
      <c r="N364">
        <f>YEAR(Table1[[#This Row],[       oreder date]])</f>
        <v>2022</v>
      </c>
      <c r="O364" t="str">
        <f>TEXT(Table1[[#This Row],[       oreder date]],"mmm")</f>
        <v>Jul</v>
      </c>
      <c r="P364" t="str">
        <f>IF(COUNTIFS(A:A,Table1[[#This Row],[Order ID]],C:C,Table1[[#This Row],[CustomerName]])&gt;1,"duplicate","unique")</f>
        <v>unique</v>
      </c>
    </row>
    <row r="365" spans="1:16" x14ac:dyDescent="0.35">
      <c r="A365">
        <v>26873</v>
      </c>
      <c r="B365" s="1">
        <v>44697</v>
      </c>
      <c r="C365" t="s">
        <v>178</v>
      </c>
      <c r="D365" t="s">
        <v>98</v>
      </c>
      <c r="E365" t="s">
        <v>97</v>
      </c>
      <c r="F365" t="s">
        <v>44</v>
      </c>
      <c r="G365" t="s">
        <v>45</v>
      </c>
      <c r="H365">
        <v>16</v>
      </c>
      <c r="I365">
        <v>5578</v>
      </c>
      <c r="J365">
        <v>277</v>
      </c>
      <c r="K365" t="s">
        <v>64</v>
      </c>
      <c r="L365" t="s">
        <v>179</v>
      </c>
      <c r="M365">
        <f t="shared" si="5"/>
        <v>348.625</v>
      </c>
      <c r="N365">
        <f>YEAR(Table1[[#This Row],[       oreder date]])</f>
        <v>2022</v>
      </c>
      <c r="O365" t="str">
        <f>TEXT(Table1[[#This Row],[       oreder date]],"mmm")</f>
        <v>May</v>
      </c>
      <c r="P365" t="str">
        <f>IF(COUNTIFS(A:A,Table1[[#This Row],[Order ID]],C:C,Table1[[#This Row],[CustomerName]])&gt;1,"duplicate","unique")</f>
        <v>unique</v>
      </c>
    </row>
    <row r="366" spans="1:16" x14ac:dyDescent="0.35">
      <c r="A366">
        <v>27056</v>
      </c>
      <c r="B366" s="1">
        <v>45368</v>
      </c>
      <c r="C366" t="s">
        <v>363</v>
      </c>
      <c r="D366" t="s">
        <v>98</v>
      </c>
      <c r="E366" t="s">
        <v>97</v>
      </c>
      <c r="F366" t="s">
        <v>44</v>
      </c>
      <c r="G366" t="s">
        <v>59</v>
      </c>
      <c r="H366">
        <v>15</v>
      </c>
      <c r="I366">
        <v>8776</v>
      </c>
      <c r="J366">
        <v>2529</v>
      </c>
      <c r="K366" t="s">
        <v>46</v>
      </c>
      <c r="L366" t="s">
        <v>337</v>
      </c>
      <c r="M366">
        <f t="shared" si="5"/>
        <v>585.06666666666672</v>
      </c>
      <c r="N366">
        <f>YEAR(Table1[[#This Row],[       oreder date]])</f>
        <v>2024</v>
      </c>
      <c r="O366" t="str">
        <f>TEXT(Table1[[#This Row],[       oreder date]],"mmm")</f>
        <v>Mar</v>
      </c>
      <c r="P366" t="str">
        <f>IF(COUNTIFS(A:A,Table1[[#This Row],[Order ID]],C:C,Table1[[#This Row],[CustomerName]])&gt;1,"duplicate","unique")</f>
        <v>unique</v>
      </c>
    </row>
    <row r="367" spans="1:16" x14ac:dyDescent="0.35">
      <c r="A367">
        <v>27068</v>
      </c>
      <c r="B367" s="1">
        <v>44454</v>
      </c>
      <c r="C367" t="s">
        <v>374</v>
      </c>
      <c r="D367" t="s">
        <v>98</v>
      </c>
      <c r="E367" t="s">
        <v>97</v>
      </c>
      <c r="F367" t="s">
        <v>44</v>
      </c>
      <c r="G367" t="s">
        <v>59</v>
      </c>
      <c r="H367">
        <v>16</v>
      </c>
      <c r="I367">
        <v>1760</v>
      </c>
      <c r="J367">
        <v>619</v>
      </c>
      <c r="K367" t="s">
        <v>31</v>
      </c>
      <c r="L367" t="s">
        <v>223</v>
      </c>
      <c r="M367">
        <f t="shared" si="5"/>
        <v>110</v>
      </c>
      <c r="N367">
        <f>YEAR(Table1[[#This Row],[       oreder date]])</f>
        <v>2021</v>
      </c>
      <c r="O367" t="str">
        <f>TEXT(Table1[[#This Row],[       oreder date]],"mmm")</f>
        <v>Sep</v>
      </c>
      <c r="P367" t="str">
        <f>IF(COUNTIFS(A:A,Table1[[#This Row],[Order ID]],C:C,Table1[[#This Row],[CustomerName]])&gt;1,"duplicate","unique")</f>
        <v>unique</v>
      </c>
    </row>
    <row r="368" spans="1:16" x14ac:dyDescent="0.35">
      <c r="A368">
        <v>27123</v>
      </c>
      <c r="B368" s="1">
        <v>45324</v>
      </c>
      <c r="C368" t="s">
        <v>434</v>
      </c>
      <c r="D368" t="s">
        <v>98</v>
      </c>
      <c r="E368" t="s">
        <v>97</v>
      </c>
      <c r="F368" t="s">
        <v>44</v>
      </c>
      <c r="G368" t="s">
        <v>48</v>
      </c>
      <c r="H368">
        <v>14</v>
      </c>
      <c r="I368">
        <v>4215</v>
      </c>
      <c r="J368">
        <v>432</v>
      </c>
      <c r="K368" t="s">
        <v>31</v>
      </c>
      <c r="L368" t="s">
        <v>217</v>
      </c>
      <c r="M368">
        <f t="shared" si="5"/>
        <v>301.07142857142856</v>
      </c>
      <c r="N368">
        <f>YEAR(Table1[[#This Row],[       oreder date]])</f>
        <v>2024</v>
      </c>
      <c r="O368" t="str">
        <f>TEXT(Table1[[#This Row],[       oreder date]],"mmm")</f>
        <v>Feb</v>
      </c>
      <c r="P368" t="str">
        <f>IF(COUNTIFS(A:A,Table1[[#This Row],[Order ID]],C:C,Table1[[#This Row],[CustomerName]])&gt;1,"duplicate","unique")</f>
        <v>unique</v>
      </c>
    </row>
    <row r="369" spans="1:16" x14ac:dyDescent="0.35">
      <c r="A369">
        <v>27184</v>
      </c>
      <c r="B369" s="1">
        <v>45159</v>
      </c>
      <c r="C369" t="s">
        <v>497</v>
      </c>
      <c r="D369" t="s">
        <v>98</v>
      </c>
      <c r="E369" t="s">
        <v>97</v>
      </c>
      <c r="F369" t="s">
        <v>44</v>
      </c>
      <c r="G369" t="s">
        <v>59</v>
      </c>
      <c r="H369">
        <v>12</v>
      </c>
      <c r="I369">
        <v>7684</v>
      </c>
      <c r="J369">
        <v>1157</v>
      </c>
      <c r="K369" t="s">
        <v>64</v>
      </c>
      <c r="L369" t="s">
        <v>120</v>
      </c>
      <c r="M369">
        <f t="shared" si="5"/>
        <v>640.33333333333337</v>
      </c>
      <c r="N369">
        <f>YEAR(Table1[[#This Row],[       oreder date]])</f>
        <v>2023</v>
      </c>
      <c r="O369" t="str">
        <f>TEXT(Table1[[#This Row],[       oreder date]],"mmm")</f>
        <v>Aug</v>
      </c>
      <c r="P369" t="str">
        <f>IF(COUNTIFS(A:A,Table1[[#This Row],[Order ID]],C:C,Table1[[#This Row],[CustomerName]])&gt;1,"duplicate","unique")</f>
        <v>unique</v>
      </c>
    </row>
    <row r="370" spans="1:16" x14ac:dyDescent="0.35">
      <c r="A370">
        <v>27304</v>
      </c>
      <c r="B370" s="1">
        <v>44920</v>
      </c>
      <c r="C370" t="s">
        <v>614</v>
      </c>
      <c r="D370" t="s">
        <v>98</v>
      </c>
      <c r="E370" t="s">
        <v>97</v>
      </c>
      <c r="F370" t="s">
        <v>44</v>
      </c>
      <c r="G370" t="s">
        <v>59</v>
      </c>
      <c r="H370">
        <v>10</v>
      </c>
      <c r="I370">
        <v>7346</v>
      </c>
      <c r="J370">
        <v>1043</v>
      </c>
      <c r="K370" t="s">
        <v>46</v>
      </c>
      <c r="L370" t="s">
        <v>151</v>
      </c>
      <c r="M370">
        <f t="shared" si="5"/>
        <v>734.6</v>
      </c>
      <c r="N370">
        <f>YEAR(Table1[[#This Row],[       oreder date]])</f>
        <v>2022</v>
      </c>
      <c r="O370" t="str">
        <f>TEXT(Table1[[#This Row],[       oreder date]],"mmm")</f>
        <v>Dec</v>
      </c>
      <c r="P370" t="str">
        <f>IF(COUNTIFS(A:A,Table1[[#This Row],[Order ID]],C:C,Table1[[#This Row],[CustomerName]])&gt;1,"duplicate","unique")</f>
        <v>unique</v>
      </c>
    </row>
    <row r="371" spans="1:16" x14ac:dyDescent="0.35">
      <c r="A371">
        <v>27404</v>
      </c>
      <c r="B371" s="1">
        <v>44558</v>
      </c>
      <c r="C371" t="s">
        <v>727</v>
      </c>
      <c r="D371" t="s">
        <v>98</v>
      </c>
      <c r="E371" t="s">
        <v>97</v>
      </c>
      <c r="F371" t="s">
        <v>44</v>
      </c>
      <c r="G371" t="s">
        <v>59</v>
      </c>
      <c r="H371">
        <v>1</v>
      </c>
      <c r="I371">
        <v>3024</v>
      </c>
      <c r="J371">
        <v>1353</v>
      </c>
      <c r="K371" t="s">
        <v>46</v>
      </c>
      <c r="L371" t="s">
        <v>89</v>
      </c>
      <c r="M371">
        <f t="shared" si="5"/>
        <v>3024</v>
      </c>
      <c r="N371">
        <f>YEAR(Table1[[#This Row],[       oreder date]])</f>
        <v>2021</v>
      </c>
      <c r="O371" t="str">
        <f>TEXT(Table1[[#This Row],[       oreder date]],"mmm")</f>
        <v>Dec</v>
      </c>
      <c r="P371" t="str">
        <f>IF(COUNTIFS(A:A,Table1[[#This Row],[Order ID]],C:C,Table1[[#This Row],[CustomerName]])&gt;1,"duplicate","unique")</f>
        <v>unique</v>
      </c>
    </row>
    <row r="372" spans="1:16" x14ac:dyDescent="0.35">
      <c r="A372">
        <v>27443</v>
      </c>
      <c r="B372" s="1">
        <v>44217</v>
      </c>
      <c r="C372" t="s">
        <v>773</v>
      </c>
      <c r="D372" t="s">
        <v>98</v>
      </c>
      <c r="E372" t="s">
        <v>97</v>
      </c>
      <c r="F372" t="s">
        <v>44</v>
      </c>
      <c r="G372" t="s">
        <v>45</v>
      </c>
      <c r="H372">
        <v>2</v>
      </c>
      <c r="I372">
        <v>3577</v>
      </c>
      <c r="J372">
        <v>699</v>
      </c>
      <c r="K372" t="s">
        <v>14</v>
      </c>
      <c r="L372" t="s">
        <v>275</v>
      </c>
      <c r="M372">
        <f t="shared" si="5"/>
        <v>1788.5</v>
      </c>
      <c r="N372">
        <f>YEAR(Table1[[#This Row],[       oreder date]])</f>
        <v>2021</v>
      </c>
      <c r="O372" t="str">
        <f>TEXT(Table1[[#This Row],[       oreder date]],"mmm")</f>
        <v>Jan</v>
      </c>
      <c r="P372" t="str">
        <f>IF(COUNTIFS(A:A,Table1[[#This Row],[Order ID]],C:C,Table1[[#This Row],[CustomerName]])&gt;1,"duplicate","unique")</f>
        <v>unique</v>
      </c>
    </row>
    <row r="373" spans="1:16" x14ac:dyDescent="0.35">
      <c r="A373">
        <v>27484</v>
      </c>
      <c r="B373" s="1">
        <v>44125</v>
      </c>
      <c r="C373" t="s">
        <v>813</v>
      </c>
      <c r="D373" t="s">
        <v>98</v>
      </c>
      <c r="E373" t="s">
        <v>97</v>
      </c>
      <c r="F373" t="s">
        <v>44</v>
      </c>
      <c r="G373" t="s">
        <v>108</v>
      </c>
      <c r="H373">
        <v>13</v>
      </c>
      <c r="I373">
        <v>4007</v>
      </c>
      <c r="J373">
        <v>201</v>
      </c>
      <c r="K373" t="s">
        <v>64</v>
      </c>
      <c r="L373" t="s">
        <v>118</v>
      </c>
      <c r="M373">
        <f t="shared" si="5"/>
        <v>308.23076923076923</v>
      </c>
      <c r="N373">
        <f>YEAR(Table1[[#This Row],[       oreder date]])</f>
        <v>2020</v>
      </c>
      <c r="O373" t="str">
        <f>TEXT(Table1[[#This Row],[       oreder date]],"mmm")</f>
        <v>Oct</v>
      </c>
      <c r="P373" t="str">
        <f>IF(COUNTIFS(A:A,Table1[[#This Row],[Order ID]],C:C,Table1[[#This Row],[CustomerName]])&gt;1,"duplicate","unique")</f>
        <v>unique</v>
      </c>
    </row>
    <row r="374" spans="1:16" x14ac:dyDescent="0.35">
      <c r="A374">
        <v>27498</v>
      </c>
      <c r="B374" s="1">
        <v>45332</v>
      </c>
      <c r="C374" t="s">
        <v>830</v>
      </c>
      <c r="D374" t="s">
        <v>98</v>
      </c>
      <c r="E374" t="s">
        <v>97</v>
      </c>
      <c r="F374" t="s">
        <v>44</v>
      </c>
      <c r="G374" t="s">
        <v>59</v>
      </c>
      <c r="H374">
        <v>15</v>
      </c>
      <c r="I374">
        <v>3913</v>
      </c>
      <c r="J374">
        <v>961</v>
      </c>
      <c r="K374" t="s">
        <v>14</v>
      </c>
      <c r="L374" t="s">
        <v>217</v>
      </c>
      <c r="M374">
        <f t="shared" si="5"/>
        <v>260.86666666666667</v>
      </c>
      <c r="N374">
        <f>YEAR(Table1[[#This Row],[       oreder date]])</f>
        <v>2024</v>
      </c>
      <c r="O374" t="str">
        <f>TEXT(Table1[[#This Row],[       oreder date]],"mmm")</f>
        <v>Feb</v>
      </c>
      <c r="P374" t="str">
        <f>IF(COUNTIFS(A:A,Table1[[#This Row],[Order ID]],C:C,Table1[[#This Row],[CustomerName]])&gt;1,"duplicate","unique")</f>
        <v>unique</v>
      </c>
    </row>
    <row r="375" spans="1:16" x14ac:dyDescent="0.35">
      <c r="A375">
        <v>27642</v>
      </c>
      <c r="B375" s="1">
        <v>44944</v>
      </c>
      <c r="C375" t="s">
        <v>1012</v>
      </c>
      <c r="D375" t="s">
        <v>98</v>
      </c>
      <c r="E375" t="s">
        <v>97</v>
      </c>
      <c r="F375" t="s">
        <v>44</v>
      </c>
      <c r="G375" t="s">
        <v>45</v>
      </c>
      <c r="H375">
        <v>14</v>
      </c>
      <c r="I375">
        <v>714</v>
      </c>
      <c r="J375">
        <v>232</v>
      </c>
      <c r="K375" t="s">
        <v>14</v>
      </c>
      <c r="L375" t="s">
        <v>332</v>
      </c>
      <c r="M375">
        <f t="shared" si="5"/>
        <v>51</v>
      </c>
      <c r="N375">
        <f>YEAR(Table1[[#This Row],[       oreder date]])</f>
        <v>2023</v>
      </c>
      <c r="O375" t="str">
        <f>TEXT(Table1[[#This Row],[       oreder date]],"mmm")</f>
        <v>Jan</v>
      </c>
      <c r="P375" t="str">
        <f>IF(COUNTIFS(A:A,Table1[[#This Row],[Order ID]],C:C,Table1[[#This Row],[CustomerName]])&gt;1,"duplicate","unique")</f>
        <v>unique</v>
      </c>
    </row>
    <row r="376" spans="1:16" x14ac:dyDescent="0.35">
      <c r="A376">
        <v>27677</v>
      </c>
      <c r="B376" s="1">
        <v>44960</v>
      </c>
      <c r="C376" t="s">
        <v>1055</v>
      </c>
      <c r="D376" t="s">
        <v>98</v>
      </c>
      <c r="E376" t="s">
        <v>97</v>
      </c>
      <c r="F376" t="s">
        <v>44</v>
      </c>
      <c r="G376" t="s">
        <v>48</v>
      </c>
      <c r="H376">
        <v>18</v>
      </c>
      <c r="I376">
        <v>5317</v>
      </c>
      <c r="J376">
        <v>1345</v>
      </c>
      <c r="K376" t="s">
        <v>31</v>
      </c>
      <c r="L376" t="s">
        <v>92</v>
      </c>
      <c r="M376">
        <f t="shared" si="5"/>
        <v>295.38888888888891</v>
      </c>
      <c r="N376">
        <f>YEAR(Table1[[#This Row],[       oreder date]])</f>
        <v>2023</v>
      </c>
      <c r="O376" t="str">
        <f>TEXT(Table1[[#This Row],[       oreder date]],"mmm")</f>
        <v>Feb</v>
      </c>
      <c r="P376" t="str">
        <f>IF(COUNTIFS(A:A,Table1[[#This Row],[Order ID]],C:C,Table1[[#This Row],[CustomerName]])&gt;1,"duplicate","unique")</f>
        <v>unique</v>
      </c>
    </row>
    <row r="377" spans="1:16" x14ac:dyDescent="0.35">
      <c r="A377">
        <v>27680</v>
      </c>
      <c r="B377" s="1">
        <v>44960</v>
      </c>
      <c r="C377" t="s">
        <v>1055</v>
      </c>
      <c r="D377" t="s">
        <v>98</v>
      </c>
      <c r="E377" t="s">
        <v>97</v>
      </c>
      <c r="F377" t="s">
        <v>44</v>
      </c>
      <c r="G377" t="s">
        <v>45</v>
      </c>
      <c r="H377">
        <v>14</v>
      </c>
      <c r="I377">
        <v>6304</v>
      </c>
      <c r="J377">
        <v>766</v>
      </c>
      <c r="K377" t="s">
        <v>39</v>
      </c>
      <c r="L377" t="s">
        <v>92</v>
      </c>
      <c r="M377">
        <f t="shared" si="5"/>
        <v>450.28571428571428</v>
      </c>
      <c r="N377">
        <f>YEAR(Table1[[#This Row],[       oreder date]])</f>
        <v>2023</v>
      </c>
      <c r="O377" t="str">
        <f>TEXT(Table1[[#This Row],[       oreder date]],"mmm")</f>
        <v>Feb</v>
      </c>
      <c r="P377" t="str">
        <f>IF(COUNTIFS(A:A,Table1[[#This Row],[Order ID]],C:C,Table1[[#This Row],[CustomerName]])&gt;1,"duplicate","unique")</f>
        <v>unique</v>
      </c>
    </row>
    <row r="378" spans="1:16" x14ac:dyDescent="0.35">
      <c r="A378">
        <v>27702</v>
      </c>
      <c r="B378" s="1">
        <v>43937</v>
      </c>
      <c r="C378" t="s">
        <v>1088</v>
      </c>
      <c r="D378" t="s">
        <v>98</v>
      </c>
      <c r="E378" t="s">
        <v>97</v>
      </c>
      <c r="F378" t="s">
        <v>44</v>
      </c>
      <c r="G378" t="s">
        <v>59</v>
      </c>
      <c r="H378">
        <v>8</v>
      </c>
      <c r="I378">
        <v>6783</v>
      </c>
      <c r="J378">
        <v>3306</v>
      </c>
      <c r="K378" t="s">
        <v>31</v>
      </c>
      <c r="L378" t="s">
        <v>161</v>
      </c>
      <c r="M378">
        <f t="shared" si="5"/>
        <v>847.875</v>
      </c>
      <c r="N378">
        <f>YEAR(Table1[[#This Row],[       oreder date]])</f>
        <v>2020</v>
      </c>
      <c r="O378" t="str">
        <f>TEXT(Table1[[#This Row],[       oreder date]],"mmm")</f>
        <v>Apr</v>
      </c>
      <c r="P378" t="str">
        <f>IF(COUNTIFS(A:A,Table1[[#This Row],[Order ID]],C:C,Table1[[#This Row],[CustomerName]])&gt;1,"duplicate","unique")</f>
        <v>unique</v>
      </c>
    </row>
    <row r="379" spans="1:16" x14ac:dyDescent="0.35">
      <c r="A379">
        <v>27817</v>
      </c>
      <c r="B379" s="1">
        <v>44785</v>
      </c>
      <c r="C379" t="s">
        <v>1220</v>
      </c>
      <c r="D379" t="s">
        <v>98</v>
      </c>
      <c r="E379" t="s">
        <v>97</v>
      </c>
      <c r="F379" t="s">
        <v>44</v>
      </c>
      <c r="G379" t="s">
        <v>108</v>
      </c>
      <c r="H379">
        <v>8</v>
      </c>
      <c r="I379">
        <v>6105</v>
      </c>
      <c r="J379">
        <v>1447</v>
      </c>
      <c r="K379" t="s">
        <v>46</v>
      </c>
      <c r="L379" t="s">
        <v>208</v>
      </c>
      <c r="M379">
        <f t="shared" si="5"/>
        <v>763.125</v>
      </c>
      <c r="N379">
        <f>YEAR(Table1[[#This Row],[       oreder date]])</f>
        <v>2022</v>
      </c>
      <c r="O379" t="str">
        <f>TEXT(Table1[[#This Row],[       oreder date]],"mmm")</f>
        <v>Aug</v>
      </c>
      <c r="P379" t="str">
        <f>IF(COUNTIFS(A:A,Table1[[#This Row],[Order ID]],C:C,Table1[[#This Row],[CustomerName]])&gt;1,"duplicate","unique")</f>
        <v>unique</v>
      </c>
    </row>
    <row r="380" spans="1:16" x14ac:dyDescent="0.35">
      <c r="A380">
        <v>27887</v>
      </c>
      <c r="B380" s="1">
        <v>45125</v>
      </c>
      <c r="C380" t="s">
        <v>1331</v>
      </c>
      <c r="D380" t="s">
        <v>98</v>
      </c>
      <c r="E380" t="s">
        <v>97</v>
      </c>
      <c r="F380" t="s">
        <v>44</v>
      </c>
      <c r="G380" t="s">
        <v>59</v>
      </c>
      <c r="H380">
        <v>18</v>
      </c>
      <c r="I380">
        <v>6485</v>
      </c>
      <c r="J380">
        <v>3178</v>
      </c>
      <c r="K380" t="s">
        <v>14</v>
      </c>
      <c r="L380" t="s">
        <v>104</v>
      </c>
      <c r="M380">
        <f t="shared" si="5"/>
        <v>360.27777777777777</v>
      </c>
      <c r="N380">
        <f>YEAR(Table1[[#This Row],[       oreder date]])</f>
        <v>2023</v>
      </c>
      <c r="O380" t="str">
        <f>TEXT(Table1[[#This Row],[       oreder date]],"mmm")</f>
        <v>Jul</v>
      </c>
      <c r="P380" t="str">
        <f>IF(COUNTIFS(A:A,Table1[[#This Row],[Order ID]],C:C,Table1[[#This Row],[CustomerName]])&gt;1,"duplicate","unique")</f>
        <v>unique</v>
      </c>
    </row>
    <row r="381" spans="1:16" x14ac:dyDescent="0.35">
      <c r="A381">
        <v>26806</v>
      </c>
      <c r="B381" s="1">
        <v>44576</v>
      </c>
      <c r="C381" t="s">
        <v>96</v>
      </c>
      <c r="D381" t="s">
        <v>98</v>
      </c>
      <c r="E381" t="s">
        <v>97</v>
      </c>
      <c r="F381" t="s">
        <v>29</v>
      </c>
      <c r="G381" t="s">
        <v>30</v>
      </c>
      <c r="H381">
        <v>20</v>
      </c>
      <c r="I381">
        <v>3686</v>
      </c>
      <c r="J381">
        <v>760</v>
      </c>
      <c r="K381" t="s">
        <v>31</v>
      </c>
      <c r="L381" t="s">
        <v>86</v>
      </c>
      <c r="M381">
        <f t="shared" si="5"/>
        <v>184.3</v>
      </c>
      <c r="N381">
        <f>YEAR(Table1[[#This Row],[       oreder date]])</f>
        <v>2022</v>
      </c>
      <c r="O381" t="str">
        <f>TEXT(Table1[[#This Row],[       oreder date]],"mmm")</f>
        <v>Jan</v>
      </c>
      <c r="P381" t="str">
        <f>IF(COUNTIFS(A:A,Table1[[#This Row],[Order ID]],C:C,Table1[[#This Row],[CustomerName]])&gt;1,"duplicate","unique")</f>
        <v>unique</v>
      </c>
    </row>
    <row r="382" spans="1:16" x14ac:dyDescent="0.35">
      <c r="A382">
        <v>26928</v>
      </c>
      <c r="B382" s="1">
        <v>44781</v>
      </c>
      <c r="C382" t="s">
        <v>230</v>
      </c>
      <c r="D382" t="s">
        <v>98</v>
      </c>
      <c r="E382" t="s">
        <v>97</v>
      </c>
      <c r="F382" t="s">
        <v>29</v>
      </c>
      <c r="G382" t="s">
        <v>30</v>
      </c>
      <c r="H382">
        <v>18</v>
      </c>
      <c r="I382">
        <v>8903</v>
      </c>
      <c r="J382">
        <v>4401</v>
      </c>
      <c r="K382" t="s">
        <v>46</v>
      </c>
      <c r="L382" t="s">
        <v>208</v>
      </c>
      <c r="M382">
        <f t="shared" si="5"/>
        <v>494.61111111111109</v>
      </c>
      <c r="N382">
        <f>YEAR(Table1[[#This Row],[       oreder date]])</f>
        <v>2022</v>
      </c>
      <c r="O382" t="str">
        <f>TEXT(Table1[[#This Row],[       oreder date]],"mmm")</f>
        <v>Aug</v>
      </c>
      <c r="P382" t="str">
        <f>IF(COUNTIFS(A:A,Table1[[#This Row],[Order ID]],C:C,Table1[[#This Row],[CustomerName]])&gt;1,"duplicate","unique")</f>
        <v>unique</v>
      </c>
    </row>
    <row r="383" spans="1:16" x14ac:dyDescent="0.35">
      <c r="A383">
        <v>27041</v>
      </c>
      <c r="B383" s="1">
        <v>45187</v>
      </c>
      <c r="C383" t="s">
        <v>347</v>
      </c>
      <c r="D383" t="s">
        <v>98</v>
      </c>
      <c r="E383" t="s">
        <v>97</v>
      </c>
      <c r="F383" t="s">
        <v>29</v>
      </c>
      <c r="G383" t="s">
        <v>56</v>
      </c>
      <c r="H383">
        <v>13</v>
      </c>
      <c r="I383">
        <v>1518</v>
      </c>
      <c r="J383">
        <v>155</v>
      </c>
      <c r="K383" t="s">
        <v>46</v>
      </c>
      <c r="L383" t="s">
        <v>272</v>
      </c>
      <c r="M383">
        <f t="shared" si="5"/>
        <v>116.76923076923077</v>
      </c>
      <c r="N383">
        <f>YEAR(Table1[[#This Row],[       oreder date]])</f>
        <v>2023</v>
      </c>
      <c r="O383" t="str">
        <f>TEXT(Table1[[#This Row],[       oreder date]],"mmm")</f>
        <v>Sep</v>
      </c>
      <c r="P383" t="str">
        <f>IF(COUNTIFS(A:A,Table1[[#This Row],[Order ID]],C:C,Table1[[#This Row],[CustomerName]])&gt;1,"duplicate","unique")</f>
        <v>unique</v>
      </c>
    </row>
    <row r="384" spans="1:16" x14ac:dyDescent="0.35">
      <c r="A384">
        <v>27055</v>
      </c>
      <c r="B384" s="1">
        <v>45368</v>
      </c>
      <c r="C384" t="s">
        <v>363</v>
      </c>
      <c r="D384" t="s">
        <v>98</v>
      </c>
      <c r="E384" t="s">
        <v>97</v>
      </c>
      <c r="F384" t="s">
        <v>29</v>
      </c>
      <c r="G384" t="s">
        <v>30</v>
      </c>
      <c r="H384">
        <v>17</v>
      </c>
      <c r="I384">
        <v>4404</v>
      </c>
      <c r="J384">
        <v>858</v>
      </c>
      <c r="K384" t="s">
        <v>31</v>
      </c>
      <c r="L384" t="s">
        <v>337</v>
      </c>
      <c r="M384">
        <f t="shared" si="5"/>
        <v>259.05882352941177</v>
      </c>
      <c r="N384">
        <f>YEAR(Table1[[#This Row],[       oreder date]])</f>
        <v>2024</v>
      </c>
      <c r="O384" t="str">
        <f>TEXT(Table1[[#This Row],[       oreder date]],"mmm")</f>
        <v>Mar</v>
      </c>
      <c r="P384" t="str">
        <f>IF(COUNTIFS(A:A,Table1[[#This Row],[Order ID]],C:C,Table1[[#This Row],[CustomerName]])&gt;1,"duplicate","unique")</f>
        <v>unique</v>
      </c>
    </row>
    <row r="385" spans="1:16" x14ac:dyDescent="0.35">
      <c r="A385">
        <v>27230</v>
      </c>
      <c r="B385" s="1">
        <v>45313</v>
      </c>
      <c r="C385" t="s">
        <v>546</v>
      </c>
      <c r="D385" t="s">
        <v>98</v>
      </c>
      <c r="E385" t="s">
        <v>97</v>
      </c>
      <c r="F385" t="s">
        <v>29</v>
      </c>
      <c r="G385" t="s">
        <v>30</v>
      </c>
      <c r="H385">
        <v>13</v>
      </c>
      <c r="I385">
        <v>1248</v>
      </c>
      <c r="J385">
        <v>584</v>
      </c>
      <c r="K385" t="s">
        <v>39</v>
      </c>
      <c r="L385" t="s">
        <v>75</v>
      </c>
      <c r="M385">
        <f t="shared" si="5"/>
        <v>96</v>
      </c>
      <c r="N385">
        <f>YEAR(Table1[[#This Row],[       oreder date]])</f>
        <v>2024</v>
      </c>
      <c r="O385" t="str">
        <f>TEXT(Table1[[#This Row],[       oreder date]],"mmm")</f>
        <v>Jan</v>
      </c>
      <c r="P385" t="str">
        <f>IF(COUNTIFS(A:A,Table1[[#This Row],[Order ID]],C:C,Table1[[#This Row],[CustomerName]])&gt;1,"duplicate","unique")</f>
        <v>unique</v>
      </c>
    </row>
    <row r="386" spans="1:16" x14ac:dyDescent="0.35">
      <c r="A386">
        <v>27232</v>
      </c>
      <c r="B386" s="1">
        <v>45313</v>
      </c>
      <c r="C386" t="s">
        <v>546</v>
      </c>
      <c r="D386" t="s">
        <v>98</v>
      </c>
      <c r="E386" t="s">
        <v>97</v>
      </c>
      <c r="F386" t="s">
        <v>29</v>
      </c>
      <c r="G386" t="s">
        <v>56</v>
      </c>
      <c r="H386">
        <v>14</v>
      </c>
      <c r="I386">
        <v>3669</v>
      </c>
      <c r="J386">
        <v>154</v>
      </c>
      <c r="K386" t="s">
        <v>39</v>
      </c>
      <c r="L386" t="s">
        <v>75</v>
      </c>
      <c r="M386">
        <f t="shared" ref="M386:M449" si="6">I386/H386</f>
        <v>262.07142857142856</v>
      </c>
      <c r="N386">
        <f>YEAR(Table1[[#This Row],[       oreder date]])</f>
        <v>2024</v>
      </c>
      <c r="O386" t="str">
        <f>TEXT(Table1[[#This Row],[       oreder date]],"mmm")</f>
        <v>Jan</v>
      </c>
      <c r="P386" t="str">
        <f>IF(COUNTIFS(A:A,Table1[[#This Row],[Order ID]],C:C,Table1[[#This Row],[CustomerName]])&gt;1,"duplicate","unique")</f>
        <v>unique</v>
      </c>
    </row>
    <row r="387" spans="1:16" x14ac:dyDescent="0.35">
      <c r="A387">
        <v>27234</v>
      </c>
      <c r="B387" s="1">
        <v>45313</v>
      </c>
      <c r="C387" t="s">
        <v>546</v>
      </c>
      <c r="D387" t="s">
        <v>98</v>
      </c>
      <c r="E387" t="s">
        <v>97</v>
      </c>
      <c r="F387" t="s">
        <v>29</v>
      </c>
      <c r="G387" t="s">
        <v>63</v>
      </c>
      <c r="H387">
        <v>15</v>
      </c>
      <c r="I387">
        <v>514</v>
      </c>
      <c r="J387">
        <v>109</v>
      </c>
      <c r="K387" t="s">
        <v>31</v>
      </c>
      <c r="L387" t="s">
        <v>75</v>
      </c>
      <c r="M387">
        <f t="shared" si="6"/>
        <v>34.266666666666666</v>
      </c>
      <c r="N387">
        <f>YEAR(Table1[[#This Row],[       oreder date]])</f>
        <v>2024</v>
      </c>
      <c r="O387" t="str">
        <f>TEXT(Table1[[#This Row],[       oreder date]],"mmm")</f>
        <v>Jan</v>
      </c>
      <c r="P387" t="str">
        <f>IF(COUNTIFS(A:A,Table1[[#This Row],[Order ID]],C:C,Table1[[#This Row],[CustomerName]])&gt;1,"duplicate","unique")</f>
        <v>unique</v>
      </c>
    </row>
    <row r="388" spans="1:16" x14ac:dyDescent="0.35">
      <c r="A388">
        <v>27441</v>
      </c>
      <c r="B388" s="1">
        <v>44217</v>
      </c>
      <c r="C388" t="s">
        <v>773</v>
      </c>
      <c r="D388" t="s">
        <v>98</v>
      </c>
      <c r="E388" t="s">
        <v>97</v>
      </c>
      <c r="F388" t="s">
        <v>29</v>
      </c>
      <c r="G388" t="s">
        <v>56</v>
      </c>
      <c r="H388">
        <v>11</v>
      </c>
      <c r="I388">
        <v>838</v>
      </c>
      <c r="J388">
        <v>271</v>
      </c>
      <c r="K388" t="s">
        <v>39</v>
      </c>
      <c r="L388" t="s">
        <v>275</v>
      </c>
      <c r="M388">
        <f t="shared" si="6"/>
        <v>76.181818181818187</v>
      </c>
      <c r="N388">
        <f>YEAR(Table1[[#This Row],[       oreder date]])</f>
        <v>2021</v>
      </c>
      <c r="O388" t="str">
        <f>TEXT(Table1[[#This Row],[       oreder date]],"mmm")</f>
        <v>Jan</v>
      </c>
      <c r="P388" t="str">
        <f>IF(COUNTIFS(A:A,Table1[[#This Row],[Order ID]],C:C,Table1[[#This Row],[CustomerName]])&gt;1,"duplicate","unique")</f>
        <v>unique</v>
      </c>
    </row>
    <row r="389" spans="1:16" x14ac:dyDescent="0.35">
      <c r="A389">
        <v>27561</v>
      </c>
      <c r="B389" s="1">
        <v>45535</v>
      </c>
      <c r="C389" t="s">
        <v>904</v>
      </c>
      <c r="D389" t="s">
        <v>98</v>
      </c>
      <c r="E389" t="s">
        <v>97</v>
      </c>
      <c r="F389" t="s">
        <v>29</v>
      </c>
      <c r="G389" t="s">
        <v>77</v>
      </c>
      <c r="H389">
        <v>5</v>
      </c>
      <c r="I389">
        <v>2944</v>
      </c>
      <c r="J389">
        <v>249</v>
      </c>
      <c r="K389" t="s">
        <v>46</v>
      </c>
      <c r="L389" t="s">
        <v>113</v>
      </c>
      <c r="M389">
        <f t="shared" si="6"/>
        <v>588.79999999999995</v>
      </c>
      <c r="N389">
        <f>YEAR(Table1[[#This Row],[       oreder date]])</f>
        <v>2024</v>
      </c>
      <c r="O389" t="str">
        <f>TEXT(Table1[[#This Row],[       oreder date]],"mmm")</f>
        <v>Aug</v>
      </c>
      <c r="P389" t="str">
        <f>IF(COUNTIFS(A:A,Table1[[#This Row],[Order ID]],C:C,Table1[[#This Row],[CustomerName]])&gt;1,"duplicate","unique")</f>
        <v>unique</v>
      </c>
    </row>
    <row r="390" spans="1:16" x14ac:dyDescent="0.35">
      <c r="A390">
        <v>27626</v>
      </c>
      <c r="B390" s="1">
        <v>44332</v>
      </c>
      <c r="C390" t="s">
        <v>993</v>
      </c>
      <c r="D390" t="s">
        <v>98</v>
      </c>
      <c r="E390" t="s">
        <v>97</v>
      </c>
      <c r="F390" t="s">
        <v>29</v>
      </c>
      <c r="G390" t="s">
        <v>77</v>
      </c>
      <c r="H390">
        <v>11</v>
      </c>
      <c r="I390">
        <v>4706</v>
      </c>
      <c r="J390">
        <v>594</v>
      </c>
      <c r="K390" t="s">
        <v>64</v>
      </c>
      <c r="L390" t="s">
        <v>107</v>
      </c>
      <c r="M390">
        <f t="shared" si="6"/>
        <v>427.81818181818181</v>
      </c>
      <c r="N390">
        <f>YEAR(Table1[[#This Row],[       oreder date]])</f>
        <v>2021</v>
      </c>
      <c r="O390" t="str">
        <f>TEXT(Table1[[#This Row],[       oreder date]],"mmm")</f>
        <v>May</v>
      </c>
      <c r="P390" t="str">
        <f>IF(COUNTIFS(A:A,Table1[[#This Row],[Order ID]],C:C,Table1[[#This Row],[CustomerName]])&gt;1,"duplicate","unique")</f>
        <v>unique</v>
      </c>
    </row>
    <row r="391" spans="1:16" x14ac:dyDescent="0.35">
      <c r="A391">
        <v>27628</v>
      </c>
      <c r="B391" s="1">
        <v>44332</v>
      </c>
      <c r="C391" t="s">
        <v>993</v>
      </c>
      <c r="D391" t="s">
        <v>98</v>
      </c>
      <c r="E391" t="s">
        <v>97</v>
      </c>
      <c r="F391" t="s">
        <v>29</v>
      </c>
      <c r="G391" t="s">
        <v>56</v>
      </c>
      <c r="H391">
        <v>6</v>
      </c>
      <c r="I391">
        <v>6584</v>
      </c>
      <c r="J391">
        <v>371</v>
      </c>
      <c r="K391" t="s">
        <v>14</v>
      </c>
      <c r="L391" t="s">
        <v>107</v>
      </c>
      <c r="M391">
        <f t="shared" si="6"/>
        <v>1097.3333333333333</v>
      </c>
      <c r="N391">
        <f>YEAR(Table1[[#This Row],[       oreder date]])</f>
        <v>2021</v>
      </c>
      <c r="O391" t="str">
        <f>TEXT(Table1[[#This Row],[       oreder date]],"mmm")</f>
        <v>May</v>
      </c>
      <c r="P391" t="str">
        <f>IF(COUNTIFS(A:A,Table1[[#This Row],[Order ID]],C:C,Table1[[#This Row],[CustomerName]])&gt;1,"duplicate","unique")</f>
        <v>unique</v>
      </c>
    </row>
    <row r="392" spans="1:16" x14ac:dyDescent="0.35">
      <c r="A392">
        <v>27675</v>
      </c>
      <c r="B392" s="1">
        <v>44283</v>
      </c>
      <c r="C392" t="s">
        <v>1051</v>
      </c>
      <c r="D392" t="s">
        <v>98</v>
      </c>
      <c r="E392" t="s">
        <v>97</v>
      </c>
      <c r="F392" t="s">
        <v>29</v>
      </c>
      <c r="G392" t="s">
        <v>56</v>
      </c>
      <c r="H392">
        <v>2</v>
      </c>
      <c r="I392">
        <v>9002</v>
      </c>
      <c r="J392">
        <v>4197</v>
      </c>
      <c r="K392" t="s">
        <v>39</v>
      </c>
      <c r="L392" t="s">
        <v>166</v>
      </c>
      <c r="M392">
        <f t="shared" si="6"/>
        <v>4501</v>
      </c>
      <c r="N392">
        <f>YEAR(Table1[[#This Row],[       oreder date]])</f>
        <v>2021</v>
      </c>
      <c r="O392" t="str">
        <f>TEXT(Table1[[#This Row],[       oreder date]],"mmm")</f>
        <v>Mar</v>
      </c>
      <c r="P392" t="str">
        <f>IF(COUNTIFS(A:A,Table1[[#This Row],[Order ID]],C:C,Table1[[#This Row],[CustomerName]])&gt;1,"duplicate","unique")</f>
        <v>unique</v>
      </c>
    </row>
    <row r="393" spans="1:16" x14ac:dyDescent="0.35">
      <c r="A393">
        <v>27676</v>
      </c>
      <c r="B393" s="1">
        <v>44555</v>
      </c>
      <c r="C393" t="s">
        <v>1053</v>
      </c>
      <c r="D393" t="s">
        <v>98</v>
      </c>
      <c r="E393" t="s">
        <v>97</v>
      </c>
      <c r="F393" t="s">
        <v>29</v>
      </c>
      <c r="G393" t="s">
        <v>30</v>
      </c>
      <c r="H393">
        <v>19</v>
      </c>
      <c r="I393">
        <v>7105</v>
      </c>
      <c r="J393">
        <v>2782</v>
      </c>
      <c r="K393" t="s">
        <v>64</v>
      </c>
      <c r="L393" t="s">
        <v>89</v>
      </c>
      <c r="M393">
        <f t="shared" si="6"/>
        <v>373.94736842105266</v>
      </c>
      <c r="N393">
        <f>YEAR(Table1[[#This Row],[       oreder date]])</f>
        <v>2021</v>
      </c>
      <c r="O393" t="str">
        <f>TEXT(Table1[[#This Row],[       oreder date]],"mmm")</f>
        <v>Dec</v>
      </c>
      <c r="P393" t="str">
        <f>IF(COUNTIFS(A:A,Table1[[#This Row],[Order ID]],C:C,Table1[[#This Row],[CustomerName]])&gt;1,"duplicate","unique")</f>
        <v>unique</v>
      </c>
    </row>
    <row r="394" spans="1:16" x14ac:dyDescent="0.35">
      <c r="A394">
        <v>27687</v>
      </c>
      <c r="B394" s="1">
        <v>45573</v>
      </c>
      <c r="C394" t="s">
        <v>1063</v>
      </c>
      <c r="D394" t="s">
        <v>98</v>
      </c>
      <c r="E394" t="s">
        <v>97</v>
      </c>
      <c r="F394" t="s">
        <v>29</v>
      </c>
      <c r="G394" t="s">
        <v>63</v>
      </c>
      <c r="H394">
        <v>15</v>
      </c>
      <c r="I394">
        <v>4963</v>
      </c>
      <c r="J394">
        <v>1254</v>
      </c>
      <c r="K394" t="s">
        <v>39</v>
      </c>
      <c r="L394" t="s">
        <v>359</v>
      </c>
      <c r="M394">
        <f t="shared" si="6"/>
        <v>330.86666666666667</v>
      </c>
      <c r="N394">
        <f>YEAR(Table1[[#This Row],[       oreder date]])</f>
        <v>2024</v>
      </c>
      <c r="O394" t="str">
        <f>TEXT(Table1[[#This Row],[       oreder date]],"mmm")</f>
        <v>Oct</v>
      </c>
      <c r="P394" t="str">
        <f>IF(COUNTIFS(A:A,Table1[[#This Row],[Order ID]],C:C,Table1[[#This Row],[CustomerName]])&gt;1,"duplicate","unique")</f>
        <v>unique</v>
      </c>
    </row>
    <row r="395" spans="1:16" x14ac:dyDescent="0.35">
      <c r="A395">
        <v>27716</v>
      </c>
      <c r="B395" s="1">
        <v>44614</v>
      </c>
      <c r="C395" t="s">
        <v>1106</v>
      </c>
      <c r="D395" t="s">
        <v>98</v>
      </c>
      <c r="E395" t="s">
        <v>97</v>
      </c>
      <c r="F395" t="s">
        <v>29</v>
      </c>
      <c r="G395" t="s">
        <v>63</v>
      </c>
      <c r="H395">
        <v>11</v>
      </c>
      <c r="I395">
        <v>2636</v>
      </c>
      <c r="J395">
        <v>88</v>
      </c>
      <c r="K395" t="s">
        <v>31</v>
      </c>
      <c r="L395" t="s">
        <v>136</v>
      </c>
      <c r="M395">
        <f t="shared" si="6"/>
        <v>239.63636363636363</v>
      </c>
      <c r="N395">
        <f>YEAR(Table1[[#This Row],[       oreder date]])</f>
        <v>2022</v>
      </c>
      <c r="O395" t="str">
        <f>TEXT(Table1[[#This Row],[       oreder date]],"mmm")</f>
        <v>Feb</v>
      </c>
      <c r="P395" t="str">
        <f>IF(COUNTIFS(A:A,Table1[[#This Row],[Order ID]],C:C,Table1[[#This Row],[CustomerName]])&gt;1,"duplicate","unique")</f>
        <v>unique</v>
      </c>
    </row>
    <row r="396" spans="1:16" x14ac:dyDescent="0.35">
      <c r="A396">
        <v>27761</v>
      </c>
      <c r="B396" s="1">
        <v>45378</v>
      </c>
      <c r="C396" t="s">
        <v>1159</v>
      </c>
      <c r="D396" t="s">
        <v>98</v>
      </c>
      <c r="E396" t="s">
        <v>97</v>
      </c>
      <c r="F396" t="s">
        <v>29</v>
      </c>
      <c r="G396" t="s">
        <v>56</v>
      </c>
      <c r="H396">
        <v>5</v>
      </c>
      <c r="I396">
        <v>3747</v>
      </c>
      <c r="J396">
        <v>410</v>
      </c>
      <c r="K396" t="s">
        <v>46</v>
      </c>
      <c r="L396" t="s">
        <v>337</v>
      </c>
      <c r="M396">
        <f t="shared" si="6"/>
        <v>749.4</v>
      </c>
      <c r="N396">
        <f>YEAR(Table1[[#This Row],[       oreder date]])</f>
        <v>2024</v>
      </c>
      <c r="O396" t="str">
        <f>TEXT(Table1[[#This Row],[       oreder date]],"mmm")</f>
        <v>Mar</v>
      </c>
      <c r="P396" t="str">
        <f>IF(COUNTIFS(A:A,Table1[[#This Row],[Order ID]],C:C,Table1[[#This Row],[CustomerName]])&gt;1,"duplicate","unique")</f>
        <v>unique</v>
      </c>
    </row>
    <row r="397" spans="1:16" x14ac:dyDescent="0.35">
      <c r="A397">
        <v>27766</v>
      </c>
      <c r="B397" s="1">
        <v>45378</v>
      </c>
      <c r="C397" t="s">
        <v>1159</v>
      </c>
      <c r="D397" t="s">
        <v>98</v>
      </c>
      <c r="E397" t="s">
        <v>97</v>
      </c>
      <c r="F397" t="s">
        <v>29</v>
      </c>
      <c r="G397" t="s">
        <v>77</v>
      </c>
      <c r="H397">
        <v>4</v>
      </c>
      <c r="I397">
        <v>3194</v>
      </c>
      <c r="J397">
        <v>534</v>
      </c>
      <c r="K397" t="s">
        <v>14</v>
      </c>
      <c r="L397" t="s">
        <v>337</v>
      </c>
      <c r="M397">
        <f t="shared" si="6"/>
        <v>798.5</v>
      </c>
      <c r="N397">
        <f>YEAR(Table1[[#This Row],[       oreder date]])</f>
        <v>2024</v>
      </c>
      <c r="O397" t="str">
        <f>TEXT(Table1[[#This Row],[       oreder date]],"mmm")</f>
        <v>Mar</v>
      </c>
      <c r="P397" t="str">
        <f>IF(COUNTIFS(A:A,Table1[[#This Row],[Order ID]],C:C,Table1[[#This Row],[CustomerName]])&gt;1,"duplicate","unique")</f>
        <v>unique</v>
      </c>
    </row>
    <row r="398" spans="1:16" x14ac:dyDescent="0.35">
      <c r="A398">
        <v>27867</v>
      </c>
      <c r="B398" s="1">
        <v>44160</v>
      </c>
      <c r="C398" t="s">
        <v>1299</v>
      </c>
      <c r="D398" t="s">
        <v>98</v>
      </c>
      <c r="E398" t="s">
        <v>97</v>
      </c>
      <c r="F398" t="s">
        <v>29</v>
      </c>
      <c r="G398" t="s">
        <v>30</v>
      </c>
      <c r="H398">
        <v>5</v>
      </c>
      <c r="I398">
        <v>7626</v>
      </c>
      <c r="J398">
        <v>229</v>
      </c>
      <c r="K398" t="s">
        <v>39</v>
      </c>
      <c r="L398" t="s">
        <v>79</v>
      </c>
      <c r="M398">
        <f t="shared" si="6"/>
        <v>1525.2</v>
      </c>
      <c r="N398">
        <f>YEAR(Table1[[#This Row],[       oreder date]])</f>
        <v>2020</v>
      </c>
      <c r="O398" t="str">
        <f>TEXT(Table1[[#This Row],[       oreder date]],"mmm")</f>
        <v>Nov</v>
      </c>
      <c r="P398" t="str">
        <f>IF(COUNTIFS(A:A,Table1[[#This Row],[Order ID]],C:C,Table1[[#This Row],[CustomerName]])&gt;1,"duplicate","unique")</f>
        <v>unique</v>
      </c>
    </row>
    <row r="399" spans="1:16" x14ac:dyDescent="0.35">
      <c r="A399">
        <v>27917</v>
      </c>
      <c r="B399" s="1">
        <v>44053</v>
      </c>
      <c r="C399" t="s">
        <v>1381</v>
      </c>
      <c r="D399" t="s">
        <v>98</v>
      </c>
      <c r="E399" t="s">
        <v>97</v>
      </c>
      <c r="F399" t="s">
        <v>29</v>
      </c>
      <c r="G399" t="s">
        <v>63</v>
      </c>
      <c r="H399">
        <v>7</v>
      </c>
      <c r="I399">
        <v>9873</v>
      </c>
      <c r="J399">
        <v>4585</v>
      </c>
      <c r="K399" t="s">
        <v>46</v>
      </c>
      <c r="L399" t="s">
        <v>184</v>
      </c>
      <c r="M399">
        <f t="shared" si="6"/>
        <v>1410.4285714285713</v>
      </c>
      <c r="N399">
        <f>YEAR(Table1[[#This Row],[       oreder date]])</f>
        <v>2020</v>
      </c>
      <c r="O399" t="str">
        <f>TEXT(Table1[[#This Row],[       oreder date]],"mmm")</f>
        <v>Aug</v>
      </c>
      <c r="P399" t="str">
        <f>IF(COUNTIFS(A:A,Table1[[#This Row],[Order ID]],C:C,Table1[[#This Row],[CustomerName]])&gt;1,"duplicate","unique")</f>
        <v>unique</v>
      </c>
    </row>
    <row r="400" spans="1:16" x14ac:dyDescent="0.35">
      <c r="A400">
        <v>26831</v>
      </c>
      <c r="B400" s="1">
        <v>44481</v>
      </c>
      <c r="C400" t="s">
        <v>127</v>
      </c>
      <c r="D400" t="s">
        <v>71</v>
      </c>
      <c r="E400" t="s">
        <v>70</v>
      </c>
      <c r="F400" t="s">
        <v>12</v>
      </c>
      <c r="G400" t="s">
        <v>27</v>
      </c>
      <c r="H400">
        <v>5</v>
      </c>
      <c r="I400">
        <v>9683</v>
      </c>
      <c r="J400">
        <v>1014</v>
      </c>
      <c r="K400" t="s">
        <v>14</v>
      </c>
      <c r="L400" t="s">
        <v>36</v>
      </c>
      <c r="M400">
        <f t="shared" si="6"/>
        <v>1936.6</v>
      </c>
      <c r="N400">
        <f>YEAR(Table1[[#This Row],[       oreder date]])</f>
        <v>2021</v>
      </c>
      <c r="O400" t="str">
        <f>TEXT(Table1[[#This Row],[       oreder date]],"mmm")</f>
        <v>Oct</v>
      </c>
      <c r="P400" t="str">
        <f>IF(COUNTIFS(A:A,Table1[[#This Row],[Order ID]],C:C,Table1[[#This Row],[CustomerName]])&gt;1,"duplicate","unique")</f>
        <v>unique</v>
      </c>
    </row>
    <row r="401" spans="1:16" x14ac:dyDescent="0.35">
      <c r="A401">
        <v>26880</v>
      </c>
      <c r="B401" s="1">
        <v>45633</v>
      </c>
      <c r="C401" t="s">
        <v>190</v>
      </c>
      <c r="D401" t="s">
        <v>71</v>
      </c>
      <c r="E401" t="s">
        <v>70</v>
      </c>
      <c r="F401" t="s">
        <v>12</v>
      </c>
      <c r="G401" t="s">
        <v>27</v>
      </c>
      <c r="H401">
        <v>20</v>
      </c>
      <c r="I401">
        <v>523</v>
      </c>
      <c r="J401">
        <v>95</v>
      </c>
      <c r="K401" t="s">
        <v>39</v>
      </c>
      <c r="L401" t="s">
        <v>22</v>
      </c>
      <c r="M401">
        <f t="shared" si="6"/>
        <v>26.15</v>
      </c>
      <c r="N401">
        <f>YEAR(Table1[[#This Row],[       oreder date]])</f>
        <v>2024</v>
      </c>
      <c r="O401" t="str">
        <f>TEXT(Table1[[#This Row],[       oreder date]],"mmm")</f>
        <v>Dec</v>
      </c>
      <c r="P401" t="str">
        <f>IF(COUNTIFS(A:A,Table1[[#This Row],[Order ID]],C:C,Table1[[#This Row],[CustomerName]])&gt;1,"duplicate","unique")</f>
        <v>unique</v>
      </c>
    </row>
    <row r="402" spans="1:16" x14ac:dyDescent="0.35">
      <c r="A402">
        <v>26888</v>
      </c>
      <c r="B402" s="1">
        <v>44900</v>
      </c>
      <c r="C402" t="s">
        <v>197</v>
      </c>
      <c r="D402" t="s">
        <v>71</v>
      </c>
      <c r="E402" t="s">
        <v>70</v>
      </c>
      <c r="F402" t="s">
        <v>12</v>
      </c>
      <c r="G402" t="s">
        <v>81</v>
      </c>
      <c r="H402">
        <v>19</v>
      </c>
      <c r="I402">
        <v>4358</v>
      </c>
      <c r="J402">
        <v>526</v>
      </c>
      <c r="K402" t="s">
        <v>46</v>
      </c>
      <c r="L402" t="s">
        <v>151</v>
      </c>
      <c r="M402">
        <f t="shared" si="6"/>
        <v>229.36842105263159</v>
      </c>
      <c r="N402">
        <f>YEAR(Table1[[#This Row],[       oreder date]])</f>
        <v>2022</v>
      </c>
      <c r="O402" t="str">
        <f>TEXT(Table1[[#This Row],[       oreder date]],"mmm")</f>
        <v>Dec</v>
      </c>
      <c r="P402" t="str">
        <f>IF(COUNTIFS(A:A,Table1[[#This Row],[Order ID]],C:C,Table1[[#This Row],[CustomerName]])&gt;1,"duplicate","unique")</f>
        <v>unique</v>
      </c>
    </row>
    <row r="403" spans="1:16" x14ac:dyDescent="0.35">
      <c r="A403">
        <v>26890</v>
      </c>
      <c r="B403" s="1">
        <v>44900</v>
      </c>
      <c r="C403" t="s">
        <v>197</v>
      </c>
      <c r="D403" t="s">
        <v>71</v>
      </c>
      <c r="E403" t="s">
        <v>70</v>
      </c>
      <c r="F403" t="s">
        <v>12</v>
      </c>
      <c r="G403" t="s">
        <v>81</v>
      </c>
      <c r="H403">
        <v>8</v>
      </c>
      <c r="I403">
        <v>6459</v>
      </c>
      <c r="J403">
        <v>825</v>
      </c>
      <c r="K403" t="s">
        <v>46</v>
      </c>
      <c r="L403" t="s">
        <v>151</v>
      </c>
      <c r="M403">
        <f t="shared" si="6"/>
        <v>807.375</v>
      </c>
      <c r="N403">
        <f>YEAR(Table1[[#This Row],[       oreder date]])</f>
        <v>2022</v>
      </c>
      <c r="O403" t="str">
        <f>TEXT(Table1[[#This Row],[       oreder date]],"mmm")</f>
        <v>Dec</v>
      </c>
      <c r="P403" t="str">
        <f>IF(COUNTIFS(A:A,Table1[[#This Row],[Order ID]],C:C,Table1[[#This Row],[CustomerName]])&gt;1,"duplicate","unique")</f>
        <v>unique</v>
      </c>
    </row>
    <row r="404" spans="1:16" x14ac:dyDescent="0.35">
      <c r="A404">
        <v>26914</v>
      </c>
      <c r="B404" s="1">
        <v>44526</v>
      </c>
      <c r="C404" t="s">
        <v>219</v>
      </c>
      <c r="D404" t="s">
        <v>71</v>
      </c>
      <c r="E404" t="s">
        <v>70</v>
      </c>
      <c r="F404" t="s">
        <v>12</v>
      </c>
      <c r="G404" t="s">
        <v>38</v>
      </c>
      <c r="H404">
        <v>4</v>
      </c>
      <c r="I404">
        <v>1731</v>
      </c>
      <c r="J404">
        <v>149</v>
      </c>
      <c r="K404" t="s">
        <v>39</v>
      </c>
      <c r="L404" t="s">
        <v>174</v>
      </c>
      <c r="M404">
        <f t="shared" si="6"/>
        <v>432.75</v>
      </c>
      <c r="N404">
        <f>YEAR(Table1[[#This Row],[       oreder date]])</f>
        <v>2021</v>
      </c>
      <c r="O404" t="str">
        <f>TEXT(Table1[[#This Row],[       oreder date]],"mmm")</f>
        <v>Nov</v>
      </c>
      <c r="P404" t="str">
        <f>IF(COUNTIFS(A:A,Table1[[#This Row],[Order ID]],C:C,Table1[[#This Row],[CustomerName]])&gt;1,"duplicate","unique")</f>
        <v>unique</v>
      </c>
    </row>
    <row r="405" spans="1:16" x14ac:dyDescent="0.35">
      <c r="A405">
        <v>26956</v>
      </c>
      <c r="B405" s="1">
        <v>45606</v>
      </c>
      <c r="C405" t="s">
        <v>253</v>
      </c>
      <c r="D405" t="s">
        <v>71</v>
      </c>
      <c r="E405" t="s">
        <v>70</v>
      </c>
      <c r="F405" t="s">
        <v>12</v>
      </c>
      <c r="G405" t="s">
        <v>27</v>
      </c>
      <c r="H405">
        <v>20</v>
      </c>
      <c r="I405">
        <v>4441</v>
      </c>
      <c r="J405">
        <v>281</v>
      </c>
      <c r="K405" t="s">
        <v>64</v>
      </c>
      <c r="L405" t="s">
        <v>254</v>
      </c>
      <c r="M405">
        <f t="shared" si="6"/>
        <v>222.05</v>
      </c>
      <c r="N405">
        <f>YEAR(Table1[[#This Row],[       oreder date]])</f>
        <v>2024</v>
      </c>
      <c r="O405" t="str">
        <f>TEXT(Table1[[#This Row],[       oreder date]],"mmm")</f>
        <v>Nov</v>
      </c>
      <c r="P405" t="str">
        <f>IF(COUNTIFS(A:A,Table1[[#This Row],[Order ID]],C:C,Table1[[#This Row],[CustomerName]])&gt;1,"duplicate","unique")</f>
        <v>unique</v>
      </c>
    </row>
    <row r="406" spans="1:16" x14ac:dyDescent="0.35">
      <c r="A406">
        <v>27006</v>
      </c>
      <c r="B406" s="1">
        <v>45663</v>
      </c>
      <c r="C406" t="s">
        <v>306</v>
      </c>
      <c r="D406" t="s">
        <v>71</v>
      </c>
      <c r="E406" t="s">
        <v>70</v>
      </c>
      <c r="F406" t="s">
        <v>12</v>
      </c>
      <c r="G406" t="s">
        <v>27</v>
      </c>
      <c r="H406">
        <v>17</v>
      </c>
      <c r="I406">
        <v>7759</v>
      </c>
      <c r="J406">
        <v>3741</v>
      </c>
      <c r="K406" t="s">
        <v>14</v>
      </c>
      <c r="L406" t="s">
        <v>307</v>
      </c>
      <c r="M406">
        <f t="shared" si="6"/>
        <v>456.41176470588238</v>
      </c>
      <c r="N406">
        <f>YEAR(Table1[[#This Row],[       oreder date]])</f>
        <v>2025</v>
      </c>
      <c r="O406" t="str">
        <f>TEXT(Table1[[#This Row],[       oreder date]],"mmm")</f>
        <v>Jan</v>
      </c>
      <c r="P406" t="str">
        <f>IF(COUNTIFS(A:A,Table1[[#This Row],[Order ID]],C:C,Table1[[#This Row],[CustomerName]])&gt;1,"duplicate","unique")</f>
        <v>unique</v>
      </c>
    </row>
    <row r="407" spans="1:16" x14ac:dyDescent="0.35">
      <c r="A407">
        <v>27033</v>
      </c>
      <c r="B407" s="1">
        <v>45375</v>
      </c>
      <c r="C407" t="s">
        <v>336</v>
      </c>
      <c r="D407" t="s">
        <v>71</v>
      </c>
      <c r="E407" t="s">
        <v>70</v>
      </c>
      <c r="F407" t="s">
        <v>12</v>
      </c>
      <c r="G407" t="s">
        <v>13</v>
      </c>
      <c r="H407">
        <v>12</v>
      </c>
      <c r="I407">
        <v>6962</v>
      </c>
      <c r="J407">
        <v>3429</v>
      </c>
      <c r="K407" t="s">
        <v>14</v>
      </c>
      <c r="L407" t="s">
        <v>337</v>
      </c>
      <c r="M407">
        <f t="shared" si="6"/>
        <v>580.16666666666663</v>
      </c>
      <c r="N407">
        <f>YEAR(Table1[[#This Row],[       oreder date]])</f>
        <v>2024</v>
      </c>
      <c r="O407" t="str">
        <f>TEXT(Table1[[#This Row],[       oreder date]],"mmm")</f>
        <v>Mar</v>
      </c>
      <c r="P407" t="str">
        <f>IF(COUNTIFS(A:A,Table1[[#This Row],[Order ID]],C:C,Table1[[#This Row],[CustomerName]])&gt;1,"duplicate","unique")</f>
        <v>unique</v>
      </c>
    </row>
    <row r="408" spans="1:16" x14ac:dyDescent="0.35">
      <c r="A408">
        <v>27053</v>
      </c>
      <c r="B408" s="1">
        <v>45582</v>
      </c>
      <c r="C408" t="s">
        <v>358</v>
      </c>
      <c r="D408" t="s">
        <v>71</v>
      </c>
      <c r="E408" t="s">
        <v>70</v>
      </c>
      <c r="F408" t="s">
        <v>12</v>
      </c>
      <c r="G408" t="s">
        <v>27</v>
      </c>
      <c r="H408">
        <v>7</v>
      </c>
      <c r="I408">
        <v>5457</v>
      </c>
      <c r="J408">
        <v>1765</v>
      </c>
      <c r="K408" t="s">
        <v>39</v>
      </c>
      <c r="L408" t="s">
        <v>359</v>
      </c>
      <c r="M408">
        <f t="shared" si="6"/>
        <v>779.57142857142856</v>
      </c>
      <c r="N408">
        <f>YEAR(Table1[[#This Row],[       oreder date]])</f>
        <v>2024</v>
      </c>
      <c r="O408" t="str">
        <f>TEXT(Table1[[#This Row],[       oreder date]],"mmm")</f>
        <v>Oct</v>
      </c>
      <c r="P408" t="str">
        <f>IF(COUNTIFS(A:A,Table1[[#This Row],[Order ID]],C:C,Table1[[#This Row],[CustomerName]])&gt;1,"duplicate","unique")</f>
        <v>unique</v>
      </c>
    </row>
    <row r="409" spans="1:16" x14ac:dyDescent="0.35">
      <c r="A409">
        <v>27132</v>
      </c>
      <c r="B409" s="1">
        <v>44236</v>
      </c>
      <c r="C409" t="s">
        <v>445</v>
      </c>
      <c r="D409" t="s">
        <v>71</v>
      </c>
      <c r="E409" t="s">
        <v>70</v>
      </c>
      <c r="F409" t="s">
        <v>12</v>
      </c>
      <c r="G409" t="s">
        <v>38</v>
      </c>
      <c r="H409">
        <v>14</v>
      </c>
      <c r="I409">
        <v>2791</v>
      </c>
      <c r="J409">
        <v>894</v>
      </c>
      <c r="K409" t="s">
        <v>64</v>
      </c>
      <c r="L409" t="s">
        <v>291</v>
      </c>
      <c r="M409">
        <f t="shared" si="6"/>
        <v>199.35714285714286</v>
      </c>
      <c r="N409">
        <f>YEAR(Table1[[#This Row],[       oreder date]])</f>
        <v>2021</v>
      </c>
      <c r="O409" t="str">
        <f>TEXT(Table1[[#This Row],[       oreder date]],"mmm")</f>
        <v>Feb</v>
      </c>
      <c r="P409" t="str">
        <f>IF(COUNTIFS(A:A,Table1[[#This Row],[Order ID]],C:C,Table1[[#This Row],[CustomerName]])&gt;1,"duplicate","unique")</f>
        <v>unique</v>
      </c>
    </row>
    <row r="410" spans="1:16" x14ac:dyDescent="0.35">
      <c r="A410">
        <v>27141</v>
      </c>
      <c r="B410" s="1">
        <v>44236</v>
      </c>
      <c r="C410" t="s">
        <v>445</v>
      </c>
      <c r="D410" t="s">
        <v>71</v>
      </c>
      <c r="E410" t="s">
        <v>70</v>
      </c>
      <c r="F410" t="s">
        <v>12</v>
      </c>
      <c r="G410" t="s">
        <v>81</v>
      </c>
      <c r="H410">
        <v>12</v>
      </c>
      <c r="I410">
        <v>3297</v>
      </c>
      <c r="J410">
        <v>102</v>
      </c>
      <c r="K410" t="s">
        <v>46</v>
      </c>
      <c r="L410" t="s">
        <v>291</v>
      </c>
      <c r="M410">
        <f t="shared" si="6"/>
        <v>274.75</v>
      </c>
      <c r="N410">
        <f>YEAR(Table1[[#This Row],[       oreder date]])</f>
        <v>2021</v>
      </c>
      <c r="O410" t="str">
        <f>TEXT(Table1[[#This Row],[       oreder date]],"mmm")</f>
        <v>Feb</v>
      </c>
      <c r="P410" t="str">
        <f>IF(COUNTIFS(A:A,Table1[[#This Row],[Order ID]],C:C,Table1[[#This Row],[CustomerName]])&gt;1,"duplicate","unique")</f>
        <v>unique</v>
      </c>
    </row>
    <row r="411" spans="1:16" x14ac:dyDescent="0.35">
      <c r="A411">
        <v>27157</v>
      </c>
      <c r="B411" s="1">
        <v>44037</v>
      </c>
      <c r="C411" t="s">
        <v>462</v>
      </c>
      <c r="D411" t="s">
        <v>71</v>
      </c>
      <c r="E411" t="s">
        <v>70</v>
      </c>
      <c r="F411" t="s">
        <v>12</v>
      </c>
      <c r="G411" t="s">
        <v>27</v>
      </c>
      <c r="H411">
        <v>4</v>
      </c>
      <c r="I411">
        <v>3423</v>
      </c>
      <c r="J411">
        <v>804</v>
      </c>
      <c r="K411" t="s">
        <v>46</v>
      </c>
      <c r="L411" t="s">
        <v>461</v>
      </c>
      <c r="M411">
        <f t="shared" si="6"/>
        <v>855.75</v>
      </c>
      <c r="N411">
        <f>YEAR(Table1[[#This Row],[       oreder date]])</f>
        <v>2020</v>
      </c>
      <c r="O411" t="str">
        <f>TEXT(Table1[[#This Row],[       oreder date]],"mmm")</f>
        <v>Jul</v>
      </c>
      <c r="P411" t="str">
        <f>IF(COUNTIFS(A:A,Table1[[#This Row],[Order ID]],C:C,Table1[[#This Row],[CustomerName]])&gt;1,"duplicate","unique")</f>
        <v>unique</v>
      </c>
    </row>
    <row r="412" spans="1:16" x14ac:dyDescent="0.35">
      <c r="A412">
        <v>27159</v>
      </c>
      <c r="B412" s="1">
        <v>43955</v>
      </c>
      <c r="C412" t="s">
        <v>464</v>
      </c>
      <c r="D412" t="s">
        <v>71</v>
      </c>
      <c r="E412" t="s">
        <v>70</v>
      </c>
      <c r="F412" t="s">
        <v>12</v>
      </c>
      <c r="G412" t="s">
        <v>27</v>
      </c>
      <c r="H412">
        <v>4</v>
      </c>
      <c r="I412">
        <v>3423</v>
      </c>
      <c r="J412">
        <v>804</v>
      </c>
      <c r="K412" t="s">
        <v>46</v>
      </c>
      <c r="L412" t="s">
        <v>58</v>
      </c>
      <c r="M412">
        <f t="shared" si="6"/>
        <v>855.75</v>
      </c>
      <c r="N412">
        <f>YEAR(Table1[[#This Row],[       oreder date]])</f>
        <v>2020</v>
      </c>
      <c r="O412" t="str">
        <f>TEXT(Table1[[#This Row],[       oreder date]],"mmm")</f>
        <v>May</v>
      </c>
      <c r="P412" t="str">
        <f>IF(COUNTIFS(A:A,Table1[[#This Row],[Order ID]],C:C,Table1[[#This Row],[CustomerName]])&gt;1,"duplicate","unique")</f>
        <v>unique</v>
      </c>
    </row>
    <row r="413" spans="1:16" x14ac:dyDescent="0.35">
      <c r="A413">
        <v>27164</v>
      </c>
      <c r="B413" s="1">
        <v>44760</v>
      </c>
      <c r="C413" t="s">
        <v>471</v>
      </c>
      <c r="D413" t="s">
        <v>71</v>
      </c>
      <c r="E413" t="s">
        <v>70</v>
      </c>
      <c r="F413" t="s">
        <v>12</v>
      </c>
      <c r="G413" t="s">
        <v>13</v>
      </c>
      <c r="H413">
        <v>19</v>
      </c>
      <c r="I413">
        <v>7643</v>
      </c>
      <c r="J413">
        <v>3720</v>
      </c>
      <c r="K413" t="s">
        <v>39</v>
      </c>
      <c r="L413" t="s">
        <v>417</v>
      </c>
      <c r="M413">
        <f t="shared" si="6"/>
        <v>402.26315789473682</v>
      </c>
      <c r="N413">
        <f>YEAR(Table1[[#This Row],[       oreder date]])</f>
        <v>2022</v>
      </c>
      <c r="O413" t="str">
        <f>TEXT(Table1[[#This Row],[       oreder date]],"mmm")</f>
        <v>Jul</v>
      </c>
      <c r="P413" t="str">
        <f>IF(COUNTIFS(A:A,Table1[[#This Row],[Order ID]],C:C,Table1[[#This Row],[CustomerName]])&gt;1,"duplicate","unique")</f>
        <v>unique</v>
      </c>
    </row>
    <row r="414" spans="1:16" x14ac:dyDescent="0.35">
      <c r="A414">
        <v>27246</v>
      </c>
      <c r="B414" s="1">
        <v>45070</v>
      </c>
      <c r="C414" t="s">
        <v>557</v>
      </c>
      <c r="D414" t="s">
        <v>71</v>
      </c>
      <c r="E414" t="s">
        <v>70</v>
      </c>
      <c r="F414" t="s">
        <v>12</v>
      </c>
      <c r="G414" t="s">
        <v>27</v>
      </c>
      <c r="H414">
        <v>18</v>
      </c>
      <c r="I414">
        <v>6488</v>
      </c>
      <c r="J414">
        <v>1591</v>
      </c>
      <c r="K414" t="s">
        <v>39</v>
      </c>
      <c r="L414" t="s">
        <v>126</v>
      </c>
      <c r="M414">
        <f t="shared" si="6"/>
        <v>360.44444444444446</v>
      </c>
      <c r="N414">
        <f>YEAR(Table1[[#This Row],[       oreder date]])</f>
        <v>2023</v>
      </c>
      <c r="O414" t="str">
        <f>TEXT(Table1[[#This Row],[       oreder date]],"mmm")</f>
        <v>May</v>
      </c>
      <c r="P414" t="str">
        <f>IF(COUNTIFS(A:A,Table1[[#This Row],[Order ID]],C:C,Table1[[#This Row],[CustomerName]])&gt;1,"duplicate","unique")</f>
        <v>unique</v>
      </c>
    </row>
    <row r="415" spans="1:16" x14ac:dyDescent="0.35">
      <c r="A415">
        <v>27382</v>
      </c>
      <c r="B415" s="1">
        <v>44408</v>
      </c>
      <c r="C415" t="s">
        <v>475</v>
      </c>
      <c r="D415" t="s">
        <v>71</v>
      </c>
      <c r="E415" t="s">
        <v>70</v>
      </c>
      <c r="F415" t="s">
        <v>12</v>
      </c>
      <c r="G415" t="s">
        <v>27</v>
      </c>
      <c r="H415">
        <v>19</v>
      </c>
      <c r="I415">
        <v>4591</v>
      </c>
      <c r="J415">
        <v>1941</v>
      </c>
      <c r="K415" t="s">
        <v>39</v>
      </c>
      <c r="L415" t="s">
        <v>26</v>
      </c>
      <c r="M415">
        <f t="shared" si="6"/>
        <v>241.63157894736841</v>
      </c>
      <c r="N415">
        <f>YEAR(Table1[[#This Row],[       oreder date]])</f>
        <v>2021</v>
      </c>
      <c r="O415" t="str">
        <f>TEXT(Table1[[#This Row],[       oreder date]],"mmm")</f>
        <v>Jul</v>
      </c>
      <c r="P415" t="str">
        <f>IF(COUNTIFS(A:A,Table1[[#This Row],[Order ID]],C:C,Table1[[#This Row],[CustomerName]])&gt;1,"duplicate","unique")</f>
        <v>unique</v>
      </c>
    </row>
    <row r="416" spans="1:16" x14ac:dyDescent="0.35">
      <c r="A416">
        <v>27406</v>
      </c>
      <c r="B416" s="1">
        <v>45155</v>
      </c>
      <c r="C416" t="s">
        <v>731</v>
      </c>
      <c r="D416" t="s">
        <v>71</v>
      </c>
      <c r="E416" t="s">
        <v>70</v>
      </c>
      <c r="F416" t="s">
        <v>12</v>
      </c>
      <c r="G416" t="s">
        <v>13</v>
      </c>
      <c r="H416">
        <v>19</v>
      </c>
      <c r="I416">
        <v>7213</v>
      </c>
      <c r="J416">
        <v>508</v>
      </c>
      <c r="K416" t="s">
        <v>31</v>
      </c>
      <c r="L416" t="s">
        <v>120</v>
      </c>
      <c r="M416">
        <f t="shared" si="6"/>
        <v>379.63157894736844</v>
      </c>
      <c r="N416">
        <f>YEAR(Table1[[#This Row],[       oreder date]])</f>
        <v>2023</v>
      </c>
      <c r="O416" t="str">
        <f>TEXT(Table1[[#This Row],[       oreder date]],"mmm")</f>
        <v>Aug</v>
      </c>
      <c r="P416" t="str">
        <f>IF(COUNTIFS(A:A,Table1[[#This Row],[Order ID]],C:C,Table1[[#This Row],[CustomerName]])&gt;1,"duplicate","unique")</f>
        <v>unique</v>
      </c>
    </row>
    <row r="417" spans="1:16" x14ac:dyDescent="0.35">
      <c r="A417">
        <v>27445</v>
      </c>
      <c r="B417" s="1">
        <v>45407</v>
      </c>
      <c r="C417" t="s">
        <v>776</v>
      </c>
      <c r="D417" t="s">
        <v>71</v>
      </c>
      <c r="E417" t="s">
        <v>70</v>
      </c>
      <c r="F417" t="s">
        <v>12</v>
      </c>
      <c r="G417" t="s">
        <v>81</v>
      </c>
      <c r="H417">
        <v>6</v>
      </c>
      <c r="I417">
        <v>7122</v>
      </c>
      <c r="J417">
        <v>1836</v>
      </c>
      <c r="K417" t="s">
        <v>31</v>
      </c>
      <c r="L417" t="s">
        <v>234</v>
      </c>
      <c r="M417">
        <f t="shared" si="6"/>
        <v>1187</v>
      </c>
      <c r="N417">
        <f>YEAR(Table1[[#This Row],[       oreder date]])</f>
        <v>2024</v>
      </c>
      <c r="O417" t="str">
        <f>TEXT(Table1[[#This Row],[       oreder date]],"mmm")</f>
        <v>Apr</v>
      </c>
      <c r="P417" t="str">
        <f>IF(COUNTIFS(A:A,Table1[[#This Row],[Order ID]],C:C,Table1[[#This Row],[CustomerName]])&gt;1,"duplicate","unique")</f>
        <v>unique</v>
      </c>
    </row>
    <row r="418" spans="1:16" x14ac:dyDescent="0.35">
      <c r="A418">
        <v>27459</v>
      </c>
      <c r="B418" s="1">
        <v>45342</v>
      </c>
      <c r="C418" t="s">
        <v>786</v>
      </c>
      <c r="D418" t="s">
        <v>71</v>
      </c>
      <c r="E418" t="s">
        <v>70</v>
      </c>
      <c r="F418" t="s">
        <v>12</v>
      </c>
      <c r="G418" t="s">
        <v>38</v>
      </c>
      <c r="H418">
        <v>4</v>
      </c>
      <c r="I418">
        <v>2468</v>
      </c>
      <c r="J418">
        <v>418</v>
      </c>
      <c r="K418" t="s">
        <v>46</v>
      </c>
      <c r="L418" t="s">
        <v>217</v>
      </c>
      <c r="M418">
        <f t="shared" si="6"/>
        <v>617</v>
      </c>
      <c r="N418">
        <f>YEAR(Table1[[#This Row],[       oreder date]])</f>
        <v>2024</v>
      </c>
      <c r="O418" t="str">
        <f>TEXT(Table1[[#This Row],[       oreder date]],"mmm")</f>
        <v>Feb</v>
      </c>
      <c r="P418" t="str">
        <f>IF(COUNTIFS(A:A,Table1[[#This Row],[Order ID]],C:C,Table1[[#This Row],[CustomerName]])&gt;1,"duplicate","unique")</f>
        <v>unique</v>
      </c>
    </row>
    <row r="419" spans="1:16" x14ac:dyDescent="0.35">
      <c r="A419">
        <v>27502</v>
      </c>
      <c r="B419" s="1">
        <v>45704</v>
      </c>
      <c r="C419" t="s">
        <v>836</v>
      </c>
      <c r="D419" t="s">
        <v>71</v>
      </c>
      <c r="E419" t="s">
        <v>70</v>
      </c>
      <c r="F419" t="s">
        <v>12</v>
      </c>
      <c r="G419" t="s">
        <v>38</v>
      </c>
      <c r="H419">
        <v>9</v>
      </c>
      <c r="I419">
        <v>1579</v>
      </c>
      <c r="J419">
        <v>602</v>
      </c>
      <c r="K419" t="s">
        <v>46</v>
      </c>
      <c r="L419" t="s">
        <v>72</v>
      </c>
      <c r="M419">
        <f t="shared" si="6"/>
        <v>175.44444444444446</v>
      </c>
      <c r="N419">
        <f>YEAR(Table1[[#This Row],[       oreder date]])</f>
        <v>2025</v>
      </c>
      <c r="O419" t="str">
        <f>TEXT(Table1[[#This Row],[       oreder date]],"mmm")</f>
        <v>Feb</v>
      </c>
      <c r="P419" t="str">
        <f>IF(COUNTIFS(A:A,Table1[[#This Row],[Order ID]],C:C,Table1[[#This Row],[CustomerName]])&gt;1,"duplicate","unique")</f>
        <v>unique</v>
      </c>
    </row>
    <row r="420" spans="1:16" x14ac:dyDescent="0.35">
      <c r="A420">
        <v>27692</v>
      </c>
      <c r="B420" s="1">
        <v>45525</v>
      </c>
      <c r="C420" t="s">
        <v>1073</v>
      </c>
      <c r="D420" t="s">
        <v>71</v>
      </c>
      <c r="E420" t="s">
        <v>70</v>
      </c>
      <c r="F420" t="s">
        <v>12</v>
      </c>
      <c r="G420" t="s">
        <v>81</v>
      </c>
      <c r="H420">
        <v>9</v>
      </c>
      <c r="I420">
        <v>4544</v>
      </c>
      <c r="J420">
        <v>1726</v>
      </c>
      <c r="K420" t="s">
        <v>39</v>
      </c>
      <c r="L420" t="s">
        <v>113</v>
      </c>
      <c r="M420">
        <f t="shared" si="6"/>
        <v>504.88888888888891</v>
      </c>
      <c r="N420">
        <f>YEAR(Table1[[#This Row],[       oreder date]])</f>
        <v>2024</v>
      </c>
      <c r="O420" t="str">
        <f>TEXT(Table1[[#This Row],[       oreder date]],"mmm")</f>
        <v>Aug</v>
      </c>
      <c r="P420" t="str">
        <f>IF(COUNTIFS(A:A,Table1[[#This Row],[Order ID]],C:C,Table1[[#This Row],[CustomerName]])&gt;1,"duplicate","unique")</f>
        <v>unique</v>
      </c>
    </row>
    <row r="421" spans="1:16" x14ac:dyDescent="0.35">
      <c r="A421">
        <v>27693</v>
      </c>
      <c r="B421" s="1">
        <v>45525</v>
      </c>
      <c r="C421" t="s">
        <v>1073</v>
      </c>
      <c r="D421" t="s">
        <v>71</v>
      </c>
      <c r="E421" t="s">
        <v>70</v>
      </c>
      <c r="F421" t="s">
        <v>12</v>
      </c>
      <c r="G421" t="s">
        <v>81</v>
      </c>
      <c r="H421">
        <v>20</v>
      </c>
      <c r="I421">
        <v>5900</v>
      </c>
      <c r="J421">
        <v>1738</v>
      </c>
      <c r="K421" t="s">
        <v>14</v>
      </c>
      <c r="L421" t="s">
        <v>113</v>
      </c>
      <c r="M421">
        <f t="shared" si="6"/>
        <v>295</v>
      </c>
      <c r="N421">
        <f>YEAR(Table1[[#This Row],[       oreder date]])</f>
        <v>2024</v>
      </c>
      <c r="O421" t="str">
        <f>TEXT(Table1[[#This Row],[       oreder date]],"mmm")</f>
        <v>Aug</v>
      </c>
      <c r="P421" t="str">
        <f>IF(COUNTIFS(A:A,Table1[[#This Row],[Order ID]],C:C,Table1[[#This Row],[CustomerName]])&gt;1,"duplicate","unique")</f>
        <v>unique</v>
      </c>
    </row>
    <row r="422" spans="1:16" x14ac:dyDescent="0.35">
      <c r="A422">
        <v>27825</v>
      </c>
      <c r="B422" s="1">
        <v>44287</v>
      </c>
      <c r="C422" t="s">
        <v>1234</v>
      </c>
      <c r="D422" t="s">
        <v>71</v>
      </c>
      <c r="E422" t="s">
        <v>70</v>
      </c>
      <c r="F422" t="s">
        <v>12</v>
      </c>
      <c r="G422" t="s">
        <v>81</v>
      </c>
      <c r="H422">
        <v>16</v>
      </c>
      <c r="I422">
        <v>9090</v>
      </c>
      <c r="J422">
        <v>3098</v>
      </c>
      <c r="K422" t="s">
        <v>46</v>
      </c>
      <c r="L422" t="s">
        <v>138</v>
      </c>
      <c r="M422">
        <f t="shared" si="6"/>
        <v>568.125</v>
      </c>
      <c r="N422">
        <f>YEAR(Table1[[#This Row],[       oreder date]])</f>
        <v>2021</v>
      </c>
      <c r="O422" t="str">
        <f>TEXT(Table1[[#This Row],[       oreder date]],"mmm")</f>
        <v>Apr</v>
      </c>
      <c r="P422" t="str">
        <f>IF(COUNTIFS(A:A,Table1[[#This Row],[Order ID]],C:C,Table1[[#This Row],[CustomerName]])&gt;1,"duplicate","unique")</f>
        <v>unique</v>
      </c>
    </row>
    <row r="423" spans="1:16" x14ac:dyDescent="0.35">
      <c r="A423">
        <v>27827</v>
      </c>
      <c r="B423" s="1">
        <v>44287</v>
      </c>
      <c r="C423" t="s">
        <v>1234</v>
      </c>
      <c r="D423" t="s">
        <v>71</v>
      </c>
      <c r="E423" t="s">
        <v>70</v>
      </c>
      <c r="F423" t="s">
        <v>12</v>
      </c>
      <c r="G423" t="s">
        <v>13</v>
      </c>
      <c r="H423">
        <v>11</v>
      </c>
      <c r="I423">
        <v>851</v>
      </c>
      <c r="J423">
        <v>356</v>
      </c>
      <c r="K423" t="s">
        <v>46</v>
      </c>
      <c r="L423" t="s">
        <v>138</v>
      </c>
      <c r="M423">
        <f t="shared" si="6"/>
        <v>77.36363636363636</v>
      </c>
      <c r="N423">
        <f>YEAR(Table1[[#This Row],[       oreder date]])</f>
        <v>2021</v>
      </c>
      <c r="O423" t="str">
        <f>TEXT(Table1[[#This Row],[       oreder date]],"mmm")</f>
        <v>Apr</v>
      </c>
      <c r="P423" t="str">
        <f>IF(COUNTIFS(A:A,Table1[[#This Row],[Order ID]],C:C,Table1[[#This Row],[CustomerName]])&gt;1,"duplicate","unique")</f>
        <v>unique</v>
      </c>
    </row>
    <row r="424" spans="1:16" x14ac:dyDescent="0.35">
      <c r="A424">
        <v>27853</v>
      </c>
      <c r="B424" s="1">
        <v>44856</v>
      </c>
      <c r="C424" t="s">
        <v>1276</v>
      </c>
      <c r="D424" t="s">
        <v>71</v>
      </c>
      <c r="E424" t="s">
        <v>70</v>
      </c>
      <c r="F424" t="s">
        <v>12</v>
      </c>
      <c r="G424" t="s">
        <v>38</v>
      </c>
      <c r="H424">
        <v>14</v>
      </c>
      <c r="I424">
        <v>5954</v>
      </c>
      <c r="J424">
        <v>2640</v>
      </c>
      <c r="K424" t="s">
        <v>46</v>
      </c>
      <c r="L424" t="s">
        <v>95</v>
      </c>
      <c r="M424">
        <f t="shared" si="6"/>
        <v>425.28571428571428</v>
      </c>
      <c r="N424">
        <f>YEAR(Table1[[#This Row],[       oreder date]])</f>
        <v>2022</v>
      </c>
      <c r="O424" t="str">
        <f>TEXT(Table1[[#This Row],[       oreder date]],"mmm")</f>
        <v>Oct</v>
      </c>
      <c r="P424" t="str">
        <f>IF(COUNTIFS(A:A,Table1[[#This Row],[Order ID]],C:C,Table1[[#This Row],[CustomerName]])&gt;1,"duplicate","unique")</f>
        <v>unique</v>
      </c>
    </row>
    <row r="425" spans="1:16" x14ac:dyDescent="0.35">
      <c r="A425">
        <v>27865</v>
      </c>
      <c r="B425" s="1">
        <v>43962</v>
      </c>
      <c r="C425" t="s">
        <v>1296</v>
      </c>
      <c r="D425" t="s">
        <v>71</v>
      </c>
      <c r="E425" t="s">
        <v>70</v>
      </c>
      <c r="F425" t="s">
        <v>12</v>
      </c>
      <c r="G425" t="s">
        <v>13</v>
      </c>
      <c r="H425">
        <v>2</v>
      </c>
      <c r="I425">
        <v>2684</v>
      </c>
      <c r="J425">
        <v>713</v>
      </c>
      <c r="K425" t="s">
        <v>14</v>
      </c>
      <c r="L425" t="s">
        <v>58</v>
      </c>
      <c r="M425">
        <f t="shared" si="6"/>
        <v>1342</v>
      </c>
      <c r="N425">
        <f>YEAR(Table1[[#This Row],[       oreder date]])</f>
        <v>2020</v>
      </c>
      <c r="O425" t="str">
        <f>TEXT(Table1[[#This Row],[       oreder date]],"mmm")</f>
        <v>May</v>
      </c>
      <c r="P425" t="str">
        <f>IF(COUNTIFS(A:A,Table1[[#This Row],[Order ID]],C:C,Table1[[#This Row],[CustomerName]])&gt;1,"duplicate","unique")</f>
        <v>unique</v>
      </c>
    </row>
    <row r="426" spans="1:16" x14ac:dyDescent="0.35">
      <c r="A426">
        <v>27897</v>
      </c>
      <c r="B426" s="1">
        <v>45511</v>
      </c>
      <c r="C426" t="s">
        <v>1348</v>
      </c>
      <c r="D426" t="s">
        <v>71</v>
      </c>
      <c r="E426" t="s">
        <v>70</v>
      </c>
      <c r="F426" t="s">
        <v>12</v>
      </c>
      <c r="G426" t="s">
        <v>38</v>
      </c>
      <c r="H426">
        <v>6</v>
      </c>
      <c r="I426">
        <v>5951</v>
      </c>
      <c r="J426">
        <v>936</v>
      </c>
      <c r="K426" t="s">
        <v>31</v>
      </c>
      <c r="L426" t="s">
        <v>113</v>
      </c>
      <c r="M426">
        <f t="shared" si="6"/>
        <v>991.83333333333337</v>
      </c>
      <c r="N426">
        <f>YEAR(Table1[[#This Row],[       oreder date]])</f>
        <v>2024</v>
      </c>
      <c r="O426" t="str">
        <f>TEXT(Table1[[#This Row],[       oreder date]],"mmm")</f>
        <v>Aug</v>
      </c>
      <c r="P426" t="str">
        <f>IF(COUNTIFS(A:A,Table1[[#This Row],[Order ID]],C:C,Table1[[#This Row],[CustomerName]])&gt;1,"duplicate","unique")</f>
        <v>unique</v>
      </c>
    </row>
    <row r="427" spans="1:16" x14ac:dyDescent="0.35">
      <c r="A427">
        <v>27902</v>
      </c>
      <c r="B427" s="1">
        <v>44360</v>
      </c>
      <c r="C427" t="s">
        <v>1355</v>
      </c>
      <c r="D427" t="s">
        <v>71</v>
      </c>
      <c r="E427" t="s">
        <v>70</v>
      </c>
      <c r="F427" t="s">
        <v>12</v>
      </c>
      <c r="G427" t="s">
        <v>13</v>
      </c>
      <c r="H427">
        <v>3</v>
      </c>
      <c r="I427">
        <v>3436</v>
      </c>
      <c r="J427">
        <v>933</v>
      </c>
      <c r="K427" t="s">
        <v>46</v>
      </c>
      <c r="L427" t="s">
        <v>124</v>
      </c>
      <c r="M427">
        <f t="shared" si="6"/>
        <v>1145.3333333333333</v>
      </c>
      <c r="N427">
        <f>YEAR(Table1[[#This Row],[       oreder date]])</f>
        <v>2021</v>
      </c>
      <c r="O427" t="str">
        <f>TEXT(Table1[[#This Row],[       oreder date]],"mmm")</f>
        <v>Jun</v>
      </c>
      <c r="P427" t="str">
        <f>IF(COUNTIFS(A:A,Table1[[#This Row],[Order ID]],C:C,Table1[[#This Row],[CustomerName]])&gt;1,"duplicate","unique")</f>
        <v>unique</v>
      </c>
    </row>
    <row r="428" spans="1:16" x14ac:dyDescent="0.35">
      <c r="A428">
        <v>27916</v>
      </c>
      <c r="B428" s="1">
        <v>44995</v>
      </c>
      <c r="C428" t="s">
        <v>1379</v>
      </c>
      <c r="D428" t="s">
        <v>71</v>
      </c>
      <c r="E428" t="s">
        <v>70</v>
      </c>
      <c r="F428" t="s">
        <v>12</v>
      </c>
      <c r="G428" t="s">
        <v>13</v>
      </c>
      <c r="H428">
        <v>15</v>
      </c>
      <c r="I428">
        <v>9952</v>
      </c>
      <c r="J428">
        <v>3301</v>
      </c>
      <c r="K428" t="s">
        <v>31</v>
      </c>
      <c r="L428" t="s">
        <v>244</v>
      </c>
      <c r="M428">
        <f t="shared" si="6"/>
        <v>663.4666666666667</v>
      </c>
      <c r="N428">
        <f>YEAR(Table1[[#This Row],[       oreder date]])</f>
        <v>2023</v>
      </c>
      <c r="O428" t="str">
        <f>TEXT(Table1[[#This Row],[       oreder date]],"mmm")</f>
        <v>Mar</v>
      </c>
      <c r="P428" t="str">
        <f>IF(COUNTIFS(A:A,Table1[[#This Row],[Order ID]],C:C,Table1[[#This Row],[CustomerName]])&gt;1,"duplicate","unique")</f>
        <v>unique</v>
      </c>
    </row>
    <row r="429" spans="1:16" x14ac:dyDescent="0.35">
      <c r="A429">
        <v>27951</v>
      </c>
      <c r="B429" s="1">
        <v>45099</v>
      </c>
      <c r="C429" t="s">
        <v>1434</v>
      </c>
      <c r="D429" t="s">
        <v>71</v>
      </c>
      <c r="E429" t="s">
        <v>70</v>
      </c>
      <c r="F429" t="s">
        <v>12</v>
      </c>
      <c r="G429" t="s">
        <v>38</v>
      </c>
      <c r="H429">
        <v>6</v>
      </c>
      <c r="I429">
        <v>2553</v>
      </c>
      <c r="J429">
        <v>907</v>
      </c>
      <c r="K429" t="s">
        <v>46</v>
      </c>
      <c r="L429" t="s">
        <v>18</v>
      </c>
      <c r="M429">
        <f t="shared" si="6"/>
        <v>425.5</v>
      </c>
      <c r="N429">
        <f>YEAR(Table1[[#This Row],[       oreder date]])</f>
        <v>2023</v>
      </c>
      <c r="O429" t="str">
        <f>TEXT(Table1[[#This Row],[       oreder date]],"mmm")</f>
        <v>Jun</v>
      </c>
      <c r="P429" t="str">
        <f>IF(COUNTIFS(A:A,Table1[[#This Row],[Order ID]],C:C,Table1[[#This Row],[CustomerName]])&gt;1,"duplicate","unique")</f>
        <v>unique</v>
      </c>
    </row>
    <row r="430" spans="1:16" x14ac:dyDescent="0.35">
      <c r="A430">
        <v>26827</v>
      </c>
      <c r="B430" s="1">
        <v>44481</v>
      </c>
      <c r="C430" t="s">
        <v>127</v>
      </c>
      <c r="D430" t="s">
        <v>71</v>
      </c>
      <c r="E430" t="s">
        <v>70</v>
      </c>
      <c r="F430" t="s">
        <v>44</v>
      </c>
      <c r="G430" t="s">
        <v>45</v>
      </c>
      <c r="H430">
        <v>6</v>
      </c>
      <c r="I430">
        <v>3090</v>
      </c>
      <c r="J430">
        <v>573</v>
      </c>
      <c r="K430" t="s">
        <v>39</v>
      </c>
      <c r="L430" t="s">
        <v>36</v>
      </c>
      <c r="M430">
        <f t="shared" si="6"/>
        <v>515</v>
      </c>
      <c r="N430">
        <f>YEAR(Table1[[#This Row],[       oreder date]])</f>
        <v>2021</v>
      </c>
      <c r="O430" t="str">
        <f>TEXT(Table1[[#This Row],[       oreder date]],"mmm")</f>
        <v>Oct</v>
      </c>
      <c r="P430" t="str">
        <f>IF(COUNTIFS(A:A,Table1[[#This Row],[Order ID]],C:C,Table1[[#This Row],[CustomerName]])&gt;1,"duplicate","unique")</f>
        <v>unique</v>
      </c>
    </row>
    <row r="431" spans="1:16" x14ac:dyDescent="0.35">
      <c r="A431">
        <v>26912</v>
      </c>
      <c r="B431" s="1">
        <v>44526</v>
      </c>
      <c r="C431" t="s">
        <v>219</v>
      </c>
      <c r="D431" t="s">
        <v>71</v>
      </c>
      <c r="E431" t="s">
        <v>70</v>
      </c>
      <c r="F431" t="s">
        <v>44</v>
      </c>
      <c r="G431" t="s">
        <v>45</v>
      </c>
      <c r="H431">
        <v>8</v>
      </c>
      <c r="I431">
        <v>9768</v>
      </c>
      <c r="J431">
        <v>4518</v>
      </c>
      <c r="K431" t="s">
        <v>46</v>
      </c>
      <c r="L431" t="s">
        <v>174</v>
      </c>
      <c r="M431">
        <f t="shared" si="6"/>
        <v>1221</v>
      </c>
      <c r="N431">
        <f>YEAR(Table1[[#This Row],[       oreder date]])</f>
        <v>2021</v>
      </c>
      <c r="O431" t="str">
        <f>TEXT(Table1[[#This Row],[       oreder date]],"mmm")</f>
        <v>Nov</v>
      </c>
      <c r="P431" t="str">
        <f>IF(COUNTIFS(A:A,Table1[[#This Row],[Order ID]],C:C,Table1[[#This Row],[CustomerName]])&gt;1,"duplicate","unique")</f>
        <v>unique</v>
      </c>
    </row>
    <row r="432" spans="1:16" x14ac:dyDescent="0.35">
      <c r="A432">
        <v>26913</v>
      </c>
      <c r="B432" s="1">
        <v>44526</v>
      </c>
      <c r="C432" t="s">
        <v>219</v>
      </c>
      <c r="D432" t="s">
        <v>71</v>
      </c>
      <c r="E432" t="s">
        <v>70</v>
      </c>
      <c r="F432" t="s">
        <v>44</v>
      </c>
      <c r="G432" t="s">
        <v>59</v>
      </c>
      <c r="H432">
        <v>5</v>
      </c>
      <c r="I432">
        <v>4968</v>
      </c>
      <c r="J432">
        <v>934</v>
      </c>
      <c r="K432" t="s">
        <v>31</v>
      </c>
      <c r="L432" t="s">
        <v>174</v>
      </c>
      <c r="M432">
        <f t="shared" si="6"/>
        <v>993.6</v>
      </c>
      <c r="N432">
        <f>YEAR(Table1[[#This Row],[       oreder date]])</f>
        <v>2021</v>
      </c>
      <c r="O432" t="str">
        <f>TEXT(Table1[[#This Row],[       oreder date]],"mmm")</f>
        <v>Nov</v>
      </c>
      <c r="P432" t="str">
        <f>IF(COUNTIFS(A:A,Table1[[#This Row],[Order ID]],C:C,Table1[[#This Row],[CustomerName]])&gt;1,"duplicate","unique")</f>
        <v>unique</v>
      </c>
    </row>
    <row r="433" spans="1:16" x14ac:dyDescent="0.35">
      <c r="A433">
        <v>26938</v>
      </c>
      <c r="B433" s="1">
        <v>44722</v>
      </c>
      <c r="C433" t="s">
        <v>238</v>
      </c>
      <c r="D433" t="s">
        <v>71</v>
      </c>
      <c r="E433" t="s">
        <v>70</v>
      </c>
      <c r="F433" t="s">
        <v>44</v>
      </c>
      <c r="G433" t="s">
        <v>45</v>
      </c>
      <c r="H433">
        <v>16</v>
      </c>
      <c r="I433">
        <v>9835</v>
      </c>
      <c r="J433">
        <v>2571</v>
      </c>
      <c r="K433" t="s">
        <v>64</v>
      </c>
      <c r="L433" t="s">
        <v>164</v>
      </c>
      <c r="M433">
        <f t="shared" si="6"/>
        <v>614.6875</v>
      </c>
      <c r="N433">
        <f>YEAR(Table1[[#This Row],[       oreder date]])</f>
        <v>2022</v>
      </c>
      <c r="O433" t="str">
        <f>TEXT(Table1[[#This Row],[       oreder date]],"mmm")</f>
        <v>Jun</v>
      </c>
      <c r="P433" t="str">
        <f>IF(COUNTIFS(A:A,Table1[[#This Row],[Order ID]],C:C,Table1[[#This Row],[CustomerName]])&gt;1,"duplicate","unique")</f>
        <v>unique</v>
      </c>
    </row>
    <row r="434" spans="1:16" x14ac:dyDescent="0.35">
      <c r="A434">
        <v>26944</v>
      </c>
      <c r="B434" s="1">
        <v>44722</v>
      </c>
      <c r="C434" t="s">
        <v>238</v>
      </c>
      <c r="D434" t="s">
        <v>71</v>
      </c>
      <c r="E434" t="s">
        <v>70</v>
      </c>
      <c r="F434" t="s">
        <v>44</v>
      </c>
      <c r="G434" t="s">
        <v>108</v>
      </c>
      <c r="H434">
        <v>14</v>
      </c>
      <c r="I434">
        <v>7826</v>
      </c>
      <c r="J434">
        <v>1221</v>
      </c>
      <c r="K434" t="s">
        <v>14</v>
      </c>
      <c r="L434" t="s">
        <v>164</v>
      </c>
      <c r="M434">
        <f t="shared" si="6"/>
        <v>559</v>
      </c>
      <c r="N434">
        <f>YEAR(Table1[[#This Row],[       oreder date]])</f>
        <v>2022</v>
      </c>
      <c r="O434" t="str">
        <f>TEXT(Table1[[#This Row],[       oreder date]],"mmm")</f>
        <v>Jun</v>
      </c>
      <c r="P434" t="str">
        <f>IF(COUNTIFS(A:A,Table1[[#This Row],[Order ID]],C:C,Table1[[#This Row],[CustomerName]])&gt;1,"duplicate","unique")</f>
        <v>unique</v>
      </c>
    </row>
    <row r="435" spans="1:16" x14ac:dyDescent="0.35">
      <c r="A435">
        <v>27030</v>
      </c>
      <c r="B435" s="1">
        <v>44955</v>
      </c>
      <c r="C435" t="s">
        <v>331</v>
      </c>
      <c r="D435" t="s">
        <v>71</v>
      </c>
      <c r="E435" t="s">
        <v>70</v>
      </c>
      <c r="F435" t="s">
        <v>44</v>
      </c>
      <c r="G435" t="s">
        <v>45</v>
      </c>
      <c r="H435">
        <v>10</v>
      </c>
      <c r="I435">
        <v>7421</v>
      </c>
      <c r="J435">
        <v>958</v>
      </c>
      <c r="K435" t="s">
        <v>64</v>
      </c>
      <c r="L435" t="s">
        <v>332</v>
      </c>
      <c r="M435">
        <f t="shared" si="6"/>
        <v>742.1</v>
      </c>
      <c r="N435">
        <f>YEAR(Table1[[#This Row],[       oreder date]])</f>
        <v>2023</v>
      </c>
      <c r="O435" t="str">
        <f>TEXT(Table1[[#This Row],[       oreder date]],"mmm")</f>
        <v>Jan</v>
      </c>
      <c r="P435" t="str">
        <f>IF(COUNTIFS(A:A,Table1[[#This Row],[Order ID]],C:C,Table1[[#This Row],[CustomerName]])&gt;1,"duplicate","unique")</f>
        <v>unique</v>
      </c>
    </row>
    <row r="436" spans="1:16" x14ac:dyDescent="0.35">
      <c r="A436">
        <v>27101</v>
      </c>
      <c r="B436" s="1">
        <v>44616</v>
      </c>
      <c r="C436" t="s">
        <v>408</v>
      </c>
      <c r="D436" t="s">
        <v>71</v>
      </c>
      <c r="E436" t="s">
        <v>70</v>
      </c>
      <c r="F436" t="s">
        <v>44</v>
      </c>
      <c r="G436" t="s">
        <v>45</v>
      </c>
      <c r="H436">
        <v>7</v>
      </c>
      <c r="I436">
        <v>2323</v>
      </c>
      <c r="J436">
        <v>727</v>
      </c>
      <c r="K436" t="s">
        <v>64</v>
      </c>
      <c r="L436" t="s">
        <v>136</v>
      </c>
      <c r="M436">
        <f t="shared" si="6"/>
        <v>331.85714285714283</v>
      </c>
      <c r="N436">
        <f>YEAR(Table1[[#This Row],[       oreder date]])</f>
        <v>2022</v>
      </c>
      <c r="O436" t="str">
        <f>TEXT(Table1[[#This Row],[       oreder date]],"mmm")</f>
        <v>Feb</v>
      </c>
      <c r="P436" t="str">
        <f>IF(COUNTIFS(A:A,Table1[[#This Row],[Order ID]],C:C,Table1[[#This Row],[CustomerName]])&gt;1,"duplicate","unique")</f>
        <v>unique</v>
      </c>
    </row>
    <row r="437" spans="1:16" x14ac:dyDescent="0.35">
      <c r="A437">
        <v>27102</v>
      </c>
      <c r="B437" s="1">
        <v>44616</v>
      </c>
      <c r="C437" t="s">
        <v>408</v>
      </c>
      <c r="D437" t="s">
        <v>71</v>
      </c>
      <c r="E437" t="s">
        <v>70</v>
      </c>
      <c r="F437" t="s">
        <v>44</v>
      </c>
      <c r="G437" t="s">
        <v>108</v>
      </c>
      <c r="H437">
        <v>9</v>
      </c>
      <c r="I437">
        <v>1368</v>
      </c>
      <c r="J437">
        <v>406</v>
      </c>
      <c r="K437" t="s">
        <v>14</v>
      </c>
      <c r="L437" t="s">
        <v>136</v>
      </c>
      <c r="M437">
        <f t="shared" si="6"/>
        <v>152</v>
      </c>
      <c r="N437">
        <f>YEAR(Table1[[#This Row],[       oreder date]])</f>
        <v>2022</v>
      </c>
      <c r="O437" t="str">
        <f>TEXT(Table1[[#This Row],[       oreder date]],"mmm")</f>
        <v>Feb</v>
      </c>
      <c r="P437" t="str">
        <f>IF(COUNTIFS(A:A,Table1[[#This Row],[Order ID]],C:C,Table1[[#This Row],[CustomerName]])&gt;1,"duplicate","unique")</f>
        <v>unique</v>
      </c>
    </row>
    <row r="438" spans="1:16" x14ac:dyDescent="0.35">
      <c r="A438">
        <v>27108</v>
      </c>
      <c r="B438" s="1">
        <v>45269</v>
      </c>
      <c r="C438" t="s">
        <v>414</v>
      </c>
      <c r="D438" t="s">
        <v>71</v>
      </c>
      <c r="E438" t="s">
        <v>70</v>
      </c>
      <c r="F438" t="s">
        <v>44</v>
      </c>
      <c r="G438" t="s">
        <v>59</v>
      </c>
      <c r="H438">
        <v>18</v>
      </c>
      <c r="I438">
        <v>5322</v>
      </c>
      <c r="J438">
        <v>1423</v>
      </c>
      <c r="K438" t="s">
        <v>64</v>
      </c>
      <c r="L438" t="s">
        <v>101</v>
      </c>
      <c r="M438">
        <f t="shared" si="6"/>
        <v>295.66666666666669</v>
      </c>
      <c r="N438">
        <f>YEAR(Table1[[#This Row],[       oreder date]])</f>
        <v>2023</v>
      </c>
      <c r="O438" t="str">
        <f>TEXT(Table1[[#This Row],[       oreder date]],"mmm")</f>
        <v>Dec</v>
      </c>
      <c r="P438" t="str">
        <f>IF(COUNTIFS(A:A,Table1[[#This Row],[Order ID]],C:C,Table1[[#This Row],[CustomerName]])&gt;1,"duplicate","unique")</f>
        <v>unique</v>
      </c>
    </row>
    <row r="439" spans="1:16" x14ac:dyDescent="0.35">
      <c r="A439">
        <v>27135</v>
      </c>
      <c r="B439" s="1">
        <v>44236</v>
      </c>
      <c r="C439" t="s">
        <v>445</v>
      </c>
      <c r="D439" t="s">
        <v>71</v>
      </c>
      <c r="E439" t="s">
        <v>70</v>
      </c>
      <c r="F439" t="s">
        <v>44</v>
      </c>
      <c r="G439" t="s">
        <v>59</v>
      </c>
      <c r="H439">
        <v>3</v>
      </c>
      <c r="I439">
        <v>6223</v>
      </c>
      <c r="J439">
        <v>1478</v>
      </c>
      <c r="K439" t="s">
        <v>31</v>
      </c>
      <c r="L439" t="s">
        <v>291</v>
      </c>
      <c r="M439">
        <f t="shared" si="6"/>
        <v>2074.3333333333335</v>
      </c>
      <c r="N439">
        <f>YEAR(Table1[[#This Row],[       oreder date]])</f>
        <v>2021</v>
      </c>
      <c r="O439" t="str">
        <f>TEXT(Table1[[#This Row],[       oreder date]],"mmm")</f>
        <v>Feb</v>
      </c>
      <c r="P439" t="str">
        <f>IF(COUNTIFS(A:A,Table1[[#This Row],[Order ID]],C:C,Table1[[#This Row],[CustomerName]])&gt;1,"duplicate","unique")</f>
        <v>unique</v>
      </c>
    </row>
    <row r="440" spans="1:16" x14ac:dyDescent="0.35">
      <c r="A440">
        <v>27138</v>
      </c>
      <c r="B440" s="1">
        <v>44236</v>
      </c>
      <c r="C440" t="s">
        <v>445</v>
      </c>
      <c r="D440" t="s">
        <v>71</v>
      </c>
      <c r="E440" t="s">
        <v>70</v>
      </c>
      <c r="F440" t="s">
        <v>44</v>
      </c>
      <c r="G440" t="s">
        <v>48</v>
      </c>
      <c r="H440">
        <v>17</v>
      </c>
      <c r="I440">
        <v>8943</v>
      </c>
      <c r="J440">
        <v>3121</v>
      </c>
      <c r="K440" t="s">
        <v>31</v>
      </c>
      <c r="L440" t="s">
        <v>291</v>
      </c>
      <c r="M440">
        <f t="shared" si="6"/>
        <v>526.05882352941171</v>
      </c>
      <c r="N440">
        <f>YEAR(Table1[[#This Row],[       oreder date]])</f>
        <v>2021</v>
      </c>
      <c r="O440" t="str">
        <f>TEXT(Table1[[#This Row],[       oreder date]],"mmm")</f>
        <v>Feb</v>
      </c>
      <c r="P440" t="str">
        <f>IF(COUNTIFS(A:A,Table1[[#This Row],[Order ID]],C:C,Table1[[#This Row],[CustomerName]])&gt;1,"duplicate","unique")</f>
        <v>unique</v>
      </c>
    </row>
    <row r="441" spans="1:16" x14ac:dyDescent="0.35">
      <c r="A441">
        <v>27186</v>
      </c>
      <c r="B441" s="1">
        <v>44774</v>
      </c>
      <c r="C441" t="s">
        <v>501</v>
      </c>
      <c r="D441" t="s">
        <v>71</v>
      </c>
      <c r="E441" t="s">
        <v>70</v>
      </c>
      <c r="F441" t="s">
        <v>44</v>
      </c>
      <c r="G441" t="s">
        <v>108</v>
      </c>
      <c r="H441">
        <v>20</v>
      </c>
      <c r="I441">
        <v>7344</v>
      </c>
      <c r="J441">
        <v>2598</v>
      </c>
      <c r="K441" t="s">
        <v>64</v>
      </c>
      <c r="L441" t="s">
        <v>208</v>
      </c>
      <c r="M441">
        <f t="shared" si="6"/>
        <v>367.2</v>
      </c>
      <c r="N441">
        <f>YEAR(Table1[[#This Row],[       oreder date]])</f>
        <v>2022</v>
      </c>
      <c r="O441" t="str">
        <f>TEXT(Table1[[#This Row],[       oreder date]],"mmm")</f>
        <v>Aug</v>
      </c>
      <c r="P441" t="str">
        <f>IF(COUNTIFS(A:A,Table1[[#This Row],[Order ID]],C:C,Table1[[#This Row],[CustomerName]])&gt;1,"duplicate","unique")</f>
        <v>unique</v>
      </c>
    </row>
    <row r="442" spans="1:16" x14ac:dyDescent="0.35">
      <c r="A442">
        <v>27255</v>
      </c>
      <c r="B442" s="1">
        <v>45652</v>
      </c>
      <c r="C442" t="s">
        <v>566</v>
      </c>
      <c r="D442" t="s">
        <v>71</v>
      </c>
      <c r="E442" t="s">
        <v>70</v>
      </c>
      <c r="F442" t="s">
        <v>44</v>
      </c>
      <c r="G442" t="s">
        <v>108</v>
      </c>
      <c r="H442">
        <v>11</v>
      </c>
      <c r="I442">
        <v>6449</v>
      </c>
      <c r="J442">
        <v>2628</v>
      </c>
      <c r="K442" t="s">
        <v>39</v>
      </c>
      <c r="L442" t="s">
        <v>22</v>
      </c>
      <c r="M442">
        <f t="shared" si="6"/>
        <v>586.27272727272725</v>
      </c>
      <c r="N442">
        <f>YEAR(Table1[[#This Row],[       oreder date]])</f>
        <v>2024</v>
      </c>
      <c r="O442" t="str">
        <f>TEXT(Table1[[#This Row],[       oreder date]],"mmm")</f>
        <v>Dec</v>
      </c>
      <c r="P442" t="str">
        <f>IF(COUNTIFS(A:A,Table1[[#This Row],[Order ID]],C:C,Table1[[#This Row],[CustomerName]])&gt;1,"duplicate","unique")</f>
        <v>unique</v>
      </c>
    </row>
    <row r="443" spans="1:16" x14ac:dyDescent="0.35">
      <c r="A443">
        <v>27365</v>
      </c>
      <c r="B443" s="1">
        <v>45406</v>
      </c>
      <c r="C443" t="s">
        <v>673</v>
      </c>
      <c r="D443" t="s">
        <v>71</v>
      </c>
      <c r="E443" t="s">
        <v>70</v>
      </c>
      <c r="F443" t="s">
        <v>44</v>
      </c>
      <c r="G443" t="s">
        <v>45</v>
      </c>
      <c r="H443">
        <v>2</v>
      </c>
      <c r="I443">
        <v>4852</v>
      </c>
      <c r="J443">
        <v>218</v>
      </c>
      <c r="K443" t="s">
        <v>39</v>
      </c>
      <c r="L443" t="s">
        <v>234</v>
      </c>
      <c r="M443">
        <f t="shared" si="6"/>
        <v>2426</v>
      </c>
      <c r="N443">
        <f>YEAR(Table1[[#This Row],[       oreder date]])</f>
        <v>2024</v>
      </c>
      <c r="O443" t="str">
        <f>TEXT(Table1[[#This Row],[       oreder date]],"mmm")</f>
        <v>Apr</v>
      </c>
      <c r="P443" t="str">
        <f>IF(COUNTIFS(A:A,Table1[[#This Row],[Order ID]],C:C,Table1[[#This Row],[CustomerName]])&gt;1,"duplicate","unique")</f>
        <v>unique</v>
      </c>
    </row>
    <row r="444" spans="1:16" x14ac:dyDescent="0.35">
      <c r="A444">
        <v>27408</v>
      </c>
      <c r="B444" s="1">
        <v>45155</v>
      </c>
      <c r="C444" t="s">
        <v>731</v>
      </c>
      <c r="D444" t="s">
        <v>71</v>
      </c>
      <c r="E444" t="s">
        <v>70</v>
      </c>
      <c r="F444" t="s">
        <v>44</v>
      </c>
      <c r="G444" t="s">
        <v>45</v>
      </c>
      <c r="H444">
        <v>9</v>
      </c>
      <c r="I444">
        <v>3176</v>
      </c>
      <c r="J444">
        <v>586</v>
      </c>
      <c r="K444" t="s">
        <v>39</v>
      </c>
      <c r="L444" t="s">
        <v>120</v>
      </c>
      <c r="M444">
        <f t="shared" si="6"/>
        <v>352.88888888888891</v>
      </c>
      <c r="N444">
        <f>YEAR(Table1[[#This Row],[       oreder date]])</f>
        <v>2023</v>
      </c>
      <c r="O444" t="str">
        <f>TEXT(Table1[[#This Row],[       oreder date]],"mmm")</f>
        <v>Aug</v>
      </c>
      <c r="P444" t="str">
        <f>IF(COUNTIFS(A:A,Table1[[#This Row],[Order ID]],C:C,Table1[[#This Row],[CustomerName]])&gt;1,"duplicate","unique")</f>
        <v>unique</v>
      </c>
    </row>
    <row r="445" spans="1:16" x14ac:dyDescent="0.35">
      <c r="A445">
        <v>27458</v>
      </c>
      <c r="B445" s="1">
        <v>45342</v>
      </c>
      <c r="C445" t="s">
        <v>786</v>
      </c>
      <c r="D445" t="s">
        <v>71</v>
      </c>
      <c r="E445" t="s">
        <v>70</v>
      </c>
      <c r="F445" t="s">
        <v>44</v>
      </c>
      <c r="G445" t="s">
        <v>45</v>
      </c>
      <c r="H445">
        <v>4</v>
      </c>
      <c r="I445">
        <v>9024</v>
      </c>
      <c r="J445">
        <v>730</v>
      </c>
      <c r="K445" t="s">
        <v>46</v>
      </c>
      <c r="L445" t="s">
        <v>217</v>
      </c>
      <c r="M445">
        <f t="shared" si="6"/>
        <v>2256</v>
      </c>
      <c r="N445">
        <f>YEAR(Table1[[#This Row],[       oreder date]])</f>
        <v>2024</v>
      </c>
      <c r="O445" t="str">
        <f>TEXT(Table1[[#This Row],[       oreder date]],"mmm")</f>
        <v>Feb</v>
      </c>
      <c r="P445" t="str">
        <f>IF(COUNTIFS(A:A,Table1[[#This Row],[Order ID]],C:C,Table1[[#This Row],[CustomerName]])&gt;1,"duplicate","unique")</f>
        <v>unique</v>
      </c>
    </row>
    <row r="446" spans="1:16" x14ac:dyDescent="0.35">
      <c r="A446">
        <v>27485</v>
      </c>
      <c r="B446" s="1">
        <v>45033</v>
      </c>
      <c r="C446" t="s">
        <v>814</v>
      </c>
      <c r="D446" t="s">
        <v>71</v>
      </c>
      <c r="E446" t="s">
        <v>70</v>
      </c>
      <c r="F446" t="s">
        <v>44</v>
      </c>
      <c r="G446" t="s">
        <v>108</v>
      </c>
      <c r="H446">
        <v>13</v>
      </c>
      <c r="I446">
        <v>4007</v>
      </c>
      <c r="J446">
        <v>201</v>
      </c>
      <c r="K446" t="s">
        <v>64</v>
      </c>
      <c r="L446" t="s">
        <v>144</v>
      </c>
      <c r="M446">
        <f t="shared" si="6"/>
        <v>308.23076923076923</v>
      </c>
      <c r="N446">
        <f>YEAR(Table1[[#This Row],[       oreder date]])</f>
        <v>2023</v>
      </c>
      <c r="O446" t="str">
        <f>TEXT(Table1[[#This Row],[       oreder date]],"mmm")</f>
        <v>Apr</v>
      </c>
      <c r="P446" t="str">
        <f>IF(COUNTIFS(A:A,Table1[[#This Row],[Order ID]],C:C,Table1[[#This Row],[CustomerName]])&gt;1,"duplicate","unique")</f>
        <v>unique</v>
      </c>
    </row>
    <row r="447" spans="1:16" x14ac:dyDescent="0.35">
      <c r="A447">
        <v>27506</v>
      </c>
      <c r="B447" s="1">
        <v>45704</v>
      </c>
      <c r="C447" t="s">
        <v>836</v>
      </c>
      <c r="D447" t="s">
        <v>71</v>
      </c>
      <c r="E447" t="s">
        <v>70</v>
      </c>
      <c r="F447" t="s">
        <v>44</v>
      </c>
      <c r="G447" t="s">
        <v>48</v>
      </c>
      <c r="H447">
        <v>19</v>
      </c>
      <c r="I447">
        <v>3760</v>
      </c>
      <c r="J447">
        <v>1849</v>
      </c>
      <c r="K447" t="s">
        <v>39</v>
      </c>
      <c r="L447" t="s">
        <v>72</v>
      </c>
      <c r="M447">
        <f t="shared" si="6"/>
        <v>197.89473684210526</v>
      </c>
      <c r="N447">
        <f>YEAR(Table1[[#This Row],[       oreder date]])</f>
        <v>2025</v>
      </c>
      <c r="O447" t="str">
        <f>TEXT(Table1[[#This Row],[       oreder date]],"mmm")</f>
        <v>Feb</v>
      </c>
      <c r="P447" t="str">
        <f>IF(COUNTIFS(A:A,Table1[[#This Row],[Order ID]],C:C,Table1[[#This Row],[CustomerName]])&gt;1,"duplicate","unique")</f>
        <v>unique</v>
      </c>
    </row>
    <row r="448" spans="1:16" x14ac:dyDescent="0.35">
      <c r="A448">
        <v>27629</v>
      </c>
      <c r="B448" s="1">
        <v>44576</v>
      </c>
      <c r="C448" t="s">
        <v>995</v>
      </c>
      <c r="D448" t="s">
        <v>71</v>
      </c>
      <c r="E448" t="s">
        <v>70</v>
      </c>
      <c r="F448" t="s">
        <v>44</v>
      </c>
      <c r="G448" t="s">
        <v>59</v>
      </c>
      <c r="H448">
        <v>1</v>
      </c>
      <c r="I448">
        <v>6389</v>
      </c>
      <c r="J448">
        <v>734</v>
      </c>
      <c r="K448" t="s">
        <v>39</v>
      </c>
      <c r="L448" t="s">
        <v>86</v>
      </c>
      <c r="M448">
        <f t="shared" si="6"/>
        <v>6389</v>
      </c>
      <c r="N448">
        <f>YEAR(Table1[[#This Row],[       oreder date]])</f>
        <v>2022</v>
      </c>
      <c r="O448" t="str">
        <f>TEXT(Table1[[#This Row],[       oreder date]],"mmm")</f>
        <v>Jan</v>
      </c>
      <c r="P448" t="str">
        <f>IF(COUNTIFS(A:A,Table1[[#This Row],[Order ID]],C:C,Table1[[#This Row],[CustomerName]])&gt;1,"duplicate","unique")</f>
        <v>unique</v>
      </c>
    </row>
    <row r="449" spans="1:16" x14ac:dyDescent="0.35">
      <c r="A449">
        <v>27707</v>
      </c>
      <c r="B449" s="1">
        <v>44425</v>
      </c>
      <c r="C449" t="s">
        <v>1096</v>
      </c>
      <c r="D449" t="s">
        <v>71</v>
      </c>
      <c r="E449" t="s">
        <v>70</v>
      </c>
      <c r="F449" t="s">
        <v>44</v>
      </c>
      <c r="G449" t="s">
        <v>45</v>
      </c>
      <c r="H449">
        <v>4</v>
      </c>
      <c r="I449">
        <v>1786</v>
      </c>
      <c r="J449">
        <v>224</v>
      </c>
      <c r="K449" t="s">
        <v>64</v>
      </c>
      <c r="L449" t="s">
        <v>177</v>
      </c>
      <c r="M449">
        <f t="shared" si="6"/>
        <v>446.5</v>
      </c>
      <c r="N449">
        <f>YEAR(Table1[[#This Row],[       oreder date]])</f>
        <v>2021</v>
      </c>
      <c r="O449" t="str">
        <f>TEXT(Table1[[#This Row],[       oreder date]],"mmm")</f>
        <v>Aug</v>
      </c>
      <c r="P449" t="str">
        <f>IF(COUNTIFS(A:A,Table1[[#This Row],[Order ID]],C:C,Table1[[#This Row],[CustomerName]])&gt;1,"duplicate","unique")</f>
        <v>unique</v>
      </c>
    </row>
    <row r="450" spans="1:16" x14ac:dyDescent="0.35">
      <c r="A450">
        <v>27859</v>
      </c>
      <c r="B450" s="1">
        <v>44350</v>
      </c>
      <c r="C450" t="s">
        <v>1286</v>
      </c>
      <c r="D450" t="s">
        <v>71</v>
      </c>
      <c r="E450" t="s">
        <v>70</v>
      </c>
      <c r="F450" t="s">
        <v>44</v>
      </c>
      <c r="G450" t="s">
        <v>108</v>
      </c>
      <c r="H450">
        <v>19</v>
      </c>
      <c r="I450">
        <v>6724</v>
      </c>
      <c r="J450">
        <v>1539</v>
      </c>
      <c r="K450" t="s">
        <v>64</v>
      </c>
      <c r="L450" t="s">
        <v>124</v>
      </c>
      <c r="M450">
        <f t="shared" ref="M450:M513" si="7">I450/H450</f>
        <v>353.89473684210526</v>
      </c>
      <c r="N450">
        <f>YEAR(Table1[[#This Row],[       oreder date]])</f>
        <v>2021</v>
      </c>
      <c r="O450" t="str">
        <f>TEXT(Table1[[#This Row],[       oreder date]],"mmm")</f>
        <v>Jun</v>
      </c>
      <c r="P450" t="str">
        <f>IF(COUNTIFS(A:A,Table1[[#This Row],[Order ID]],C:C,Table1[[#This Row],[CustomerName]])&gt;1,"duplicate","unique")</f>
        <v>unique</v>
      </c>
    </row>
    <row r="451" spans="1:16" x14ac:dyDescent="0.35">
      <c r="A451">
        <v>27882</v>
      </c>
      <c r="B451" s="1">
        <v>45433</v>
      </c>
      <c r="C451" t="s">
        <v>1322</v>
      </c>
      <c r="D451" t="s">
        <v>71</v>
      </c>
      <c r="E451" t="s">
        <v>70</v>
      </c>
      <c r="F451" t="s">
        <v>44</v>
      </c>
      <c r="G451" t="s">
        <v>108</v>
      </c>
      <c r="H451">
        <v>19</v>
      </c>
      <c r="I451">
        <v>3084</v>
      </c>
      <c r="J451">
        <v>611</v>
      </c>
      <c r="K451" t="s">
        <v>14</v>
      </c>
      <c r="L451" t="s">
        <v>34</v>
      </c>
      <c r="M451">
        <f t="shared" si="7"/>
        <v>162.31578947368422</v>
      </c>
      <c r="N451">
        <f>YEAR(Table1[[#This Row],[       oreder date]])</f>
        <v>2024</v>
      </c>
      <c r="O451" t="str">
        <f>TEXT(Table1[[#This Row],[       oreder date]],"mmm")</f>
        <v>May</v>
      </c>
      <c r="P451" t="str">
        <f>IF(COUNTIFS(A:A,Table1[[#This Row],[Order ID]],C:C,Table1[[#This Row],[CustomerName]])&gt;1,"duplicate","unique")</f>
        <v>unique</v>
      </c>
    </row>
    <row r="452" spans="1:16" x14ac:dyDescent="0.35">
      <c r="A452">
        <v>27927</v>
      </c>
      <c r="B452" s="1">
        <v>45259</v>
      </c>
      <c r="C452" t="s">
        <v>1396</v>
      </c>
      <c r="D452" t="s">
        <v>71</v>
      </c>
      <c r="E452" t="s">
        <v>70</v>
      </c>
      <c r="F452" t="s">
        <v>44</v>
      </c>
      <c r="G452" t="s">
        <v>45</v>
      </c>
      <c r="H452">
        <v>4</v>
      </c>
      <c r="I452">
        <v>6672</v>
      </c>
      <c r="J452">
        <v>3319</v>
      </c>
      <c r="K452" t="s">
        <v>14</v>
      </c>
      <c r="L452" t="s">
        <v>51</v>
      </c>
      <c r="M452">
        <f t="shared" si="7"/>
        <v>1668</v>
      </c>
      <c r="N452">
        <f>YEAR(Table1[[#This Row],[       oreder date]])</f>
        <v>2023</v>
      </c>
      <c r="O452" t="str">
        <f>TEXT(Table1[[#This Row],[       oreder date]],"mmm")</f>
        <v>Nov</v>
      </c>
      <c r="P452" t="str">
        <f>IF(COUNTIFS(A:A,Table1[[#This Row],[Order ID]],C:C,Table1[[#This Row],[CustomerName]])&gt;1,"duplicate","unique")</f>
        <v>unique</v>
      </c>
    </row>
    <row r="453" spans="1:16" x14ac:dyDescent="0.35">
      <c r="A453">
        <v>26795</v>
      </c>
      <c r="B453" s="1">
        <v>45699</v>
      </c>
      <c r="C453" t="s">
        <v>69</v>
      </c>
      <c r="D453" t="s">
        <v>71</v>
      </c>
      <c r="E453" t="s">
        <v>70</v>
      </c>
      <c r="F453" t="s">
        <v>29</v>
      </c>
      <c r="G453" t="s">
        <v>63</v>
      </c>
      <c r="H453">
        <v>1</v>
      </c>
      <c r="I453">
        <v>1629</v>
      </c>
      <c r="J453">
        <v>265</v>
      </c>
      <c r="K453" t="s">
        <v>14</v>
      </c>
      <c r="L453" t="s">
        <v>72</v>
      </c>
      <c r="M453">
        <f t="shared" si="7"/>
        <v>1629</v>
      </c>
      <c r="N453">
        <f>YEAR(Table1[[#This Row],[       oreder date]])</f>
        <v>2025</v>
      </c>
      <c r="O453" t="str">
        <f>TEXT(Table1[[#This Row],[       oreder date]],"mmm")</f>
        <v>Feb</v>
      </c>
      <c r="P453" t="str">
        <f>IF(COUNTIFS(A:A,Table1[[#This Row],[Order ID]],C:C,Table1[[#This Row],[CustomerName]])&gt;1,"duplicate","unique")</f>
        <v>unique</v>
      </c>
    </row>
    <row r="454" spans="1:16" x14ac:dyDescent="0.35">
      <c r="A454">
        <v>26941</v>
      </c>
      <c r="B454" s="1">
        <v>44722</v>
      </c>
      <c r="C454" t="s">
        <v>238</v>
      </c>
      <c r="D454" t="s">
        <v>71</v>
      </c>
      <c r="E454" t="s">
        <v>70</v>
      </c>
      <c r="F454" t="s">
        <v>29</v>
      </c>
      <c r="G454" t="s">
        <v>56</v>
      </c>
      <c r="H454">
        <v>13</v>
      </c>
      <c r="I454">
        <v>9691</v>
      </c>
      <c r="J454">
        <v>3056</v>
      </c>
      <c r="K454" t="s">
        <v>46</v>
      </c>
      <c r="L454" t="s">
        <v>164</v>
      </c>
      <c r="M454">
        <f t="shared" si="7"/>
        <v>745.46153846153845</v>
      </c>
      <c r="N454">
        <f>YEAR(Table1[[#This Row],[       oreder date]])</f>
        <v>2022</v>
      </c>
      <c r="O454" t="str">
        <f>TEXT(Table1[[#This Row],[       oreder date]],"mmm")</f>
        <v>Jun</v>
      </c>
      <c r="P454" t="str">
        <f>IF(COUNTIFS(A:A,Table1[[#This Row],[Order ID]],C:C,Table1[[#This Row],[CustomerName]])&gt;1,"duplicate","unique")</f>
        <v>unique</v>
      </c>
    </row>
    <row r="455" spans="1:16" x14ac:dyDescent="0.35">
      <c r="A455">
        <v>26955</v>
      </c>
      <c r="B455" s="1">
        <v>45606</v>
      </c>
      <c r="C455" t="s">
        <v>253</v>
      </c>
      <c r="D455" t="s">
        <v>71</v>
      </c>
      <c r="E455" t="s">
        <v>70</v>
      </c>
      <c r="F455" t="s">
        <v>29</v>
      </c>
      <c r="G455" t="s">
        <v>77</v>
      </c>
      <c r="H455">
        <v>8</v>
      </c>
      <c r="I455">
        <v>8563</v>
      </c>
      <c r="J455">
        <v>2624</v>
      </c>
      <c r="K455" t="s">
        <v>64</v>
      </c>
      <c r="L455" t="s">
        <v>254</v>
      </c>
      <c r="M455">
        <f t="shared" si="7"/>
        <v>1070.375</v>
      </c>
      <c r="N455">
        <f>YEAR(Table1[[#This Row],[       oreder date]])</f>
        <v>2024</v>
      </c>
      <c r="O455" t="str">
        <f>TEXT(Table1[[#This Row],[       oreder date]],"mmm")</f>
        <v>Nov</v>
      </c>
      <c r="P455" t="str">
        <f>IF(COUNTIFS(A:A,Table1[[#This Row],[Order ID]],C:C,Table1[[#This Row],[CustomerName]])&gt;1,"duplicate","unique")</f>
        <v>unique</v>
      </c>
    </row>
    <row r="456" spans="1:16" x14ac:dyDescent="0.35">
      <c r="A456">
        <v>27008</v>
      </c>
      <c r="B456" s="1">
        <v>45663</v>
      </c>
      <c r="C456" t="s">
        <v>306</v>
      </c>
      <c r="D456" t="s">
        <v>71</v>
      </c>
      <c r="E456" t="s">
        <v>70</v>
      </c>
      <c r="F456" t="s">
        <v>29</v>
      </c>
      <c r="G456" t="s">
        <v>56</v>
      </c>
      <c r="H456">
        <v>16</v>
      </c>
      <c r="I456">
        <v>7521</v>
      </c>
      <c r="J456">
        <v>3457</v>
      </c>
      <c r="K456" t="s">
        <v>31</v>
      </c>
      <c r="L456" t="s">
        <v>307</v>
      </c>
      <c r="M456">
        <f t="shared" si="7"/>
        <v>470.0625</v>
      </c>
      <c r="N456">
        <f>YEAR(Table1[[#This Row],[       oreder date]])</f>
        <v>2025</v>
      </c>
      <c r="O456" t="str">
        <f>TEXT(Table1[[#This Row],[       oreder date]],"mmm")</f>
        <v>Jan</v>
      </c>
      <c r="P456" t="str">
        <f>IF(COUNTIFS(A:A,Table1[[#This Row],[Order ID]],C:C,Table1[[#This Row],[CustomerName]])&gt;1,"duplicate","unique")</f>
        <v>unique</v>
      </c>
    </row>
    <row r="457" spans="1:16" x14ac:dyDescent="0.35">
      <c r="A457">
        <v>27052</v>
      </c>
      <c r="B457" s="1">
        <v>45582</v>
      </c>
      <c r="C457" t="s">
        <v>358</v>
      </c>
      <c r="D457" t="s">
        <v>71</v>
      </c>
      <c r="E457" t="s">
        <v>70</v>
      </c>
      <c r="F457" t="s">
        <v>29</v>
      </c>
      <c r="G457" t="s">
        <v>56</v>
      </c>
      <c r="H457">
        <v>2</v>
      </c>
      <c r="I457">
        <v>3479</v>
      </c>
      <c r="J457">
        <v>1087</v>
      </c>
      <c r="K457" t="s">
        <v>39</v>
      </c>
      <c r="L457" t="s">
        <v>359</v>
      </c>
      <c r="M457">
        <f t="shared" si="7"/>
        <v>1739.5</v>
      </c>
      <c r="N457">
        <f>YEAR(Table1[[#This Row],[       oreder date]])</f>
        <v>2024</v>
      </c>
      <c r="O457" t="str">
        <f>TEXT(Table1[[#This Row],[       oreder date]],"mmm")</f>
        <v>Oct</v>
      </c>
      <c r="P457" t="str">
        <f>IF(COUNTIFS(A:A,Table1[[#This Row],[Order ID]],C:C,Table1[[#This Row],[CustomerName]])&gt;1,"duplicate","unique")</f>
        <v>unique</v>
      </c>
    </row>
    <row r="458" spans="1:16" x14ac:dyDescent="0.35">
      <c r="A458">
        <v>27152</v>
      </c>
      <c r="B458" s="1">
        <v>44395</v>
      </c>
      <c r="C458" t="s">
        <v>455</v>
      </c>
      <c r="D458" t="s">
        <v>71</v>
      </c>
      <c r="E458" t="s">
        <v>70</v>
      </c>
      <c r="F458" t="s">
        <v>29</v>
      </c>
      <c r="G458" t="s">
        <v>30</v>
      </c>
      <c r="H458">
        <v>17</v>
      </c>
      <c r="I458">
        <v>9905</v>
      </c>
      <c r="J458">
        <v>633</v>
      </c>
      <c r="K458" t="s">
        <v>39</v>
      </c>
      <c r="L458" t="s">
        <v>26</v>
      </c>
      <c r="M458">
        <f t="shared" si="7"/>
        <v>582.64705882352939</v>
      </c>
      <c r="N458">
        <f>YEAR(Table1[[#This Row],[       oreder date]])</f>
        <v>2021</v>
      </c>
      <c r="O458" t="str">
        <f>TEXT(Table1[[#This Row],[       oreder date]],"mmm")</f>
        <v>Jul</v>
      </c>
      <c r="P458" t="str">
        <f>IF(COUNTIFS(A:A,Table1[[#This Row],[Order ID]],C:C,Table1[[#This Row],[CustomerName]])&gt;1,"duplicate","unique")</f>
        <v>unique</v>
      </c>
    </row>
    <row r="459" spans="1:16" x14ac:dyDescent="0.35">
      <c r="A459">
        <v>27253</v>
      </c>
      <c r="B459" s="1">
        <v>45652</v>
      </c>
      <c r="C459" t="s">
        <v>566</v>
      </c>
      <c r="D459" t="s">
        <v>71</v>
      </c>
      <c r="E459" t="s">
        <v>70</v>
      </c>
      <c r="F459" t="s">
        <v>29</v>
      </c>
      <c r="G459" t="s">
        <v>30</v>
      </c>
      <c r="H459">
        <v>12</v>
      </c>
      <c r="I459">
        <v>3956</v>
      </c>
      <c r="J459">
        <v>142</v>
      </c>
      <c r="K459" t="s">
        <v>31</v>
      </c>
      <c r="L459" t="s">
        <v>22</v>
      </c>
      <c r="M459">
        <f t="shared" si="7"/>
        <v>329.66666666666669</v>
      </c>
      <c r="N459">
        <f>YEAR(Table1[[#This Row],[       oreder date]])</f>
        <v>2024</v>
      </c>
      <c r="O459" t="str">
        <f>TEXT(Table1[[#This Row],[       oreder date]],"mmm")</f>
        <v>Dec</v>
      </c>
      <c r="P459" t="str">
        <f>IF(COUNTIFS(A:A,Table1[[#This Row],[Order ID]],C:C,Table1[[#This Row],[CustomerName]])&gt;1,"duplicate","unique")</f>
        <v>unique</v>
      </c>
    </row>
    <row r="460" spans="1:16" x14ac:dyDescent="0.35">
      <c r="A460">
        <v>27375</v>
      </c>
      <c r="B460" s="1">
        <v>44130</v>
      </c>
      <c r="C460" t="s">
        <v>690</v>
      </c>
      <c r="D460" t="s">
        <v>71</v>
      </c>
      <c r="E460" t="s">
        <v>70</v>
      </c>
      <c r="F460" t="s">
        <v>29</v>
      </c>
      <c r="G460" t="s">
        <v>56</v>
      </c>
      <c r="H460">
        <v>16</v>
      </c>
      <c r="I460">
        <v>1089</v>
      </c>
      <c r="J460">
        <v>176</v>
      </c>
      <c r="K460" t="s">
        <v>39</v>
      </c>
      <c r="L460" t="s">
        <v>118</v>
      </c>
      <c r="M460">
        <f t="shared" si="7"/>
        <v>68.0625</v>
      </c>
      <c r="N460">
        <f>YEAR(Table1[[#This Row],[       oreder date]])</f>
        <v>2020</v>
      </c>
      <c r="O460" t="str">
        <f>TEXT(Table1[[#This Row],[       oreder date]],"mmm")</f>
        <v>Oct</v>
      </c>
      <c r="P460" t="str">
        <f>IF(COUNTIFS(A:A,Table1[[#This Row],[Order ID]],C:C,Table1[[#This Row],[CustomerName]])&gt;1,"duplicate","unique")</f>
        <v>unique</v>
      </c>
    </row>
    <row r="461" spans="1:16" x14ac:dyDescent="0.35">
      <c r="A461">
        <v>27383</v>
      </c>
      <c r="B461" s="1">
        <v>44408</v>
      </c>
      <c r="C461" t="s">
        <v>475</v>
      </c>
      <c r="D461" t="s">
        <v>71</v>
      </c>
      <c r="E461" t="s">
        <v>70</v>
      </c>
      <c r="F461" t="s">
        <v>29</v>
      </c>
      <c r="G461" t="s">
        <v>30</v>
      </c>
      <c r="H461">
        <v>17</v>
      </c>
      <c r="I461">
        <v>9612</v>
      </c>
      <c r="J461">
        <v>2572</v>
      </c>
      <c r="K461" t="s">
        <v>46</v>
      </c>
      <c r="L461" t="s">
        <v>26</v>
      </c>
      <c r="M461">
        <f t="shared" si="7"/>
        <v>565.41176470588232</v>
      </c>
      <c r="N461">
        <f>YEAR(Table1[[#This Row],[       oreder date]])</f>
        <v>2021</v>
      </c>
      <c r="O461" t="str">
        <f>TEXT(Table1[[#This Row],[       oreder date]],"mmm")</f>
        <v>Jul</v>
      </c>
      <c r="P461" t="str">
        <f>IF(COUNTIFS(A:A,Table1[[#This Row],[Order ID]],C:C,Table1[[#This Row],[CustomerName]])&gt;1,"duplicate","unique")</f>
        <v>unique</v>
      </c>
    </row>
    <row r="462" spans="1:16" x14ac:dyDescent="0.35">
      <c r="A462">
        <v>27398</v>
      </c>
      <c r="B462" s="1">
        <v>45023</v>
      </c>
      <c r="C462" t="s">
        <v>718</v>
      </c>
      <c r="D462" t="s">
        <v>71</v>
      </c>
      <c r="E462" t="s">
        <v>70</v>
      </c>
      <c r="F462" t="s">
        <v>29</v>
      </c>
      <c r="G462" t="s">
        <v>56</v>
      </c>
      <c r="H462">
        <v>18</v>
      </c>
      <c r="I462">
        <v>4171</v>
      </c>
      <c r="J462">
        <v>1450</v>
      </c>
      <c r="K462" t="s">
        <v>64</v>
      </c>
      <c r="L462" t="s">
        <v>144</v>
      </c>
      <c r="M462">
        <f t="shared" si="7"/>
        <v>231.72222222222223</v>
      </c>
      <c r="N462">
        <f>YEAR(Table1[[#This Row],[       oreder date]])</f>
        <v>2023</v>
      </c>
      <c r="O462" t="str">
        <f>TEXT(Table1[[#This Row],[       oreder date]],"mmm")</f>
        <v>Apr</v>
      </c>
      <c r="P462" t="str">
        <f>IF(COUNTIFS(A:A,Table1[[#This Row],[Order ID]],C:C,Table1[[#This Row],[CustomerName]])&gt;1,"duplicate","unique")</f>
        <v>unique</v>
      </c>
    </row>
    <row r="463" spans="1:16" x14ac:dyDescent="0.35">
      <c r="A463">
        <v>27448</v>
      </c>
      <c r="B463" s="1">
        <v>45407</v>
      </c>
      <c r="C463" t="s">
        <v>776</v>
      </c>
      <c r="D463" t="s">
        <v>71</v>
      </c>
      <c r="E463" t="s">
        <v>70</v>
      </c>
      <c r="F463" t="s">
        <v>29</v>
      </c>
      <c r="G463" t="s">
        <v>56</v>
      </c>
      <c r="H463">
        <v>15</v>
      </c>
      <c r="I463">
        <v>7327</v>
      </c>
      <c r="J463">
        <v>2596</v>
      </c>
      <c r="K463" t="s">
        <v>46</v>
      </c>
      <c r="L463" t="s">
        <v>234</v>
      </c>
      <c r="M463">
        <f t="shared" si="7"/>
        <v>488.46666666666664</v>
      </c>
      <c r="N463">
        <f>YEAR(Table1[[#This Row],[       oreder date]])</f>
        <v>2024</v>
      </c>
      <c r="O463" t="str">
        <f>TEXT(Table1[[#This Row],[       oreder date]],"mmm")</f>
        <v>Apr</v>
      </c>
      <c r="P463" t="str">
        <f>IF(COUNTIFS(A:A,Table1[[#This Row],[Order ID]],C:C,Table1[[#This Row],[CustomerName]])&gt;1,"duplicate","unique")</f>
        <v>unique</v>
      </c>
    </row>
    <row r="464" spans="1:16" x14ac:dyDescent="0.35">
      <c r="A464">
        <v>27555</v>
      </c>
      <c r="B464" s="1">
        <v>44674</v>
      </c>
      <c r="C464" t="s">
        <v>894</v>
      </c>
      <c r="D464" t="s">
        <v>71</v>
      </c>
      <c r="E464" t="s">
        <v>70</v>
      </c>
      <c r="F464" t="s">
        <v>29</v>
      </c>
      <c r="G464" t="s">
        <v>63</v>
      </c>
      <c r="H464">
        <v>6</v>
      </c>
      <c r="I464">
        <v>5344</v>
      </c>
      <c r="J464">
        <v>2607</v>
      </c>
      <c r="K464" t="s">
        <v>31</v>
      </c>
      <c r="L464" t="s">
        <v>186</v>
      </c>
      <c r="M464">
        <f t="shared" si="7"/>
        <v>890.66666666666663</v>
      </c>
      <c r="N464">
        <f>YEAR(Table1[[#This Row],[       oreder date]])</f>
        <v>2022</v>
      </c>
      <c r="O464" t="str">
        <f>TEXT(Table1[[#This Row],[       oreder date]],"mmm")</f>
        <v>Apr</v>
      </c>
      <c r="P464" t="str">
        <f>IF(COUNTIFS(A:A,Table1[[#This Row],[Order ID]],C:C,Table1[[#This Row],[CustomerName]])&gt;1,"duplicate","unique")</f>
        <v>unique</v>
      </c>
    </row>
    <row r="465" spans="1:16" x14ac:dyDescent="0.35">
      <c r="A465">
        <v>27562</v>
      </c>
      <c r="B465" s="1">
        <v>44921</v>
      </c>
      <c r="C465" t="s">
        <v>905</v>
      </c>
      <c r="D465" t="s">
        <v>71</v>
      </c>
      <c r="E465" t="s">
        <v>70</v>
      </c>
      <c r="F465" t="s">
        <v>29</v>
      </c>
      <c r="G465" t="s">
        <v>77</v>
      </c>
      <c r="H465">
        <v>5</v>
      </c>
      <c r="I465">
        <v>2944</v>
      </c>
      <c r="J465">
        <v>249</v>
      </c>
      <c r="K465" t="s">
        <v>46</v>
      </c>
      <c r="L465" t="s">
        <v>151</v>
      </c>
      <c r="M465">
        <f t="shared" si="7"/>
        <v>588.79999999999995</v>
      </c>
      <c r="N465">
        <f>YEAR(Table1[[#This Row],[       oreder date]])</f>
        <v>2022</v>
      </c>
      <c r="O465" t="str">
        <f>TEXT(Table1[[#This Row],[       oreder date]],"mmm")</f>
        <v>Dec</v>
      </c>
      <c r="P465" t="str">
        <f>IF(COUNTIFS(A:A,Table1[[#This Row],[Order ID]],C:C,Table1[[#This Row],[CustomerName]])&gt;1,"duplicate","unique")</f>
        <v>unique</v>
      </c>
    </row>
    <row r="466" spans="1:16" x14ac:dyDescent="0.35">
      <c r="A466">
        <v>27651</v>
      </c>
      <c r="B466" s="1">
        <v>45127</v>
      </c>
      <c r="C466" t="s">
        <v>1021</v>
      </c>
      <c r="D466" t="s">
        <v>71</v>
      </c>
      <c r="E466" t="s">
        <v>70</v>
      </c>
      <c r="F466" t="s">
        <v>29</v>
      </c>
      <c r="G466" t="s">
        <v>56</v>
      </c>
      <c r="H466">
        <v>1</v>
      </c>
      <c r="I466">
        <v>7806</v>
      </c>
      <c r="J466">
        <v>1127</v>
      </c>
      <c r="K466" t="s">
        <v>46</v>
      </c>
      <c r="L466" t="s">
        <v>104</v>
      </c>
      <c r="M466">
        <f t="shared" si="7"/>
        <v>7806</v>
      </c>
      <c r="N466">
        <f>YEAR(Table1[[#This Row],[       oreder date]])</f>
        <v>2023</v>
      </c>
      <c r="O466" t="str">
        <f>TEXT(Table1[[#This Row],[       oreder date]],"mmm")</f>
        <v>Jul</v>
      </c>
      <c r="P466" t="str">
        <f>IF(COUNTIFS(A:A,Table1[[#This Row],[Order ID]],C:C,Table1[[#This Row],[CustomerName]])&gt;1,"duplicate","unique")</f>
        <v>unique</v>
      </c>
    </row>
    <row r="467" spans="1:16" x14ac:dyDescent="0.35">
      <c r="A467">
        <v>27653</v>
      </c>
      <c r="B467" s="1">
        <v>44999</v>
      </c>
      <c r="C467" t="s">
        <v>1025</v>
      </c>
      <c r="D467" t="s">
        <v>71</v>
      </c>
      <c r="E467" t="s">
        <v>70</v>
      </c>
      <c r="F467" t="s">
        <v>29</v>
      </c>
      <c r="G467" t="s">
        <v>30</v>
      </c>
      <c r="H467">
        <v>6</v>
      </c>
      <c r="I467">
        <v>6147</v>
      </c>
      <c r="J467">
        <v>2526</v>
      </c>
      <c r="K467" t="s">
        <v>31</v>
      </c>
      <c r="L467" t="s">
        <v>244</v>
      </c>
      <c r="M467">
        <f t="shared" si="7"/>
        <v>1024.5</v>
      </c>
      <c r="N467">
        <f>YEAR(Table1[[#This Row],[       oreder date]])</f>
        <v>2023</v>
      </c>
      <c r="O467" t="str">
        <f>TEXT(Table1[[#This Row],[       oreder date]],"mmm")</f>
        <v>Mar</v>
      </c>
      <c r="P467" t="str">
        <f>IF(COUNTIFS(A:A,Table1[[#This Row],[Order ID]],C:C,Table1[[#This Row],[CustomerName]])&gt;1,"duplicate","unique")</f>
        <v>unique</v>
      </c>
    </row>
    <row r="468" spans="1:16" x14ac:dyDescent="0.35">
      <c r="A468">
        <v>27809</v>
      </c>
      <c r="B468" s="1">
        <v>43946</v>
      </c>
      <c r="C468" t="s">
        <v>1212</v>
      </c>
      <c r="D468" t="s">
        <v>71</v>
      </c>
      <c r="E468" t="s">
        <v>70</v>
      </c>
      <c r="F468" t="s">
        <v>29</v>
      </c>
      <c r="G468" t="s">
        <v>30</v>
      </c>
      <c r="H468">
        <v>2</v>
      </c>
      <c r="I468">
        <v>4904</v>
      </c>
      <c r="J468">
        <v>469</v>
      </c>
      <c r="K468" t="s">
        <v>31</v>
      </c>
      <c r="L468" t="s">
        <v>161</v>
      </c>
      <c r="M468">
        <f t="shared" si="7"/>
        <v>2452</v>
      </c>
      <c r="N468">
        <f>YEAR(Table1[[#This Row],[       oreder date]])</f>
        <v>2020</v>
      </c>
      <c r="O468" t="str">
        <f>TEXT(Table1[[#This Row],[       oreder date]],"mmm")</f>
        <v>Apr</v>
      </c>
      <c r="P468" t="str">
        <f>IF(COUNTIFS(A:A,Table1[[#This Row],[Order ID]],C:C,Table1[[#This Row],[CustomerName]])&gt;1,"duplicate","unique")</f>
        <v>unique</v>
      </c>
    </row>
    <row r="469" spans="1:16" x14ac:dyDescent="0.35">
      <c r="A469">
        <v>27810</v>
      </c>
      <c r="B469" s="1">
        <v>43946</v>
      </c>
      <c r="C469" t="s">
        <v>1212</v>
      </c>
      <c r="D469" t="s">
        <v>71</v>
      </c>
      <c r="E469" t="s">
        <v>70</v>
      </c>
      <c r="F469" t="s">
        <v>29</v>
      </c>
      <c r="G469" t="s">
        <v>77</v>
      </c>
      <c r="H469">
        <v>6</v>
      </c>
      <c r="I469">
        <v>3080</v>
      </c>
      <c r="J469">
        <v>737</v>
      </c>
      <c r="K469" t="s">
        <v>14</v>
      </c>
      <c r="L469" t="s">
        <v>161</v>
      </c>
      <c r="M469">
        <f t="shared" si="7"/>
        <v>513.33333333333337</v>
      </c>
      <c r="N469">
        <f>YEAR(Table1[[#This Row],[       oreder date]])</f>
        <v>2020</v>
      </c>
      <c r="O469" t="str">
        <f>TEXT(Table1[[#This Row],[       oreder date]],"mmm")</f>
        <v>Apr</v>
      </c>
      <c r="P469" t="str">
        <f>IF(COUNTIFS(A:A,Table1[[#This Row],[Order ID]],C:C,Table1[[#This Row],[CustomerName]])&gt;1,"duplicate","unique")</f>
        <v>unique</v>
      </c>
    </row>
    <row r="470" spans="1:16" x14ac:dyDescent="0.35">
      <c r="A470">
        <v>27935</v>
      </c>
      <c r="B470" s="1">
        <v>43939</v>
      </c>
      <c r="C470" t="s">
        <v>1408</v>
      </c>
      <c r="D470" t="s">
        <v>71</v>
      </c>
      <c r="E470" t="s">
        <v>70</v>
      </c>
      <c r="F470" t="s">
        <v>29</v>
      </c>
      <c r="G470" t="s">
        <v>56</v>
      </c>
      <c r="H470">
        <v>19</v>
      </c>
      <c r="I470">
        <v>9272</v>
      </c>
      <c r="J470">
        <v>1771</v>
      </c>
      <c r="K470" t="s">
        <v>14</v>
      </c>
      <c r="L470" t="s">
        <v>161</v>
      </c>
      <c r="M470">
        <f t="shared" si="7"/>
        <v>488</v>
      </c>
      <c r="N470">
        <f>YEAR(Table1[[#This Row],[       oreder date]])</f>
        <v>2020</v>
      </c>
      <c r="O470" t="str">
        <f>TEXT(Table1[[#This Row],[       oreder date]],"mmm")</f>
        <v>Apr</v>
      </c>
      <c r="P470" t="str">
        <f>IF(COUNTIFS(A:A,Table1[[#This Row],[Order ID]],C:C,Table1[[#This Row],[CustomerName]])&gt;1,"duplicate","unique")</f>
        <v>unique</v>
      </c>
    </row>
    <row r="471" spans="1:16" x14ac:dyDescent="0.35">
      <c r="A471">
        <v>27956</v>
      </c>
      <c r="B471" s="1">
        <v>45384</v>
      </c>
      <c r="C471" t="s">
        <v>1443</v>
      </c>
      <c r="D471" t="s">
        <v>71</v>
      </c>
      <c r="E471" t="s">
        <v>70</v>
      </c>
      <c r="F471" t="s">
        <v>29</v>
      </c>
      <c r="G471" t="s">
        <v>63</v>
      </c>
      <c r="H471">
        <v>2</v>
      </c>
      <c r="I471">
        <v>5024</v>
      </c>
      <c r="J471">
        <v>379</v>
      </c>
      <c r="K471" t="s">
        <v>14</v>
      </c>
      <c r="L471" t="s">
        <v>234</v>
      </c>
      <c r="M471">
        <f t="shared" si="7"/>
        <v>2512</v>
      </c>
      <c r="N471">
        <f>YEAR(Table1[[#This Row],[       oreder date]])</f>
        <v>2024</v>
      </c>
      <c r="O471" t="str">
        <f>TEXT(Table1[[#This Row],[       oreder date]],"mmm")</f>
        <v>Apr</v>
      </c>
      <c r="P471" t="str">
        <f>IF(COUNTIFS(A:A,Table1[[#This Row],[Order ID]],C:C,Table1[[#This Row],[CustomerName]])&gt;1,"duplicate","unique")</f>
        <v>unique</v>
      </c>
    </row>
    <row r="472" spans="1:16" x14ac:dyDescent="0.35">
      <c r="A472">
        <v>26976</v>
      </c>
      <c r="B472" s="1">
        <v>44064</v>
      </c>
      <c r="C472" t="s">
        <v>277</v>
      </c>
      <c r="D472" t="s">
        <v>137</v>
      </c>
      <c r="E472" t="s">
        <v>70</v>
      </c>
      <c r="F472" t="s">
        <v>12</v>
      </c>
      <c r="G472" t="s">
        <v>81</v>
      </c>
      <c r="H472">
        <v>1</v>
      </c>
      <c r="I472">
        <v>8346</v>
      </c>
      <c r="J472">
        <v>1176</v>
      </c>
      <c r="K472" t="s">
        <v>64</v>
      </c>
      <c r="L472" t="s">
        <v>184</v>
      </c>
      <c r="M472">
        <f t="shared" si="7"/>
        <v>8346</v>
      </c>
      <c r="N472">
        <f>YEAR(Table1[[#This Row],[       oreder date]])</f>
        <v>2020</v>
      </c>
      <c r="O472" t="str">
        <f>TEXT(Table1[[#This Row],[       oreder date]],"mmm")</f>
        <v>Aug</v>
      </c>
      <c r="P472" t="str">
        <f>IF(COUNTIFS(A:A,Table1[[#This Row],[Order ID]],C:C,Table1[[#This Row],[CustomerName]])&gt;1,"duplicate","unique")</f>
        <v>unique</v>
      </c>
    </row>
    <row r="473" spans="1:16" x14ac:dyDescent="0.35">
      <c r="A473">
        <v>26982</v>
      </c>
      <c r="B473" s="1">
        <v>44064</v>
      </c>
      <c r="C473" t="s">
        <v>277</v>
      </c>
      <c r="D473" t="s">
        <v>137</v>
      </c>
      <c r="E473" t="s">
        <v>70</v>
      </c>
      <c r="F473" t="s">
        <v>12</v>
      </c>
      <c r="G473" t="s">
        <v>27</v>
      </c>
      <c r="H473">
        <v>14</v>
      </c>
      <c r="I473">
        <v>5167</v>
      </c>
      <c r="J473">
        <v>253</v>
      </c>
      <c r="K473" t="s">
        <v>46</v>
      </c>
      <c r="L473" t="s">
        <v>184</v>
      </c>
      <c r="M473">
        <f t="shared" si="7"/>
        <v>369.07142857142856</v>
      </c>
      <c r="N473">
        <f>YEAR(Table1[[#This Row],[       oreder date]])</f>
        <v>2020</v>
      </c>
      <c r="O473" t="str">
        <f>TEXT(Table1[[#This Row],[       oreder date]],"mmm")</f>
        <v>Aug</v>
      </c>
      <c r="P473" t="str">
        <f>IF(COUNTIFS(A:A,Table1[[#This Row],[Order ID]],C:C,Table1[[#This Row],[CustomerName]])&gt;1,"duplicate","unique")</f>
        <v>unique</v>
      </c>
    </row>
    <row r="474" spans="1:16" x14ac:dyDescent="0.35">
      <c r="A474">
        <v>27010</v>
      </c>
      <c r="B474" s="1">
        <v>44261</v>
      </c>
      <c r="C474" t="s">
        <v>309</v>
      </c>
      <c r="D474" t="s">
        <v>137</v>
      </c>
      <c r="E474" t="s">
        <v>70</v>
      </c>
      <c r="F474" t="s">
        <v>12</v>
      </c>
      <c r="G474" t="s">
        <v>27</v>
      </c>
      <c r="H474">
        <v>18</v>
      </c>
      <c r="I474">
        <v>4948</v>
      </c>
      <c r="J474">
        <v>2356</v>
      </c>
      <c r="K474" t="s">
        <v>31</v>
      </c>
      <c r="L474" t="s">
        <v>166</v>
      </c>
      <c r="M474">
        <f t="shared" si="7"/>
        <v>274.88888888888891</v>
      </c>
      <c r="N474">
        <f>YEAR(Table1[[#This Row],[       oreder date]])</f>
        <v>2021</v>
      </c>
      <c r="O474" t="str">
        <f>TEXT(Table1[[#This Row],[       oreder date]],"mmm")</f>
        <v>Mar</v>
      </c>
      <c r="P474" t="str">
        <f>IF(COUNTIFS(A:A,Table1[[#This Row],[Order ID]],C:C,Table1[[#This Row],[CustomerName]])&gt;1,"duplicate","unique")</f>
        <v>unique</v>
      </c>
    </row>
    <row r="475" spans="1:16" x14ac:dyDescent="0.35">
      <c r="A475">
        <v>27011</v>
      </c>
      <c r="B475" s="1">
        <v>44261</v>
      </c>
      <c r="C475" t="s">
        <v>309</v>
      </c>
      <c r="D475" t="s">
        <v>137</v>
      </c>
      <c r="E475" t="s">
        <v>70</v>
      </c>
      <c r="F475" t="s">
        <v>12</v>
      </c>
      <c r="G475" t="s">
        <v>13</v>
      </c>
      <c r="H475">
        <v>10</v>
      </c>
      <c r="I475">
        <v>6435</v>
      </c>
      <c r="J475">
        <v>334</v>
      </c>
      <c r="K475" t="s">
        <v>31</v>
      </c>
      <c r="L475" t="s">
        <v>166</v>
      </c>
      <c r="M475">
        <f t="shared" si="7"/>
        <v>643.5</v>
      </c>
      <c r="N475">
        <f>YEAR(Table1[[#This Row],[       oreder date]])</f>
        <v>2021</v>
      </c>
      <c r="O475" t="str">
        <f>TEXT(Table1[[#This Row],[       oreder date]],"mmm")</f>
        <v>Mar</v>
      </c>
      <c r="P475" t="str">
        <f>IF(COUNTIFS(A:A,Table1[[#This Row],[Order ID]],C:C,Table1[[#This Row],[CustomerName]])&gt;1,"duplicate","unique")</f>
        <v>unique</v>
      </c>
    </row>
    <row r="476" spans="1:16" x14ac:dyDescent="0.35">
      <c r="A476">
        <v>27071</v>
      </c>
      <c r="B476" s="1">
        <v>44954</v>
      </c>
      <c r="C476" t="s">
        <v>375</v>
      </c>
      <c r="D476" t="s">
        <v>137</v>
      </c>
      <c r="E476" t="s">
        <v>70</v>
      </c>
      <c r="F476" t="s">
        <v>12</v>
      </c>
      <c r="G476" t="s">
        <v>27</v>
      </c>
      <c r="H476">
        <v>15</v>
      </c>
      <c r="I476">
        <v>6351</v>
      </c>
      <c r="J476">
        <v>986</v>
      </c>
      <c r="K476" t="s">
        <v>14</v>
      </c>
      <c r="L476" t="s">
        <v>332</v>
      </c>
      <c r="M476">
        <f t="shared" si="7"/>
        <v>423.4</v>
      </c>
      <c r="N476">
        <f>YEAR(Table1[[#This Row],[       oreder date]])</f>
        <v>2023</v>
      </c>
      <c r="O476" t="str">
        <f>TEXT(Table1[[#This Row],[       oreder date]],"mmm")</f>
        <v>Jan</v>
      </c>
      <c r="P476" t="str">
        <f>IF(COUNTIFS(A:A,Table1[[#This Row],[Order ID]],C:C,Table1[[#This Row],[CustomerName]])&gt;1,"duplicate","unique")</f>
        <v>unique</v>
      </c>
    </row>
    <row r="477" spans="1:16" x14ac:dyDescent="0.35">
      <c r="A477">
        <v>27241</v>
      </c>
      <c r="B477" s="1">
        <v>44663</v>
      </c>
      <c r="C477" t="s">
        <v>554</v>
      </c>
      <c r="D477" t="s">
        <v>137</v>
      </c>
      <c r="E477" t="s">
        <v>70</v>
      </c>
      <c r="F477" t="s">
        <v>12</v>
      </c>
      <c r="G477" t="s">
        <v>38</v>
      </c>
      <c r="H477">
        <v>11</v>
      </c>
      <c r="I477">
        <v>5564</v>
      </c>
      <c r="J477">
        <v>175</v>
      </c>
      <c r="K477" t="s">
        <v>64</v>
      </c>
      <c r="L477" t="s">
        <v>186</v>
      </c>
      <c r="M477">
        <f t="shared" si="7"/>
        <v>505.81818181818181</v>
      </c>
      <c r="N477">
        <f>YEAR(Table1[[#This Row],[       oreder date]])</f>
        <v>2022</v>
      </c>
      <c r="O477" t="str">
        <f>TEXT(Table1[[#This Row],[       oreder date]],"mmm")</f>
        <v>Apr</v>
      </c>
      <c r="P477" t="str">
        <f>IF(COUNTIFS(A:A,Table1[[#This Row],[Order ID]],C:C,Table1[[#This Row],[CustomerName]])&gt;1,"duplicate","unique")</f>
        <v>unique</v>
      </c>
    </row>
    <row r="478" spans="1:16" x14ac:dyDescent="0.35">
      <c r="A478">
        <v>27244</v>
      </c>
      <c r="B478" s="1">
        <v>44663</v>
      </c>
      <c r="C478" t="s">
        <v>554</v>
      </c>
      <c r="D478" t="s">
        <v>137</v>
      </c>
      <c r="E478" t="s">
        <v>70</v>
      </c>
      <c r="F478" t="s">
        <v>12</v>
      </c>
      <c r="G478" t="s">
        <v>13</v>
      </c>
      <c r="H478">
        <v>15</v>
      </c>
      <c r="I478">
        <v>3953</v>
      </c>
      <c r="J478">
        <v>1776</v>
      </c>
      <c r="K478" t="s">
        <v>14</v>
      </c>
      <c r="L478" t="s">
        <v>186</v>
      </c>
      <c r="M478">
        <f t="shared" si="7"/>
        <v>263.53333333333336</v>
      </c>
      <c r="N478">
        <f>YEAR(Table1[[#This Row],[       oreder date]])</f>
        <v>2022</v>
      </c>
      <c r="O478" t="str">
        <f>TEXT(Table1[[#This Row],[       oreder date]],"mmm")</f>
        <v>Apr</v>
      </c>
      <c r="P478" t="str">
        <f>IF(COUNTIFS(A:A,Table1[[#This Row],[Order ID]],C:C,Table1[[#This Row],[CustomerName]])&gt;1,"duplicate","unique")</f>
        <v>unique</v>
      </c>
    </row>
    <row r="479" spans="1:16" x14ac:dyDescent="0.35">
      <c r="A479">
        <v>27247</v>
      </c>
      <c r="B479" s="1">
        <v>44164</v>
      </c>
      <c r="C479" t="s">
        <v>558</v>
      </c>
      <c r="D479" t="s">
        <v>137</v>
      </c>
      <c r="E479" t="s">
        <v>70</v>
      </c>
      <c r="F479" t="s">
        <v>12</v>
      </c>
      <c r="G479" t="s">
        <v>27</v>
      </c>
      <c r="H479">
        <v>18</v>
      </c>
      <c r="I479">
        <v>6488</v>
      </c>
      <c r="J479">
        <v>1591</v>
      </c>
      <c r="K479" t="s">
        <v>39</v>
      </c>
      <c r="L479" t="s">
        <v>79</v>
      </c>
      <c r="M479">
        <f t="shared" si="7"/>
        <v>360.44444444444446</v>
      </c>
      <c r="N479">
        <f>YEAR(Table1[[#This Row],[       oreder date]])</f>
        <v>2020</v>
      </c>
      <c r="O479" t="str">
        <f>TEXT(Table1[[#This Row],[       oreder date]],"mmm")</f>
        <v>Nov</v>
      </c>
      <c r="P479" t="str">
        <f>IF(COUNTIFS(A:A,Table1[[#This Row],[Order ID]],C:C,Table1[[#This Row],[CustomerName]])&gt;1,"duplicate","unique")</f>
        <v>unique</v>
      </c>
    </row>
    <row r="480" spans="1:16" x14ac:dyDescent="0.35">
      <c r="A480">
        <v>27286</v>
      </c>
      <c r="B480" s="1">
        <v>45474</v>
      </c>
      <c r="C480" t="s">
        <v>592</v>
      </c>
      <c r="D480" t="s">
        <v>137</v>
      </c>
      <c r="E480" t="s">
        <v>70</v>
      </c>
      <c r="F480" t="s">
        <v>12</v>
      </c>
      <c r="G480" t="s">
        <v>13</v>
      </c>
      <c r="H480">
        <v>20</v>
      </c>
      <c r="I480">
        <v>3409</v>
      </c>
      <c r="J480">
        <v>1605</v>
      </c>
      <c r="K480" t="s">
        <v>14</v>
      </c>
      <c r="L480" t="s">
        <v>214</v>
      </c>
      <c r="M480">
        <f t="shared" si="7"/>
        <v>170.45</v>
      </c>
      <c r="N480">
        <f>YEAR(Table1[[#This Row],[       oreder date]])</f>
        <v>2024</v>
      </c>
      <c r="O480" t="str">
        <f>TEXT(Table1[[#This Row],[       oreder date]],"mmm")</f>
        <v>Jul</v>
      </c>
      <c r="P480" t="str">
        <f>IF(COUNTIFS(A:A,Table1[[#This Row],[Order ID]],C:C,Table1[[#This Row],[CustomerName]])&gt;1,"duplicate","unique")</f>
        <v>unique</v>
      </c>
    </row>
    <row r="481" spans="1:16" x14ac:dyDescent="0.35">
      <c r="A481">
        <v>27446</v>
      </c>
      <c r="B481" s="1">
        <v>44995</v>
      </c>
      <c r="C481" t="s">
        <v>777</v>
      </c>
      <c r="D481" t="s">
        <v>137</v>
      </c>
      <c r="E481" t="s">
        <v>70</v>
      </c>
      <c r="F481" t="s">
        <v>12</v>
      </c>
      <c r="G481" t="s">
        <v>81</v>
      </c>
      <c r="H481">
        <v>6</v>
      </c>
      <c r="I481">
        <v>7122</v>
      </c>
      <c r="J481">
        <v>1836</v>
      </c>
      <c r="K481" t="s">
        <v>31</v>
      </c>
      <c r="L481" t="s">
        <v>244</v>
      </c>
      <c r="M481">
        <f t="shared" si="7"/>
        <v>1187</v>
      </c>
      <c r="N481">
        <f>YEAR(Table1[[#This Row],[       oreder date]])</f>
        <v>2023</v>
      </c>
      <c r="O481" t="str">
        <f>TEXT(Table1[[#This Row],[       oreder date]],"mmm")</f>
        <v>Mar</v>
      </c>
      <c r="P481" t="str">
        <f>IF(COUNTIFS(A:A,Table1[[#This Row],[Order ID]],C:C,Table1[[#This Row],[CustomerName]])&gt;1,"duplicate","unique")</f>
        <v>unique</v>
      </c>
    </row>
    <row r="482" spans="1:16" x14ac:dyDescent="0.35">
      <c r="A482">
        <v>27537</v>
      </c>
      <c r="B482" s="1">
        <v>44856</v>
      </c>
      <c r="C482" t="s">
        <v>863</v>
      </c>
      <c r="D482" t="s">
        <v>137</v>
      </c>
      <c r="E482" t="s">
        <v>70</v>
      </c>
      <c r="F482" t="s">
        <v>12</v>
      </c>
      <c r="G482" t="s">
        <v>27</v>
      </c>
      <c r="H482">
        <v>5</v>
      </c>
      <c r="I482">
        <v>5151</v>
      </c>
      <c r="J482">
        <v>1680</v>
      </c>
      <c r="K482" t="s">
        <v>39</v>
      </c>
      <c r="L482" t="s">
        <v>95</v>
      </c>
      <c r="M482">
        <f t="shared" si="7"/>
        <v>1030.2</v>
      </c>
      <c r="N482">
        <f>YEAR(Table1[[#This Row],[       oreder date]])</f>
        <v>2022</v>
      </c>
      <c r="O482" t="str">
        <f>TEXT(Table1[[#This Row],[       oreder date]],"mmm")</f>
        <v>Oct</v>
      </c>
      <c r="P482" t="str">
        <f>IF(COUNTIFS(A:A,Table1[[#This Row],[Order ID]],C:C,Table1[[#This Row],[CustomerName]])&gt;1,"duplicate","unique")</f>
        <v>unique</v>
      </c>
    </row>
    <row r="483" spans="1:16" x14ac:dyDescent="0.35">
      <c r="A483">
        <v>27606</v>
      </c>
      <c r="B483" s="1">
        <v>45398</v>
      </c>
      <c r="C483" t="s">
        <v>963</v>
      </c>
      <c r="D483" t="s">
        <v>137</v>
      </c>
      <c r="E483" t="s">
        <v>70</v>
      </c>
      <c r="F483" t="s">
        <v>12</v>
      </c>
      <c r="G483" t="s">
        <v>81</v>
      </c>
      <c r="H483">
        <v>11</v>
      </c>
      <c r="I483">
        <v>7478</v>
      </c>
      <c r="J483">
        <v>1381</v>
      </c>
      <c r="K483" t="s">
        <v>39</v>
      </c>
      <c r="L483" t="s">
        <v>234</v>
      </c>
      <c r="M483">
        <f t="shared" si="7"/>
        <v>679.81818181818187</v>
      </c>
      <c r="N483">
        <f>YEAR(Table1[[#This Row],[       oreder date]])</f>
        <v>2024</v>
      </c>
      <c r="O483" t="str">
        <f>TEXT(Table1[[#This Row],[       oreder date]],"mmm")</f>
        <v>Apr</v>
      </c>
      <c r="P483" t="str">
        <f>IF(COUNTIFS(A:A,Table1[[#This Row],[Order ID]],C:C,Table1[[#This Row],[CustomerName]])&gt;1,"duplicate","unique")</f>
        <v>unique</v>
      </c>
    </row>
    <row r="484" spans="1:16" x14ac:dyDescent="0.35">
      <c r="A484">
        <v>27661</v>
      </c>
      <c r="B484" s="1">
        <v>44498</v>
      </c>
      <c r="C484" t="s">
        <v>1035</v>
      </c>
      <c r="D484" t="s">
        <v>137</v>
      </c>
      <c r="E484" t="s">
        <v>70</v>
      </c>
      <c r="F484" t="s">
        <v>12</v>
      </c>
      <c r="G484" t="s">
        <v>27</v>
      </c>
      <c r="H484">
        <v>7</v>
      </c>
      <c r="I484">
        <v>5313</v>
      </c>
      <c r="J484">
        <v>2037</v>
      </c>
      <c r="K484" t="s">
        <v>31</v>
      </c>
      <c r="L484" t="s">
        <v>36</v>
      </c>
      <c r="M484">
        <f t="shared" si="7"/>
        <v>759</v>
      </c>
      <c r="N484">
        <f>YEAR(Table1[[#This Row],[       oreder date]])</f>
        <v>2021</v>
      </c>
      <c r="O484" t="str">
        <f>TEXT(Table1[[#This Row],[       oreder date]],"mmm")</f>
        <v>Oct</v>
      </c>
      <c r="P484" t="str">
        <f>IF(COUNTIFS(A:A,Table1[[#This Row],[Order ID]],C:C,Table1[[#This Row],[CustomerName]])&gt;1,"duplicate","unique")</f>
        <v>unique</v>
      </c>
    </row>
    <row r="485" spans="1:16" x14ac:dyDescent="0.35">
      <c r="A485">
        <v>27698</v>
      </c>
      <c r="B485" s="1">
        <v>44489</v>
      </c>
      <c r="C485" t="s">
        <v>1081</v>
      </c>
      <c r="D485" t="s">
        <v>137</v>
      </c>
      <c r="E485" t="s">
        <v>70</v>
      </c>
      <c r="F485" t="s">
        <v>12</v>
      </c>
      <c r="G485" t="s">
        <v>27</v>
      </c>
      <c r="H485">
        <v>15</v>
      </c>
      <c r="I485">
        <v>1156</v>
      </c>
      <c r="J485">
        <v>74</v>
      </c>
      <c r="K485" t="s">
        <v>39</v>
      </c>
      <c r="L485" t="s">
        <v>36</v>
      </c>
      <c r="M485">
        <f t="shared" si="7"/>
        <v>77.066666666666663</v>
      </c>
      <c r="N485">
        <f>YEAR(Table1[[#This Row],[       oreder date]])</f>
        <v>2021</v>
      </c>
      <c r="O485" t="str">
        <f>TEXT(Table1[[#This Row],[       oreder date]],"mmm")</f>
        <v>Oct</v>
      </c>
      <c r="P485" t="str">
        <f>IF(COUNTIFS(A:A,Table1[[#This Row],[Order ID]],C:C,Table1[[#This Row],[CustomerName]])&gt;1,"duplicate","unique")</f>
        <v>unique</v>
      </c>
    </row>
    <row r="486" spans="1:16" x14ac:dyDescent="0.35">
      <c r="A486">
        <v>27749</v>
      </c>
      <c r="B486" s="1">
        <v>43953</v>
      </c>
      <c r="C486" t="s">
        <v>1141</v>
      </c>
      <c r="D486" t="s">
        <v>137</v>
      </c>
      <c r="E486" t="s">
        <v>70</v>
      </c>
      <c r="F486" t="s">
        <v>12</v>
      </c>
      <c r="G486" t="s">
        <v>38</v>
      </c>
      <c r="H486">
        <v>8</v>
      </c>
      <c r="I486">
        <v>3918</v>
      </c>
      <c r="J486">
        <v>749</v>
      </c>
      <c r="K486" t="s">
        <v>46</v>
      </c>
      <c r="L486" t="s">
        <v>58</v>
      </c>
      <c r="M486">
        <f t="shared" si="7"/>
        <v>489.75</v>
      </c>
      <c r="N486">
        <f>YEAR(Table1[[#This Row],[       oreder date]])</f>
        <v>2020</v>
      </c>
      <c r="O486" t="str">
        <f>TEXT(Table1[[#This Row],[       oreder date]],"mmm")</f>
        <v>May</v>
      </c>
      <c r="P486" t="str">
        <f>IF(COUNTIFS(A:A,Table1[[#This Row],[Order ID]],C:C,Table1[[#This Row],[CustomerName]])&gt;1,"duplicate","unique")</f>
        <v>unique</v>
      </c>
    </row>
    <row r="487" spans="1:16" x14ac:dyDescent="0.35">
      <c r="A487">
        <v>27834</v>
      </c>
      <c r="B487" s="1">
        <v>44682</v>
      </c>
      <c r="C487" t="s">
        <v>1246</v>
      </c>
      <c r="D487" t="s">
        <v>137</v>
      </c>
      <c r="E487" t="s">
        <v>70</v>
      </c>
      <c r="F487" t="s">
        <v>12</v>
      </c>
      <c r="G487" t="s">
        <v>81</v>
      </c>
      <c r="H487">
        <v>8</v>
      </c>
      <c r="I487">
        <v>6034</v>
      </c>
      <c r="J487">
        <v>608</v>
      </c>
      <c r="K487" t="s">
        <v>39</v>
      </c>
      <c r="L487" t="s">
        <v>179</v>
      </c>
      <c r="M487">
        <f t="shared" si="7"/>
        <v>754.25</v>
      </c>
      <c r="N487">
        <f>YEAR(Table1[[#This Row],[       oreder date]])</f>
        <v>2022</v>
      </c>
      <c r="O487" t="str">
        <f>TEXT(Table1[[#This Row],[       oreder date]],"mmm")</f>
        <v>May</v>
      </c>
      <c r="P487" t="str">
        <f>IF(COUNTIFS(A:A,Table1[[#This Row],[Order ID]],C:C,Table1[[#This Row],[CustomerName]])&gt;1,"duplicate","unique")</f>
        <v>unique</v>
      </c>
    </row>
    <row r="488" spans="1:16" x14ac:dyDescent="0.35">
      <c r="A488">
        <v>27908</v>
      </c>
      <c r="B488" s="1">
        <v>44260</v>
      </c>
      <c r="C488" t="s">
        <v>1366</v>
      </c>
      <c r="D488" t="s">
        <v>137</v>
      </c>
      <c r="E488" t="s">
        <v>70</v>
      </c>
      <c r="F488" t="s">
        <v>12</v>
      </c>
      <c r="G488" t="s">
        <v>38</v>
      </c>
      <c r="H488">
        <v>2</v>
      </c>
      <c r="I488">
        <v>544</v>
      </c>
      <c r="J488">
        <v>272</v>
      </c>
      <c r="K488" t="s">
        <v>31</v>
      </c>
      <c r="L488" t="s">
        <v>166</v>
      </c>
      <c r="M488">
        <f t="shared" si="7"/>
        <v>272</v>
      </c>
      <c r="N488">
        <f>YEAR(Table1[[#This Row],[       oreder date]])</f>
        <v>2021</v>
      </c>
      <c r="O488" t="str">
        <f>TEXT(Table1[[#This Row],[       oreder date]],"mmm")</f>
        <v>Mar</v>
      </c>
      <c r="P488" t="str">
        <f>IF(COUNTIFS(A:A,Table1[[#This Row],[Order ID]],C:C,Table1[[#This Row],[CustomerName]])&gt;1,"duplicate","unique")</f>
        <v>unique</v>
      </c>
    </row>
    <row r="489" spans="1:16" x14ac:dyDescent="0.35">
      <c r="A489">
        <v>26835</v>
      </c>
      <c r="B489" s="1">
        <v>44291</v>
      </c>
      <c r="C489" t="s">
        <v>90</v>
      </c>
      <c r="D489" t="s">
        <v>137</v>
      </c>
      <c r="E489" t="s">
        <v>70</v>
      </c>
      <c r="F489" t="s">
        <v>44</v>
      </c>
      <c r="G489" t="s">
        <v>45</v>
      </c>
      <c r="H489">
        <v>10</v>
      </c>
      <c r="I489">
        <v>6139</v>
      </c>
      <c r="J489">
        <v>451</v>
      </c>
      <c r="K489" t="s">
        <v>31</v>
      </c>
      <c r="L489" t="s">
        <v>138</v>
      </c>
      <c r="M489">
        <f t="shared" si="7"/>
        <v>613.9</v>
      </c>
      <c r="N489">
        <f>YEAR(Table1[[#This Row],[       oreder date]])</f>
        <v>2021</v>
      </c>
      <c r="O489" t="str">
        <f>TEXT(Table1[[#This Row],[       oreder date]],"mmm")</f>
        <v>Apr</v>
      </c>
      <c r="P489" t="str">
        <f>IF(COUNTIFS(A:A,Table1[[#This Row],[Order ID]],C:C,Table1[[#This Row],[CustomerName]])&gt;1,"duplicate","unique")</f>
        <v>unique</v>
      </c>
    </row>
    <row r="490" spans="1:16" x14ac:dyDescent="0.35">
      <c r="A490">
        <v>26837</v>
      </c>
      <c r="B490" s="1">
        <v>44291</v>
      </c>
      <c r="C490" t="s">
        <v>90</v>
      </c>
      <c r="D490" t="s">
        <v>137</v>
      </c>
      <c r="E490" t="s">
        <v>70</v>
      </c>
      <c r="F490" t="s">
        <v>44</v>
      </c>
      <c r="G490" t="s">
        <v>48</v>
      </c>
      <c r="H490">
        <v>3</v>
      </c>
      <c r="I490">
        <v>8636</v>
      </c>
      <c r="J490">
        <v>3192</v>
      </c>
      <c r="K490" t="s">
        <v>64</v>
      </c>
      <c r="L490" t="s">
        <v>138</v>
      </c>
      <c r="M490">
        <f t="shared" si="7"/>
        <v>2878.6666666666665</v>
      </c>
      <c r="N490">
        <f>YEAR(Table1[[#This Row],[       oreder date]])</f>
        <v>2021</v>
      </c>
      <c r="O490" t="str">
        <f>TEXT(Table1[[#This Row],[       oreder date]],"mmm")</f>
        <v>Apr</v>
      </c>
      <c r="P490" t="str">
        <f>IF(COUNTIFS(A:A,Table1[[#This Row],[Order ID]],C:C,Table1[[#This Row],[CustomerName]])&gt;1,"duplicate","unique")</f>
        <v>unique</v>
      </c>
    </row>
    <row r="491" spans="1:16" x14ac:dyDescent="0.35">
      <c r="A491">
        <v>26839</v>
      </c>
      <c r="B491" s="1">
        <v>44291</v>
      </c>
      <c r="C491" t="s">
        <v>90</v>
      </c>
      <c r="D491" t="s">
        <v>137</v>
      </c>
      <c r="E491" t="s">
        <v>70</v>
      </c>
      <c r="F491" t="s">
        <v>44</v>
      </c>
      <c r="G491" t="s">
        <v>59</v>
      </c>
      <c r="H491">
        <v>19</v>
      </c>
      <c r="I491">
        <v>4439</v>
      </c>
      <c r="J491">
        <v>1712</v>
      </c>
      <c r="K491" t="s">
        <v>46</v>
      </c>
      <c r="L491" t="s">
        <v>138</v>
      </c>
      <c r="M491">
        <f t="shared" si="7"/>
        <v>233.63157894736841</v>
      </c>
      <c r="N491">
        <f>YEAR(Table1[[#This Row],[       oreder date]])</f>
        <v>2021</v>
      </c>
      <c r="O491" t="str">
        <f>TEXT(Table1[[#This Row],[       oreder date]],"mmm")</f>
        <v>Apr</v>
      </c>
      <c r="P491" t="str">
        <f>IF(COUNTIFS(A:A,Table1[[#This Row],[Order ID]],C:C,Table1[[#This Row],[CustomerName]])&gt;1,"duplicate","unique")</f>
        <v>unique</v>
      </c>
    </row>
    <row r="492" spans="1:16" x14ac:dyDescent="0.35">
      <c r="A492">
        <v>26874</v>
      </c>
      <c r="B492" s="1">
        <v>45123</v>
      </c>
      <c r="C492" t="s">
        <v>181</v>
      </c>
      <c r="D492" t="s">
        <v>137</v>
      </c>
      <c r="E492" t="s">
        <v>70</v>
      </c>
      <c r="F492" t="s">
        <v>44</v>
      </c>
      <c r="G492" t="s">
        <v>48</v>
      </c>
      <c r="H492">
        <v>16</v>
      </c>
      <c r="I492">
        <v>5224</v>
      </c>
      <c r="J492">
        <v>1958</v>
      </c>
      <c r="K492" t="s">
        <v>46</v>
      </c>
      <c r="L492" t="s">
        <v>104</v>
      </c>
      <c r="M492">
        <f t="shared" si="7"/>
        <v>326.5</v>
      </c>
      <c r="N492">
        <f>YEAR(Table1[[#This Row],[       oreder date]])</f>
        <v>2023</v>
      </c>
      <c r="O492" t="str">
        <f>TEXT(Table1[[#This Row],[       oreder date]],"mmm")</f>
        <v>Jul</v>
      </c>
      <c r="P492" t="str">
        <f>IF(COUNTIFS(A:A,Table1[[#This Row],[Order ID]],C:C,Table1[[#This Row],[CustomerName]])&gt;1,"duplicate","unique")</f>
        <v>unique</v>
      </c>
    </row>
    <row r="493" spans="1:16" x14ac:dyDescent="0.35">
      <c r="A493">
        <v>26979</v>
      </c>
      <c r="B493" s="1">
        <v>44064</v>
      </c>
      <c r="C493" t="s">
        <v>277</v>
      </c>
      <c r="D493" t="s">
        <v>137</v>
      </c>
      <c r="E493" t="s">
        <v>70</v>
      </c>
      <c r="F493" t="s">
        <v>44</v>
      </c>
      <c r="G493" t="s">
        <v>45</v>
      </c>
      <c r="H493">
        <v>5</v>
      </c>
      <c r="I493">
        <v>6218</v>
      </c>
      <c r="J493">
        <v>1125</v>
      </c>
      <c r="K493" t="s">
        <v>31</v>
      </c>
      <c r="L493" t="s">
        <v>184</v>
      </c>
      <c r="M493">
        <f t="shared" si="7"/>
        <v>1243.5999999999999</v>
      </c>
      <c r="N493">
        <f>YEAR(Table1[[#This Row],[       oreder date]])</f>
        <v>2020</v>
      </c>
      <c r="O493" t="str">
        <f>TEXT(Table1[[#This Row],[       oreder date]],"mmm")</f>
        <v>Aug</v>
      </c>
      <c r="P493" t="str">
        <f>IF(COUNTIFS(A:A,Table1[[#This Row],[Order ID]],C:C,Table1[[#This Row],[CustomerName]])&gt;1,"duplicate","unique")</f>
        <v>unique</v>
      </c>
    </row>
    <row r="494" spans="1:16" x14ac:dyDescent="0.35">
      <c r="A494">
        <v>26985</v>
      </c>
      <c r="B494" s="1">
        <v>44064</v>
      </c>
      <c r="C494" t="s">
        <v>277</v>
      </c>
      <c r="D494" t="s">
        <v>137</v>
      </c>
      <c r="E494" t="s">
        <v>70</v>
      </c>
      <c r="F494" t="s">
        <v>44</v>
      </c>
      <c r="G494" t="s">
        <v>59</v>
      </c>
      <c r="H494">
        <v>5</v>
      </c>
      <c r="I494">
        <v>2799</v>
      </c>
      <c r="J494">
        <v>1239</v>
      </c>
      <c r="K494" t="s">
        <v>31</v>
      </c>
      <c r="L494" t="s">
        <v>184</v>
      </c>
      <c r="M494">
        <f t="shared" si="7"/>
        <v>559.79999999999995</v>
      </c>
      <c r="N494">
        <f>YEAR(Table1[[#This Row],[       oreder date]])</f>
        <v>2020</v>
      </c>
      <c r="O494" t="str">
        <f>TEXT(Table1[[#This Row],[       oreder date]],"mmm")</f>
        <v>Aug</v>
      </c>
      <c r="P494" t="str">
        <f>IF(COUNTIFS(A:A,Table1[[#This Row],[Order ID]],C:C,Table1[[#This Row],[CustomerName]])&gt;1,"duplicate","unique")</f>
        <v>unique</v>
      </c>
    </row>
    <row r="495" spans="1:16" x14ac:dyDescent="0.35">
      <c r="A495">
        <v>27028</v>
      </c>
      <c r="B495" s="1">
        <v>44915</v>
      </c>
      <c r="C495" t="s">
        <v>329</v>
      </c>
      <c r="D495" t="s">
        <v>137</v>
      </c>
      <c r="E495" t="s">
        <v>70</v>
      </c>
      <c r="F495" t="s">
        <v>44</v>
      </c>
      <c r="G495" t="s">
        <v>45</v>
      </c>
      <c r="H495">
        <v>10</v>
      </c>
      <c r="I495">
        <v>7421</v>
      </c>
      <c r="J495">
        <v>958</v>
      </c>
      <c r="K495" t="s">
        <v>64</v>
      </c>
      <c r="L495" t="s">
        <v>151</v>
      </c>
      <c r="M495">
        <f t="shared" si="7"/>
        <v>742.1</v>
      </c>
      <c r="N495">
        <f>YEAR(Table1[[#This Row],[       oreder date]])</f>
        <v>2022</v>
      </c>
      <c r="O495" t="str">
        <f>TEXT(Table1[[#This Row],[       oreder date]],"mmm")</f>
        <v>Dec</v>
      </c>
      <c r="P495" t="str">
        <f>IF(COUNTIFS(A:A,Table1[[#This Row],[Order ID]],C:C,Table1[[#This Row],[CustomerName]])&gt;1,"duplicate","unique")</f>
        <v>unique</v>
      </c>
    </row>
    <row r="496" spans="1:16" x14ac:dyDescent="0.35">
      <c r="A496">
        <v>27029</v>
      </c>
      <c r="B496" s="1">
        <v>44577</v>
      </c>
      <c r="C496" t="s">
        <v>330</v>
      </c>
      <c r="D496" t="s">
        <v>137</v>
      </c>
      <c r="E496" t="s">
        <v>70</v>
      </c>
      <c r="F496" t="s">
        <v>44</v>
      </c>
      <c r="G496" t="s">
        <v>45</v>
      </c>
      <c r="H496">
        <v>10</v>
      </c>
      <c r="I496">
        <v>7421</v>
      </c>
      <c r="J496">
        <v>958</v>
      </c>
      <c r="K496" t="s">
        <v>64</v>
      </c>
      <c r="L496" t="s">
        <v>86</v>
      </c>
      <c r="M496">
        <f t="shared" si="7"/>
        <v>742.1</v>
      </c>
      <c r="N496">
        <f>YEAR(Table1[[#This Row],[       oreder date]])</f>
        <v>2022</v>
      </c>
      <c r="O496" t="str">
        <f>TEXT(Table1[[#This Row],[       oreder date]],"mmm")</f>
        <v>Jan</v>
      </c>
      <c r="P496" t="str">
        <f>IF(COUNTIFS(A:A,Table1[[#This Row],[Order ID]],C:C,Table1[[#This Row],[CustomerName]])&gt;1,"duplicate","unique")</f>
        <v>unique</v>
      </c>
    </row>
    <row r="497" spans="1:16" x14ac:dyDescent="0.35">
      <c r="A497">
        <v>27069</v>
      </c>
      <c r="B497" s="1">
        <v>44954</v>
      </c>
      <c r="C497" t="s">
        <v>375</v>
      </c>
      <c r="D497" t="s">
        <v>137</v>
      </c>
      <c r="E497" t="s">
        <v>70</v>
      </c>
      <c r="F497" t="s">
        <v>44</v>
      </c>
      <c r="G497" t="s">
        <v>59</v>
      </c>
      <c r="H497">
        <v>16</v>
      </c>
      <c r="I497">
        <v>1760</v>
      </c>
      <c r="J497">
        <v>619</v>
      </c>
      <c r="K497" t="s">
        <v>31</v>
      </c>
      <c r="L497" t="s">
        <v>332</v>
      </c>
      <c r="M497">
        <f t="shared" si="7"/>
        <v>110</v>
      </c>
      <c r="N497">
        <f>YEAR(Table1[[#This Row],[       oreder date]])</f>
        <v>2023</v>
      </c>
      <c r="O497" t="str">
        <f>TEXT(Table1[[#This Row],[       oreder date]],"mmm")</f>
        <v>Jan</v>
      </c>
      <c r="P497" t="str">
        <f>IF(COUNTIFS(A:A,Table1[[#This Row],[Order ID]],C:C,Table1[[#This Row],[CustomerName]])&gt;1,"duplicate","unique")</f>
        <v>unique</v>
      </c>
    </row>
    <row r="498" spans="1:16" x14ac:dyDescent="0.35">
      <c r="A498">
        <v>27107</v>
      </c>
      <c r="B498" s="1">
        <v>44903</v>
      </c>
      <c r="C498" t="s">
        <v>413</v>
      </c>
      <c r="D498" t="s">
        <v>137</v>
      </c>
      <c r="E498" t="s">
        <v>70</v>
      </c>
      <c r="F498" t="s">
        <v>44</v>
      </c>
      <c r="G498" t="s">
        <v>59</v>
      </c>
      <c r="H498">
        <v>18</v>
      </c>
      <c r="I498">
        <v>5322</v>
      </c>
      <c r="J498">
        <v>1423</v>
      </c>
      <c r="K498" t="s">
        <v>64</v>
      </c>
      <c r="L498" t="s">
        <v>151</v>
      </c>
      <c r="M498">
        <f t="shared" si="7"/>
        <v>295.66666666666669</v>
      </c>
      <c r="N498">
        <f>YEAR(Table1[[#This Row],[       oreder date]])</f>
        <v>2022</v>
      </c>
      <c r="O498" t="str">
        <f>TEXT(Table1[[#This Row],[       oreder date]],"mmm")</f>
        <v>Dec</v>
      </c>
      <c r="P498" t="str">
        <f>IF(COUNTIFS(A:A,Table1[[#This Row],[Order ID]],C:C,Table1[[#This Row],[CustomerName]])&gt;1,"duplicate","unique")</f>
        <v>unique</v>
      </c>
    </row>
    <row r="499" spans="1:16" x14ac:dyDescent="0.35">
      <c r="A499">
        <v>27263</v>
      </c>
      <c r="B499" s="1">
        <v>44699</v>
      </c>
      <c r="C499" t="s">
        <v>576</v>
      </c>
      <c r="D499" t="s">
        <v>137</v>
      </c>
      <c r="E499" t="s">
        <v>70</v>
      </c>
      <c r="F499" t="s">
        <v>44</v>
      </c>
      <c r="G499" t="s">
        <v>45</v>
      </c>
      <c r="H499">
        <v>7</v>
      </c>
      <c r="I499">
        <v>4906</v>
      </c>
      <c r="J499">
        <v>975</v>
      </c>
      <c r="K499" t="s">
        <v>31</v>
      </c>
      <c r="L499" t="s">
        <v>179</v>
      </c>
      <c r="M499">
        <f t="shared" si="7"/>
        <v>700.85714285714289</v>
      </c>
      <c r="N499">
        <f>YEAR(Table1[[#This Row],[       oreder date]])</f>
        <v>2022</v>
      </c>
      <c r="O499" t="str">
        <f>TEXT(Table1[[#This Row],[       oreder date]],"mmm")</f>
        <v>May</v>
      </c>
      <c r="P499" t="str">
        <f>IF(COUNTIFS(A:A,Table1[[#This Row],[Order ID]],C:C,Table1[[#This Row],[CustomerName]])&gt;1,"duplicate","unique")</f>
        <v>unique</v>
      </c>
    </row>
    <row r="500" spans="1:16" x14ac:dyDescent="0.35">
      <c r="A500">
        <v>27309</v>
      </c>
      <c r="B500" s="1">
        <v>45425</v>
      </c>
      <c r="C500" t="s">
        <v>619</v>
      </c>
      <c r="D500" t="s">
        <v>137</v>
      </c>
      <c r="E500" t="s">
        <v>70</v>
      </c>
      <c r="F500" t="s">
        <v>44</v>
      </c>
      <c r="G500" t="s">
        <v>48</v>
      </c>
      <c r="H500">
        <v>6</v>
      </c>
      <c r="I500">
        <v>2895</v>
      </c>
      <c r="J500">
        <v>104</v>
      </c>
      <c r="K500" t="s">
        <v>64</v>
      </c>
      <c r="L500" t="s">
        <v>34</v>
      </c>
      <c r="M500">
        <f t="shared" si="7"/>
        <v>482.5</v>
      </c>
      <c r="N500">
        <f>YEAR(Table1[[#This Row],[       oreder date]])</f>
        <v>2024</v>
      </c>
      <c r="O500" t="str">
        <f>TEXT(Table1[[#This Row],[       oreder date]],"mmm")</f>
        <v>May</v>
      </c>
      <c r="P500" t="str">
        <f>IF(COUNTIFS(A:A,Table1[[#This Row],[Order ID]],C:C,Table1[[#This Row],[CustomerName]])&gt;1,"duplicate","unique")</f>
        <v>unique</v>
      </c>
    </row>
    <row r="501" spans="1:16" x14ac:dyDescent="0.35">
      <c r="A501">
        <v>27311</v>
      </c>
      <c r="B501" s="1">
        <v>45425</v>
      </c>
      <c r="C501" t="s">
        <v>619</v>
      </c>
      <c r="D501" t="s">
        <v>137</v>
      </c>
      <c r="E501" t="s">
        <v>70</v>
      </c>
      <c r="F501" t="s">
        <v>44</v>
      </c>
      <c r="G501" t="s">
        <v>48</v>
      </c>
      <c r="H501">
        <v>1</v>
      </c>
      <c r="I501">
        <v>697</v>
      </c>
      <c r="J501">
        <v>116</v>
      </c>
      <c r="K501" t="s">
        <v>14</v>
      </c>
      <c r="L501" t="s">
        <v>34</v>
      </c>
      <c r="M501">
        <f t="shared" si="7"/>
        <v>697</v>
      </c>
      <c r="N501">
        <f>YEAR(Table1[[#This Row],[       oreder date]])</f>
        <v>2024</v>
      </c>
      <c r="O501" t="str">
        <f>TEXT(Table1[[#This Row],[       oreder date]],"mmm")</f>
        <v>May</v>
      </c>
      <c r="P501" t="str">
        <f>IF(COUNTIFS(A:A,Table1[[#This Row],[Order ID]],C:C,Table1[[#This Row],[CustomerName]])&gt;1,"duplicate","unique")</f>
        <v>unique</v>
      </c>
    </row>
    <row r="502" spans="1:16" x14ac:dyDescent="0.35">
      <c r="A502">
        <v>27411</v>
      </c>
      <c r="B502" s="1">
        <v>44746</v>
      </c>
      <c r="C502" t="s">
        <v>736</v>
      </c>
      <c r="D502" t="s">
        <v>137</v>
      </c>
      <c r="E502" t="s">
        <v>70</v>
      </c>
      <c r="F502" t="s">
        <v>44</v>
      </c>
      <c r="G502" t="s">
        <v>45</v>
      </c>
      <c r="H502">
        <v>19</v>
      </c>
      <c r="I502">
        <v>4146</v>
      </c>
      <c r="J502">
        <v>865</v>
      </c>
      <c r="K502" t="s">
        <v>39</v>
      </c>
      <c r="L502" t="s">
        <v>417</v>
      </c>
      <c r="M502">
        <f t="shared" si="7"/>
        <v>218.21052631578948</v>
      </c>
      <c r="N502">
        <f>YEAR(Table1[[#This Row],[       oreder date]])</f>
        <v>2022</v>
      </c>
      <c r="O502" t="str">
        <f>TEXT(Table1[[#This Row],[       oreder date]],"mmm")</f>
        <v>Jul</v>
      </c>
      <c r="P502" t="str">
        <f>IF(COUNTIFS(A:A,Table1[[#This Row],[Order ID]],C:C,Table1[[#This Row],[CustomerName]])&gt;1,"duplicate","unique")</f>
        <v>unique</v>
      </c>
    </row>
    <row r="503" spans="1:16" x14ac:dyDescent="0.35">
      <c r="A503">
        <v>27412</v>
      </c>
      <c r="B503" s="1">
        <v>44746</v>
      </c>
      <c r="C503" t="s">
        <v>736</v>
      </c>
      <c r="D503" t="s">
        <v>137</v>
      </c>
      <c r="E503" t="s">
        <v>70</v>
      </c>
      <c r="F503" t="s">
        <v>44</v>
      </c>
      <c r="G503" t="s">
        <v>45</v>
      </c>
      <c r="H503">
        <v>7</v>
      </c>
      <c r="I503">
        <v>3793</v>
      </c>
      <c r="J503">
        <v>875</v>
      </c>
      <c r="K503" t="s">
        <v>39</v>
      </c>
      <c r="L503" t="s">
        <v>417</v>
      </c>
      <c r="M503">
        <f t="shared" si="7"/>
        <v>541.85714285714289</v>
      </c>
      <c r="N503">
        <f>YEAR(Table1[[#This Row],[       oreder date]])</f>
        <v>2022</v>
      </c>
      <c r="O503" t="str">
        <f>TEXT(Table1[[#This Row],[       oreder date]],"mmm")</f>
        <v>Jul</v>
      </c>
      <c r="P503" t="str">
        <f>IF(COUNTIFS(A:A,Table1[[#This Row],[Order ID]],C:C,Table1[[#This Row],[CustomerName]])&gt;1,"duplicate","unique")</f>
        <v>unique</v>
      </c>
    </row>
    <row r="504" spans="1:16" x14ac:dyDescent="0.35">
      <c r="A504">
        <v>27835</v>
      </c>
      <c r="B504" s="1">
        <v>44682</v>
      </c>
      <c r="C504" t="s">
        <v>1246</v>
      </c>
      <c r="D504" t="s">
        <v>137</v>
      </c>
      <c r="E504" t="s">
        <v>70</v>
      </c>
      <c r="F504" t="s">
        <v>44</v>
      </c>
      <c r="G504" t="s">
        <v>108</v>
      </c>
      <c r="H504">
        <v>13</v>
      </c>
      <c r="I504">
        <v>8956</v>
      </c>
      <c r="J504">
        <v>3359</v>
      </c>
      <c r="K504" t="s">
        <v>46</v>
      </c>
      <c r="L504" t="s">
        <v>179</v>
      </c>
      <c r="M504">
        <f t="shared" si="7"/>
        <v>688.92307692307691</v>
      </c>
      <c r="N504">
        <f>YEAR(Table1[[#This Row],[       oreder date]])</f>
        <v>2022</v>
      </c>
      <c r="O504" t="str">
        <f>TEXT(Table1[[#This Row],[       oreder date]],"mmm")</f>
        <v>May</v>
      </c>
      <c r="P504" t="str">
        <f>IF(COUNTIFS(A:A,Table1[[#This Row],[Order ID]],C:C,Table1[[#This Row],[CustomerName]])&gt;1,"duplicate","unique")</f>
        <v>unique</v>
      </c>
    </row>
    <row r="505" spans="1:16" x14ac:dyDescent="0.35">
      <c r="A505">
        <v>27842</v>
      </c>
      <c r="B505" s="1">
        <v>44917</v>
      </c>
      <c r="C505" t="s">
        <v>1258</v>
      </c>
      <c r="D505" t="s">
        <v>137</v>
      </c>
      <c r="E505" t="s">
        <v>70</v>
      </c>
      <c r="F505" t="s">
        <v>44</v>
      </c>
      <c r="G505" t="s">
        <v>59</v>
      </c>
      <c r="H505">
        <v>7</v>
      </c>
      <c r="I505">
        <v>5518</v>
      </c>
      <c r="J505">
        <v>867</v>
      </c>
      <c r="K505" t="s">
        <v>14</v>
      </c>
      <c r="L505" t="s">
        <v>151</v>
      </c>
      <c r="M505">
        <f t="shared" si="7"/>
        <v>788.28571428571433</v>
      </c>
      <c r="N505">
        <f>YEAR(Table1[[#This Row],[       oreder date]])</f>
        <v>2022</v>
      </c>
      <c r="O505" t="str">
        <f>TEXT(Table1[[#This Row],[       oreder date]],"mmm")</f>
        <v>Dec</v>
      </c>
      <c r="P505" t="str">
        <f>IF(COUNTIFS(A:A,Table1[[#This Row],[Order ID]],C:C,Table1[[#This Row],[CustomerName]])&gt;1,"duplicate","unique")</f>
        <v>unique</v>
      </c>
    </row>
    <row r="506" spans="1:16" x14ac:dyDescent="0.35">
      <c r="A506">
        <v>27914</v>
      </c>
      <c r="B506" s="1">
        <v>45554</v>
      </c>
      <c r="C506" t="s">
        <v>1376</v>
      </c>
      <c r="D506" t="s">
        <v>137</v>
      </c>
      <c r="E506" t="s">
        <v>70</v>
      </c>
      <c r="F506" t="s">
        <v>44</v>
      </c>
      <c r="G506" t="s">
        <v>59</v>
      </c>
      <c r="H506">
        <v>3</v>
      </c>
      <c r="I506">
        <v>9609</v>
      </c>
      <c r="J506">
        <v>4339</v>
      </c>
      <c r="K506" t="s">
        <v>31</v>
      </c>
      <c r="L506" t="s">
        <v>158</v>
      </c>
      <c r="M506">
        <f t="shared" si="7"/>
        <v>3203</v>
      </c>
      <c r="N506">
        <f>YEAR(Table1[[#This Row],[       oreder date]])</f>
        <v>2024</v>
      </c>
      <c r="O506" t="str">
        <f>TEXT(Table1[[#This Row],[       oreder date]],"mmm")</f>
        <v>Sep</v>
      </c>
      <c r="P506" t="str">
        <f>IF(COUNTIFS(A:A,Table1[[#This Row],[Order ID]],C:C,Table1[[#This Row],[CustomerName]])&gt;1,"duplicate","unique")</f>
        <v>unique</v>
      </c>
    </row>
    <row r="507" spans="1:16" x14ac:dyDescent="0.35">
      <c r="A507">
        <v>27930</v>
      </c>
      <c r="B507" s="1">
        <v>44537</v>
      </c>
      <c r="C507" t="s">
        <v>1401</v>
      </c>
      <c r="D507" t="s">
        <v>137</v>
      </c>
      <c r="E507" t="s">
        <v>70</v>
      </c>
      <c r="F507" t="s">
        <v>44</v>
      </c>
      <c r="G507" t="s">
        <v>59</v>
      </c>
      <c r="H507">
        <v>14</v>
      </c>
      <c r="I507">
        <v>4897</v>
      </c>
      <c r="J507">
        <v>1001</v>
      </c>
      <c r="K507" t="s">
        <v>31</v>
      </c>
      <c r="L507" t="s">
        <v>89</v>
      </c>
      <c r="M507">
        <f t="shared" si="7"/>
        <v>349.78571428571428</v>
      </c>
      <c r="N507">
        <f>YEAR(Table1[[#This Row],[       oreder date]])</f>
        <v>2021</v>
      </c>
      <c r="O507" t="str">
        <f>TEXT(Table1[[#This Row],[       oreder date]],"mmm")</f>
        <v>Dec</v>
      </c>
      <c r="P507" t="str">
        <f>IF(COUNTIFS(A:A,Table1[[#This Row],[Order ID]],C:C,Table1[[#This Row],[CustomerName]])&gt;1,"duplicate","unique")</f>
        <v>unique</v>
      </c>
    </row>
    <row r="508" spans="1:16" x14ac:dyDescent="0.35">
      <c r="A508">
        <v>26875</v>
      </c>
      <c r="B508" s="1">
        <v>45123</v>
      </c>
      <c r="C508" t="s">
        <v>181</v>
      </c>
      <c r="D508" t="s">
        <v>137</v>
      </c>
      <c r="E508" t="s">
        <v>70</v>
      </c>
      <c r="F508" t="s">
        <v>29</v>
      </c>
      <c r="G508" t="s">
        <v>56</v>
      </c>
      <c r="H508">
        <v>11</v>
      </c>
      <c r="I508">
        <v>5002</v>
      </c>
      <c r="J508">
        <v>1801</v>
      </c>
      <c r="K508" t="s">
        <v>46</v>
      </c>
      <c r="L508" t="s">
        <v>104</v>
      </c>
      <c r="M508">
        <f t="shared" si="7"/>
        <v>454.72727272727275</v>
      </c>
      <c r="N508">
        <f>YEAR(Table1[[#This Row],[       oreder date]])</f>
        <v>2023</v>
      </c>
      <c r="O508" t="str">
        <f>TEXT(Table1[[#This Row],[       oreder date]],"mmm")</f>
        <v>Jul</v>
      </c>
      <c r="P508" t="str">
        <f>IF(COUNTIFS(A:A,Table1[[#This Row],[Order ID]],C:C,Table1[[#This Row],[CustomerName]])&gt;1,"duplicate","unique")</f>
        <v>unique</v>
      </c>
    </row>
    <row r="509" spans="1:16" x14ac:dyDescent="0.35">
      <c r="A509">
        <v>26876</v>
      </c>
      <c r="B509" s="1">
        <v>45123</v>
      </c>
      <c r="C509" t="s">
        <v>181</v>
      </c>
      <c r="D509" t="s">
        <v>137</v>
      </c>
      <c r="E509" t="s">
        <v>70</v>
      </c>
      <c r="F509" t="s">
        <v>29</v>
      </c>
      <c r="G509" t="s">
        <v>56</v>
      </c>
      <c r="H509">
        <v>18</v>
      </c>
      <c r="I509">
        <v>7380</v>
      </c>
      <c r="J509">
        <v>1673</v>
      </c>
      <c r="K509" t="s">
        <v>64</v>
      </c>
      <c r="L509" t="s">
        <v>104</v>
      </c>
      <c r="M509">
        <f t="shared" si="7"/>
        <v>410</v>
      </c>
      <c r="N509">
        <f>YEAR(Table1[[#This Row],[       oreder date]])</f>
        <v>2023</v>
      </c>
      <c r="O509" t="str">
        <f>TEXT(Table1[[#This Row],[       oreder date]],"mmm")</f>
        <v>Jul</v>
      </c>
      <c r="P509" t="str">
        <f>IF(COUNTIFS(A:A,Table1[[#This Row],[Order ID]],C:C,Table1[[#This Row],[CustomerName]])&gt;1,"duplicate","unique")</f>
        <v>unique</v>
      </c>
    </row>
    <row r="510" spans="1:16" x14ac:dyDescent="0.35">
      <c r="A510">
        <v>27009</v>
      </c>
      <c r="B510" s="1">
        <v>44261</v>
      </c>
      <c r="C510" t="s">
        <v>309</v>
      </c>
      <c r="D510" t="s">
        <v>137</v>
      </c>
      <c r="E510" t="s">
        <v>70</v>
      </c>
      <c r="F510" t="s">
        <v>29</v>
      </c>
      <c r="G510" t="s">
        <v>30</v>
      </c>
      <c r="H510">
        <v>12</v>
      </c>
      <c r="I510">
        <v>9704</v>
      </c>
      <c r="J510">
        <v>4339</v>
      </c>
      <c r="K510" t="s">
        <v>64</v>
      </c>
      <c r="L510" t="s">
        <v>166</v>
      </c>
      <c r="M510">
        <f t="shared" si="7"/>
        <v>808.66666666666663</v>
      </c>
      <c r="N510">
        <f>YEAR(Table1[[#This Row],[       oreder date]])</f>
        <v>2021</v>
      </c>
      <c r="O510" t="str">
        <f>TEXT(Table1[[#This Row],[       oreder date]],"mmm")</f>
        <v>Mar</v>
      </c>
      <c r="P510" t="str">
        <f>IF(COUNTIFS(A:A,Table1[[#This Row],[Order ID]],C:C,Table1[[#This Row],[CustomerName]])&gt;1,"duplicate","unique")</f>
        <v>unique</v>
      </c>
    </row>
    <row r="511" spans="1:16" x14ac:dyDescent="0.35">
      <c r="A511">
        <v>27175</v>
      </c>
      <c r="B511" s="1">
        <v>45389</v>
      </c>
      <c r="C511" t="s">
        <v>487</v>
      </c>
      <c r="D511" t="s">
        <v>137</v>
      </c>
      <c r="E511" t="s">
        <v>70</v>
      </c>
      <c r="F511" t="s">
        <v>29</v>
      </c>
      <c r="G511" t="s">
        <v>77</v>
      </c>
      <c r="H511">
        <v>3</v>
      </c>
      <c r="I511">
        <v>7301</v>
      </c>
      <c r="J511">
        <v>3602</v>
      </c>
      <c r="K511" t="s">
        <v>31</v>
      </c>
      <c r="L511" t="s">
        <v>234</v>
      </c>
      <c r="M511">
        <f t="shared" si="7"/>
        <v>2433.6666666666665</v>
      </c>
      <c r="N511">
        <f>YEAR(Table1[[#This Row],[       oreder date]])</f>
        <v>2024</v>
      </c>
      <c r="O511" t="str">
        <f>TEXT(Table1[[#This Row],[       oreder date]],"mmm")</f>
        <v>Apr</v>
      </c>
      <c r="P511" t="str">
        <f>IF(COUNTIFS(A:A,Table1[[#This Row],[Order ID]],C:C,Table1[[#This Row],[CustomerName]])&gt;1,"duplicate","unique")</f>
        <v>unique</v>
      </c>
    </row>
    <row r="512" spans="1:16" x14ac:dyDescent="0.35">
      <c r="A512">
        <v>27282</v>
      </c>
      <c r="B512" s="1">
        <v>45474</v>
      </c>
      <c r="C512" t="s">
        <v>592</v>
      </c>
      <c r="D512" t="s">
        <v>137</v>
      </c>
      <c r="E512" t="s">
        <v>70</v>
      </c>
      <c r="F512" t="s">
        <v>29</v>
      </c>
      <c r="G512" t="s">
        <v>63</v>
      </c>
      <c r="H512">
        <v>5</v>
      </c>
      <c r="I512">
        <v>7564</v>
      </c>
      <c r="J512">
        <v>3463</v>
      </c>
      <c r="K512" t="s">
        <v>46</v>
      </c>
      <c r="L512" t="s">
        <v>214</v>
      </c>
      <c r="M512">
        <f t="shared" si="7"/>
        <v>1512.8</v>
      </c>
      <c r="N512">
        <f>YEAR(Table1[[#This Row],[       oreder date]])</f>
        <v>2024</v>
      </c>
      <c r="O512" t="str">
        <f>TEXT(Table1[[#This Row],[       oreder date]],"mmm")</f>
        <v>Jul</v>
      </c>
      <c r="P512" t="str">
        <f>IF(COUNTIFS(A:A,Table1[[#This Row],[Order ID]],C:C,Table1[[#This Row],[CustomerName]])&gt;1,"duplicate","unique")</f>
        <v>unique</v>
      </c>
    </row>
    <row r="513" spans="1:16" x14ac:dyDescent="0.35">
      <c r="A513">
        <v>27297</v>
      </c>
      <c r="B513" s="1">
        <v>44290</v>
      </c>
      <c r="C513" t="s">
        <v>608</v>
      </c>
      <c r="D513" t="s">
        <v>137</v>
      </c>
      <c r="E513" t="s">
        <v>70</v>
      </c>
      <c r="F513" t="s">
        <v>29</v>
      </c>
      <c r="G513" t="s">
        <v>77</v>
      </c>
      <c r="H513">
        <v>15</v>
      </c>
      <c r="I513">
        <v>8243</v>
      </c>
      <c r="J513">
        <v>1346</v>
      </c>
      <c r="K513" t="s">
        <v>31</v>
      </c>
      <c r="L513" t="s">
        <v>138</v>
      </c>
      <c r="M513">
        <f t="shared" si="7"/>
        <v>549.5333333333333</v>
      </c>
      <c r="N513">
        <f>YEAR(Table1[[#This Row],[       oreder date]])</f>
        <v>2021</v>
      </c>
      <c r="O513" t="str">
        <f>TEXT(Table1[[#This Row],[       oreder date]],"mmm")</f>
        <v>Apr</v>
      </c>
      <c r="P513" t="str">
        <f>IF(COUNTIFS(A:A,Table1[[#This Row],[Order ID]],C:C,Table1[[#This Row],[CustomerName]])&gt;1,"duplicate","unique")</f>
        <v>unique</v>
      </c>
    </row>
    <row r="514" spans="1:16" x14ac:dyDescent="0.35">
      <c r="A514">
        <v>27320</v>
      </c>
      <c r="B514" s="1">
        <v>45242</v>
      </c>
      <c r="C514" t="s">
        <v>628</v>
      </c>
      <c r="D514" t="s">
        <v>137</v>
      </c>
      <c r="E514" t="s">
        <v>70</v>
      </c>
      <c r="F514" t="s">
        <v>29</v>
      </c>
      <c r="G514" t="s">
        <v>56</v>
      </c>
      <c r="H514">
        <v>3</v>
      </c>
      <c r="I514">
        <v>4202</v>
      </c>
      <c r="J514">
        <v>1171</v>
      </c>
      <c r="K514" t="s">
        <v>64</v>
      </c>
      <c r="L514" t="s">
        <v>51</v>
      </c>
      <c r="M514">
        <f t="shared" ref="M514:M577" si="8">I514/H514</f>
        <v>1400.6666666666667</v>
      </c>
      <c r="N514">
        <f>YEAR(Table1[[#This Row],[       oreder date]])</f>
        <v>2023</v>
      </c>
      <c r="O514" t="str">
        <f>TEXT(Table1[[#This Row],[       oreder date]],"mmm")</f>
        <v>Nov</v>
      </c>
      <c r="P514" t="str">
        <f>IF(COUNTIFS(A:A,Table1[[#This Row],[Order ID]],C:C,Table1[[#This Row],[CustomerName]])&gt;1,"duplicate","unique")</f>
        <v>unique</v>
      </c>
    </row>
    <row r="515" spans="1:16" x14ac:dyDescent="0.35">
      <c r="A515">
        <v>27331</v>
      </c>
      <c r="B515" s="1">
        <v>44672</v>
      </c>
      <c r="C515" t="s">
        <v>640</v>
      </c>
      <c r="D515" t="s">
        <v>137</v>
      </c>
      <c r="E515" t="s">
        <v>70</v>
      </c>
      <c r="F515" t="s">
        <v>29</v>
      </c>
      <c r="G515" t="s">
        <v>56</v>
      </c>
      <c r="H515">
        <v>1</v>
      </c>
      <c r="I515">
        <v>2542</v>
      </c>
      <c r="J515">
        <v>190</v>
      </c>
      <c r="K515" t="s">
        <v>46</v>
      </c>
      <c r="L515" t="s">
        <v>186</v>
      </c>
      <c r="M515">
        <f t="shared" si="8"/>
        <v>2542</v>
      </c>
      <c r="N515">
        <f>YEAR(Table1[[#This Row],[       oreder date]])</f>
        <v>2022</v>
      </c>
      <c r="O515" t="str">
        <f>TEXT(Table1[[#This Row],[       oreder date]],"mmm")</f>
        <v>Apr</v>
      </c>
      <c r="P515" t="str">
        <f>IF(COUNTIFS(A:A,Table1[[#This Row],[Order ID]],C:C,Table1[[#This Row],[CustomerName]])&gt;1,"duplicate","unique")</f>
        <v>unique</v>
      </c>
    </row>
    <row r="516" spans="1:16" x14ac:dyDescent="0.35">
      <c r="A516">
        <v>27352</v>
      </c>
      <c r="B516" s="1">
        <v>44803</v>
      </c>
      <c r="C516" t="s">
        <v>658</v>
      </c>
      <c r="D516" t="s">
        <v>137</v>
      </c>
      <c r="E516" t="s">
        <v>70</v>
      </c>
      <c r="F516" t="s">
        <v>29</v>
      </c>
      <c r="G516" t="s">
        <v>30</v>
      </c>
      <c r="H516">
        <v>9</v>
      </c>
      <c r="I516">
        <v>4853</v>
      </c>
      <c r="J516">
        <v>1764</v>
      </c>
      <c r="K516" t="s">
        <v>31</v>
      </c>
      <c r="L516" t="s">
        <v>208</v>
      </c>
      <c r="M516">
        <f t="shared" si="8"/>
        <v>539.22222222222217</v>
      </c>
      <c r="N516">
        <f>YEAR(Table1[[#This Row],[       oreder date]])</f>
        <v>2022</v>
      </c>
      <c r="O516" t="str">
        <f>TEXT(Table1[[#This Row],[       oreder date]],"mmm")</f>
        <v>Aug</v>
      </c>
      <c r="P516" t="str">
        <f>IF(COUNTIFS(A:A,Table1[[#This Row],[Order ID]],C:C,Table1[[#This Row],[CustomerName]])&gt;1,"duplicate","unique")</f>
        <v>unique</v>
      </c>
    </row>
    <row r="517" spans="1:16" x14ac:dyDescent="0.35">
      <c r="A517">
        <v>27449</v>
      </c>
      <c r="B517" s="1">
        <v>44995</v>
      </c>
      <c r="C517" t="s">
        <v>777</v>
      </c>
      <c r="D517" t="s">
        <v>137</v>
      </c>
      <c r="E517" t="s">
        <v>70</v>
      </c>
      <c r="F517" t="s">
        <v>29</v>
      </c>
      <c r="G517" t="s">
        <v>56</v>
      </c>
      <c r="H517">
        <v>15</v>
      </c>
      <c r="I517">
        <v>7327</v>
      </c>
      <c r="J517">
        <v>2596</v>
      </c>
      <c r="K517" t="s">
        <v>46</v>
      </c>
      <c r="L517" t="s">
        <v>244</v>
      </c>
      <c r="M517">
        <f t="shared" si="8"/>
        <v>488.46666666666664</v>
      </c>
      <c r="N517">
        <f>YEAR(Table1[[#This Row],[       oreder date]])</f>
        <v>2023</v>
      </c>
      <c r="O517" t="str">
        <f>TEXT(Table1[[#This Row],[       oreder date]],"mmm")</f>
        <v>Mar</v>
      </c>
      <c r="P517" t="str">
        <f>IF(COUNTIFS(A:A,Table1[[#This Row],[Order ID]],C:C,Table1[[#This Row],[CustomerName]])&gt;1,"duplicate","unique")</f>
        <v>unique</v>
      </c>
    </row>
    <row r="518" spans="1:16" x14ac:dyDescent="0.35">
      <c r="A518">
        <v>27588</v>
      </c>
      <c r="B518" s="1">
        <v>45060</v>
      </c>
      <c r="C518" t="s">
        <v>941</v>
      </c>
      <c r="D518" t="s">
        <v>137</v>
      </c>
      <c r="E518" t="s">
        <v>70</v>
      </c>
      <c r="F518" t="s">
        <v>29</v>
      </c>
      <c r="G518" t="s">
        <v>77</v>
      </c>
      <c r="H518">
        <v>1</v>
      </c>
      <c r="I518">
        <v>5250</v>
      </c>
      <c r="J518">
        <v>187</v>
      </c>
      <c r="K518" t="s">
        <v>64</v>
      </c>
      <c r="L518" t="s">
        <v>126</v>
      </c>
      <c r="M518">
        <f t="shared" si="8"/>
        <v>5250</v>
      </c>
      <c r="N518">
        <f>YEAR(Table1[[#This Row],[       oreder date]])</f>
        <v>2023</v>
      </c>
      <c r="O518" t="str">
        <f>TEXT(Table1[[#This Row],[       oreder date]],"mmm")</f>
        <v>May</v>
      </c>
      <c r="P518" t="str">
        <f>IF(COUNTIFS(A:A,Table1[[#This Row],[Order ID]],C:C,Table1[[#This Row],[CustomerName]])&gt;1,"duplicate","unique")</f>
        <v>unique</v>
      </c>
    </row>
    <row r="519" spans="1:16" x14ac:dyDescent="0.35">
      <c r="A519">
        <v>27697</v>
      </c>
      <c r="B519" s="1">
        <v>44489</v>
      </c>
      <c r="C519" t="s">
        <v>1081</v>
      </c>
      <c r="D519" t="s">
        <v>137</v>
      </c>
      <c r="E519" t="s">
        <v>70</v>
      </c>
      <c r="F519" t="s">
        <v>29</v>
      </c>
      <c r="G519" t="s">
        <v>56</v>
      </c>
      <c r="H519">
        <v>16</v>
      </c>
      <c r="I519">
        <v>9406</v>
      </c>
      <c r="J519">
        <v>1137</v>
      </c>
      <c r="K519" t="s">
        <v>14</v>
      </c>
      <c r="L519" t="s">
        <v>36</v>
      </c>
      <c r="M519">
        <f t="shared" si="8"/>
        <v>587.875</v>
      </c>
      <c r="N519">
        <f>YEAR(Table1[[#This Row],[       oreder date]])</f>
        <v>2021</v>
      </c>
      <c r="O519" t="str">
        <f>TEXT(Table1[[#This Row],[       oreder date]],"mmm")</f>
        <v>Oct</v>
      </c>
      <c r="P519" t="str">
        <f>IF(COUNTIFS(A:A,Table1[[#This Row],[Order ID]],C:C,Table1[[#This Row],[CustomerName]])&gt;1,"duplicate","unique")</f>
        <v>unique</v>
      </c>
    </row>
    <row r="520" spans="1:16" x14ac:dyDescent="0.35">
      <c r="A520">
        <v>27729</v>
      </c>
      <c r="B520" s="1">
        <v>45503</v>
      </c>
      <c r="C520" t="s">
        <v>1118</v>
      </c>
      <c r="D520" t="s">
        <v>137</v>
      </c>
      <c r="E520" t="s">
        <v>70</v>
      </c>
      <c r="F520" t="s">
        <v>29</v>
      </c>
      <c r="G520" t="s">
        <v>63</v>
      </c>
      <c r="H520">
        <v>8</v>
      </c>
      <c r="I520">
        <v>2451</v>
      </c>
      <c r="J520">
        <v>342</v>
      </c>
      <c r="K520" t="s">
        <v>39</v>
      </c>
      <c r="L520" t="s">
        <v>214</v>
      </c>
      <c r="M520">
        <f t="shared" si="8"/>
        <v>306.375</v>
      </c>
      <c r="N520">
        <f>YEAR(Table1[[#This Row],[       oreder date]])</f>
        <v>2024</v>
      </c>
      <c r="O520" t="str">
        <f>TEXT(Table1[[#This Row],[       oreder date]],"mmm")</f>
        <v>Jul</v>
      </c>
      <c r="P520" t="str">
        <f>IF(COUNTIFS(A:A,Table1[[#This Row],[Order ID]],C:C,Table1[[#This Row],[CustomerName]])&gt;1,"duplicate","unique")</f>
        <v>unique</v>
      </c>
    </row>
    <row r="521" spans="1:16" x14ac:dyDescent="0.35">
      <c r="A521">
        <v>27740</v>
      </c>
      <c r="B521" s="1">
        <v>44395</v>
      </c>
      <c r="C521" t="s">
        <v>1133</v>
      </c>
      <c r="D521" t="s">
        <v>137</v>
      </c>
      <c r="E521" t="s">
        <v>70</v>
      </c>
      <c r="F521" t="s">
        <v>29</v>
      </c>
      <c r="G521" t="s">
        <v>63</v>
      </c>
      <c r="H521">
        <v>6</v>
      </c>
      <c r="I521">
        <v>8194</v>
      </c>
      <c r="J521">
        <v>2881</v>
      </c>
      <c r="K521" t="s">
        <v>31</v>
      </c>
      <c r="L521" t="s">
        <v>26</v>
      </c>
      <c r="M521">
        <f t="shared" si="8"/>
        <v>1365.6666666666667</v>
      </c>
      <c r="N521">
        <f>YEAR(Table1[[#This Row],[       oreder date]])</f>
        <v>2021</v>
      </c>
      <c r="O521" t="str">
        <f>TEXT(Table1[[#This Row],[       oreder date]],"mmm")</f>
        <v>Jul</v>
      </c>
      <c r="P521" t="str">
        <f>IF(COUNTIFS(A:A,Table1[[#This Row],[Order ID]],C:C,Table1[[#This Row],[CustomerName]])&gt;1,"duplicate","unique")</f>
        <v>unique</v>
      </c>
    </row>
    <row r="522" spans="1:16" x14ac:dyDescent="0.35">
      <c r="A522">
        <v>27818</v>
      </c>
      <c r="B522" s="1">
        <v>45159</v>
      </c>
      <c r="C522" t="s">
        <v>1222</v>
      </c>
      <c r="D522" t="s">
        <v>137</v>
      </c>
      <c r="E522" t="s">
        <v>70</v>
      </c>
      <c r="F522" t="s">
        <v>29</v>
      </c>
      <c r="G522" t="s">
        <v>30</v>
      </c>
      <c r="H522">
        <v>9</v>
      </c>
      <c r="I522">
        <v>670</v>
      </c>
      <c r="J522">
        <v>85</v>
      </c>
      <c r="K522" t="s">
        <v>39</v>
      </c>
      <c r="L522" t="s">
        <v>120</v>
      </c>
      <c r="M522">
        <f t="shared" si="8"/>
        <v>74.444444444444443</v>
      </c>
      <c r="N522">
        <f>YEAR(Table1[[#This Row],[       oreder date]])</f>
        <v>2023</v>
      </c>
      <c r="O522" t="str">
        <f>TEXT(Table1[[#This Row],[       oreder date]],"mmm")</f>
        <v>Aug</v>
      </c>
      <c r="P522" t="str">
        <f>IF(COUNTIFS(A:A,Table1[[#This Row],[Order ID]],C:C,Table1[[#This Row],[CustomerName]])&gt;1,"duplicate","unique")</f>
        <v>unique</v>
      </c>
    </row>
    <row r="523" spans="1:16" x14ac:dyDescent="0.35">
      <c r="A523">
        <v>27936</v>
      </c>
      <c r="B523" s="1">
        <v>45217</v>
      </c>
      <c r="C523" t="s">
        <v>1410</v>
      </c>
      <c r="D523" t="s">
        <v>137</v>
      </c>
      <c r="E523" t="s">
        <v>70</v>
      </c>
      <c r="F523" t="s">
        <v>29</v>
      </c>
      <c r="G523" t="s">
        <v>30</v>
      </c>
      <c r="H523">
        <v>15</v>
      </c>
      <c r="I523">
        <v>7870</v>
      </c>
      <c r="J523">
        <v>1057</v>
      </c>
      <c r="K523" t="s">
        <v>46</v>
      </c>
      <c r="L523" t="s">
        <v>441</v>
      </c>
      <c r="M523">
        <f t="shared" si="8"/>
        <v>524.66666666666663</v>
      </c>
      <c r="N523">
        <f>YEAR(Table1[[#This Row],[       oreder date]])</f>
        <v>2023</v>
      </c>
      <c r="O523" t="str">
        <f>TEXT(Table1[[#This Row],[       oreder date]],"mmm")</f>
        <v>Oct</v>
      </c>
      <c r="P523" t="str">
        <f>IF(COUNTIFS(A:A,Table1[[#This Row],[Order ID]],C:C,Table1[[#This Row],[CustomerName]])&gt;1,"duplicate","unique")</f>
        <v>unique</v>
      </c>
    </row>
    <row r="524" spans="1:16" x14ac:dyDescent="0.35">
      <c r="A524">
        <v>26784</v>
      </c>
      <c r="B524" s="1">
        <v>44883</v>
      </c>
      <c r="C524" t="s">
        <v>40</v>
      </c>
      <c r="D524" t="s">
        <v>42</v>
      </c>
      <c r="E524" t="s">
        <v>41</v>
      </c>
      <c r="F524" t="s">
        <v>12</v>
      </c>
      <c r="G524" t="s">
        <v>38</v>
      </c>
      <c r="H524">
        <v>10</v>
      </c>
      <c r="I524">
        <v>883</v>
      </c>
      <c r="J524">
        <v>117</v>
      </c>
      <c r="K524" t="s">
        <v>39</v>
      </c>
      <c r="L524" t="s">
        <v>43</v>
      </c>
      <c r="M524">
        <f t="shared" si="8"/>
        <v>88.3</v>
      </c>
      <c r="N524">
        <f>YEAR(Table1[[#This Row],[       oreder date]])</f>
        <v>2022</v>
      </c>
      <c r="O524" t="str">
        <f>TEXT(Table1[[#This Row],[       oreder date]],"mmm")</f>
        <v>Nov</v>
      </c>
      <c r="P524" t="str">
        <f>IF(COUNTIFS(A:A,Table1[[#This Row],[Order ID]],C:C,Table1[[#This Row],[CustomerName]])&gt;1,"duplicate","unique")</f>
        <v>unique</v>
      </c>
    </row>
    <row r="525" spans="1:16" x14ac:dyDescent="0.35">
      <c r="A525">
        <v>26823</v>
      </c>
      <c r="B525" s="1">
        <v>45159</v>
      </c>
      <c r="C525" t="s">
        <v>119</v>
      </c>
      <c r="D525" t="s">
        <v>42</v>
      </c>
      <c r="E525" t="s">
        <v>41</v>
      </c>
      <c r="F525" t="s">
        <v>12</v>
      </c>
      <c r="G525" t="s">
        <v>81</v>
      </c>
      <c r="H525">
        <v>17</v>
      </c>
      <c r="I525">
        <v>2863</v>
      </c>
      <c r="J525">
        <v>205</v>
      </c>
      <c r="K525" t="s">
        <v>14</v>
      </c>
      <c r="L525" t="s">
        <v>120</v>
      </c>
      <c r="M525">
        <f t="shared" si="8"/>
        <v>168.41176470588235</v>
      </c>
      <c r="N525">
        <f>YEAR(Table1[[#This Row],[       oreder date]])</f>
        <v>2023</v>
      </c>
      <c r="O525" t="str">
        <f>TEXT(Table1[[#This Row],[       oreder date]],"mmm")</f>
        <v>Aug</v>
      </c>
      <c r="P525" t="str">
        <f>IF(COUNTIFS(A:A,Table1[[#This Row],[Order ID]],C:C,Table1[[#This Row],[CustomerName]])&gt;1,"duplicate","unique")</f>
        <v>unique</v>
      </c>
    </row>
    <row r="526" spans="1:16" x14ac:dyDescent="0.35">
      <c r="A526">
        <v>26848</v>
      </c>
      <c r="B526" s="1">
        <v>45022</v>
      </c>
      <c r="C526" t="s">
        <v>143</v>
      </c>
      <c r="D526" t="s">
        <v>42</v>
      </c>
      <c r="E526" t="s">
        <v>41</v>
      </c>
      <c r="F526" t="s">
        <v>12</v>
      </c>
      <c r="G526" t="s">
        <v>81</v>
      </c>
      <c r="H526">
        <v>3</v>
      </c>
      <c r="I526">
        <v>1843</v>
      </c>
      <c r="J526">
        <v>248</v>
      </c>
      <c r="K526" t="s">
        <v>46</v>
      </c>
      <c r="L526" t="s">
        <v>144</v>
      </c>
      <c r="M526">
        <f t="shared" si="8"/>
        <v>614.33333333333337</v>
      </c>
      <c r="N526">
        <f>YEAR(Table1[[#This Row],[       oreder date]])</f>
        <v>2023</v>
      </c>
      <c r="O526" t="str">
        <f>TEXT(Table1[[#This Row],[       oreder date]],"mmm")</f>
        <v>Apr</v>
      </c>
      <c r="P526" t="str">
        <f>IF(COUNTIFS(A:A,Table1[[#This Row],[Order ID]],C:C,Table1[[#This Row],[CustomerName]])&gt;1,"duplicate","unique")</f>
        <v>unique</v>
      </c>
    </row>
    <row r="527" spans="1:16" x14ac:dyDescent="0.35">
      <c r="A527">
        <v>26971</v>
      </c>
      <c r="B527" s="1">
        <v>44615</v>
      </c>
      <c r="C527" t="s">
        <v>269</v>
      </c>
      <c r="D527" t="s">
        <v>42</v>
      </c>
      <c r="E527" t="s">
        <v>41</v>
      </c>
      <c r="F527" t="s">
        <v>12</v>
      </c>
      <c r="G527" t="s">
        <v>27</v>
      </c>
      <c r="H527">
        <v>4</v>
      </c>
      <c r="I527">
        <v>3574</v>
      </c>
      <c r="J527">
        <v>851</v>
      </c>
      <c r="K527" t="s">
        <v>46</v>
      </c>
      <c r="L527" t="s">
        <v>136</v>
      </c>
      <c r="M527">
        <f t="shared" si="8"/>
        <v>893.5</v>
      </c>
      <c r="N527">
        <f>YEAR(Table1[[#This Row],[       oreder date]])</f>
        <v>2022</v>
      </c>
      <c r="O527" t="str">
        <f>TEXT(Table1[[#This Row],[       oreder date]],"mmm")</f>
        <v>Feb</v>
      </c>
      <c r="P527" t="str">
        <f>IF(COUNTIFS(A:A,Table1[[#This Row],[Order ID]],C:C,Table1[[#This Row],[CustomerName]])&gt;1,"duplicate","unique")</f>
        <v>unique</v>
      </c>
    </row>
    <row r="528" spans="1:16" x14ac:dyDescent="0.35">
      <c r="A528">
        <v>27313</v>
      </c>
      <c r="B528" s="1">
        <v>44127</v>
      </c>
      <c r="C528" t="s">
        <v>621</v>
      </c>
      <c r="D528" t="s">
        <v>42</v>
      </c>
      <c r="E528" t="s">
        <v>41</v>
      </c>
      <c r="F528" t="s">
        <v>12</v>
      </c>
      <c r="G528" t="s">
        <v>27</v>
      </c>
      <c r="H528">
        <v>18</v>
      </c>
      <c r="I528">
        <v>2504</v>
      </c>
      <c r="J528">
        <v>440</v>
      </c>
      <c r="K528" t="s">
        <v>14</v>
      </c>
      <c r="L528" t="s">
        <v>118</v>
      </c>
      <c r="M528">
        <f t="shared" si="8"/>
        <v>139.11111111111111</v>
      </c>
      <c r="N528">
        <f>YEAR(Table1[[#This Row],[       oreder date]])</f>
        <v>2020</v>
      </c>
      <c r="O528" t="str">
        <f>TEXT(Table1[[#This Row],[       oreder date]],"mmm")</f>
        <v>Oct</v>
      </c>
      <c r="P528" t="str">
        <f>IF(COUNTIFS(A:A,Table1[[#This Row],[Order ID]],C:C,Table1[[#This Row],[CustomerName]])&gt;1,"duplicate","unique")</f>
        <v>unique</v>
      </c>
    </row>
    <row r="529" spans="1:16" x14ac:dyDescent="0.35">
      <c r="A529">
        <v>27314</v>
      </c>
      <c r="B529" s="1">
        <v>44127</v>
      </c>
      <c r="C529" t="s">
        <v>621</v>
      </c>
      <c r="D529" t="s">
        <v>42</v>
      </c>
      <c r="E529" t="s">
        <v>41</v>
      </c>
      <c r="F529" t="s">
        <v>12</v>
      </c>
      <c r="G529" t="s">
        <v>81</v>
      </c>
      <c r="H529">
        <v>16</v>
      </c>
      <c r="I529">
        <v>3124</v>
      </c>
      <c r="J529">
        <v>138</v>
      </c>
      <c r="K529" t="s">
        <v>31</v>
      </c>
      <c r="L529" t="s">
        <v>118</v>
      </c>
      <c r="M529">
        <f t="shared" si="8"/>
        <v>195.25</v>
      </c>
      <c r="N529">
        <f>YEAR(Table1[[#This Row],[       oreder date]])</f>
        <v>2020</v>
      </c>
      <c r="O529" t="str">
        <f>TEXT(Table1[[#This Row],[       oreder date]],"mmm")</f>
        <v>Oct</v>
      </c>
      <c r="P529" t="str">
        <f>IF(COUNTIFS(A:A,Table1[[#This Row],[Order ID]],C:C,Table1[[#This Row],[CustomerName]])&gt;1,"duplicate","unique")</f>
        <v>unique</v>
      </c>
    </row>
    <row r="530" spans="1:16" x14ac:dyDescent="0.35">
      <c r="A530">
        <v>27321</v>
      </c>
      <c r="B530" s="1">
        <v>45103</v>
      </c>
      <c r="C530" t="s">
        <v>630</v>
      </c>
      <c r="D530" t="s">
        <v>42</v>
      </c>
      <c r="E530" t="s">
        <v>41</v>
      </c>
      <c r="F530" t="s">
        <v>12</v>
      </c>
      <c r="G530" t="s">
        <v>27</v>
      </c>
      <c r="H530">
        <v>1</v>
      </c>
      <c r="I530">
        <v>2239</v>
      </c>
      <c r="J530">
        <v>828</v>
      </c>
      <c r="K530" t="s">
        <v>14</v>
      </c>
      <c r="L530" t="s">
        <v>18</v>
      </c>
      <c r="M530">
        <f t="shared" si="8"/>
        <v>2239</v>
      </c>
      <c r="N530">
        <f>YEAR(Table1[[#This Row],[       oreder date]])</f>
        <v>2023</v>
      </c>
      <c r="O530" t="str">
        <f>TEXT(Table1[[#This Row],[       oreder date]],"mmm")</f>
        <v>Jun</v>
      </c>
      <c r="P530" t="str">
        <f>IF(COUNTIFS(A:A,Table1[[#This Row],[Order ID]],C:C,Table1[[#This Row],[CustomerName]])&gt;1,"duplicate","unique")</f>
        <v>unique</v>
      </c>
    </row>
    <row r="531" spans="1:16" x14ac:dyDescent="0.35">
      <c r="A531">
        <v>27323</v>
      </c>
      <c r="B531" s="1">
        <v>45103</v>
      </c>
      <c r="C531" t="s">
        <v>630</v>
      </c>
      <c r="D531" t="s">
        <v>42</v>
      </c>
      <c r="E531" t="s">
        <v>41</v>
      </c>
      <c r="F531" t="s">
        <v>12</v>
      </c>
      <c r="G531" t="s">
        <v>81</v>
      </c>
      <c r="H531">
        <v>4</v>
      </c>
      <c r="I531">
        <v>2450</v>
      </c>
      <c r="J531">
        <v>1002</v>
      </c>
      <c r="K531" t="s">
        <v>31</v>
      </c>
      <c r="L531" t="s">
        <v>18</v>
      </c>
      <c r="M531">
        <f t="shared" si="8"/>
        <v>612.5</v>
      </c>
      <c r="N531">
        <f>YEAR(Table1[[#This Row],[       oreder date]])</f>
        <v>2023</v>
      </c>
      <c r="O531" t="str">
        <f>TEXT(Table1[[#This Row],[       oreder date]],"mmm")</f>
        <v>Jun</v>
      </c>
      <c r="P531" t="str">
        <f>IF(COUNTIFS(A:A,Table1[[#This Row],[Order ID]],C:C,Table1[[#This Row],[CustomerName]])&gt;1,"duplicate","unique")</f>
        <v>unique</v>
      </c>
    </row>
    <row r="532" spans="1:16" x14ac:dyDescent="0.35">
      <c r="A532">
        <v>27328</v>
      </c>
      <c r="B532" s="1">
        <v>44798</v>
      </c>
      <c r="C532" t="s">
        <v>636</v>
      </c>
      <c r="D532" t="s">
        <v>42</v>
      </c>
      <c r="E532" t="s">
        <v>41</v>
      </c>
      <c r="F532" t="s">
        <v>12</v>
      </c>
      <c r="G532" t="s">
        <v>81</v>
      </c>
      <c r="H532">
        <v>14</v>
      </c>
      <c r="I532">
        <v>5152</v>
      </c>
      <c r="J532">
        <v>2045</v>
      </c>
      <c r="K532" t="s">
        <v>14</v>
      </c>
      <c r="L532" t="s">
        <v>208</v>
      </c>
      <c r="M532">
        <f t="shared" si="8"/>
        <v>368</v>
      </c>
      <c r="N532">
        <f>YEAR(Table1[[#This Row],[       oreder date]])</f>
        <v>2022</v>
      </c>
      <c r="O532" t="str">
        <f>TEXT(Table1[[#This Row],[       oreder date]],"mmm")</f>
        <v>Aug</v>
      </c>
      <c r="P532" t="str">
        <f>IF(COUNTIFS(A:A,Table1[[#This Row],[Order ID]],C:C,Table1[[#This Row],[CustomerName]])&gt;1,"duplicate","unique")</f>
        <v>unique</v>
      </c>
    </row>
    <row r="533" spans="1:16" x14ac:dyDescent="0.35">
      <c r="A533">
        <v>27340</v>
      </c>
      <c r="B533" s="1">
        <v>45690</v>
      </c>
      <c r="C533" t="s">
        <v>649</v>
      </c>
      <c r="D533" t="s">
        <v>42</v>
      </c>
      <c r="E533" t="s">
        <v>41</v>
      </c>
      <c r="F533" t="s">
        <v>12</v>
      </c>
      <c r="G533" t="s">
        <v>38</v>
      </c>
      <c r="H533">
        <v>13</v>
      </c>
      <c r="I533">
        <v>4470</v>
      </c>
      <c r="J533">
        <v>413</v>
      </c>
      <c r="K533" t="s">
        <v>14</v>
      </c>
      <c r="L533" t="s">
        <v>72</v>
      </c>
      <c r="M533">
        <f t="shared" si="8"/>
        <v>343.84615384615387</v>
      </c>
      <c r="N533">
        <f>YEAR(Table1[[#This Row],[       oreder date]])</f>
        <v>2025</v>
      </c>
      <c r="O533" t="str">
        <f>TEXT(Table1[[#This Row],[       oreder date]],"mmm")</f>
        <v>Feb</v>
      </c>
      <c r="P533" t="str">
        <f>IF(COUNTIFS(A:A,Table1[[#This Row],[Order ID]],C:C,Table1[[#This Row],[CustomerName]])&gt;1,"duplicate","unique")</f>
        <v>unique</v>
      </c>
    </row>
    <row r="534" spans="1:16" x14ac:dyDescent="0.35">
      <c r="A534">
        <v>27624</v>
      </c>
      <c r="B534" s="1">
        <v>44313</v>
      </c>
      <c r="C534" t="s">
        <v>990</v>
      </c>
      <c r="D534" t="s">
        <v>42</v>
      </c>
      <c r="E534" t="s">
        <v>41</v>
      </c>
      <c r="F534" t="s">
        <v>12</v>
      </c>
      <c r="G534" t="s">
        <v>13</v>
      </c>
      <c r="H534">
        <v>11</v>
      </c>
      <c r="I534">
        <v>9335</v>
      </c>
      <c r="J534">
        <v>557</v>
      </c>
      <c r="K534" t="s">
        <v>64</v>
      </c>
      <c r="L534" t="s">
        <v>138</v>
      </c>
      <c r="M534">
        <f t="shared" si="8"/>
        <v>848.63636363636363</v>
      </c>
      <c r="N534">
        <f>YEAR(Table1[[#This Row],[       oreder date]])</f>
        <v>2021</v>
      </c>
      <c r="O534" t="str">
        <f>TEXT(Table1[[#This Row],[       oreder date]],"mmm")</f>
        <v>Apr</v>
      </c>
      <c r="P534" t="str">
        <f>IF(COUNTIFS(A:A,Table1[[#This Row],[Order ID]],C:C,Table1[[#This Row],[CustomerName]])&gt;1,"duplicate","unique")</f>
        <v>unique</v>
      </c>
    </row>
    <row r="535" spans="1:16" x14ac:dyDescent="0.35">
      <c r="A535">
        <v>27649</v>
      </c>
      <c r="B535" s="1">
        <v>43943</v>
      </c>
      <c r="C535" t="s">
        <v>1018</v>
      </c>
      <c r="D535" t="s">
        <v>42</v>
      </c>
      <c r="E535" t="s">
        <v>41</v>
      </c>
      <c r="F535" t="s">
        <v>12</v>
      </c>
      <c r="G535" t="s">
        <v>81</v>
      </c>
      <c r="H535">
        <v>11</v>
      </c>
      <c r="I535">
        <v>1045</v>
      </c>
      <c r="J535">
        <v>267</v>
      </c>
      <c r="K535" t="s">
        <v>31</v>
      </c>
      <c r="L535" t="s">
        <v>161</v>
      </c>
      <c r="M535">
        <f t="shared" si="8"/>
        <v>95</v>
      </c>
      <c r="N535">
        <f>YEAR(Table1[[#This Row],[       oreder date]])</f>
        <v>2020</v>
      </c>
      <c r="O535" t="str">
        <f>TEXT(Table1[[#This Row],[       oreder date]],"mmm")</f>
        <v>Apr</v>
      </c>
      <c r="P535" t="str">
        <f>IF(COUNTIFS(A:A,Table1[[#This Row],[Order ID]],C:C,Table1[[#This Row],[CustomerName]])&gt;1,"duplicate","unique")</f>
        <v>unique</v>
      </c>
    </row>
    <row r="536" spans="1:16" x14ac:dyDescent="0.35">
      <c r="A536">
        <v>27899</v>
      </c>
      <c r="B536" s="1">
        <v>45304</v>
      </c>
      <c r="C536" t="s">
        <v>1351</v>
      </c>
      <c r="D536" t="s">
        <v>42</v>
      </c>
      <c r="E536" t="s">
        <v>41</v>
      </c>
      <c r="F536" t="s">
        <v>12</v>
      </c>
      <c r="G536" t="s">
        <v>81</v>
      </c>
      <c r="H536">
        <v>6</v>
      </c>
      <c r="I536">
        <v>992</v>
      </c>
      <c r="J536">
        <v>177</v>
      </c>
      <c r="K536" t="s">
        <v>14</v>
      </c>
      <c r="L536" t="s">
        <v>75</v>
      </c>
      <c r="M536">
        <f t="shared" si="8"/>
        <v>165.33333333333334</v>
      </c>
      <c r="N536">
        <f>YEAR(Table1[[#This Row],[       oreder date]])</f>
        <v>2024</v>
      </c>
      <c r="O536" t="str">
        <f>TEXT(Table1[[#This Row],[       oreder date]],"mmm")</f>
        <v>Jan</v>
      </c>
      <c r="P536" t="str">
        <f>IF(COUNTIFS(A:A,Table1[[#This Row],[Order ID]],C:C,Table1[[#This Row],[CustomerName]])&gt;1,"duplicate","unique")</f>
        <v>unique</v>
      </c>
    </row>
    <row r="537" spans="1:16" x14ac:dyDescent="0.35">
      <c r="A537">
        <v>26785</v>
      </c>
      <c r="B537" s="1">
        <v>44883</v>
      </c>
      <c r="C537" t="s">
        <v>40</v>
      </c>
      <c r="D537" t="s">
        <v>42</v>
      </c>
      <c r="E537" t="s">
        <v>41</v>
      </c>
      <c r="F537" t="s">
        <v>44</v>
      </c>
      <c r="G537" t="s">
        <v>45</v>
      </c>
      <c r="H537">
        <v>16</v>
      </c>
      <c r="I537">
        <v>8127</v>
      </c>
      <c r="J537">
        <v>3551</v>
      </c>
      <c r="K537" t="s">
        <v>46</v>
      </c>
      <c r="L537" t="s">
        <v>43</v>
      </c>
      <c r="M537">
        <f t="shared" si="8"/>
        <v>507.9375</v>
      </c>
      <c r="N537">
        <f>YEAR(Table1[[#This Row],[       oreder date]])</f>
        <v>2022</v>
      </c>
      <c r="O537" t="str">
        <f>TEXT(Table1[[#This Row],[       oreder date]],"mmm")</f>
        <v>Nov</v>
      </c>
      <c r="P537" t="str">
        <f>IF(COUNTIFS(A:A,Table1[[#This Row],[Order ID]],C:C,Table1[[#This Row],[CustomerName]])&gt;1,"duplicate","unique")</f>
        <v>unique</v>
      </c>
    </row>
    <row r="538" spans="1:16" x14ac:dyDescent="0.35">
      <c r="A538">
        <v>26846</v>
      </c>
      <c r="B538" s="1">
        <v>45022</v>
      </c>
      <c r="C538" t="s">
        <v>143</v>
      </c>
      <c r="D538" t="s">
        <v>42</v>
      </c>
      <c r="E538" t="s">
        <v>41</v>
      </c>
      <c r="F538" t="s">
        <v>44</v>
      </c>
      <c r="G538" t="s">
        <v>59</v>
      </c>
      <c r="H538">
        <v>3</v>
      </c>
      <c r="I538">
        <v>7355</v>
      </c>
      <c r="J538">
        <v>1034</v>
      </c>
      <c r="K538" t="s">
        <v>64</v>
      </c>
      <c r="L538" t="s">
        <v>144</v>
      </c>
      <c r="M538">
        <f t="shared" si="8"/>
        <v>2451.6666666666665</v>
      </c>
      <c r="N538">
        <f>YEAR(Table1[[#This Row],[       oreder date]])</f>
        <v>2023</v>
      </c>
      <c r="O538" t="str">
        <f>TEXT(Table1[[#This Row],[       oreder date]],"mmm")</f>
        <v>Apr</v>
      </c>
      <c r="P538" t="str">
        <f>IF(COUNTIFS(A:A,Table1[[#This Row],[Order ID]],C:C,Table1[[#This Row],[CustomerName]])&gt;1,"duplicate","unique")</f>
        <v>unique</v>
      </c>
    </row>
    <row r="539" spans="1:16" x14ac:dyDescent="0.35">
      <c r="A539">
        <v>26877</v>
      </c>
      <c r="B539" s="1">
        <v>44061</v>
      </c>
      <c r="C539" t="s">
        <v>183</v>
      </c>
      <c r="D539" t="s">
        <v>42</v>
      </c>
      <c r="E539" t="s">
        <v>41</v>
      </c>
      <c r="F539" t="s">
        <v>44</v>
      </c>
      <c r="G539" t="s">
        <v>48</v>
      </c>
      <c r="H539">
        <v>4</v>
      </c>
      <c r="I539">
        <v>7595</v>
      </c>
      <c r="J539">
        <v>2873</v>
      </c>
      <c r="K539" t="s">
        <v>31</v>
      </c>
      <c r="L539" t="s">
        <v>184</v>
      </c>
      <c r="M539">
        <f t="shared" si="8"/>
        <v>1898.75</v>
      </c>
      <c r="N539">
        <f>YEAR(Table1[[#This Row],[       oreder date]])</f>
        <v>2020</v>
      </c>
      <c r="O539" t="str">
        <f>TEXT(Table1[[#This Row],[       oreder date]],"mmm")</f>
        <v>Aug</v>
      </c>
      <c r="P539" t="str">
        <f>IF(COUNTIFS(A:A,Table1[[#This Row],[Order ID]],C:C,Table1[[#This Row],[CustomerName]])&gt;1,"duplicate","unique")</f>
        <v>unique</v>
      </c>
    </row>
    <row r="540" spans="1:16" x14ac:dyDescent="0.35">
      <c r="A540">
        <v>26922</v>
      </c>
      <c r="B540" s="1">
        <v>45482</v>
      </c>
      <c r="C540" t="s">
        <v>226</v>
      </c>
      <c r="D540" t="s">
        <v>42</v>
      </c>
      <c r="E540" t="s">
        <v>41</v>
      </c>
      <c r="F540" t="s">
        <v>44</v>
      </c>
      <c r="G540" t="s">
        <v>45</v>
      </c>
      <c r="H540">
        <v>10</v>
      </c>
      <c r="I540">
        <v>5301</v>
      </c>
      <c r="J540">
        <v>817</v>
      </c>
      <c r="K540" t="s">
        <v>31</v>
      </c>
      <c r="L540" t="s">
        <v>214</v>
      </c>
      <c r="M540">
        <f t="shared" si="8"/>
        <v>530.1</v>
      </c>
      <c r="N540">
        <f>YEAR(Table1[[#This Row],[       oreder date]])</f>
        <v>2024</v>
      </c>
      <c r="O540" t="str">
        <f>TEXT(Table1[[#This Row],[       oreder date]],"mmm")</f>
        <v>Jul</v>
      </c>
      <c r="P540" t="str">
        <f>IF(COUNTIFS(A:A,Table1[[#This Row],[Order ID]],C:C,Table1[[#This Row],[CustomerName]])&gt;1,"duplicate","unique")</f>
        <v>unique</v>
      </c>
    </row>
    <row r="541" spans="1:16" x14ac:dyDescent="0.35">
      <c r="A541">
        <v>26940</v>
      </c>
      <c r="B541" s="1">
        <v>44790</v>
      </c>
      <c r="C541" t="s">
        <v>240</v>
      </c>
      <c r="D541" t="s">
        <v>42</v>
      </c>
      <c r="E541" t="s">
        <v>41</v>
      </c>
      <c r="F541" t="s">
        <v>44</v>
      </c>
      <c r="G541" t="s">
        <v>45</v>
      </c>
      <c r="H541">
        <v>16</v>
      </c>
      <c r="I541">
        <v>9835</v>
      </c>
      <c r="J541">
        <v>2571</v>
      </c>
      <c r="K541" t="s">
        <v>64</v>
      </c>
      <c r="L541" t="s">
        <v>208</v>
      </c>
      <c r="M541">
        <f t="shared" si="8"/>
        <v>614.6875</v>
      </c>
      <c r="N541">
        <f>YEAR(Table1[[#This Row],[       oreder date]])</f>
        <v>2022</v>
      </c>
      <c r="O541" t="str">
        <f>TEXT(Table1[[#This Row],[       oreder date]],"mmm")</f>
        <v>Aug</v>
      </c>
      <c r="P541" t="str">
        <f>IF(COUNTIFS(A:A,Table1[[#This Row],[Order ID]],C:C,Table1[[#This Row],[CustomerName]])&gt;1,"duplicate","unique")</f>
        <v>unique</v>
      </c>
    </row>
    <row r="542" spans="1:16" x14ac:dyDescent="0.35">
      <c r="A542">
        <v>26946</v>
      </c>
      <c r="B542" s="1">
        <v>44790</v>
      </c>
      <c r="C542" t="s">
        <v>240</v>
      </c>
      <c r="D542" t="s">
        <v>42</v>
      </c>
      <c r="E542" t="s">
        <v>41</v>
      </c>
      <c r="F542" t="s">
        <v>44</v>
      </c>
      <c r="G542" t="s">
        <v>108</v>
      </c>
      <c r="H542">
        <v>14</v>
      </c>
      <c r="I542">
        <v>7826</v>
      </c>
      <c r="J542">
        <v>1221</v>
      </c>
      <c r="K542" t="s">
        <v>14</v>
      </c>
      <c r="L542" t="s">
        <v>208</v>
      </c>
      <c r="M542">
        <f t="shared" si="8"/>
        <v>559</v>
      </c>
      <c r="N542">
        <f>YEAR(Table1[[#This Row],[       oreder date]])</f>
        <v>2022</v>
      </c>
      <c r="O542" t="str">
        <f>TEXT(Table1[[#This Row],[       oreder date]],"mmm")</f>
        <v>Aug</v>
      </c>
      <c r="P542" t="str">
        <f>IF(COUNTIFS(A:A,Table1[[#This Row],[Order ID]],C:C,Table1[[#This Row],[CustomerName]])&gt;1,"duplicate","unique")</f>
        <v>unique</v>
      </c>
    </row>
    <row r="543" spans="1:16" x14ac:dyDescent="0.35">
      <c r="A543">
        <v>26972</v>
      </c>
      <c r="B543" s="1">
        <v>44615</v>
      </c>
      <c r="C543" t="s">
        <v>269</v>
      </c>
      <c r="D543" t="s">
        <v>42</v>
      </c>
      <c r="E543" t="s">
        <v>41</v>
      </c>
      <c r="F543" t="s">
        <v>44</v>
      </c>
      <c r="G543" t="s">
        <v>59</v>
      </c>
      <c r="H543">
        <v>13</v>
      </c>
      <c r="I543">
        <v>576</v>
      </c>
      <c r="J543">
        <v>76</v>
      </c>
      <c r="K543" t="s">
        <v>14</v>
      </c>
      <c r="L543" t="s">
        <v>136</v>
      </c>
      <c r="M543">
        <f t="shared" si="8"/>
        <v>44.307692307692307</v>
      </c>
      <c r="N543">
        <f>YEAR(Table1[[#This Row],[       oreder date]])</f>
        <v>2022</v>
      </c>
      <c r="O543" t="str">
        <f>TEXT(Table1[[#This Row],[       oreder date]],"mmm")</f>
        <v>Feb</v>
      </c>
      <c r="P543" t="str">
        <f>IF(COUNTIFS(A:A,Table1[[#This Row],[Order ID]],C:C,Table1[[#This Row],[CustomerName]])&gt;1,"duplicate","unique")</f>
        <v>unique</v>
      </c>
    </row>
    <row r="544" spans="1:16" x14ac:dyDescent="0.35">
      <c r="A544">
        <v>27099</v>
      </c>
      <c r="B544" s="1">
        <v>44059</v>
      </c>
      <c r="C544" t="s">
        <v>404</v>
      </c>
      <c r="D544" t="s">
        <v>42</v>
      </c>
      <c r="E544" t="s">
        <v>41</v>
      </c>
      <c r="F544" t="s">
        <v>44</v>
      </c>
      <c r="G544" t="s">
        <v>59</v>
      </c>
      <c r="H544">
        <v>1</v>
      </c>
      <c r="I544">
        <v>2119</v>
      </c>
      <c r="J544">
        <v>196</v>
      </c>
      <c r="K544" t="s">
        <v>64</v>
      </c>
      <c r="L544" t="s">
        <v>184</v>
      </c>
      <c r="M544">
        <f t="shared" si="8"/>
        <v>2119</v>
      </c>
      <c r="N544">
        <f>YEAR(Table1[[#This Row],[       oreder date]])</f>
        <v>2020</v>
      </c>
      <c r="O544" t="str">
        <f>TEXT(Table1[[#This Row],[       oreder date]],"mmm")</f>
        <v>Aug</v>
      </c>
      <c r="P544" t="str">
        <f>IF(COUNTIFS(A:A,Table1[[#This Row],[Order ID]],C:C,Table1[[#This Row],[CustomerName]])&gt;1,"duplicate","unique")</f>
        <v>unique</v>
      </c>
    </row>
    <row r="545" spans="1:16" x14ac:dyDescent="0.35">
      <c r="A545">
        <v>27312</v>
      </c>
      <c r="B545" s="1">
        <v>44127</v>
      </c>
      <c r="C545" t="s">
        <v>621</v>
      </c>
      <c r="D545" t="s">
        <v>42</v>
      </c>
      <c r="E545" t="s">
        <v>41</v>
      </c>
      <c r="F545" t="s">
        <v>44</v>
      </c>
      <c r="G545" t="s">
        <v>48</v>
      </c>
      <c r="H545">
        <v>4</v>
      </c>
      <c r="I545">
        <v>6145</v>
      </c>
      <c r="J545">
        <v>1414</v>
      </c>
      <c r="K545" t="s">
        <v>64</v>
      </c>
      <c r="L545" t="s">
        <v>118</v>
      </c>
      <c r="M545">
        <f t="shared" si="8"/>
        <v>1536.25</v>
      </c>
      <c r="N545">
        <f>YEAR(Table1[[#This Row],[       oreder date]])</f>
        <v>2020</v>
      </c>
      <c r="O545" t="str">
        <f>TEXT(Table1[[#This Row],[       oreder date]],"mmm")</f>
        <v>Oct</v>
      </c>
      <c r="P545" t="str">
        <f>IF(COUNTIFS(A:A,Table1[[#This Row],[Order ID]],C:C,Table1[[#This Row],[CustomerName]])&gt;1,"duplicate","unique")</f>
        <v>unique</v>
      </c>
    </row>
    <row r="546" spans="1:16" x14ac:dyDescent="0.35">
      <c r="A546">
        <v>27338</v>
      </c>
      <c r="B546" s="1">
        <v>45484</v>
      </c>
      <c r="C546" t="s">
        <v>646</v>
      </c>
      <c r="D546" t="s">
        <v>42</v>
      </c>
      <c r="E546" t="s">
        <v>41</v>
      </c>
      <c r="F546" t="s">
        <v>44</v>
      </c>
      <c r="G546" t="s">
        <v>45</v>
      </c>
      <c r="H546">
        <v>18</v>
      </c>
      <c r="I546">
        <v>6200</v>
      </c>
      <c r="J546">
        <v>2321</v>
      </c>
      <c r="K546" t="s">
        <v>46</v>
      </c>
      <c r="L546" t="s">
        <v>214</v>
      </c>
      <c r="M546">
        <f t="shared" si="8"/>
        <v>344.44444444444446</v>
      </c>
      <c r="N546">
        <f>YEAR(Table1[[#This Row],[       oreder date]])</f>
        <v>2024</v>
      </c>
      <c r="O546" t="str">
        <f>TEXT(Table1[[#This Row],[       oreder date]],"mmm")</f>
        <v>Jul</v>
      </c>
      <c r="P546" t="str">
        <f>IF(COUNTIFS(A:A,Table1[[#This Row],[Order ID]],C:C,Table1[[#This Row],[CustomerName]])&gt;1,"duplicate","unique")</f>
        <v>unique</v>
      </c>
    </row>
    <row r="547" spans="1:16" x14ac:dyDescent="0.35">
      <c r="A547">
        <v>27401</v>
      </c>
      <c r="B547" s="1">
        <v>45441</v>
      </c>
      <c r="C547" t="s">
        <v>723</v>
      </c>
      <c r="D547" t="s">
        <v>42</v>
      </c>
      <c r="E547" t="s">
        <v>41</v>
      </c>
      <c r="F547" t="s">
        <v>44</v>
      </c>
      <c r="G547" t="s">
        <v>48</v>
      </c>
      <c r="H547">
        <v>8</v>
      </c>
      <c r="I547">
        <v>5410</v>
      </c>
      <c r="J547">
        <v>2456</v>
      </c>
      <c r="K547" t="s">
        <v>46</v>
      </c>
      <c r="L547" t="s">
        <v>34</v>
      </c>
      <c r="M547">
        <f t="shared" si="8"/>
        <v>676.25</v>
      </c>
      <c r="N547">
        <f>YEAR(Table1[[#This Row],[       oreder date]])</f>
        <v>2024</v>
      </c>
      <c r="O547" t="str">
        <f>TEXT(Table1[[#This Row],[       oreder date]],"mmm")</f>
        <v>May</v>
      </c>
      <c r="P547" t="str">
        <f>IF(COUNTIFS(A:A,Table1[[#This Row],[Order ID]],C:C,Table1[[#This Row],[CustomerName]])&gt;1,"duplicate","unique")</f>
        <v>unique</v>
      </c>
    </row>
    <row r="548" spans="1:16" x14ac:dyDescent="0.35">
      <c r="A548">
        <v>27403</v>
      </c>
      <c r="B548" s="1">
        <v>45414</v>
      </c>
      <c r="C548" t="s">
        <v>726</v>
      </c>
      <c r="D548" t="s">
        <v>42</v>
      </c>
      <c r="E548" t="s">
        <v>41</v>
      </c>
      <c r="F548" t="s">
        <v>44</v>
      </c>
      <c r="G548" t="s">
        <v>59</v>
      </c>
      <c r="H548">
        <v>1</v>
      </c>
      <c r="I548">
        <v>3024</v>
      </c>
      <c r="J548">
        <v>1353</v>
      </c>
      <c r="K548" t="s">
        <v>46</v>
      </c>
      <c r="L548" t="s">
        <v>34</v>
      </c>
      <c r="M548">
        <f t="shared" si="8"/>
        <v>3024</v>
      </c>
      <c r="N548">
        <f>YEAR(Table1[[#This Row],[       oreder date]])</f>
        <v>2024</v>
      </c>
      <c r="O548" t="str">
        <f>TEXT(Table1[[#This Row],[       oreder date]],"mmm")</f>
        <v>May</v>
      </c>
      <c r="P548" t="str">
        <f>IF(COUNTIFS(A:A,Table1[[#This Row],[Order ID]],C:C,Table1[[#This Row],[CustomerName]])&gt;1,"duplicate","unique")</f>
        <v>unique</v>
      </c>
    </row>
    <row r="549" spans="1:16" x14ac:dyDescent="0.35">
      <c r="A549">
        <v>27413</v>
      </c>
      <c r="B549" s="1">
        <v>44374</v>
      </c>
      <c r="C549" t="s">
        <v>738</v>
      </c>
      <c r="D549" t="s">
        <v>42</v>
      </c>
      <c r="E549" t="s">
        <v>41</v>
      </c>
      <c r="F549" t="s">
        <v>44</v>
      </c>
      <c r="G549" t="s">
        <v>59</v>
      </c>
      <c r="H549">
        <v>11</v>
      </c>
      <c r="I549">
        <v>7169</v>
      </c>
      <c r="J549">
        <v>2385</v>
      </c>
      <c r="K549" t="s">
        <v>64</v>
      </c>
      <c r="L549" t="s">
        <v>124</v>
      </c>
      <c r="M549">
        <f t="shared" si="8"/>
        <v>651.72727272727275</v>
      </c>
      <c r="N549">
        <f>YEAR(Table1[[#This Row],[       oreder date]])</f>
        <v>2021</v>
      </c>
      <c r="O549" t="str">
        <f>TEXT(Table1[[#This Row],[       oreder date]],"mmm")</f>
        <v>Jun</v>
      </c>
      <c r="P549" t="str">
        <f>IF(COUNTIFS(A:A,Table1[[#This Row],[Order ID]],C:C,Table1[[#This Row],[CustomerName]])&gt;1,"duplicate","unique")</f>
        <v>unique</v>
      </c>
    </row>
    <row r="550" spans="1:16" x14ac:dyDescent="0.35">
      <c r="A550">
        <v>27414</v>
      </c>
      <c r="B550" s="1">
        <v>44374</v>
      </c>
      <c r="C550" t="s">
        <v>738</v>
      </c>
      <c r="D550" t="s">
        <v>42</v>
      </c>
      <c r="E550" t="s">
        <v>41</v>
      </c>
      <c r="F550" t="s">
        <v>44</v>
      </c>
      <c r="G550" t="s">
        <v>48</v>
      </c>
      <c r="H550">
        <v>18</v>
      </c>
      <c r="I550">
        <v>4046</v>
      </c>
      <c r="J550">
        <v>417</v>
      </c>
      <c r="K550" t="s">
        <v>46</v>
      </c>
      <c r="L550" t="s">
        <v>124</v>
      </c>
      <c r="M550">
        <f t="shared" si="8"/>
        <v>224.77777777777777</v>
      </c>
      <c r="N550">
        <f>YEAR(Table1[[#This Row],[       oreder date]])</f>
        <v>2021</v>
      </c>
      <c r="O550" t="str">
        <f>TEXT(Table1[[#This Row],[       oreder date]],"mmm")</f>
        <v>Jun</v>
      </c>
      <c r="P550" t="str">
        <f>IF(COUNTIFS(A:A,Table1[[#This Row],[Order ID]],C:C,Table1[[#This Row],[CustomerName]])&gt;1,"duplicate","unique")</f>
        <v>unique</v>
      </c>
    </row>
    <row r="551" spans="1:16" x14ac:dyDescent="0.35">
      <c r="A551">
        <v>27427</v>
      </c>
      <c r="B551" s="1">
        <v>44319</v>
      </c>
      <c r="C551" t="s">
        <v>754</v>
      </c>
      <c r="D551" t="s">
        <v>42</v>
      </c>
      <c r="E551" t="s">
        <v>41</v>
      </c>
      <c r="F551" t="s">
        <v>44</v>
      </c>
      <c r="G551" t="s">
        <v>59</v>
      </c>
      <c r="H551">
        <v>20</v>
      </c>
      <c r="I551">
        <v>5632</v>
      </c>
      <c r="J551">
        <v>2358</v>
      </c>
      <c r="K551" t="s">
        <v>46</v>
      </c>
      <c r="L551" t="s">
        <v>107</v>
      </c>
      <c r="M551">
        <f t="shared" si="8"/>
        <v>281.60000000000002</v>
      </c>
      <c r="N551">
        <f>YEAR(Table1[[#This Row],[       oreder date]])</f>
        <v>2021</v>
      </c>
      <c r="O551" t="str">
        <f>TEXT(Table1[[#This Row],[       oreder date]],"mmm")</f>
        <v>May</v>
      </c>
      <c r="P551" t="str">
        <f>IF(COUNTIFS(A:A,Table1[[#This Row],[Order ID]],C:C,Table1[[#This Row],[CustomerName]])&gt;1,"duplicate","unique")</f>
        <v>unique</v>
      </c>
    </row>
    <row r="552" spans="1:16" x14ac:dyDescent="0.35">
      <c r="A552">
        <v>27474</v>
      </c>
      <c r="B552" s="1">
        <v>45660</v>
      </c>
      <c r="C552" t="s">
        <v>800</v>
      </c>
      <c r="D552" t="s">
        <v>42</v>
      </c>
      <c r="E552" t="s">
        <v>41</v>
      </c>
      <c r="F552" t="s">
        <v>44</v>
      </c>
      <c r="G552" t="s">
        <v>45</v>
      </c>
      <c r="H552">
        <v>18</v>
      </c>
      <c r="I552">
        <v>5412</v>
      </c>
      <c r="J552">
        <v>1192</v>
      </c>
      <c r="K552" t="s">
        <v>46</v>
      </c>
      <c r="L552" t="s">
        <v>307</v>
      </c>
      <c r="M552">
        <f t="shared" si="8"/>
        <v>300.66666666666669</v>
      </c>
      <c r="N552">
        <f>YEAR(Table1[[#This Row],[       oreder date]])</f>
        <v>2025</v>
      </c>
      <c r="O552" t="str">
        <f>TEXT(Table1[[#This Row],[       oreder date]],"mmm")</f>
        <v>Jan</v>
      </c>
      <c r="P552" t="str">
        <f>IF(COUNTIFS(A:A,Table1[[#This Row],[Order ID]],C:C,Table1[[#This Row],[CustomerName]])&gt;1,"duplicate","unique")</f>
        <v>unique</v>
      </c>
    </row>
    <row r="553" spans="1:16" x14ac:dyDescent="0.35">
      <c r="A553">
        <v>27604</v>
      </c>
      <c r="B553" s="1">
        <v>45465</v>
      </c>
      <c r="C553" t="s">
        <v>959</v>
      </c>
      <c r="D553" t="s">
        <v>42</v>
      </c>
      <c r="E553" t="s">
        <v>41</v>
      </c>
      <c r="F553" t="s">
        <v>44</v>
      </c>
      <c r="G553" t="s">
        <v>108</v>
      </c>
      <c r="H553">
        <v>5</v>
      </c>
      <c r="I553">
        <v>3659</v>
      </c>
      <c r="J553">
        <v>379</v>
      </c>
      <c r="K553" t="s">
        <v>14</v>
      </c>
      <c r="L553" t="s">
        <v>261</v>
      </c>
      <c r="M553">
        <f t="shared" si="8"/>
        <v>731.8</v>
      </c>
      <c r="N553">
        <f>YEAR(Table1[[#This Row],[       oreder date]])</f>
        <v>2024</v>
      </c>
      <c r="O553" t="str">
        <f>TEXT(Table1[[#This Row],[       oreder date]],"mmm")</f>
        <v>Jun</v>
      </c>
      <c r="P553" t="str">
        <f>IF(COUNTIFS(A:A,Table1[[#This Row],[Order ID]],C:C,Table1[[#This Row],[CustomerName]])&gt;1,"duplicate","unique")</f>
        <v>unique</v>
      </c>
    </row>
    <row r="554" spans="1:16" x14ac:dyDescent="0.35">
      <c r="A554">
        <v>27646</v>
      </c>
      <c r="B554" s="1">
        <v>43943</v>
      </c>
      <c r="C554" t="s">
        <v>1018</v>
      </c>
      <c r="D554" t="s">
        <v>42</v>
      </c>
      <c r="E554" t="s">
        <v>41</v>
      </c>
      <c r="F554" t="s">
        <v>44</v>
      </c>
      <c r="G554" t="s">
        <v>108</v>
      </c>
      <c r="H554">
        <v>10</v>
      </c>
      <c r="I554">
        <v>2401</v>
      </c>
      <c r="J554">
        <v>1163</v>
      </c>
      <c r="K554" t="s">
        <v>14</v>
      </c>
      <c r="L554" t="s">
        <v>161</v>
      </c>
      <c r="M554">
        <f t="shared" si="8"/>
        <v>240.1</v>
      </c>
      <c r="N554">
        <f>YEAR(Table1[[#This Row],[       oreder date]])</f>
        <v>2020</v>
      </c>
      <c r="O554" t="str">
        <f>TEXT(Table1[[#This Row],[       oreder date]],"mmm")</f>
        <v>Apr</v>
      </c>
      <c r="P554" t="str">
        <f>IF(COUNTIFS(A:A,Table1[[#This Row],[Order ID]],C:C,Table1[[#This Row],[CustomerName]])&gt;1,"duplicate","unique")</f>
        <v>unique</v>
      </c>
    </row>
    <row r="555" spans="1:16" x14ac:dyDescent="0.35">
      <c r="A555">
        <v>27662</v>
      </c>
      <c r="B555" s="1">
        <v>45287</v>
      </c>
      <c r="C555" t="s">
        <v>1037</v>
      </c>
      <c r="D555" t="s">
        <v>42</v>
      </c>
      <c r="E555" t="s">
        <v>41</v>
      </c>
      <c r="F555" t="s">
        <v>44</v>
      </c>
      <c r="G555" t="s">
        <v>59</v>
      </c>
      <c r="H555">
        <v>7</v>
      </c>
      <c r="I555">
        <v>3281</v>
      </c>
      <c r="J555">
        <v>471</v>
      </c>
      <c r="K555" t="s">
        <v>39</v>
      </c>
      <c r="L555" t="s">
        <v>101</v>
      </c>
      <c r="M555">
        <f t="shared" si="8"/>
        <v>468.71428571428572</v>
      </c>
      <c r="N555">
        <f>YEAR(Table1[[#This Row],[       oreder date]])</f>
        <v>2023</v>
      </c>
      <c r="O555" t="str">
        <f>TEXT(Table1[[#This Row],[       oreder date]],"mmm")</f>
        <v>Dec</v>
      </c>
      <c r="P555" t="str">
        <f>IF(COUNTIFS(A:A,Table1[[#This Row],[Order ID]],C:C,Table1[[#This Row],[CustomerName]])&gt;1,"duplicate","unique")</f>
        <v>unique</v>
      </c>
    </row>
    <row r="556" spans="1:16" x14ac:dyDescent="0.35">
      <c r="A556">
        <v>27831</v>
      </c>
      <c r="B556" s="1">
        <v>44364</v>
      </c>
      <c r="C556" t="s">
        <v>1240</v>
      </c>
      <c r="D556" t="s">
        <v>42</v>
      </c>
      <c r="E556" t="s">
        <v>41</v>
      </c>
      <c r="F556" t="s">
        <v>44</v>
      </c>
      <c r="G556" t="s">
        <v>108</v>
      </c>
      <c r="H556">
        <v>15</v>
      </c>
      <c r="I556">
        <v>2695</v>
      </c>
      <c r="J556">
        <v>914</v>
      </c>
      <c r="K556" t="s">
        <v>31</v>
      </c>
      <c r="L556" t="s">
        <v>124</v>
      </c>
      <c r="M556">
        <f t="shared" si="8"/>
        <v>179.66666666666666</v>
      </c>
      <c r="N556">
        <f>YEAR(Table1[[#This Row],[       oreder date]])</f>
        <v>2021</v>
      </c>
      <c r="O556" t="str">
        <f>TEXT(Table1[[#This Row],[       oreder date]],"mmm")</f>
        <v>Jun</v>
      </c>
      <c r="P556" t="str">
        <f>IF(COUNTIFS(A:A,Table1[[#This Row],[Order ID]],C:C,Table1[[#This Row],[CustomerName]])&gt;1,"duplicate","unique")</f>
        <v>unique</v>
      </c>
    </row>
    <row r="557" spans="1:16" x14ac:dyDescent="0.35">
      <c r="A557">
        <v>27848</v>
      </c>
      <c r="B557" s="1">
        <v>45363</v>
      </c>
      <c r="C557" t="s">
        <v>1268</v>
      </c>
      <c r="D557" t="s">
        <v>42</v>
      </c>
      <c r="E557" t="s">
        <v>41</v>
      </c>
      <c r="F557" t="s">
        <v>44</v>
      </c>
      <c r="G557" t="s">
        <v>108</v>
      </c>
      <c r="H557">
        <v>9</v>
      </c>
      <c r="I557">
        <v>5994</v>
      </c>
      <c r="J557">
        <v>2826</v>
      </c>
      <c r="K557" t="s">
        <v>39</v>
      </c>
      <c r="L557" t="s">
        <v>337</v>
      </c>
      <c r="M557">
        <f t="shared" si="8"/>
        <v>666</v>
      </c>
      <c r="N557">
        <f>YEAR(Table1[[#This Row],[       oreder date]])</f>
        <v>2024</v>
      </c>
      <c r="O557" t="str">
        <f>TEXT(Table1[[#This Row],[       oreder date]],"mmm")</f>
        <v>Mar</v>
      </c>
      <c r="P557" t="str">
        <f>IF(COUNTIFS(A:A,Table1[[#This Row],[Order ID]],C:C,Table1[[#This Row],[CustomerName]])&gt;1,"duplicate","unique")</f>
        <v>unique</v>
      </c>
    </row>
    <row r="558" spans="1:16" x14ac:dyDescent="0.35">
      <c r="A558">
        <v>27892</v>
      </c>
      <c r="B558" s="1">
        <v>45248</v>
      </c>
      <c r="C558" t="s">
        <v>1341</v>
      </c>
      <c r="D558" t="s">
        <v>42</v>
      </c>
      <c r="E558" t="s">
        <v>41</v>
      </c>
      <c r="F558" t="s">
        <v>44</v>
      </c>
      <c r="G558" t="s">
        <v>108</v>
      </c>
      <c r="H558">
        <v>5</v>
      </c>
      <c r="I558">
        <v>1476</v>
      </c>
      <c r="J558">
        <v>247</v>
      </c>
      <c r="K558" t="s">
        <v>64</v>
      </c>
      <c r="L558" t="s">
        <v>51</v>
      </c>
      <c r="M558">
        <f t="shared" si="8"/>
        <v>295.2</v>
      </c>
      <c r="N558">
        <f>YEAR(Table1[[#This Row],[       oreder date]])</f>
        <v>2023</v>
      </c>
      <c r="O558" t="str">
        <f>TEXT(Table1[[#This Row],[       oreder date]],"mmm")</f>
        <v>Nov</v>
      </c>
      <c r="P558" t="str">
        <f>IF(COUNTIFS(A:A,Table1[[#This Row],[Order ID]],C:C,Table1[[#This Row],[CustomerName]])&gt;1,"duplicate","unique")</f>
        <v>unique</v>
      </c>
    </row>
    <row r="559" spans="1:16" x14ac:dyDescent="0.35">
      <c r="A559">
        <v>27953</v>
      </c>
      <c r="B559" s="1">
        <v>44178</v>
      </c>
      <c r="C559" t="s">
        <v>1438</v>
      </c>
      <c r="D559" t="s">
        <v>42</v>
      </c>
      <c r="E559" t="s">
        <v>41</v>
      </c>
      <c r="F559" t="s">
        <v>44</v>
      </c>
      <c r="G559" t="s">
        <v>45</v>
      </c>
      <c r="H559">
        <v>3</v>
      </c>
      <c r="I559">
        <v>2689</v>
      </c>
      <c r="J559">
        <v>1330</v>
      </c>
      <c r="K559" t="s">
        <v>14</v>
      </c>
      <c r="L559" t="s">
        <v>286</v>
      </c>
      <c r="M559">
        <f t="shared" si="8"/>
        <v>896.33333333333337</v>
      </c>
      <c r="N559">
        <f>YEAR(Table1[[#This Row],[       oreder date]])</f>
        <v>2020</v>
      </c>
      <c r="O559" t="str">
        <f>TEXT(Table1[[#This Row],[       oreder date]],"mmm")</f>
        <v>Dec</v>
      </c>
      <c r="P559" t="str">
        <f>IF(COUNTIFS(A:A,Table1[[#This Row],[Order ID]],C:C,Table1[[#This Row],[CustomerName]])&gt;1,"duplicate","unique")</f>
        <v>unique</v>
      </c>
    </row>
    <row r="560" spans="1:16" x14ac:dyDescent="0.35">
      <c r="A560">
        <v>26820</v>
      </c>
      <c r="B560" s="1">
        <v>45159</v>
      </c>
      <c r="C560" t="s">
        <v>119</v>
      </c>
      <c r="D560" t="s">
        <v>42</v>
      </c>
      <c r="E560" t="s">
        <v>41</v>
      </c>
      <c r="F560" t="s">
        <v>29</v>
      </c>
      <c r="G560" t="s">
        <v>77</v>
      </c>
      <c r="H560">
        <v>8</v>
      </c>
      <c r="I560">
        <v>8293</v>
      </c>
      <c r="J560">
        <v>2632</v>
      </c>
      <c r="K560" t="s">
        <v>64</v>
      </c>
      <c r="L560" t="s">
        <v>120</v>
      </c>
      <c r="M560">
        <f t="shared" si="8"/>
        <v>1036.625</v>
      </c>
      <c r="N560">
        <f>YEAR(Table1[[#This Row],[       oreder date]])</f>
        <v>2023</v>
      </c>
      <c r="O560" t="str">
        <f>TEXT(Table1[[#This Row],[       oreder date]],"mmm")</f>
        <v>Aug</v>
      </c>
      <c r="P560" t="str">
        <f>IF(COUNTIFS(A:A,Table1[[#This Row],[Order ID]],C:C,Table1[[#This Row],[CustomerName]])&gt;1,"duplicate","unique")</f>
        <v>unique</v>
      </c>
    </row>
    <row r="561" spans="1:16" x14ac:dyDescent="0.35">
      <c r="A561">
        <v>26844</v>
      </c>
      <c r="B561" s="1">
        <v>45022</v>
      </c>
      <c r="C561" t="s">
        <v>143</v>
      </c>
      <c r="D561" t="s">
        <v>42</v>
      </c>
      <c r="E561" t="s">
        <v>41</v>
      </c>
      <c r="F561" t="s">
        <v>29</v>
      </c>
      <c r="G561" t="s">
        <v>63</v>
      </c>
      <c r="H561">
        <v>2</v>
      </c>
      <c r="I561">
        <v>953</v>
      </c>
      <c r="J561">
        <v>93</v>
      </c>
      <c r="K561" t="s">
        <v>31</v>
      </c>
      <c r="L561" t="s">
        <v>144</v>
      </c>
      <c r="M561">
        <f t="shared" si="8"/>
        <v>476.5</v>
      </c>
      <c r="N561">
        <f>YEAR(Table1[[#This Row],[       oreder date]])</f>
        <v>2023</v>
      </c>
      <c r="O561" t="str">
        <f>TEXT(Table1[[#This Row],[       oreder date]],"mmm")</f>
        <v>Apr</v>
      </c>
      <c r="P561" t="str">
        <f>IF(COUNTIFS(A:A,Table1[[#This Row],[Order ID]],C:C,Table1[[#This Row],[CustomerName]])&gt;1,"duplicate","unique")</f>
        <v>unique</v>
      </c>
    </row>
    <row r="562" spans="1:16" x14ac:dyDescent="0.35">
      <c r="A562">
        <v>26850</v>
      </c>
      <c r="B562" s="1">
        <v>45022</v>
      </c>
      <c r="C562" t="s">
        <v>143</v>
      </c>
      <c r="D562" t="s">
        <v>42</v>
      </c>
      <c r="E562" t="s">
        <v>41</v>
      </c>
      <c r="F562" t="s">
        <v>29</v>
      </c>
      <c r="G562" t="s">
        <v>30</v>
      </c>
      <c r="H562">
        <v>10</v>
      </c>
      <c r="I562">
        <v>1603</v>
      </c>
      <c r="J562">
        <v>361</v>
      </c>
      <c r="K562" t="s">
        <v>31</v>
      </c>
      <c r="L562" t="s">
        <v>144</v>
      </c>
      <c r="M562">
        <f t="shared" si="8"/>
        <v>160.30000000000001</v>
      </c>
      <c r="N562">
        <f>YEAR(Table1[[#This Row],[       oreder date]])</f>
        <v>2023</v>
      </c>
      <c r="O562" t="str">
        <f>TEXT(Table1[[#This Row],[       oreder date]],"mmm")</f>
        <v>Apr</v>
      </c>
      <c r="P562" t="str">
        <f>IF(COUNTIFS(A:A,Table1[[#This Row],[Order ID]],C:C,Table1[[#This Row],[CustomerName]])&gt;1,"duplicate","unique")</f>
        <v>unique</v>
      </c>
    </row>
    <row r="563" spans="1:16" x14ac:dyDescent="0.35">
      <c r="A563">
        <v>26921</v>
      </c>
      <c r="B563" s="1">
        <v>45482</v>
      </c>
      <c r="C563" t="s">
        <v>226</v>
      </c>
      <c r="D563" t="s">
        <v>42</v>
      </c>
      <c r="E563" t="s">
        <v>41</v>
      </c>
      <c r="F563" t="s">
        <v>29</v>
      </c>
      <c r="G563" t="s">
        <v>56</v>
      </c>
      <c r="H563">
        <v>20</v>
      </c>
      <c r="I563">
        <v>1801</v>
      </c>
      <c r="J563">
        <v>641</v>
      </c>
      <c r="K563" t="s">
        <v>46</v>
      </c>
      <c r="L563" t="s">
        <v>214</v>
      </c>
      <c r="M563">
        <f t="shared" si="8"/>
        <v>90.05</v>
      </c>
      <c r="N563">
        <f>YEAR(Table1[[#This Row],[       oreder date]])</f>
        <v>2024</v>
      </c>
      <c r="O563" t="str">
        <f>TEXT(Table1[[#This Row],[       oreder date]],"mmm")</f>
        <v>Jul</v>
      </c>
      <c r="P563" t="str">
        <f>IF(COUNTIFS(A:A,Table1[[#This Row],[Order ID]],C:C,Table1[[#This Row],[CustomerName]])&gt;1,"duplicate","unique")</f>
        <v>unique</v>
      </c>
    </row>
    <row r="564" spans="1:16" x14ac:dyDescent="0.35">
      <c r="A564">
        <v>26923</v>
      </c>
      <c r="B564" s="1">
        <v>45482</v>
      </c>
      <c r="C564" t="s">
        <v>226</v>
      </c>
      <c r="D564" t="s">
        <v>42</v>
      </c>
      <c r="E564" t="s">
        <v>41</v>
      </c>
      <c r="F564" t="s">
        <v>29</v>
      </c>
      <c r="G564" t="s">
        <v>63</v>
      </c>
      <c r="H564">
        <v>12</v>
      </c>
      <c r="I564">
        <v>1166</v>
      </c>
      <c r="J564">
        <v>520</v>
      </c>
      <c r="K564" t="s">
        <v>31</v>
      </c>
      <c r="L564" t="s">
        <v>214</v>
      </c>
      <c r="M564">
        <f t="shared" si="8"/>
        <v>97.166666666666671</v>
      </c>
      <c r="N564">
        <f>YEAR(Table1[[#This Row],[       oreder date]])</f>
        <v>2024</v>
      </c>
      <c r="O564" t="str">
        <f>TEXT(Table1[[#This Row],[       oreder date]],"mmm")</f>
        <v>Jul</v>
      </c>
      <c r="P564" t="str">
        <f>IF(COUNTIFS(A:A,Table1[[#This Row],[Order ID]],C:C,Table1[[#This Row],[CustomerName]])&gt;1,"duplicate","unique")</f>
        <v>unique</v>
      </c>
    </row>
    <row r="565" spans="1:16" x14ac:dyDescent="0.35">
      <c r="A565">
        <v>26924</v>
      </c>
      <c r="B565" s="1">
        <v>45482</v>
      </c>
      <c r="C565" t="s">
        <v>226</v>
      </c>
      <c r="D565" t="s">
        <v>42</v>
      </c>
      <c r="E565" t="s">
        <v>41</v>
      </c>
      <c r="F565" t="s">
        <v>29</v>
      </c>
      <c r="G565" t="s">
        <v>63</v>
      </c>
      <c r="H565">
        <v>15</v>
      </c>
      <c r="I565">
        <v>3196</v>
      </c>
      <c r="J565">
        <v>1411</v>
      </c>
      <c r="K565" t="s">
        <v>31</v>
      </c>
      <c r="L565" t="s">
        <v>214</v>
      </c>
      <c r="M565">
        <f t="shared" si="8"/>
        <v>213.06666666666666</v>
      </c>
      <c r="N565">
        <f>YEAR(Table1[[#This Row],[       oreder date]])</f>
        <v>2024</v>
      </c>
      <c r="O565" t="str">
        <f>TEXT(Table1[[#This Row],[       oreder date]],"mmm")</f>
        <v>Jul</v>
      </c>
      <c r="P565" t="str">
        <f>IF(COUNTIFS(A:A,Table1[[#This Row],[Order ID]],C:C,Table1[[#This Row],[CustomerName]])&gt;1,"duplicate","unique")</f>
        <v>unique</v>
      </c>
    </row>
    <row r="566" spans="1:16" x14ac:dyDescent="0.35">
      <c r="A566">
        <v>26943</v>
      </c>
      <c r="B566" s="1">
        <v>44790</v>
      </c>
      <c r="C566" t="s">
        <v>240</v>
      </c>
      <c r="D566" t="s">
        <v>42</v>
      </c>
      <c r="E566" t="s">
        <v>41</v>
      </c>
      <c r="F566" t="s">
        <v>29</v>
      </c>
      <c r="G566" t="s">
        <v>56</v>
      </c>
      <c r="H566">
        <v>13</v>
      </c>
      <c r="I566">
        <v>9691</v>
      </c>
      <c r="J566">
        <v>3056</v>
      </c>
      <c r="K566" t="s">
        <v>46</v>
      </c>
      <c r="L566" t="s">
        <v>208</v>
      </c>
      <c r="M566">
        <f t="shared" si="8"/>
        <v>745.46153846153845</v>
      </c>
      <c r="N566">
        <f>YEAR(Table1[[#This Row],[       oreder date]])</f>
        <v>2022</v>
      </c>
      <c r="O566" t="str">
        <f>TEXT(Table1[[#This Row],[       oreder date]],"mmm")</f>
        <v>Aug</v>
      </c>
      <c r="P566" t="str">
        <f>IF(COUNTIFS(A:A,Table1[[#This Row],[Order ID]],C:C,Table1[[#This Row],[CustomerName]])&gt;1,"duplicate","unique")</f>
        <v>unique</v>
      </c>
    </row>
    <row r="567" spans="1:16" x14ac:dyDescent="0.35">
      <c r="A567">
        <v>27018</v>
      </c>
      <c r="B567" s="1">
        <v>44199</v>
      </c>
      <c r="C567" t="s">
        <v>319</v>
      </c>
      <c r="D567" t="s">
        <v>42</v>
      </c>
      <c r="E567" t="s">
        <v>41</v>
      </c>
      <c r="F567" t="s">
        <v>29</v>
      </c>
      <c r="G567" t="s">
        <v>30</v>
      </c>
      <c r="H567">
        <v>8</v>
      </c>
      <c r="I567">
        <v>914</v>
      </c>
      <c r="J567">
        <v>400</v>
      </c>
      <c r="K567" t="s">
        <v>31</v>
      </c>
      <c r="L567" t="s">
        <v>275</v>
      </c>
      <c r="M567">
        <f t="shared" si="8"/>
        <v>114.25</v>
      </c>
      <c r="N567">
        <f>YEAR(Table1[[#This Row],[       oreder date]])</f>
        <v>2021</v>
      </c>
      <c r="O567" t="str">
        <f>TEXT(Table1[[#This Row],[       oreder date]],"mmm")</f>
        <v>Jan</v>
      </c>
      <c r="P567" t="str">
        <f>IF(COUNTIFS(A:A,Table1[[#This Row],[Order ID]],C:C,Table1[[#This Row],[CustomerName]])&gt;1,"duplicate","unique")</f>
        <v>unique</v>
      </c>
    </row>
    <row r="568" spans="1:16" x14ac:dyDescent="0.35">
      <c r="A568">
        <v>27019</v>
      </c>
      <c r="B568" s="1">
        <v>44199</v>
      </c>
      <c r="C568" t="s">
        <v>319</v>
      </c>
      <c r="D568" t="s">
        <v>42</v>
      </c>
      <c r="E568" t="s">
        <v>41</v>
      </c>
      <c r="F568" t="s">
        <v>29</v>
      </c>
      <c r="G568" t="s">
        <v>63</v>
      </c>
      <c r="H568">
        <v>3</v>
      </c>
      <c r="I568">
        <v>1548</v>
      </c>
      <c r="J568">
        <v>666</v>
      </c>
      <c r="K568" t="s">
        <v>46</v>
      </c>
      <c r="L568" t="s">
        <v>275</v>
      </c>
      <c r="M568">
        <f t="shared" si="8"/>
        <v>516</v>
      </c>
      <c r="N568">
        <f>YEAR(Table1[[#This Row],[       oreder date]])</f>
        <v>2021</v>
      </c>
      <c r="O568" t="str">
        <f>TEXT(Table1[[#This Row],[       oreder date]],"mmm")</f>
        <v>Jan</v>
      </c>
      <c r="P568" t="str">
        <f>IF(COUNTIFS(A:A,Table1[[#This Row],[Order ID]],C:C,Table1[[#This Row],[CustomerName]])&gt;1,"duplicate","unique")</f>
        <v>unique</v>
      </c>
    </row>
    <row r="569" spans="1:16" x14ac:dyDescent="0.35">
      <c r="A569">
        <v>27174</v>
      </c>
      <c r="B569" s="1">
        <v>44575</v>
      </c>
      <c r="C569" t="s">
        <v>485</v>
      </c>
      <c r="D569" t="s">
        <v>42</v>
      </c>
      <c r="E569" t="s">
        <v>41</v>
      </c>
      <c r="F569" t="s">
        <v>29</v>
      </c>
      <c r="G569" t="s">
        <v>30</v>
      </c>
      <c r="H569">
        <v>15</v>
      </c>
      <c r="I569">
        <v>3522</v>
      </c>
      <c r="J569">
        <v>898</v>
      </c>
      <c r="K569" t="s">
        <v>46</v>
      </c>
      <c r="L569" t="s">
        <v>86</v>
      </c>
      <c r="M569">
        <f t="shared" si="8"/>
        <v>234.8</v>
      </c>
      <c r="N569">
        <f>YEAR(Table1[[#This Row],[       oreder date]])</f>
        <v>2022</v>
      </c>
      <c r="O569" t="str">
        <f>TEXT(Table1[[#This Row],[       oreder date]],"mmm")</f>
        <v>Jan</v>
      </c>
      <c r="P569" t="str">
        <f>IF(COUNTIFS(A:A,Table1[[#This Row],[Order ID]],C:C,Table1[[#This Row],[CustomerName]])&gt;1,"duplicate","unique")</f>
        <v>unique</v>
      </c>
    </row>
    <row r="570" spans="1:16" x14ac:dyDescent="0.35">
      <c r="A570">
        <v>27197</v>
      </c>
      <c r="B570" s="1">
        <v>44937</v>
      </c>
      <c r="C570" t="s">
        <v>517</v>
      </c>
      <c r="D570" t="s">
        <v>42</v>
      </c>
      <c r="E570" t="s">
        <v>41</v>
      </c>
      <c r="F570" t="s">
        <v>29</v>
      </c>
      <c r="G570" t="s">
        <v>63</v>
      </c>
      <c r="H570">
        <v>2</v>
      </c>
      <c r="I570">
        <v>2901</v>
      </c>
      <c r="J570">
        <v>1411</v>
      </c>
      <c r="K570" t="s">
        <v>31</v>
      </c>
      <c r="L570" t="s">
        <v>332</v>
      </c>
      <c r="M570">
        <f t="shared" si="8"/>
        <v>1450.5</v>
      </c>
      <c r="N570">
        <f>YEAR(Table1[[#This Row],[       oreder date]])</f>
        <v>2023</v>
      </c>
      <c r="O570" t="str">
        <f>TEXT(Table1[[#This Row],[       oreder date]],"mmm")</f>
        <v>Jan</v>
      </c>
      <c r="P570" t="str">
        <f>IF(COUNTIFS(A:A,Table1[[#This Row],[Order ID]],C:C,Table1[[#This Row],[CustomerName]])&gt;1,"duplicate","unique")</f>
        <v>unique</v>
      </c>
    </row>
    <row r="571" spans="1:16" x14ac:dyDescent="0.35">
      <c r="A571">
        <v>27199</v>
      </c>
      <c r="B571" s="1">
        <v>44937</v>
      </c>
      <c r="C571" t="s">
        <v>517</v>
      </c>
      <c r="D571" t="s">
        <v>42</v>
      </c>
      <c r="E571" t="s">
        <v>41</v>
      </c>
      <c r="F571" t="s">
        <v>29</v>
      </c>
      <c r="G571" t="s">
        <v>30</v>
      </c>
      <c r="H571">
        <v>6</v>
      </c>
      <c r="I571">
        <v>6934</v>
      </c>
      <c r="J571">
        <v>1152</v>
      </c>
      <c r="K571" t="s">
        <v>46</v>
      </c>
      <c r="L571" t="s">
        <v>332</v>
      </c>
      <c r="M571">
        <f t="shared" si="8"/>
        <v>1155.6666666666667</v>
      </c>
      <c r="N571">
        <f>YEAR(Table1[[#This Row],[       oreder date]])</f>
        <v>2023</v>
      </c>
      <c r="O571" t="str">
        <f>TEXT(Table1[[#This Row],[       oreder date]],"mmm")</f>
        <v>Jan</v>
      </c>
      <c r="P571" t="str">
        <f>IF(COUNTIFS(A:A,Table1[[#This Row],[Order ID]],C:C,Table1[[#This Row],[CustomerName]])&gt;1,"duplicate","unique")</f>
        <v>unique</v>
      </c>
    </row>
    <row r="572" spans="1:16" x14ac:dyDescent="0.35">
      <c r="A572">
        <v>27392</v>
      </c>
      <c r="B572" s="1">
        <v>45405</v>
      </c>
      <c r="C572" t="s">
        <v>711</v>
      </c>
      <c r="D572" t="s">
        <v>42</v>
      </c>
      <c r="E572" t="s">
        <v>41</v>
      </c>
      <c r="F572" t="s">
        <v>29</v>
      </c>
      <c r="G572" t="s">
        <v>30</v>
      </c>
      <c r="H572">
        <v>2</v>
      </c>
      <c r="I572">
        <v>9808</v>
      </c>
      <c r="J572">
        <v>2117</v>
      </c>
      <c r="K572" t="s">
        <v>14</v>
      </c>
      <c r="L572" t="s">
        <v>234</v>
      </c>
      <c r="M572">
        <f t="shared" si="8"/>
        <v>4904</v>
      </c>
      <c r="N572">
        <f>YEAR(Table1[[#This Row],[       oreder date]])</f>
        <v>2024</v>
      </c>
      <c r="O572" t="str">
        <f>TEXT(Table1[[#This Row],[       oreder date]],"mmm")</f>
        <v>Apr</v>
      </c>
      <c r="P572" t="str">
        <f>IF(COUNTIFS(A:A,Table1[[#This Row],[Order ID]],C:C,Table1[[#This Row],[CustomerName]])&gt;1,"duplicate","unique")</f>
        <v>unique</v>
      </c>
    </row>
    <row r="573" spans="1:16" x14ac:dyDescent="0.35">
      <c r="A573">
        <v>27493</v>
      </c>
      <c r="B573" s="1">
        <v>45216</v>
      </c>
      <c r="C573" t="s">
        <v>823</v>
      </c>
      <c r="D573" t="s">
        <v>42</v>
      </c>
      <c r="E573" t="s">
        <v>41</v>
      </c>
      <c r="F573" t="s">
        <v>29</v>
      </c>
      <c r="G573" t="s">
        <v>77</v>
      </c>
      <c r="H573">
        <v>10</v>
      </c>
      <c r="I573">
        <v>3839</v>
      </c>
      <c r="J573">
        <v>1415</v>
      </c>
      <c r="K573" t="s">
        <v>14</v>
      </c>
      <c r="L573" t="s">
        <v>441</v>
      </c>
      <c r="M573">
        <f t="shared" si="8"/>
        <v>383.9</v>
      </c>
      <c r="N573">
        <f>YEAR(Table1[[#This Row],[       oreder date]])</f>
        <v>2023</v>
      </c>
      <c r="O573" t="str">
        <f>TEXT(Table1[[#This Row],[       oreder date]],"mmm")</f>
        <v>Oct</v>
      </c>
      <c r="P573" t="str">
        <f>IF(COUNTIFS(A:A,Table1[[#This Row],[Order ID]],C:C,Table1[[#This Row],[CustomerName]])&gt;1,"duplicate","unique")</f>
        <v>unique</v>
      </c>
    </row>
    <row r="574" spans="1:16" x14ac:dyDescent="0.35">
      <c r="A574">
        <v>27544</v>
      </c>
      <c r="B574" s="1">
        <v>45224</v>
      </c>
      <c r="C574" t="s">
        <v>875</v>
      </c>
      <c r="D574" t="s">
        <v>42</v>
      </c>
      <c r="E574" t="s">
        <v>41</v>
      </c>
      <c r="F574" t="s">
        <v>29</v>
      </c>
      <c r="G574" t="s">
        <v>63</v>
      </c>
      <c r="H574">
        <v>5</v>
      </c>
      <c r="I574">
        <v>4510</v>
      </c>
      <c r="J574">
        <v>1896</v>
      </c>
      <c r="K574" t="s">
        <v>39</v>
      </c>
      <c r="L574" t="s">
        <v>441</v>
      </c>
      <c r="M574">
        <f t="shared" si="8"/>
        <v>902</v>
      </c>
      <c r="N574">
        <f>YEAR(Table1[[#This Row],[       oreder date]])</f>
        <v>2023</v>
      </c>
      <c r="O574" t="str">
        <f>TEXT(Table1[[#This Row],[       oreder date]],"mmm")</f>
        <v>Oct</v>
      </c>
      <c r="P574" t="str">
        <f>IF(COUNTIFS(A:A,Table1[[#This Row],[Order ID]],C:C,Table1[[#This Row],[CustomerName]])&gt;1,"duplicate","unique")</f>
        <v>unique</v>
      </c>
    </row>
    <row r="575" spans="1:16" x14ac:dyDescent="0.35">
      <c r="A575">
        <v>27551</v>
      </c>
      <c r="B575" s="1">
        <v>44659</v>
      </c>
      <c r="C575" t="s">
        <v>886</v>
      </c>
      <c r="D575" t="s">
        <v>42</v>
      </c>
      <c r="E575" t="s">
        <v>41</v>
      </c>
      <c r="F575" t="s">
        <v>29</v>
      </c>
      <c r="G575" t="s">
        <v>56</v>
      </c>
      <c r="H575">
        <v>15</v>
      </c>
      <c r="I575">
        <v>8042</v>
      </c>
      <c r="J575">
        <v>936</v>
      </c>
      <c r="K575" t="s">
        <v>39</v>
      </c>
      <c r="L575" t="s">
        <v>186</v>
      </c>
      <c r="M575">
        <f t="shared" si="8"/>
        <v>536.13333333333333</v>
      </c>
      <c r="N575">
        <f>YEAR(Table1[[#This Row],[       oreder date]])</f>
        <v>2022</v>
      </c>
      <c r="O575" t="str">
        <f>TEXT(Table1[[#This Row],[       oreder date]],"mmm")</f>
        <v>Apr</v>
      </c>
      <c r="P575" t="str">
        <f>IF(COUNTIFS(A:A,Table1[[#This Row],[Order ID]],C:C,Table1[[#This Row],[CustomerName]])&gt;1,"duplicate","unique")</f>
        <v>unique</v>
      </c>
    </row>
    <row r="576" spans="1:16" x14ac:dyDescent="0.35">
      <c r="A576">
        <v>27589</v>
      </c>
      <c r="B576" s="1">
        <v>45572</v>
      </c>
      <c r="C576" t="s">
        <v>943</v>
      </c>
      <c r="D576" t="s">
        <v>42</v>
      </c>
      <c r="E576" t="s">
        <v>41</v>
      </c>
      <c r="F576" t="s">
        <v>29</v>
      </c>
      <c r="G576" t="s">
        <v>63</v>
      </c>
      <c r="H576">
        <v>20</v>
      </c>
      <c r="I576">
        <v>4116</v>
      </c>
      <c r="J576">
        <v>921</v>
      </c>
      <c r="K576" t="s">
        <v>14</v>
      </c>
      <c r="L576" t="s">
        <v>359</v>
      </c>
      <c r="M576">
        <f t="shared" si="8"/>
        <v>205.8</v>
      </c>
      <c r="N576">
        <f>YEAR(Table1[[#This Row],[       oreder date]])</f>
        <v>2024</v>
      </c>
      <c r="O576" t="str">
        <f>TEXT(Table1[[#This Row],[       oreder date]],"mmm")</f>
        <v>Oct</v>
      </c>
      <c r="P576" t="str">
        <f>IF(COUNTIFS(A:A,Table1[[#This Row],[Order ID]],C:C,Table1[[#This Row],[CustomerName]])&gt;1,"duplicate","unique")</f>
        <v>unique</v>
      </c>
    </row>
    <row r="577" spans="1:16" x14ac:dyDescent="0.35">
      <c r="A577">
        <v>27591</v>
      </c>
      <c r="B577" s="1">
        <v>44427</v>
      </c>
      <c r="C577" t="s">
        <v>946</v>
      </c>
      <c r="D577" t="s">
        <v>42</v>
      </c>
      <c r="E577" t="s">
        <v>41</v>
      </c>
      <c r="F577" t="s">
        <v>29</v>
      </c>
      <c r="G577" t="s">
        <v>63</v>
      </c>
      <c r="H577">
        <v>15</v>
      </c>
      <c r="I577">
        <v>1109</v>
      </c>
      <c r="J577">
        <v>418</v>
      </c>
      <c r="K577" t="s">
        <v>14</v>
      </c>
      <c r="L577" t="s">
        <v>177</v>
      </c>
      <c r="M577">
        <f t="shared" si="8"/>
        <v>73.933333333333337</v>
      </c>
      <c r="N577">
        <f>YEAR(Table1[[#This Row],[       oreder date]])</f>
        <v>2021</v>
      </c>
      <c r="O577" t="str">
        <f>TEXT(Table1[[#This Row],[       oreder date]],"mmm")</f>
        <v>Aug</v>
      </c>
      <c r="P577" t="str">
        <f>IF(COUNTIFS(A:A,Table1[[#This Row],[Order ID]],C:C,Table1[[#This Row],[CustomerName]])&gt;1,"duplicate","unique")</f>
        <v>unique</v>
      </c>
    </row>
    <row r="578" spans="1:16" x14ac:dyDescent="0.35">
      <c r="A578">
        <v>27696</v>
      </c>
      <c r="B578" s="1">
        <v>45668</v>
      </c>
      <c r="C578" t="s">
        <v>1079</v>
      </c>
      <c r="D578" t="s">
        <v>42</v>
      </c>
      <c r="E578" t="s">
        <v>41</v>
      </c>
      <c r="F578" t="s">
        <v>29</v>
      </c>
      <c r="G578" t="s">
        <v>30</v>
      </c>
      <c r="H578">
        <v>14</v>
      </c>
      <c r="I578">
        <v>3411</v>
      </c>
      <c r="J578">
        <v>1704</v>
      </c>
      <c r="K578" t="s">
        <v>14</v>
      </c>
      <c r="L578" t="s">
        <v>307</v>
      </c>
      <c r="M578">
        <f t="shared" ref="M578:M641" si="9">I578/H578</f>
        <v>243.64285714285714</v>
      </c>
      <c r="N578">
        <f>YEAR(Table1[[#This Row],[       oreder date]])</f>
        <v>2025</v>
      </c>
      <c r="O578" t="str">
        <f>TEXT(Table1[[#This Row],[       oreder date]],"mmm")</f>
        <v>Jan</v>
      </c>
      <c r="P578" t="str">
        <f>IF(COUNTIFS(A:A,Table1[[#This Row],[Order ID]],C:C,Table1[[#This Row],[CustomerName]])&gt;1,"duplicate","unique")</f>
        <v>unique</v>
      </c>
    </row>
    <row r="579" spans="1:16" x14ac:dyDescent="0.35">
      <c r="A579">
        <v>27727</v>
      </c>
      <c r="B579" s="1">
        <v>44445</v>
      </c>
      <c r="C579" t="s">
        <v>1116</v>
      </c>
      <c r="D579" t="s">
        <v>42</v>
      </c>
      <c r="E579" t="s">
        <v>41</v>
      </c>
      <c r="F579" t="s">
        <v>29</v>
      </c>
      <c r="G579" t="s">
        <v>63</v>
      </c>
      <c r="H579">
        <v>8</v>
      </c>
      <c r="I579">
        <v>2451</v>
      </c>
      <c r="J579">
        <v>342</v>
      </c>
      <c r="K579" t="s">
        <v>39</v>
      </c>
      <c r="L579" t="s">
        <v>223</v>
      </c>
      <c r="M579">
        <f t="shared" si="9"/>
        <v>306.375</v>
      </c>
      <c r="N579">
        <f>YEAR(Table1[[#This Row],[       oreder date]])</f>
        <v>2021</v>
      </c>
      <c r="O579" t="str">
        <f>TEXT(Table1[[#This Row],[       oreder date]],"mmm")</f>
        <v>Sep</v>
      </c>
      <c r="P579" t="str">
        <f>IF(COUNTIFS(A:A,Table1[[#This Row],[Order ID]],C:C,Table1[[#This Row],[CustomerName]])&gt;1,"duplicate","unique")</f>
        <v>unique</v>
      </c>
    </row>
    <row r="580" spans="1:16" x14ac:dyDescent="0.35">
      <c r="A580">
        <v>27763</v>
      </c>
      <c r="B580" s="1">
        <v>44398</v>
      </c>
      <c r="C580" t="s">
        <v>1161</v>
      </c>
      <c r="D580" t="s">
        <v>42</v>
      </c>
      <c r="E580" t="s">
        <v>41</v>
      </c>
      <c r="F580" t="s">
        <v>29</v>
      </c>
      <c r="G580" t="s">
        <v>56</v>
      </c>
      <c r="H580">
        <v>5</v>
      </c>
      <c r="I580">
        <v>3747</v>
      </c>
      <c r="J580">
        <v>410</v>
      </c>
      <c r="K580" t="s">
        <v>46</v>
      </c>
      <c r="L580" t="s">
        <v>26</v>
      </c>
      <c r="M580">
        <f t="shared" si="9"/>
        <v>749.4</v>
      </c>
      <c r="N580">
        <f>YEAR(Table1[[#This Row],[       oreder date]])</f>
        <v>2021</v>
      </c>
      <c r="O580" t="str">
        <f>TEXT(Table1[[#This Row],[       oreder date]],"mmm")</f>
        <v>Jul</v>
      </c>
      <c r="P580" t="str">
        <f>IF(COUNTIFS(A:A,Table1[[#This Row],[Order ID]],C:C,Table1[[#This Row],[CustomerName]])&gt;1,"duplicate","unique")</f>
        <v>unique</v>
      </c>
    </row>
    <row r="581" spans="1:16" x14ac:dyDescent="0.35">
      <c r="A581">
        <v>27768</v>
      </c>
      <c r="B581" s="1">
        <v>44398</v>
      </c>
      <c r="C581" t="s">
        <v>1161</v>
      </c>
      <c r="D581" t="s">
        <v>42</v>
      </c>
      <c r="E581" t="s">
        <v>41</v>
      </c>
      <c r="F581" t="s">
        <v>29</v>
      </c>
      <c r="G581" t="s">
        <v>77</v>
      </c>
      <c r="H581">
        <v>4</v>
      </c>
      <c r="I581">
        <v>3194</v>
      </c>
      <c r="J581">
        <v>534</v>
      </c>
      <c r="K581" t="s">
        <v>14</v>
      </c>
      <c r="L581" t="s">
        <v>26</v>
      </c>
      <c r="M581">
        <f t="shared" si="9"/>
        <v>798.5</v>
      </c>
      <c r="N581">
        <f>YEAR(Table1[[#This Row],[       oreder date]])</f>
        <v>2021</v>
      </c>
      <c r="O581" t="str">
        <f>TEXT(Table1[[#This Row],[       oreder date]],"mmm")</f>
        <v>Jul</v>
      </c>
      <c r="P581" t="str">
        <f>IF(COUNTIFS(A:A,Table1[[#This Row],[Order ID]],C:C,Table1[[#This Row],[CustomerName]])&gt;1,"duplicate","unique")</f>
        <v>unique</v>
      </c>
    </row>
    <row r="582" spans="1:16" x14ac:dyDescent="0.35">
      <c r="A582">
        <v>27820</v>
      </c>
      <c r="B582" s="1">
        <v>45158</v>
      </c>
      <c r="C582" t="s">
        <v>1226</v>
      </c>
      <c r="D582" t="s">
        <v>42</v>
      </c>
      <c r="E582" t="s">
        <v>41</v>
      </c>
      <c r="F582" t="s">
        <v>29</v>
      </c>
      <c r="G582" t="s">
        <v>30</v>
      </c>
      <c r="H582">
        <v>10</v>
      </c>
      <c r="I582">
        <v>8178</v>
      </c>
      <c r="J582">
        <v>2462</v>
      </c>
      <c r="K582" t="s">
        <v>14</v>
      </c>
      <c r="L582" t="s">
        <v>120</v>
      </c>
      <c r="M582">
        <f t="shared" si="9"/>
        <v>817.8</v>
      </c>
      <c r="N582">
        <f>YEAR(Table1[[#This Row],[       oreder date]])</f>
        <v>2023</v>
      </c>
      <c r="O582" t="str">
        <f>TEXT(Table1[[#This Row],[       oreder date]],"mmm")</f>
        <v>Aug</v>
      </c>
      <c r="P582" t="str">
        <f>IF(COUNTIFS(A:A,Table1[[#This Row],[Order ID]],C:C,Table1[[#This Row],[CustomerName]])&gt;1,"duplicate","unique")</f>
        <v>unique</v>
      </c>
    </row>
    <row r="583" spans="1:16" x14ac:dyDescent="0.35">
      <c r="A583">
        <v>27870</v>
      </c>
      <c r="B583" s="1">
        <v>45308</v>
      </c>
      <c r="C583" t="s">
        <v>1305</v>
      </c>
      <c r="D583" t="s">
        <v>42</v>
      </c>
      <c r="E583" t="s">
        <v>41</v>
      </c>
      <c r="F583" t="s">
        <v>29</v>
      </c>
      <c r="G583" t="s">
        <v>63</v>
      </c>
      <c r="H583">
        <v>16</v>
      </c>
      <c r="I583">
        <v>3265</v>
      </c>
      <c r="J583">
        <v>1390</v>
      </c>
      <c r="K583" t="s">
        <v>46</v>
      </c>
      <c r="L583" t="s">
        <v>75</v>
      </c>
      <c r="M583">
        <f t="shared" si="9"/>
        <v>204.0625</v>
      </c>
      <c r="N583">
        <f>YEAR(Table1[[#This Row],[       oreder date]])</f>
        <v>2024</v>
      </c>
      <c r="O583" t="str">
        <f>TEXT(Table1[[#This Row],[       oreder date]],"mmm")</f>
        <v>Jan</v>
      </c>
      <c r="P583" t="str">
        <f>IF(COUNTIFS(A:A,Table1[[#This Row],[Order ID]],C:C,Table1[[#This Row],[CustomerName]])&gt;1,"duplicate","unique")</f>
        <v>unique</v>
      </c>
    </row>
    <row r="584" spans="1:16" x14ac:dyDescent="0.35">
      <c r="A584">
        <v>27900</v>
      </c>
      <c r="B584" s="1">
        <v>45304</v>
      </c>
      <c r="C584" t="s">
        <v>1351</v>
      </c>
      <c r="D584" t="s">
        <v>42</v>
      </c>
      <c r="E584" t="s">
        <v>41</v>
      </c>
      <c r="F584" t="s">
        <v>29</v>
      </c>
      <c r="G584" t="s">
        <v>56</v>
      </c>
      <c r="H584">
        <v>18</v>
      </c>
      <c r="I584">
        <v>4699</v>
      </c>
      <c r="J584">
        <v>625</v>
      </c>
      <c r="K584" t="s">
        <v>39</v>
      </c>
      <c r="L584" t="s">
        <v>75</v>
      </c>
      <c r="M584">
        <f t="shared" si="9"/>
        <v>261.05555555555554</v>
      </c>
      <c r="N584">
        <f>YEAR(Table1[[#This Row],[       oreder date]])</f>
        <v>2024</v>
      </c>
      <c r="O584" t="str">
        <f>TEXT(Table1[[#This Row],[       oreder date]],"mmm")</f>
        <v>Jan</v>
      </c>
      <c r="P584" t="str">
        <f>IF(COUNTIFS(A:A,Table1[[#This Row],[Order ID]],C:C,Table1[[#This Row],[CustomerName]])&gt;1,"duplicate","unique")</f>
        <v>unique</v>
      </c>
    </row>
    <row r="585" spans="1:16" x14ac:dyDescent="0.35">
      <c r="A585">
        <v>26776</v>
      </c>
      <c r="B585" s="1">
        <v>45104</v>
      </c>
      <c r="C585" t="s">
        <v>15</v>
      </c>
      <c r="D585" t="s">
        <v>17</v>
      </c>
      <c r="E585" t="s">
        <v>16</v>
      </c>
      <c r="F585" t="s">
        <v>12</v>
      </c>
      <c r="G585" t="s">
        <v>13</v>
      </c>
      <c r="H585">
        <v>5</v>
      </c>
      <c r="I585">
        <v>9726</v>
      </c>
      <c r="J585">
        <v>1275</v>
      </c>
      <c r="K585" t="s">
        <v>14</v>
      </c>
      <c r="L585" t="s">
        <v>18</v>
      </c>
      <c r="M585">
        <f t="shared" si="9"/>
        <v>1945.2</v>
      </c>
      <c r="N585">
        <f>YEAR(Table1[[#This Row],[       oreder date]])</f>
        <v>2023</v>
      </c>
      <c r="O585" t="str">
        <f>TEXT(Table1[[#This Row],[       oreder date]],"mmm")</f>
        <v>Jun</v>
      </c>
      <c r="P585" t="str">
        <f>IF(COUNTIFS(A:A,Table1[[#This Row],[Order ID]],C:C,Table1[[#This Row],[CustomerName]])&gt;1,"duplicate","unique")</f>
        <v>unique</v>
      </c>
    </row>
    <row r="586" spans="1:16" x14ac:dyDescent="0.35">
      <c r="A586">
        <v>26779</v>
      </c>
      <c r="B586" s="1">
        <v>45104</v>
      </c>
      <c r="C586" t="s">
        <v>15</v>
      </c>
      <c r="D586" t="s">
        <v>17</v>
      </c>
      <c r="E586" t="s">
        <v>16</v>
      </c>
      <c r="F586" t="s">
        <v>12</v>
      </c>
      <c r="G586" t="s">
        <v>27</v>
      </c>
      <c r="H586">
        <v>14</v>
      </c>
      <c r="I586">
        <v>4975</v>
      </c>
      <c r="J586">
        <v>1330</v>
      </c>
      <c r="K586" t="s">
        <v>14</v>
      </c>
      <c r="L586" t="s">
        <v>18</v>
      </c>
      <c r="M586">
        <f t="shared" si="9"/>
        <v>355.35714285714283</v>
      </c>
      <c r="N586">
        <f>YEAR(Table1[[#This Row],[       oreder date]])</f>
        <v>2023</v>
      </c>
      <c r="O586" t="str">
        <f>TEXT(Table1[[#This Row],[       oreder date]],"mmm")</f>
        <v>Jun</v>
      </c>
      <c r="P586" t="str">
        <f>IF(COUNTIFS(A:A,Table1[[#This Row],[Order ID]],C:C,Table1[[#This Row],[CustomerName]])&gt;1,"duplicate","unique")</f>
        <v>unique</v>
      </c>
    </row>
    <row r="587" spans="1:16" x14ac:dyDescent="0.35">
      <c r="A587">
        <v>27005</v>
      </c>
      <c r="B587" s="1">
        <v>44279</v>
      </c>
      <c r="C587" t="s">
        <v>305</v>
      </c>
      <c r="D587" t="s">
        <v>17</v>
      </c>
      <c r="E587" t="s">
        <v>16</v>
      </c>
      <c r="F587" t="s">
        <v>12</v>
      </c>
      <c r="G587" t="s">
        <v>27</v>
      </c>
      <c r="H587">
        <v>17</v>
      </c>
      <c r="I587">
        <v>7759</v>
      </c>
      <c r="J587">
        <v>3741</v>
      </c>
      <c r="K587" t="s">
        <v>14</v>
      </c>
      <c r="L587" t="s">
        <v>166</v>
      </c>
      <c r="M587">
        <f t="shared" si="9"/>
        <v>456.41176470588238</v>
      </c>
      <c r="N587">
        <f>YEAR(Table1[[#This Row],[       oreder date]])</f>
        <v>2021</v>
      </c>
      <c r="O587" t="str">
        <f>TEXT(Table1[[#This Row],[       oreder date]],"mmm")</f>
        <v>Mar</v>
      </c>
      <c r="P587" t="str">
        <f>IF(COUNTIFS(A:A,Table1[[#This Row],[Order ID]],C:C,Table1[[#This Row],[CustomerName]])&gt;1,"duplicate","unique")</f>
        <v>unique</v>
      </c>
    </row>
    <row r="588" spans="1:16" x14ac:dyDescent="0.35">
      <c r="A588">
        <v>27034</v>
      </c>
      <c r="B588" s="1">
        <v>45707</v>
      </c>
      <c r="C588" t="s">
        <v>338</v>
      </c>
      <c r="D588" t="s">
        <v>17</v>
      </c>
      <c r="E588" t="s">
        <v>16</v>
      </c>
      <c r="F588" t="s">
        <v>12</v>
      </c>
      <c r="G588" t="s">
        <v>13</v>
      </c>
      <c r="H588">
        <v>12</v>
      </c>
      <c r="I588">
        <v>6962</v>
      </c>
      <c r="J588">
        <v>3429</v>
      </c>
      <c r="K588" t="s">
        <v>14</v>
      </c>
      <c r="L588" t="s">
        <v>72</v>
      </c>
      <c r="M588">
        <f t="shared" si="9"/>
        <v>580.16666666666663</v>
      </c>
      <c r="N588">
        <f>YEAR(Table1[[#This Row],[       oreder date]])</f>
        <v>2025</v>
      </c>
      <c r="O588" t="str">
        <f>TEXT(Table1[[#This Row],[       oreder date]],"mmm")</f>
        <v>Feb</v>
      </c>
      <c r="P588" t="str">
        <f>IF(COUNTIFS(A:A,Table1[[#This Row],[Order ID]],C:C,Table1[[#This Row],[CustomerName]])&gt;1,"duplicate","unique")</f>
        <v>unique</v>
      </c>
    </row>
    <row r="589" spans="1:16" x14ac:dyDescent="0.35">
      <c r="A589">
        <v>27103</v>
      </c>
      <c r="B589" s="1">
        <v>45347</v>
      </c>
      <c r="C589" t="s">
        <v>410</v>
      </c>
      <c r="D589" t="s">
        <v>17</v>
      </c>
      <c r="E589" t="s">
        <v>16</v>
      </c>
      <c r="F589" t="s">
        <v>12</v>
      </c>
      <c r="G589" t="s">
        <v>38</v>
      </c>
      <c r="H589">
        <v>16</v>
      </c>
      <c r="I589">
        <v>9204</v>
      </c>
      <c r="J589">
        <v>3289</v>
      </c>
      <c r="K589" t="s">
        <v>46</v>
      </c>
      <c r="L589" t="s">
        <v>217</v>
      </c>
      <c r="M589">
        <f t="shared" si="9"/>
        <v>575.25</v>
      </c>
      <c r="N589">
        <f>YEAR(Table1[[#This Row],[       oreder date]])</f>
        <v>2024</v>
      </c>
      <c r="O589" t="str">
        <f>TEXT(Table1[[#This Row],[       oreder date]],"mmm")</f>
        <v>Feb</v>
      </c>
      <c r="P589" t="str">
        <f>IF(COUNTIFS(A:A,Table1[[#This Row],[Order ID]],C:C,Table1[[#This Row],[CustomerName]])&gt;1,"duplicate","unique")</f>
        <v>unique</v>
      </c>
    </row>
    <row r="590" spans="1:16" x14ac:dyDescent="0.35">
      <c r="A590">
        <v>27104</v>
      </c>
      <c r="B590" s="1">
        <v>44362</v>
      </c>
      <c r="C590" t="s">
        <v>411</v>
      </c>
      <c r="D590" t="s">
        <v>17</v>
      </c>
      <c r="E590" t="s">
        <v>16</v>
      </c>
      <c r="F590" t="s">
        <v>12</v>
      </c>
      <c r="G590" t="s">
        <v>38</v>
      </c>
      <c r="H590">
        <v>16</v>
      </c>
      <c r="I590">
        <v>9204</v>
      </c>
      <c r="J590">
        <v>3289</v>
      </c>
      <c r="K590" t="s">
        <v>46</v>
      </c>
      <c r="L590" t="s">
        <v>124</v>
      </c>
      <c r="M590">
        <f t="shared" si="9"/>
        <v>575.25</v>
      </c>
      <c r="N590">
        <f>YEAR(Table1[[#This Row],[       oreder date]])</f>
        <v>2021</v>
      </c>
      <c r="O590" t="str">
        <f>TEXT(Table1[[#This Row],[       oreder date]],"mmm")</f>
        <v>Jun</v>
      </c>
      <c r="P590" t="str">
        <f>IF(COUNTIFS(A:A,Table1[[#This Row],[Order ID]],C:C,Table1[[#This Row],[CustomerName]])&gt;1,"duplicate","unique")</f>
        <v>unique</v>
      </c>
    </row>
    <row r="591" spans="1:16" x14ac:dyDescent="0.35">
      <c r="A591">
        <v>27185</v>
      </c>
      <c r="B591" s="1">
        <v>44758</v>
      </c>
      <c r="C591" t="s">
        <v>499</v>
      </c>
      <c r="D591" t="s">
        <v>17</v>
      </c>
      <c r="E591" t="s">
        <v>16</v>
      </c>
      <c r="F591" t="s">
        <v>12</v>
      </c>
      <c r="G591" t="s">
        <v>81</v>
      </c>
      <c r="H591">
        <v>17</v>
      </c>
      <c r="I591">
        <v>6008</v>
      </c>
      <c r="J591">
        <v>2498</v>
      </c>
      <c r="K591" t="s">
        <v>46</v>
      </c>
      <c r="L591" t="s">
        <v>417</v>
      </c>
      <c r="M591">
        <f t="shared" si="9"/>
        <v>353.41176470588238</v>
      </c>
      <c r="N591">
        <f>YEAR(Table1[[#This Row],[       oreder date]])</f>
        <v>2022</v>
      </c>
      <c r="O591" t="str">
        <f>TEXT(Table1[[#This Row],[       oreder date]],"mmm")</f>
        <v>Jul</v>
      </c>
      <c r="P591" t="str">
        <f>IF(COUNTIFS(A:A,Table1[[#This Row],[Order ID]],C:C,Table1[[#This Row],[CustomerName]])&gt;1,"duplicate","unique")</f>
        <v>unique</v>
      </c>
    </row>
    <row r="592" spans="1:16" x14ac:dyDescent="0.35">
      <c r="A592">
        <v>27238</v>
      </c>
      <c r="B592" s="1">
        <v>43925</v>
      </c>
      <c r="C592" t="s">
        <v>551</v>
      </c>
      <c r="D592" t="s">
        <v>17</v>
      </c>
      <c r="E592" t="s">
        <v>16</v>
      </c>
      <c r="F592" t="s">
        <v>12</v>
      </c>
      <c r="G592" t="s">
        <v>27</v>
      </c>
      <c r="H592">
        <v>19</v>
      </c>
      <c r="I592">
        <v>7702</v>
      </c>
      <c r="J592">
        <v>60</v>
      </c>
      <c r="K592" t="s">
        <v>14</v>
      </c>
      <c r="L592" t="s">
        <v>161</v>
      </c>
      <c r="M592">
        <f t="shared" si="9"/>
        <v>405.36842105263156</v>
      </c>
      <c r="N592">
        <f>YEAR(Table1[[#This Row],[       oreder date]])</f>
        <v>2020</v>
      </c>
      <c r="O592" t="str">
        <f>TEXT(Table1[[#This Row],[       oreder date]],"mmm")</f>
        <v>Apr</v>
      </c>
      <c r="P592" t="str">
        <f>IF(COUNTIFS(A:A,Table1[[#This Row],[Order ID]],C:C,Table1[[#This Row],[CustomerName]])&gt;1,"duplicate","unique")</f>
        <v>unique</v>
      </c>
    </row>
    <row r="593" spans="1:16" x14ac:dyDescent="0.35">
      <c r="A593">
        <v>27239</v>
      </c>
      <c r="B593" s="1">
        <v>43925</v>
      </c>
      <c r="C593" t="s">
        <v>551</v>
      </c>
      <c r="D593" t="s">
        <v>17</v>
      </c>
      <c r="E593" t="s">
        <v>16</v>
      </c>
      <c r="F593" t="s">
        <v>12</v>
      </c>
      <c r="G593" t="s">
        <v>27</v>
      </c>
      <c r="H593">
        <v>7</v>
      </c>
      <c r="I593">
        <v>9884</v>
      </c>
      <c r="J593">
        <v>4446</v>
      </c>
      <c r="K593" t="s">
        <v>39</v>
      </c>
      <c r="L593" t="s">
        <v>161</v>
      </c>
      <c r="M593">
        <f t="shared" si="9"/>
        <v>1412</v>
      </c>
      <c r="N593">
        <f>YEAR(Table1[[#This Row],[       oreder date]])</f>
        <v>2020</v>
      </c>
      <c r="O593" t="str">
        <f>TEXT(Table1[[#This Row],[       oreder date]],"mmm")</f>
        <v>Apr</v>
      </c>
      <c r="P593" t="str">
        <f>IF(COUNTIFS(A:A,Table1[[#This Row],[Order ID]],C:C,Table1[[#This Row],[CustomerName]])&gt;1,"duplicate","unique")</f>
        <v>unique</v>
      </c>
    </row>
    <row r="594" spans="1:16" x14ac:dyDescent="0.35">
      <c r="A594">
        <v>27242</v>
      </c>
      <c r="B594" s="1">
        <v>45273</v>
      </c>
      <c r="C594" t="s">
        <v>555</v>
      </c>
      <c r="D594" t="s">
        <v>17</v>
      </c>
      <c r="E594" t="s">
        <v>16</v>
      </c>
      <c r="F594" t="s">
        <v>12</v>
      </c>
      <c r="G594" t="s">
        <v>38</v>
      </c>
      <c r="H594">
        <v>11</v>
      </c>
      <c r="I594">
        <v>5564</v>
      </c>
      <c r="J594">
        <v>175</v>
      </c>
      <c r="K594" t="s">
        <v>64</v>
      </c>
      <c r="L594" t="s">
        <v>101</v>
      </c>
      <c r="M594">
        <f t="shared" si="9"/>
        <v>505.81818181818181</v>
      </c>
      <c r="N594">
        <f>YEAR(Table1[[#This Row],[       oreder date]])</f>
        <v>2023</v>
      </c>
      <c r="O594" t="str">
        <f>TEXT(Table1[[#This Row],[       oreder date]],"mmm")</f>
        <v>Dec</v>
      </c>
      <c r="P594" t="str">
        <f>IF(COUNTIFS(A:A,Table1[[#This Row],[Order ID]],C:C,Table1[[#This Row],[CustomerName]])&gt;1,"duplicate","unique")</f>
        <v>unique</v>
      </c>
    </row>
    <row r="595" spans="1:16" x14ac:dyDescent="0.35">
      <c r="A595">
        <v>27245</v>
      </c>
      <c r="B595" s="1">
        <v>45273</v>
      </c>
      <c r="C595" t="s">
        <v>555</v>
      </c>
      <c r="D595" t="s">
        <v>17</v>
      </c>
      <c r="E595" t="s">
        <v>16</v>
      </c>
      <c r="F595" t="s">
        <v>12</v>
      </c>
      <c r="G595" t="s">
        <v>13</v>
      </c>
      <c r="H595">
        <v>15</v>
      </c>
      <c r="I595">
        <v>3953</v>
      </c>
      <c r="J595">
        <v>1776</v>
      </c>
      <c r="K595" t="s">
        <v>14</v>
      </c>
      <c r="L595" t="s">
        <v>101</v>
      </c>
      <c r="M595">
        <f t="shared" si="9"/>
        <v>263.53333333333336</v>
      </c>
      <c r="N595">
        <f>YEAR(Table1[[#This Row],[       oreder date]])</f>
        <v>2023</v>
      </c>
      <c r="O595" t="str">
        <f>TEXT(Table1[[#This Row],[       oreder date]],"mmm")</f>
        <v>Dec</v>
      </c>
      <c r="P595" t="str">
        <f>IF(COUNTIFS(A:A,Table1[[#This Row],[Order ID]],C:C,Table1[[#This Row],[CustomerName]])&gt;1,"duplicate","unique")</f>
        <v>unique</v>
      </c>
    </row>
    <row r="596" spans="1:16" x14ac:dyDescent="0.35">
      <c r="A596">
        <v>27285</v>
      </c>
      <c r="B596" s="1">
        <v>45566</v>
      </c>
      <c r="C596" t="s">
        <v>591</v>
      </c>
      <c r="D596" t="s">
        <v>17</v>
      </c>
      <c r="E596" t="s">
        <v>16</v>
      </c>
      <c r="F596" t="s">
        <v>12</v>
      </c>
      <c r="G596" t="s">
        <v>13</v>
      </c>
      <c r="H596">
        <v>20</v>
      </c>
      <c r="I596">
        <v>3409</v>
      </c>
      <c r="J596">
        <v>1605</v>
      </c>
      <c r="K596" t="s">
        <v>14</v>
      </c>
      <c r="L596" t="s">
        <v>359</v>
      </c>
      <c r="M596">
        <f t="shared" si="9"/>
        <v>170.45</v>
      </c>
      <c r="N596">
        <f>YEAR(Table1[[#This Row],[       oreder date]])</f>
        <v>2024</v>
      </c>
      <c r="O596" t="str">
        <f>TEXT(Table1[[#This Row],[       oreder date]],"mmm")</f>
        <v>Oct</v>
      </c>
      <c r="P596" t="str">
        <f>IF(COUNTIFS(A:A,Table1[[#This Row],[Order ID]],C:C,Table1[[#This Row],[CustomerName]])&gt;1,"duplicate","unique")</f>
        <v>unique</v>
      </c>
    </row>
    <row r="597" spans="1:16" x14ac:dyDescent="0.35">
      <c r="A597">
        <v>27295</v>
      </c>
      <c r="B597" s="1">
        <v>44900</v>
      </c>
      <c r="C597" t="s">
        <v>606</v>
      </c>
      <c r="D597" t="s">
        <v>17</v>
      </c>
      <c r="E597" t="s">
        <v>16</v>
      </c>
      <c r="F597" t="s">
        <v>12</v>
      </c>
      <c r="G597" t="s">
        <v>13</v>
      </c>
      <c r="H597">
        <v>20</v>
      </c>
      <c r="I597">
        <v>2565</v>
      </c>
      <c r="J597">
        <v>983</v>
      </c>
      <c r="K597" t="s">
        <v>31</v>
      </c>
      <c r="L597" t="s">
        <v>151</v>
      </c>
      <c r="M597">
        <f t="shared" si="9"/>
        <v>128.25</v>
      </c>
      <c r="N597">
        <f>YEAR(Table1[[#This Row],[       oreder date]])</f>
        <v>2022</v>
      </c>
      <c r="O597" t="str">
        <f>TEXT(Table1[[#This Row],[       oreder date]],"mmm")</f>
        <v>Dec</v>
      </c>
      <c r="P597" t="str">
        <f>IF(COUNTIFS(A:A,Table1[[#This Row],[Order ID]],C:C,Table1[[#This Row],[CustomerName]])&gt;1,"duplicate","unique")</f>
        <v>unique</v>
      </c>
    </row>
    <row r="598" spans="1:16" x14ac:dyDescent="0.35">
      <c r="A598">
        <v>27307</v>
      </c>
      <c r="B598" s="1">
        <v>44840</v>
      </c>
      <c r="C598" t="s">
        <v>616</v>
      </c>
      <c r="D598" t="s">
        <v>17</v>
      </c>
      <c r="E598" t="s">
        <v>16</v>
      </c>
      <c r="F598" t="s">
        <v>12</v>
      </c>
      <c r="G598" t="s">
        <v>81</v>
      </c>
      <c r="H598">
        <v>2</v>
      </c>
      <c r="I598">
        <v>5449</v>
      </c>
      <c r="J598">
        <v>2389</v>
      </c>
      <c r="K598" t="s">
        <v>14</v>
      </c>
      <c r="L598" t="s">
        <v>95</v>
      </c>
      <c r="M598">
        <f t="shared" si="9"/>
        <v>2724.5</v>
      </c>
      <c r="N598">
        <f>YEAR(Table1[[#This Row],[       oreder date]])</f>
        <v>2022</v>
      </c>
      <c r="O598" t="str">
        <f>TEXT(Table1[[#This Row],[       oreder date]],"mmm")</f>
        <v>Oct</v>
      </c>
      <c r="P598" t="str">
        <f>IF(COUNTIFS(A:A,Table1[[#This Row],[Order ID]],C:C,Table1[[#This Row],[CustomerName]])&gt;1,"duplicate","unique")</f>
        <v>unique</v>
      </c>
    </row>
    <row r="599" spans="1:16" x14ac:dyDescent="0.35">
      <c r="A599">
        <v>27380</v>
      </c>
      <c r="B599" s="1">
        <v>44511</v>
      </c>
      <c r="C599" t="s">
        <v>695</v>
      </c>
      <c r="D599" t="s">
        <v>17</v>
      </c>
      <c r="E599" t="s">
        <v>16</v>
      </c>
      <c r="F599" t="s">
        <v>12</v>
      </c>
      <c r="G599" t="s">
        <v>13</v>
      </c>
      <c r="H599">
        <v>15</v>
      </c>
      <c r="I599">
        <v>8590</v>
      </c>
      <c r="J599">
        <v>3565</v>
      </c>
      <c r="K599" t="s">
        <v>39</v>
      </c>
      <c r="L599" t="s">
        <v>174</v>
      </c>
      <c r="M599">
        <f t="shared" si="9"/>
        <v>572.66666666666663</v>
      </c>
      <c r="N599">
        <f>YEAR(Table1[[#This Row],[       oreder date]])</f>
        <v>2021</v>
      </c>
      <c r="O599" t="str">
        <f>TEXT(Table1[[#This Row],[       oreder date]],"mmm")</f>
        <v>Nov</v>
      </c>
      <c r="P599" t="str">
        <f>IF(COUNTIFS(A:A,Table1[[#This Row],[Order ID]],C:C,Table1[[#This Row],[CustomerName]])&gt;1,"duplicate","unique")</f>
        <v>unique</v>
      </c>
    </row>
    <row r="600" spans="1:16" x14ac:dyDescent="0.35">
      <c r="A600">
        <v>27560</v>
      </c>
      <c r="B600" s="1">
        <v>44241</v>
      </c>
      <c r="C600" t="s">
        <v>902</v>
      </c>
      <c r="D600" t="s">
        <v>17</v>
      </c>
      <c r="E600" t="s">
        <v>16</v>
      </c>
      <c r="F600" t="s">
        <v>12</v>
      </c>
      <c r="G600" t="s">
        <v>27</v>
      </c>
      <c r="H600">
        <v>8</v>
      </c>
      <c r="I600">
        <v>2792</v>
      </c>
      <c r="J600">
        <v>1008</v>
      </c>
      <c r="K600" t="s">
        <v>64</v>
      </c>
      <c r="L600" t="s">
        <v>291</v>
      </c>
      <c r="M600">
        <f t="shared" si="9"/>
        <v>349</v>
      </c>
      <c r="N600">
        <f>YEAR(Table1[[#This Row],[       oreder date]])</f>
        <v>2021</v>
      </c>
      <c r="O600" t="str">
        <f>TEXT(Table1[[#This Row],[       oreder date]],"mmm")</f>
        <v>Feb</v>
      </c>
      <c r="P600" t="str">
        <f>IF(COUNTIFS(A:A,Table1[[#This Row],[Order ID]],C:C,Table1[[#This Row],[CustomerName]])&gt;1,"duplicate","unique")</f>
        <v>unique</v>
      </c>
    </row>
    <row r="601" spans="1:16" x14ac:dyDescent="0.35">
      <c r="A601">
        <v>27710</v>
      </c>
      <c r="B601" s="1">
        <v>44872</v>
      </c>
      <c r="C601" t="s">
        <v>1102</v>
      </c>
      <c r="D601" t="s">
        <v>17</v>
      </c>
      <c r="E601" t="s">
        <v>16</v>
      </c>
      <c r="F601" t="s">
        <v>12</v>
      </c>
      <c r="G601" t="s">
        <v>81</v>
      </c>
      <c r="H601">
        <v>8</v>
      </c>
      <c r="I601">
        <v>2727</v>
      </c>
      <c r="J601">
        <v>663</v>
      </c>
      <c r="K601" t="s">
        <v>46</v>
      </c>
      <c r="L601" t="s">
        <v>43</v>
      </c>
      <c r="M601">
        <f t="shared" si="9"/>
        <v>340.875</v>
      </c>
      <c r="N601">
        <f>YEAR(Table1[[#This Row],[       oreder date]])</f>
        <v>2022</v>
      </c>
      <c r="O601" t="str">
        <f>TEXT(Table1[[#This Row],[       oreder date]],"mmm")</f>
        <v>Nov</v>
      </c>
      <c r="P601" t="str">
        <f>IF(COUNTIFS(A:A,Table1[[#This Row],[Order ID]],C:C,Table1[[#This Row],[CustomerName]])&gt;1,"duplicate","unique")</f>
        <v>unique</v>
      </c>
    </row>
    <row r="602" spans="1:16" x14ac:dyDescent="0.35">
      <c r="A602">
        <v>27717</v>
      </c>
      <c r="B602" s="1">
        <v>44603</v>
      </c>
      <c r="C602" t="s">
        <v>1108</v>
      </c>
      <c r="D602" t="s">
        <v>17</v>
      </c>
      <c r="E602" t="s">
        <v>16</v>
      </c>
      <c r="F602" t="s">
        <v>12</v>
      </c>
      <c r="G602" t="s">
        <v>13</v>
      </c>
      <c r="H602">
        <v>7</v>
      </c>
      <c r="I602">
        <v>7344</v>
      </c>
      <c r="J602">
        <v>2251</v>
      </c>
      <c r="K602" t="s">
        <v>31</v>
      </c>
      <c r="L602" t="s">
        <v>136</v>
      </c>
      <c r="M602">
        <f t="shared" si="9"/>
        <v>1049.1428571428571</v>
      </c>
      <c r="N602">
        <f>YEAR(Table1[[#This Row],[       oreder date]])</f>
        <v>2022</v>
      </c>
      <c r="O602" t="str">
        <f>TEXT(Table1[[#This Row],[       oreder date]],"mmm")</f>
        <v>Feb</v>
      </c>
      <c r="P602" t="str">
        <f>IF(COUNTIFS(A:A,Table1[[#This Row],[Order ID]],C:C,Table1[[#This Row],[CustomerName]])&gt;1,"duplicate","unique")</f>
        <v>unique</v>
      </c>
    </row>
    <row r="603" spans="1:16" x14ac:dyDescent="0.35">
      <c r="A603">
        <v>27719</v>
      </c>
      <c r="B603" s="1">
        <v>44603</v>
      </c>
      <c r="C603" t="s">
        <v>1108</v>
      </c>
      <c r="D603" t="s">
        <v>17</v>
      </c>
      <c r="E603" t="s">
        <v>16</v>
      </c>
      <c r="F603" t="s">
        <v>12</v>
      </c>
      <c r="G603" t="s">
        <v>27</v>
      </c>
      <c r="H603">
        <v>10</v>
      </c>
      <c r="I603">
        <v>5832</v>
      </c>
      <c r="J603">
        <v>2588</v>
      </c>
      <c r="K603" t="s">
        <v>64</v>
      </c>
      <c r="L603" t="s">
        <v>136</v>
      </c>
      <c r="M603">
        <f t="shared" si="9"/>
        <v>583.20000000000005</v>
      </c>
      <c r="N603">
        <f>YEAR(Table1[[#This Row],[       oreder date]])</f>
        <v>2022</v>
      </c>
      <c r="O603" t="str">
        <f>TEXT(Table1[[#This Row],[       oreder date]],"mmm")</f>
        <v>Feb</v>
      </c>
      <c r="P603" t="str">
        <f>IF(COUNTIFS(A:A,Table1[[#This Row],[Order ID]],C:C,Table1[[#This Row],[CustomerName]])&gt;1,"duplicate","unique")</f>
        <v>unique</v>
      </c>
    </row>
    <row r="604" spans="1:16" x14ac:dyDescent="0.35">
      <c r="A604">
        <v>27786</v>
      </c>
      <c r="B604" s="1">
        <v>44527</v>
      </c>
      <c r="C604" t="s">
        <v>1180</v>
      </c>
      <c r="D604" t="s">
        <v>17</v>
      </c>
      <c r="E604" t="s">
        <v>16</v>
      </c>
      <c r="F604" t="s">
        <v>12</v>
      </c>
      <c r="G604" t="s">
        <v>13</v>
      </c>
      <c r="H604">
        <v>13</v>
      </c>
      <c r="I604">
        <v>7144</v>
      </c>
      <c r="J604">
        <v>192</v>
      </c>
      <c r="K604" t="s">
        <v>46</v>
      </c>
      <c r="L604" t="s">
        <v>174</v>
      </c>
      <c r="M604">
        <f t="shared" si="9"/>
        <v>549.53846153846155</v>
      </c>
      <c r="N604">
        <f>YEAR(Table1[[#This Row],[       oreder date]])</f>
        <v>2021</v>
      </c>
      <c r="O604" t="str">
        <f>TEXT(Table1[[#This Row],[       oreder date]],"mmm")</f>
        <v>Nov</v>
      </c>
      <c r="P604" t="str">
        <f>IF(COUNTIFS(A:A,Table1[[#This Row],[Order ID]],C:C,Table1[[#This Row],[CustomerName]])&gt;1,"duplicate","unique")</f>
        <v>unique</v>
      </c>
    </row>
    <row r="605" spans="1:16" x14ac:dyDescent="0.35">
      <c r="A605">
        <v>27829</v>
      </c>
      <c r="B605" s="1">
        <v>44994</v>
      </c>
      <c r="C605" t="s">
        <v>1237</v>
      </c>
      <c r="D605" t="s">
        <v>17</v>
      </c>
      <c r="E605" t="s">
        <v>16</v>
      </c>
      <c r="F605" t="s">
        <v>12</v>
      </c>
      <c r="G605" t="s">
        <v>81</v>
      </c>
      <c r="H605">
        <v>3</v>
      </c>
      <c r="I605">
        <v>5427</v>
      </c>
      <c r="J605">
        <v>728</v>
      </c>
      <c r="K605" t="s">
        <v>14</v>
      </c>
      <c r="L605" t="s">
        <v>244</v>
      </c>
      <c r="M605">
        <f t="shared" si="9"/>
        <v>1809</v>
      </c>
      <c r="N605">
        <f>YEAR(Table1[[#This Row],[       oreder date]])</f>
        <v>2023</v>
      </c>
      <c r="O605" t="str">
        <f>TEXT(Table1[[#This Row],[       oreder date]],"mmm")</f>
        <v>Mar</v>
      </c>
      <c r="P605" t="str">
        <f>IF(COUNTIFS(A:A,Table1[[#This Row],[Order ID]],C:C,Table1[[#This Row],[CustomerName]])&gt;1,"duplicate","unique")</f>
        <v>unique</v>
      </c>
    </row>
    <row r="606" spans="1:16" x14ac:dyDescent="0.35">
      <c r="A606">
        <v>27889</v>
      </c>
      <c r="B606" s="1">
        <v>45033</v>
      </c>
      <c r="C606" t="s">
        <v>1335</v>
      </c>
      <c r="D606" t="s">
        <v>17</v>
      </c>
      <c r="E606" t="s">
        <v>16</v>
      </c>
      <c r="F606" t="s">
        <v>12</v>
      </c>
      <c r="G606" t="s">
        <v>27</v>
      </c>
      <c r="H606">
        <v>18</v>
      </c>
      <c r="I606">
        <v>3333</v>
      </c>
      <c r="J606">
        <v>700</v>
      </c>
      <c r="K606" t="s">
        <v>64</v>
      </c>
      <c r="L606" t="s">
        <v>144</v>
      </c>
      <c r="M606">
        <f t="shared" si="9"/>
        <v>185.16666666666666</v>
      </c>
      <c r="N606">
        <f>YEAR(Table1[[#This Row],[       oreder date]])</f>
        <v>2023</v>
      </c>
      <c r="O606" t="str">
        <f>TEXT(Table1[[#This Row],[       oreder date]],"mmm")</f>
        <v>Apr</v>
      </c>
      <c r="P606" t="str">
        <f>IF(COUNTIFS(A:A,Table1[[#This Row],[Order ID]],C:C,Table1[[#This Row],[CustomerName]])&gt;1,"duplicate","unique")</f>
        <v>unique</v>
      </c>
    </row>
    <row r="607" spans="1:16" x14ac:dyDescent="0.35">
      <c r="A607">
        <v>27912</v>
      </c>
      <c r="B607" s="1">
        <v>45329</v>
      </c>
      <c r="C607" t="s">
        <v>1373</v>
      </c>
      <c r="D607" t="s">
        <v>17</v>
      </c>
      <c r="E607" t="s">
        <v>16</v>
      </c>
      <c r="F607" t="s">
        <v>12</v>
      </c>
      <c r="G607" t="s">
        <v>27</v>
      </c>
      <c r="H607">
        <v>18</v>
      </c>
      <c r="I607">
        <v>2258</v>
      </c>
      <c r="J607">
        <v>135</v>
      </c>
      <c r="K607" t="s">
        <v>46</v>
      </c>
      <c r="L607" t="s">
        <v>217</v>
      </c>
      <c r="M607">
        <f t="shared" si="9"/>
        <v>125.44444444444444</v>
      </c>
      <c r="N607">
        <f>YEAR(Table1[[#This Row],[       oreder date]])</f>
        <v>2024</v>
      </c>
      <c r="O607" t="str">
        <f>TEXT(Table1[[#This Row],[       oreder date]],"mmm")</f>
        <v>Feb</v>
      </c>
      <c r="P607" t="str">
        <f>IF(COUNTIFS(A:A,Table1[[#This Row],[Order ID]],C:C,Table1[[#This Row],[CustomerName]])&gt;1,"duplicate","unique")</f>
        <v>unique</v>
      </c>
    </row>
    <row r="608" spans="1:16" x14ac:dyDescent="0.35">
      <c r="A608">
        <v>26833</v>
      </c>
      <c r="B608" s="1">
        <v>44645</v>
      </c>
      <c r="C608" t="s">
        <v>132</v>
      </c>
      <c r="D608" t="s">
        <v>17</v>
      </c>
      <c r="E608" t="s">
        <v>16</v>
      </c>
      <c r="F608" t="s">
        <v>44</v>
      </c>
      <c r="G608" t="s">
        <v>59</v>
      </c>
      <c r="H608">
        <v>12</v>
      </c>
      <c r="I608">
        <v>7811</v>
      </c>
      <c r="J608">
        <v>1538</v>
      </c>
      <c r="K608" t="s">
        <v>64</v>
      </c>
      <c r="L608" t="s">
        <v>133</v>
      </c>
      <c r="M608">
        <f t="shared" si="9"/>
        <v>650.91666666666663</v>
      </c>
      <c r="N608">
        <f>YEAR(Table1[[#This Row],[       oreder date]])</f>
        <v>2022</v>
      </c>
      <c r="O608" t="str">
        <f>TEXT(Table1[[#This Row],[       oreder date]],"mmm")</f>
        <v>Mar</v>
      </c>
      <c r="P608" t="str">
        <f>IF(COUNTIFS(A:A,Table1[[#This Row],[Order ID]],C:C,Table1[[#This Row],[CustomerName]])&gt;1,"duplicate","unique")</f>
        <v>unique</v>
      </c>
    </row>
    <row r="609" spans="1:16" x14ac:dyDescent="0.35">
      <c r="A609">
        <v>26872</v>
      </c>
      <c r="B609" s="1">
        <v>44425</v>
      </c>
      <c r="C609" t="s">
        <v>176</v>
      </c>
      <c r="D609" t="s">
        <v>17</v>
      </c>
      <c r="E609" t="s">
        <v>16</v>
      </c>
      <c r="F609" t="s">
        <v>44</v>
      </c>
      <c r="G609" t="s">
        <v>45</v>
      </c>
      <c r="H609">
        <v>16</v>
      </c>
      <c r="I609">
        <v>5578</v>
      </c>
      <c r="J609">
        <v>277</v>
      </c>
      <c r="K609" t="s">
        <v>64</v>
      </c>
      <c r="L609" t="s">
        <v>177</v>
      </c>
      <c r="M609">
        <f t="shared" si="9"/>
        <v>348.625</v>
      </c>
      <c r="N609">
        <f>YEAR(Table1[[#This Row],[       oreder date]])</f>
        <v>2021</v>
      </c>
      <c r="O609" t="str">
        <f>TEXT(Table1[[#This Row],[       oreder date]],"mmm")</f>
        <v>Aug</v>
      </c>
      <c r="P609" t="str">
        <f>IF(COUNTIFS(A:A,Table1[[#This Row],[Order ID]],C:C,Table1[[#This Row],[CustomerName]])&gt;1,"duplicate","unique")</f>
        <v>unique</v>
      </c>
    </row>
    <row r="610" spans="1:16" x14ac:dyDescent="0.35">
      <c r="A610">
        <v>26887</v>
      </c>
      <c r="B610" s="1">
        <v>43968</v>
      </c>
      <c r="C610" t="s">
        <v>195</v>
      </c>
      <c r="D610" t="s">
        <v>17</v>
      </c>
      <c r="E610" t="s">
        <v>16</v>
      </c>
      <c r="F610" t="s">
        <v>44</v>
      </c>
      <c r="G610" t="s">
        <v>59</v>
      </c>
      <c r="H610">
        <v>17</v>
      </c>
      <c r="I610">
        <v>9109</v>
      </c>
      <c r="J610">
        <v>586</v>
      </c>
      <c r="K610" t="s">
        <v>39</v>
      </c>
      <c r="L610" t="s">
        <v>58</v>
      </c>
      <c r="M610">
        <f t="shared" si="9"/>
        <v>535.82352941176475</v>
      </c>
      <c r="N610">
        <f>YEAR(Table1[[#This Row],[       oreder date]])</f>
        <v>2020</v>
      </c>
      <c r="O610" t="str">
        <f>TEXT(Table1[[#This Row],[       oreder date]],"mmm")</f>
        <v>May</v>
      </c>
      <c r="P610" t="str">
        <f>IF(COUNTIFS(A:A,Table1[[#This Row],[Order ID]],C:C,Table1[[#This Row],[CustomerName]])&gt;1,"duplicate","unique")</f>
        <v>unique</v>
      </c>
    </row>
    <row r="611" spans="1:16" x14ac:dyDescent="0.35">
      <c r="A611">
        <v>26952</v>
      </c>
      <c r="B611" s="1">
        <v>45431</v>
      </c>
      <c r="C611" t="s">
        <v>248</v>
      </c>
      <c r="D611" t="s">
        <v>17</v>
      </c>
      <c r="E611" t="s">
        <v>16</v>
      </c>
      <c r="F611" t="s">
        <v>44</v>
      </c>
      <c r="G611" t="s">
        <v>45</v>
      </c>
      <c r="H611">
        <v>11</v>
      </c>
      <c r="I611">
        <v>1166</v>
      </c>
      <c r="J611">
        <v>349</v>
      </c>
      <c r="K611" t="s">
        <v>46</v>
      </c>
      <c r="L611" t="s">
        <v>34</v>
      </c>
      <c r="M611">
        <f t="shared" si="9"/>
        <v>106</v>
      </c>
      <c r="N611">
        <f>YEAR(Table1[[#This Row],[       oreder date]])</f>
        <v>2024</v>
      </c>
      <c r="O611" t="str">
        <f>TEXT(Table1[[#This Row],[       oreder date]],"mmm")</f>
        <v>May</v>
      </c>
      <c r="P611" t="str">
        <f>IF(COUNTIFS(A:A,Table1[[#This Row],[Order ID]],C:C,Table1[[#This Row],[CustomerName]])&gt;1,"duplicate","unique")</f>
        <v>unique</v>
      </c>
    </row>
    <row r="612" spans="1:16" x14ac:dyDescent="0.35">
      <c r="A612">
        <v>26991</v>
      </c>
      <c r="B612" s="1">
        <v>44186</v>
      </c>
      <c r="C612" t="s">
        <v>285</v>
      </c>
      <c r="D612" t="s">
        <v>17</v>
      </c>
      <c r="E612" t="s">
        <v>16</v>
      </c>
      <c r="F612" t="s">
        <v>44</v>
      </c>
      <c r="G612" t="s">
        <v>108</v>
      </c>
      <c r="H612">
        <v>7</v>
      </c>
      <c r="I612">
        <v>8586</v>
      </c>
      <c r="J612">
        <v>3826</v>
      </c>
      <c r="K612" t="s">
        <v>14</v>
      </c>
      <c r="L612" t="s">
        <v>286</v>
      </c>
      <c r="M612">
        <f t="shared" si="9"/>
        <v>1226.5714285714287</v>
      </c>
      <c r="N612">
        <f>YEAR(Table1[[#This Row],[       oreder date]])</f>
        <v>2020</v>
      </c>
      <c r="O612" t="str">
        <f>TEXT(Table1[[#This Row],[       oreder date]],"mmm")</f>
        <v>Dec</v>
      </c>
      <c r="P612" t="str">
        <f>IF(COUNTIFS(A:A,Table1[[#This Row],[Order ID]],C:C,Table1[[#This Row],[CustomerName]])&gt;1,"duplicate","unique")</f>
        <v>unique</v>
      </c>
    </row>
    <row r="613" spans="1:16" x14ac:dyDescent="0.35">
      <c r="A613">
        <v>27237</v>
      </c>
      <c r="B613" s="1">
        <v>43925</v>
      </c>
      <c r="C613" t="s">
        <v>551</v>
      </c>
      <c r="D613" t="s">
        <v>17</v>
      </c>
      <c r="E613" t="s">
        <v>16</v>
      </c>
      <c r="F613" t="s">
        <v>44</v>
      </c>
      <c r="G613" t="s">
        <v>48</v>
      </c>
      <c r="H613">
        <v>2</v>
      </c>
      <c r="I613">
        <v>5035</v>
      </c>
      <c r="J613">
        <v>2008</v>
      </c>
      <c r="K613" t="s">
        <v>64</v>
      </c>
      <c r="L613" t="s">
        <v>161</v>
      </c>
      <c r="M613">
        <f t="shared" si="9"/>
        <v>2517.5</v>
      </c>
      <c r="N613">
        <f>YEAR(Table1[[#This Row],[       oreder date]])</f>
        <v>2020</v>
      </c>
      <c r="O613" t="str">
        <f>TEXT(Table1[[#This Row],[       oreder date]],"mmm")</f>
        <v>Apr</v>
      </c>
      <c r="P613" t="str">
        <f>IF(COUNTIFS(A:A,Table1[[#This Row],[Order ID]],C:C,Table1[[#This Row],[CustomerName]])&gt;1,"duplicate","unique")</f>
        <v>unique</v>
      </c>
    </row>
    <row r="614" spans="1:16" x14ac:dyDescent="0.35">
      <c r="A614">
        <v>27339</v>
      </c>
      <c r="B614" s="1">
        <v>45556</v>
      </c>
      <c r="C614" t="s">
        <v>647</v>
      </c>
      <c r="D614" t="s">
        <v>17</v>
      </c>
      <c r="E614" t="s">
        <v>16</v>
      </c>
      <c r="F614" t="s">
        <v>44</v>
      </c>
      <c r="G614" t="s">
        <v>45</v>
      </c>
      <c r="H614">
        <v>18</v>
      </c>
      <c r="I614">
        <v>6200</v>
      </c>
      <c r="J614">
        <v>2321</v>
      </c>
      <c r="K614" t="s">
        <v>46</v>
      </c>
      <c r="L614" t="s">
        <v>158</v>
      </c>
      <c r="M614">
        <f t="shared" si="9"/>
        <v>344.44444444444446</v>
      </c>
      <c r="N614">
        <f>YEAR(Table1[[#This Row],[       oreder date]])</f>
        <v>2024</v>
      </c>
      <c r="O614" t="str">
        <f>TEXT(Table1[[#This Row],[       oreder date]],"mmm")</f>
        <v>Sep</v>
      </c>
      <c r="P614" t="str">
        <f>IF(COUNTIFS(A:A,Table1[[#This Row],[Order ID]],C:C,Table1[[#This Row],[CustomerName]])&gt;1,"duplicate","unique")</f>
        <v>unique</v>
      </c>
    </row>
    <row r="615" spans="1:16" x14ac:dyDescent="0.35">
      <c r="A615">
        <v>27381</v>
      </c>
      <c r="B615" s="1">
        <v>44511</v>
      </c>
      <c r="C615" t="s">
        <v>695</v>
      </c>
      <c r="D615" t="s">
        <v>17</v>
      </c>
      <c r="E615" t="s">
        <v>16</v>
      </c>
      <c r="F615" t="s">
        <v>44</v>
      </c>
      <c r="G615" t="s">
        <v>45</v>
      </c>
      <c r="H615">
        <v>10</v>
      </c>
      <c r="I615">
        <v>6973</v>
      </c>
      <c r="J615">
        <v>3038</v>
      </c>
      <c r="K615" t="s">
        <v>64</v>
      </c>
      <c r="L615" t="s">
        <v>174</v>
      </c>
      <c r="M615">
        <f t="shared" si="9"/>
        <v>697.3</v>
      </c>
      <c r="N615">
        <f>YEAR(Table1[[#This Row],[       oreder date]])</f>
        <v>2021</v>
      </c>
      <c r="O615" t="str">
        <f>TEXT(Table1[[#This Row],[       oreder date]],"mmm")</f>
        <v>Nov</v>
      </c>
      <c r="P615" t="str">
        <f>IF(COUNTIFS(A:A,Table1[[#This Row],[Order ID]],C:C,Table1[[#This Row],[CustomerName]])&gt;1,"duplicate","unique")</f>
        <v>unique</v>
      </c>
    </row>
    <row r="616" spans="1:16" x14ac:dyDescent="0.35">
      <c r="A616">
        <v>27428</v>
      </c>
      <c r="B616" s="1">
        <v>45333</v>
      </c>
      <c r="C616" t="s">
        <v>755</v>
      </c>
      <c r="D616" t="s">
        <v>17</v>
      </c>
      <c r="E616" t="s">
        <v>16</v>
      </c>
      <c r="F616" t="s">
        <v>44</v>
      </c>
      <c r="G616" t="s">
        <v>59</v>
      </c>
      <c r="H616">
        <v>20</v>
      </c>
      <c r="I616">
        <v>5632</v>
      </c>
      <c r="J616">
        <v>2358</v>
      </c>
      <c r="K616" t="s">
        <v>46</v>
      </c>
      <c r="L616" t="s">
        <v>217</v>
      </c>
      <c r="M616">
        <f t="shared" si="9"/>
        <v>281.60000000000002</v>
      </c>
      <c r="N616">
        <f>YEAR(Table1[[#This Row],[       oreder date]])</f>
        <v>2024</v>
      </c>
      <c r="O616" t="str">
        <f>TEXT(Table1[[#This Row],[       oreder date]],"mmm")</f>
        <v>Feb</v>
      </c>
      <c r="P616" t="str">
        <f>IF(COUNTIFS(A:A,Table1[[#This Row],[Order ID]],C:C,Table1[[#This Row],[CustomerName]])&gt;1,"duplicate","unique")</f>
        <v>unique</v>
      </c>
    </row>
    <row r="617" spans="1:16" x14ac:dyDescent="0.35">
      <c r="A617">
        <v>27516</v>
      </c>
      <c r="B617" s="1">
        <v>44579</v>
      </c>
      <c r="C617" t="s">
        <v>848</v>
      </c>
      <c r="D617" t="s">
        <v>17</v>
      </c>
      <c r="E617" t="s">
        <v>16</v>
      </c>
      <c r="F617" t="s">
        <v>44</v>
      </c>
      <c r="G617" t="s">
        <v>48</v>
      </c>
      <c r="H617">
        <v>14</v>
      </c>
      <c r="I617">
        <v>8220</v>
      </c>
      <c r="J617">
        <v>3882</v>
      </c>
      <c r="K617" t="s">
        <v>14</v>
      </c>
      <c r="L617" t="s">
        <v>86</v>
      </c>
      <c r="M617">
        <f t="shared" si="9"/>
        <v>587.14285714285711</v>
      </c>
      <c r="N617">
        <f>YEAR(Table1[[#This Row],[       oreder date]])</f>
        <v>2022</v>
      </c>
      <c r="O617" t="str">
        <f>TEXT(Table1[[#This Row],[       oreder date]],"mmm")</f>
        <v>Jan</v>
      </c>
      <c r="P617" t="str">
        <f>IF(COUNTIFS(A:A,Table1[[#This Row],[Order ID]],C:C,Table1[[#This Row],[CustomerName]])&gt;1,"duplicate","unique")</f>
        <v>unique</v>
      </c>
    </row>
    <row r="618" spans="1:16" x14ac:dyDescent="0.35">
      <c r="A618">
        <v>27517</v>
      </c>
      <c r="B618" s="1">
        <v>44579</v>
      </c>
      <c r="C618" t="s">
        <v>848</v>
      </c>
      <c r="D618" t="s">
        <v>17</v>
      </c>
      <c r="E618" t="s">
        <v>16</v>
      </c>
      <c r="F618" t="s">
        <v>44</v>
      </c>
      <c r="G618" t="s">
        <v>48</v>
      </c>
      <c r="H618">
        <v>7</v>
      </c>
      <c r="I618">
        <v>2379</v>
      </c>
      <c r="J618">
        <v>279</v>
      </c>
      <c r="K618" t="s">
        <v>31</v>
      </c>
      <c r="L618" t="s">
        <v>86</v>
      </c>
      <c r="M618">
        <f t="shared" si="9"/>
        <v>339.85714285714283</v>
      </c>
      <c r="N618">
        <f>YEAR(Table1[[#This Row],[       oreder date]])</f>
        <v>2022</v>
      </c>
      <c r="O618" t="str">
        <f>TEXT(Table1[[#This Row],[       oreder date]],"mmm")</f>
        <v>Jan</v>
      </c>
      <c r="P618" t="str">
        <f>IF(COUNTIFS(A:A,Table1[[#This Row],[Order ID]],C:C,Table1[[#This Row],[CustomerName]])&gt;1,"duplicate","unique")</f>
        <v>unique</v>
      </c>
    </row>
    <row r="619" spans="1:16" x14ac:dyDescent="0.35">
      <c r="A619">
        <v>27520</v>
      </c>
      <c r="B619" s="1">
        <v>44006</v>
      </c>
      <c r="C619" t="s">
        <v>851</v>
      </c>
      <c r="D619" t="s">
        <v>17</v>
      </c>
      <c r="E619" t="s">
        <v>16</v>
      </c>
      <c r="F619" t="s">
        <v>44</v>
      </c>
      <c r="G619" t="s">
        <v>45</v>
      </c>
      <c r="H619">
        <v>16</v>
      </c>
      <c r="I619">
        <v>717</v>
      </c>
      <c r="J619">
        <v>158</v>
      </c>
      <c r="K619" t="s">
        <v>46</v>
      </c>
      <c r="L619" t="s">
        <v>312</v>
      </c>
      <c r="M619">
        <f t="shared" si="9"/>
        <v>44.8125</v>
      </c>
      <c r="N619">
        <f>YEAR(Table1[[#This Row],[       oreder date]])</f>
        <v>2020</v>
      </c>
      <c r="O619" t="str">
        <f>TEXT(Table1[[#This Row],[       oreder date]],"mmm")</f>
        <v>Jun</v>
      </c>
      <c r="P619" t="str">
        <f>IF(COUNTIFS(A:A,Table1[[#This Row],[Order ID]],C:C,Table1[[#This Row],[CustomerName]])&gt;1,"duplicate","unique")</f>
        <v>unique</v>
      </c>
    </row>
    <row r="620" spans="1:16" x14ac:dyDescent="0.35">
      <c r="A620">
        <v>27526</v>
      </c>
      <c r="B620" s="1">
        <v>44006</v>
      </c>
      <c r="C620" t="s">
        <v>851</v>
      </c>
      <c r="D620" t="s">
        <v>17</v>
      </c>
      <c r="E620" t="s">
        <v>16</v>
      </c>
      <c r="F620" t="s">
        <v>44</v>
      </c>
      <c r="G620" t="s">
        <v>59</v>
      </c>
      <c r="H620">
        <v>17</v>
      </c>
      <c r="I620">
        <v>508</v>
      </c>
      <c r="J620">
        <v>177</v>
      </c>
      <c r="K620" t="s">
        <v>14</v>
      </c>
      <c r="L620" t="s">
        <v>312</v>
      </c>
      <c r="M620">
        <f t="shared" si="9"/>
        <v>29.882352941176471</v>
      </c>
      <c r="N620">
        <f>YEAR(Table1[[#This Row],[       oreder date]])</f>
        <v>2020</v>
      </c>
      <c r="O620" t="str">
        <f>TEXT(Table1[[#This Row],[       oreder date]],"mmm")</f>
        <v>Jun</v>
      </c>
      <c r="P620" t="str">
        <f>IF(COUNTIFS(A:A,Table1[[#This Row],[Order ID]],C:C,Table1[[#This Row],[CustomerName]])&gt;1,"duplicate","unique")</f>
        <v>unique</v>
      </c>
    </row>
    <row r="621" spans="1:16" x14ac:dyDescent="0.35">
      <c r="A621">
        <v>27579</v>
      </c>
      <c r="B621" s="1">
        <v>44100</v>
      </c>
      <c r="C621" t="s">
        <v>929</v>
      </c>
      <c r="D621" t="s">
        <v>17</v>
      </c>
      <c r="E621" t="s">
        <v>16</v>
      </c>
      <c r="F621" t="s">
        <v>44</v>
      </c>
      <c r="G621" t="s">
        <v>45</v>
      </c>
      <c r="H621">
        <v>7</v>
      </c>
      <c r="I621">
        <v>8851</v>
      </c>
      <c r="J621">
        <v>3962</v>
      </c>
      <c r="K621" t="s">
        <v>39</v>
      </c>
      <c r="L621" t="s">
        <v>388</v>
      </c>
      <c r="M621">
        <f t="shared" si="9"/>
        <v>1264.4285714285713</v>
      </c>
      <c r="N621">
        <f>YEAR(Table1[[#This Row],[       oreder date]])</f>
        <v>2020</v>
      </c>
      <c r="O621" t="str">
        <f>TEXT(Table1[[#This Row],[       oreder date]],"mmm")</f>
        <v>Sep</v>
      </c>
      <c r="P621" t="str">
        <f>IF(COUNTIFS(A:A,Table1[[#This Row],[Order ID]],C:C,Table1[[#This Row],[CustomerName]])&gt;1,"duplicate","unique")</f>
        <v>unique</v>
      </c>
    </row>
    <row r="622" spans="1:16" x14ac:dyDescent="0.35">
      <c r="A622">
        <v>27638</v>
      </c>
      <c r="B622" s="1">
        <v>45341</v>
      </c>
      <c r="C622" t="s">
        <v>1006</v>
      </c>
      <c r="D622" t="s">
        <v>17</v>
      </c>
      <c r="E622" t="s">
        <v>16</v>
      </c>
      <c r="F622" t="s">
        <v>44</v>
      </c>
      <c r="G622" t="s">
        <v>45</v>
      </c>
      <c r="H622">
        <v>5</v>
      </c>
      <c r="I622">
        <v>3756</v>
      </c>
      <c r="J622">
        <v>1318</v>
      </c>
      <c r="K622" t="s">
        <v>14</v>
      </c>
      <c r="L622" t="s">
        <v>217</v>
      </c>
      <c r="M622">
        <f t="shared" si="9"/>
        <v>751.2</v>
      </c>
      <c r="N622">
        <f>YEAR(Table1[[#This Row],[       oreder date]])</f>
        <v>2024</v>
      </c>
      <c r="O622" t="str">
        <f>TEXT(Table1[[#This Row],[       oreder date]],"mmm")</f>
        <v>Feb</v>
      </c>
      <c r="P622" t="str">
        <f>IF(COUNTIFS(A:A,Table1[[#This Row],[Order ID]],C:C,Table1[[#This Row],[CustomerName]])&gt;1,"duplicate","unique")</f>
        <v>unique</v>
      </c>
    </row>
    <row r="623" spans="1:16" x14ac:dyDescent="0.35">
      <c r="A623">
        <v>27652</v>
      </c>
      <c r="B623" s="1">
        <v>44801</v>
      </c>
      <c r="C623" t="s">
        <v>1023</v>
      </c>
      <c r="D623" t="s">
        <v>17</v>
      </c>
      <c r="E623" t="s">
        <v>16</v>
      </c>
      <c r="F623" t="s">
        <v>44</v>
      </c>
      <c r="G623" t="s">
        <v>59</v>
      </c>
      <c r="H623">
        <v>19</v>
      </c>
      <c r="I623">
        <v>5263</v>
      </c>
      <c r="J623">
        <v>1743</v>
      </c>
      <c r="K623" t="s">
        <v>46</v>
      </c>
      <c r="L623" t="s">
        <v>208</v>
      </c>
      <c r="M623">
        <f t="shared" si="9"/>
        <v>277</v>
      </c>
      <c r="N623">
        <f>YEAR(Table1[[#This Row],[       oreder date]])</f>
        <v>2022</v>
      </c>
      <c r="O623" t="str">
        <f>TEXT(Table1[[#This Row],[       oreder date]],"mmm")</f>
        <v>Aug</v>
      </c>
      <c r="P623" t="str">
        <f>IF(COUNTIFS(A:A,Table1[[#This Row],[Order ID]],C:C,Table1[[#This Row],[CustomerName]])&gt;1,"duplicate","unique")</f>
        <v>unique</v>
      </c>
    </row>
    <row r="624" spans="1:16" x14ac:dyDescent="0.35">
      <c r="A624">
        <v>27780</v>
      </c>
      <c r="B624" s="1">
        <v>45655</v>
      </c>
      <c r="C624" t="s">
        <v>1170</v>
      </c>
      <c r="D624" t="s">
        <v>17</v>
      </c>
      <c r="E624" t="s">
        <v>16</v>
      </c>
      <c r="F624" t="s">
        <v>44</v>
      </c>
      <c r="G624" t="s">
        <v>59</v>
      </c>
      <c r="H624">
        <v>5</v>
      </c>
      <c r="I624">
        <v>5193</v>
      </c>
      <c r="J624">
        <v>2530</v>
      </c>
      <c r="K624" t="s">
        <v>31</v>
      </c>
      <c r="L624" t="s">
        <v>22</v>
      </c>
      <c r="M624">
        <f t="shared" si="9"/>
        <v>1038.5999999999999</v>
      </c>
      <c r="N624">
        <f>YEAR(Table1[[#This Row],[       oreder date]])</f>
        <v>2024</v>
      </c>
      <c r="O624" t="str">
        <f>TEXT(Table1[[#This Row],[       oreder date]],"mmm")</f>
        <v>Dec</v>
      </c>
      <c r="P624" t="str">
        <f>IF(COUNTIFS(A:A,Table1[[#This Row],[Order ID]],C:C,Table1[[#This Row],[CustomerName]])&gt;1,"duplicate","unique")</f>
        <v>unique</v>
      </c>
    </row>
    <row r="625" spans="1:16" x14ac:dyDescent="0.35">
      <c r="A625">
        <v>27785</v>
      </c>
      <c r="B625" s="1">
        <v>44527</v>
      </c>
      <c r="C625" t="s">
        <v>1180</v>
      </c>
      <c r="D625" t="s">
        <v>17</v>
      </c>
      <c r="E625" t="s">
        <v>16</v>
      </c>
      <c r="F625" t="s">
        <v>44</v>
      </c>
      <c r="G625" t="s">
        <v>48</v>
      </c>
      <c r="H625">
        <v>5</v>
      </c>
      <c r="I625">
        <v>1894</v>
      </c>
      <c r="J625">
        <v>275</v>
      </c>
      <c r="K625" t="s">
        <v>46</v>
      </c>
      <c r="L625" t="s">
        <v>174</v>
      </c>
      <c r="M625">
        <f t="shared" si="9"/>
        <v>378.8</v>
      </c>
      <c r="N625">
        <f>YEAR(Table1[[#This Row],[       oreder date]])</f>
        <v>2021</v>
      </c>
      <c r="O625" t="str">
        <f>TEXT(Table1[[#This Row],[       oreder date]],"mmm")</f>
        <v>Nov</v>
      </c>
      <c r="P625" t="str">
        <f>IF(COUNTIFS(A:A,Table1[[#This Row],[Order ID]],C:C,Table1[[#This Row],[CustomerName]])&gt;1,"duplicate","unique")</f>
        <v>unique</v>
      </c>
    </row>
    <row r="626" spans="1:16" x14ac:dyDescent="0.35">
      <c r="A626">
        <v>27813</v>
      </c>
      <c r="B626" s="1">
        <v>44688</v>
      </c>
      <c r="C626" t="s">
        <v>1217</v>
      </c>
      <c r="D626" t="s">
        <v>17</v>
      </c>
      <c r="E626" t="s">
        <v>16</v>
      </c>
      <c r="F626" t="s">
        <v>44</v>
      </c>
      <c r="G626" t="s">
        <v>59</v>
      </c>
      <c r="H626">
        <v>17</v>
      </c>
      <c r="I626">
        <v>5346</v>
      </c>
      <c r="J626">
        <v>1246</v>
      </c>
      <c r="K626" t="s">
        <v>39</v>
      </c>
      <c r="L626" t="s">
        <v>179</v>
      </c>
      <c r="M626">
        <f t="shared" si="9"/>
        <v>314.47058823529414</v>
      </c>
      <c r="N626">
        <f>YEAR(Table1[[#This Row],[       oreder date]])</f>
        <v>2022</v>
      </c>
      <c r="O626" t="str">
        <f>TEXT(Table1[[#This Row],[       oreder date]],"mmm")</f>
        <v>May</v>
      </c>
      <c r="P626" t="str">
        <f>IF(COUNTIFS(A:A,Table1[[#This Row],[Order ID]],C:C,Table1[[#This Row],[CustomerName]])&gt;1,"duplicate","unique")</f>
        <v>unique</v>
      </c>
    </row>
    <row r="627" spans="1:16" x14ac:dyDescent="0.35">
      <c r="A627">
        <v>27954</v>
      </c>
      <c r="B627" s="1">
        <v>45441</v>
      </c>
      <c r="C627" t="s">
        <v>1439</v>
      </c>
      <c r="D627" t="s">
        <v>17</v>
      </c>
      <c r="E627" t="s">
        <v>16</v>
      </c>
      <c r="F627" t="s">
        <v>44</v>
      </c>
      <c r="G627" t="s">
        <v>45</v>
      </c>
      <c r="H627">
        <v>3</v>
      </c>
      <c r="I627">
        <v>2689</v>
      </c>
      <c r="J627">
        <v>1330</v>
      </c>
      <c r="K627" t="s">
        <v>14</v>
      </c>
      <c r="L627" t="s">
        <v>34</v>
      </c>
      <c r="M627">
        <f t="shared" si="9"/>
        <v>896.33333333333337</v>
      </c>
      <c r="N627">
        <f>YEAR(Table1[[#This Row],[       oreder date]])</f>
        <v>2024</v>
      </c>
      <c r="O627" t="str">
        <f>TEXT(Table1[[#This Row],[       oreder date]],"mmm")</f>
        <v>May</v>
      </c>
      <c r="P627" t="str">
        <f>IF(COUNTIFS(A:A,Table1[[#This Row],[Order ID]],C:C,Table1[[#This Row],[CustomerName]])&gt;1,"duplicate","unique")</f>
        <v>unique</v>
      </c>
    </row>
    <row r="628" spans="1:16" x14ac:dyDescent="0.35">
      <c r="A628">
        <v>26783</v>
      </c>
      <c r="B628" s="1">
        <v>44478</v>
      </c>
      <c r="C628" t="s">
        <v>35</v>
      </c>
      <c r="D628" t="s">
        <v>17</v>
      </c>
      <c r="E628" t="s">
        <v>16</v>
      </c>
      <c r="F628" t="s">
        <v>29</v>
      </c>
      <c r="G628" t="s">
        <v>30</v>
      </c>
      <c r="H628">
        <v>12</v>
      </c>
      <c r="I628">
        <v>1525</v>
      </c>
      <c r="J628">
        <v>185</v>
      </c>
      <c r="K628" t="s">
        <v>31</v>
      </c>
      <c r="L628" t="s">
        <v>36</v>
      </c>
      <c r="M628">
        <f t="shared" si="9"/>
        <v>127.08333333333333</v>
      </c>
      <c r="N628">
        <f>YEAR(Table1[[#This Row],[       oreder date]])</f>
        <v>2021</v>
      </c>
      <c r="O628" t="str">
        <f>TEXT(Table1[[#This Row],[       oreder date]],"mmm")</f>
        <v>Oct</v>
      </c>
      <c r="P628" t="str">
        <f>IF(COUNTIFS(A:A,Table1[[#This Row],[Order ID]],C:C,Table1[[#This Row],[CustomerName]])&gt;1,"duplicate","unique")</f>
        <v>unique</v>
      </c>
    </row>
    <row r="629" spans="1:16" x14ac:dyDescent="0.35">
      <c r="A629">
        <v>26851</v>
      </c>
      <c r="B629" s="1">
        <v>45319</v>
      </c>
      <c r="C629" t="s">
        <v>146</v>
      </c>
      <c r="D629" t="s">
        <v>17</v>
      </c>
      <c r="E629" t="s">
        <v>16</v>
      </c>
      <c r="F629" t="s">
        <v>29</v>
      </c>
      <c r="G629" t="s">
        <v>30</v>
      </c>
      <c r="H629">
        <v>1</v>
      </c>
      <c r="I629">
        <v>2025</v>
      </c>
      <c r="J629">
        <v>528</v>
      </c>
      <c r="K629" t="s">
        <v>46</v>
      </c>
      <c r="L629" t="s">
        <v>75</v>
      </c>
      <c r="M629">
        <f t="shared" si="9"/>
        <v>2025</v>
      </c>
      <c r="N629">
        <f>YEAR(Table1[[#This Row],[       oreder date]])</f>
        <v>2024</v>
      </c>
      <c r="O629" t="str">
        <f>TEXT(Table1[[#This Row],[       oreder date]],"mmm")</f>
        <v>Jan</v>
      </c>
      <c r="P629" t="str">
        <f>IF(COUNTIFS(A:A,Table1[[#This Row],[Order ID]],C:C,Table1[[#This Row],[CustomerName]])&gt;1,"duplicate","unique")</f>
        <v>unique</v>
      </c>
    </row>
    <row r="630" spans="1:16" x14ac:dyDescent="0.35">
      <c r="A630">
        <v>26852</v>
      </c>
      <c r="B630" s="1">
        <v>45319</v>
      </c>
      <c r="C630" t="s">
        <v>146</v>
      </c>
      <c r="D630" t="s">
        <v>17</v>
      </c>
      <c r="E630" t="s">
        <v>16</v>
      </c>
      <c r="F630" t="s">
        <v>29</v>
      </c>
      <c r="G630" t="s">
        <v>77</v>
      </c>
      <c r="H630">
        <v>16</v>
      </c>
      <c r="I630">
        <v>6800</v>
      </c>
      <c r="J630">
        <v>167</v>
      </c>
      <c r="K630" t="s">
        <v>39</v>
      </c>
      <c r="L630" t="s">
        <v>75</v>
      </c>
      <c r="M630">
        <f t="shared" si="9"/>
        <v>425</v>
      </c>
      <c r="N630">
        <f>YEAR(Table1[[#This Row],[       oreder date]])</f>
        <v>2024</v>
      </c>
      <c r="O630" t="str">
        <f>TEXT(Table1[[#This Row],[       oreder date]],"mmm")</f>
        <v>Jan</v>
      </c>
      <c r="P630" t="str">
        <f>IF(COUNTIFS(A:A,Table1[[#This Row],[Order ID]],C:C,Table1[[#This Row],[CustomerName]])&gt;1,"duplicate","unique")</f>
        <v>unique</v>
      </c>
    </row>
    <row r="631" spans="1:16" x14ac:dyDescent="0.35">
      <c r="A631">
        <v>26950</v>
      </c>
      <c r="B631" s="1">
        <v>45431</v>
      </c>
      <c r="C631" t="s">
        <v>248</v>
      </c>
      <c r="D631" t="s">
        <v>17</v>
      </c>
      <c r="E631" t="s">
        <v>16</v>
      </c>
      <c r="F631" t="s">
        <v>29</v>
      </c>
      <c r="G631" t="s">
        <v>63</v>
      </c>
      <c r="H631">
        <v>10</v>
      </c>
      <c r="I631">
        <v>6517</v>
      </c>
      <c r="J631">
        <v>1581</v>
      </c>
      <c r="K631" t="s">
        <v>31</v>
      </c>
      <c r="L631" t="s">
        <v>34</v>
      </c>
      <c r="M631">
        <f t="shared" si="9"/>
        <v>651.70000000000005</v>
      </c>
      <c r="N631">
        <f>YEAR(Table1[[#This Row],[       oreder date]])</f>
        <v>2024</v>
      </c>
      <c r="O631" t="str">
        <f>TEXT(Table1[[#This Row],[       oreder date]],"mmm")</f>
        <v>May</v>
      </c>
      <c r="P631" t="str">
        <f>IF(COUNTIFS(A:A,Table1[[#This Row],[Order ID]],C:C,Table1[[#This Row],[CustomerName]])&gt;1,"duplicate","unique")</f>
        <v>unique</v>
      </c>
    </row>
    <row r="632" spans="1:16" x14ac:dyDescent="0.35">
      <c r="A632">
        <v>26961</v>
      </c>
      <c r="B632" s="1">
        <v>45468</v>
      </c>
      <c r="C632" t="s">
        <v>260</v>
      </c>
      <c r="D632" t="s">
        <v>17</v>
      </c>
      <c r="E632" t="s">
        <v>16</v>
      </c>
      <c r="F632" t="s">
        <v>29</v>
      </c>
      <c r="G632" t="s">
        <v>56</v>
      </c>
      <c r="H632">
        <v>13</v>
      </c>
      <c r="I632">
        <v>8850</v>
      </c>
      <c r="J632">
        <v>279</v>
      </c>
      <c r="K632" t="s">
        <v>31</v>
      </c>
      <c r="L632" t="s">
        <v>261</v>
      </c>
      <c r="M632">
        <f t="shared" si="9"/>
        <v>680.76923076923072</v>
      </c>
      <c r="N632">
        <f>YEAR(Table1[[#This Row],[       oreder date]])</f>
        <v>2024</v>
      </c>
      <c r="O632" t="str">
        <f>TEXT(Table1[[#This Row],[       oreder date]],"mmm")</f>
        <v>Jun</v>
      </c>
      <c r="P632" t="str">
        <f>IF(COUNTIFS(A:A,Table1[[#This Row],[Order ID]],C:C,Table1[[#This Row],[CustomerName]])&gt;1,"duplicate","unique")</f>
        <v>unique</v>
      </c>
    </row>
    <row r="633" spans="1:16" x14ac:dyDescent="0.35">
      <c r="A633">
        <v>26962</v>
      </c>
      <c r="B633" s="1">
        <v>45468</v>
      </c>
      <c r="C633" t="s">
        <v>260</v>
      </c>
      <c r="D633" t="s">
        <v>17</v>
      </c>
      <c r="E633" t="s">
        <v>16</v>
      </c>
      <c r="F633" t="s">
        <v>29</v>
      </c>
      <c r="G633" t="s">
        <v>63</v>
      </c>
      <c r="H633">
        <v>6</v>
      </c>
      <c r="I633">
        <v>8667</v>
      </c>
      <c r="J633">
        <v>1266</v>
      </c>
      <c r="K633" t="s">
        <v>31</v>
      </c>
      <c r="L633" t="s">
        <v>261</v>
      </c>
      <c r="M633">
        <f t="shared" si="9"/>
        <v>1444.5</v>
      </c>
      <c r="N633">
        <f>YEAR(Table1[[#This Row],[       oreder date]])</f>
        <v>2024</v>
      </c>
      <c r="O633" t="str">
        <f>TEXT(Table1[[#This Row],[       oreder date]],"mmm")</f>
        <v>Jun</v>
      </c>
      <c r="P633" t="str">
        <f>IF(COUNTIFS(A:A,Table1[[#This Row],[Order ID]],C:C,Table1[[#This Row],[CustomerName]])&gt;1,"duplicate","unique")</f>
        <v>unique</v>
      </c>
    </row>
    <row r="634" spans="1:16" x14ac:dyDescent="0.35">
      <c r="A634">
        <v>26988</v>
      </c>
      <c r="B634" s="1">
        <v>44640</v>
      </c>
      <c r="C634" t="s">
        <v>281</v>
      </c>
      <c r="D634" t="s">
        <v>17</v>
      </c>
      <c r="E634" t="s">
        <v>16</v>
      </c>
      <c r="F634" t="s">
        <v>29</v>
      </c>
      <c r="G634" t="s">
        <v>56</v>
      </c>
      <c r="H634">
        <v>20</v>
      </c>
      <c r="I634">
        <v>3234</v>
      </c>
      <c r="J634">
        <v>1029</v>
      </c>
      <c r="K634" t="s">
        <v>46</v>
      </c>
      <c r="L634" t="s">
        <v>133</v>
      </c>
      <c r="M634">
        <f t="shared" si="9"/>
        <v>161.69999999999999</v>
      </c>
      <c r="N634">
        <f>YEAR(Table1[[#This Row],[       oreder date]])</f>
        <v>2022</v>
      </c>
      <c r="O634" t="str">
        <f>TEXT(Table1[[#This Row],[       oreder date]],"mmm")</f>
        <v>Mar</v>
      </c>
      <c r="P634" t="str">
        <f>IF(COUNTIFS(A:A,Table1[[#This Row],[Order ID]],C:C,Table1[[#This Row],[CustomerName]])&gt;1,"duplicate","unique")</f>
        <v>unique</v>
      </c>
    </row>
    <row r="635" spans="1:16" x14ac:dyDescent="0.35">
      <c r="A635">
        <v>27007</v>
      </c>
      <c r="B635" s="1">
        <v>44279</v>
      </c>
      <c r="C635" t="s">
        <v>305</v>
      </c>
      <c r="D635" t="s">
        <v>17</v>
      </c>
      <c r="E635" t="s">
        <v>16</v>
      </c>
      <c r="F635" t="s">
        <v>29</v>
      </c>
      <c r="G635" t="s">
        <v>56</v>
      </c>
      <c r="H635">
        <v>16</v>
      </c>
      <c r="I635">
        <v>7521</v>
      </c>
      <c r="J635">
        <v>3457</v>
      </c>
      <c r="K635" t="s">
        <v>31</v>
      </c>
      <c r="L635" t="s">
        <v>166</v>
      </c>
      <c r="M635">
        <f t="shared" si="9"/>
        <v>470.0625</v>
      </c>
      <c r="N635">
        <f>YEAR(Table1[[#This Row],[       oreder date]])</f>
        <v>2021</v>
      </c>
      <c r="O635" t="str">
        <f>TEXT(Table1[[#This Row],[       oreder date]],"mmm")</f>
        <v>Mar</v>
      </c>
      <c r="P635" t="str">
        <f>IF(COUNTIFS(A:A,Table1[[#This Row],[Order ID]],C:C,Table1[[#This Row],[CustomerName]])&gt;1,"duplicate","unique")</f>
        <v>unique</v>
      </c>
    </row>
    <row r="636" spans="1:16" x14ac:dyDescent="0.35">
      <c r="A636">
        <v>27105</v>
      </c>
      <c r="B636" s="1">
        <v>45347</v>
      </c>
      <c r="C636" t="s">
        <v>410</v>
      </c>
      <c r="D636" t="s">
        <v>17</v>
      </c>
      <c r="E636" t="s">
        <v>16</v>
      </c>
      <c r="F636" t="s">
        <v>29</v>
      </c>
      <c r="G636" t="s">
        <v>63</v>
      </c>
      <c r="H636">
        <v>20</v>
      </c>
      <c r="I636">
        <v>9894</v>
      </c>
      <c r="J636">
        <v>3698</v>
      </c>
      <c r="K636" t="s">
        <v>39</v>
      </c>
      <c r="L636" t="s">
        <v>217</v>
      </c>
      <c r="M636">
        <f t="shared" si="9"/>
        <v>494.7</v>
      </c>
      <c r="N636">
        <f>YEAR(Table1[[#This Row],[       oreder date]])</f>
        <v>2024</v>
      </c>
      <c r="O636" t="str">
        <f>TEXT(Table1[[#This Row],[       oreder date]],"mmm")</f>
        <v>Feb</v>
      </c>
      <c r="P636" t="str">
        <f>IF(COUNTIFS(A:A,Table1[[#This Row],[Order ID]],C:C,Table1[[#This Row],[CustomerName]])&gt;1,"duplicate","unique")</f>
        <v>unique</v>
      </c>
    </row>
    <row r="637" spans="1:16" x14ac:dyDescent="0.35">
      <c r="A637">
        <v>27106</v>
      </c>
      <c r="B637" s="1">
        <v>44362</v>
      </c>
      <c r="C637" t="s">
        <v>411</v>
      </c>
      <c r="D637" t="s">
        <v>17</v>
      </c>
      <c r="E637" t="s">
        <v>16</v>
      </c>
      <c r="F637" t="s">
        <v>29</v>
      </c>
      <c r="G637" t="s">
        <v>63</v>
      </c>
      <c r="H637">
        <v>20</v>
      </c>
      <c r="I637">
        <v>9894</v>
      </c>
      <c r="J637">
        <v>3698</v>
      </c>
      <c r="K637" t="s">
        <v>39</v>
      </c>
      <c r="L637" t="s">
        <v>124</v>
      </c>
      <c r="M637">
        <f t="shared" si="9"/>
        <v>494.7</v>
      </c>
      <c r="N637">
        <f>YEAR(Table1[[#This Row],[       oreder date]])</f>
        <v>2021</v>
      </c>
      <c r="O637" t="str">
        <f>TEXT(Table1[[#This Row],[       oreder date]],"mmm")</f>
        <v>Jun</v>
      </c>
      <c r="P637" t="str">
        <f>IF(COUNTIFS(A:A,Table1[[#This Row],[Order ID]],C:C,Table1[[#This Row],[CustomerName]])&gt;1,"duplicate","unique")</f>
        <v>unique</v>
      </c>
    </row>
    <row r="638" spans="1:16" x14ac:dyDescent="0.35">
      <c r="A638">
        <v>27229</v>
      </c>
      <c r="B638" s="1">
        <v>44351</v>
      </c>
      <c r="C638" t="s">
        <v>544</v>
      </c>
      <c r="D638" t="s">
        <v>17</v>
      </c>
      <c r="E638" t="s">
        <v>16</v>
      </c>
      <c r="F638" t="s">
        <v>29</v>
      </c>
      <c r="G638" t="s">
        <v>77</v>
      </c>
      <c r="H638">
        <v>15</v>
      </c>
      <c r="I638">
        <v>874</v>
      </c>
      <c r="J638">
        <v>235</v>
      </c>
      <c r="K638" t="s">
        <v>31</v>
      </c>
      <c r="L638" t="s">
        <v>124</v>
      </c>
      <c r="M638">
        <f t="shared" si="9"/>
        <v>58.266666666666666</v>
      </c>
      <c r="N638">
        <f>YEAR(Table1[[#This Row],[       oreder date]])</f>
        <v>2021</v>
      </c>
      <c r="O638" t="str">
        <f>TEXT(Table1[[#This Row],[       oreder date]],"mmm")</f>
        <v>Jun</v>
      </c>
      <c r="P638" t="str">
        <f>IF(COUNTIFS(A:A,Table1[[#This Row],[Order ID]],C:C,Table1[[#This Row],[CustomerName]])&gt;1,"duplicate","unique")</f>
        <v>unique</v>
      </c>
    </row>
    <row r="639" spans="1:16" x14ac:dyDescent="0.35">
      <c r="A639">
        <v>27281</v>
      </c>
      <c r="B639" s="1">
        <v>45566</v>
      </c>
      <c r="C639" t="s">
        <v>591</v>
      </c>
      <c r="D639" t="s">
        <v>17</v>
      </c>
      <c r="E639" t="s">
        <v>16</v>
      </c>
      <c r="F639" t="s">
        <v>29</v>
      </c>
      <c r="G639" t="s">
        <v>63</v>
      </c>
      <c r="H639">
        <v>5</v>
      </c>
      <c r="I639">
        <v>7564</v>
      </c>
      <c r="J639">
        <v>3463</v>
      </c>
      <c r="K639" t="s">
        <v>46</v>
      </c>
      <c r="L639" t="s">
        <v>359</v>
      </c>
      <c r="M639">
        <f t="shared" si="9"/>
        <v>1512.8</v>
      </c>
      <c r="N639">
        <f>YEAR(Table1[[#This Row],[       oreder date]])</f>
        <v>2024</v>
      </c>
      <c r="O639" t="str">
        <f>TEXT(Table1[[#This Row],[       oreder date]],"mmm")</f>
        <v>Oct</v>
      </c>
      <c r="P639" t="str">
        <f>IF(COUNTIFS(A:A,Table1[[#This Row],[Order ID]],C:C,Table1[[#This Row],[CustomerName]])&gt;1,"duplicate","unique")</f>
        <v>unique</v>
      </c>
    </row>
    <row r="640" spans="1:16" x14ac:dyDescent="0.35">
      <c r="A640">
        <v>27296</v>
      </c>
      <c r="B640" s="1">
        <v>44900</v>
      </c>
      <c r="C640" t="s">
        <v>606</v>
      </c>
      <c r="D640" t="s">
        <v>17</v>
      </c>
      <c r="E640" t="s">
        <v>16</v>
      </c>
      <c r="F640" t="s">
        <v>29</v>
      </c>
      <c r="G640" t="s">
        <v>30</v>
      </c>
      <c r="H640">
        <v>19</v>
      </c>
      <c r="I640">
        <v>5024</v>
      </c>
      <c r="J640">
        <v>1544</v>
      </c>
      <c r="K640" t="s">
        <v>64</v>
      </c>
      <c r="L640" t="s">
        <v>151</v>
      </c>
      <c r="M640">
        <f t="shared" si="9"/>
        <v>264.42105263157896</v>
      </c>
      <c r="N640">
        <f>YEAR(Table1[[#This Row],[       oreder date]])</f>
        <v>2022</v>
      </c>
      <c r="O640" t="str">
        <f>TEXT(Table1[[#This Row],[       oreder date]],"mmm")</f>
        <v>Dec</v>
      </c>
      <c r="P640" t="str">
        <f>IF(COUNTIFS(A:A,Table1[[#This Row],[Order ID]],C:C,Table1[[#This Row],[CustomerName]])&gt;1,"duplicate","unique")</f>
        <v>unique</v>
      </c>
    </row>
    <row r="641" spans="1:16" x14ac:dyDescent="0.35">
      <c r="A641">
        <v>27390</v>
      </c>
      <c r="B641" s="1">
        <v>44417</v>
      </c>
      <c r="C641" t="s">
        <v>708</v>
      </c>
      <c r="D641" t="s">
        <v>17</v>
      </c>
      <c r="E641" t="s">
        <v>16</v>
      </c>
      <c r="F641" t="s">
        <v>29</v>
      </c>
      <c r="G641" t="s">
        <v>56</v>
      </c>
      <c r="H641">
        <v>4</v>
      </c>
      <c r="I641">
        <v>3665</v>
      </c>
      <c r="J641">
        <v>802</v>
      </c>
      <c r="K641" t="s">
        <v>46</v>
      </c>
      <c r="L641" t="s">
        <v>177</v>
      </c>
      <c r="M641">
        <f t="shared" si="9"/>
        <v>916.25</v>
      </c>
      <c r="N641">
        <f>YEAR(Table1[[#This Row],[       oreder date]])</f>
        <v>2021</v>
      </c>
      <c r="O641" t="str">
        <f>TEXT(Table1[[#This Row],[       oreder date]],"mmm")</f>
        <v>Aug</v>
      </c>
      <c r="P641" t="str">
        <f>IF(COUNTIFS(A:A,Table1[[#This Row],[Order ID]],C:C,Table1[[#This Row],[CustomerName]])&gt;1,"duplicate","unique")</f>
        <v>unique</v>
      </c>
    </row>
    <row r="642" spans="1:16" x14ac:dyDescent="0.35">
      <c r="A642">
        <v>27410</v>
      </c>
      <c r="B642" s="1">
        <v>44360</v>
      </c>
      <c r="C642" t="s">
        <v>734</v>
      </c>
      <c r="D642" t="s">
        <v>17</v>
      </c>
      <c r="E642" t="s">
        <v>16</v>
      </c>
      <c r="F642" t="s">
        <v>29</v>
      </c>
      <c r="G642" t="s">
        <v>77</v>
      </c>
      <c r="H642">
        <v>18</v>
      </c>
      <c r="I642">
        <v>9144</v>
      </c>
      <c r="J642">
        <v>2220</v>
      </c>
      <c r="K642" t="s">
        <v>46</v>
      </c>
      <c r="L642" t="s">
        <v>124</v>
      </c>
      <c r="M642">
        <f t="shared" ref="M642:M705" si="10">I642/H642</f>
        <v>508</v>
      </c>
      <c r="N642">
        <f>YEAR(Table1[[#This Row],[       oreder date]])</f>
        <v>2021</v>
      </c>
      <c r="O642" t="str">
        <f>TEXT(Table1[[#This Row],[       oreder date]],"mmm")</f>
        <v>Jun</v>
      </c>
      <c r="P642" t="str">
        <f>IF(COUNTIFS(A:A,Table1[[#This Row],[Order ID]],C:C,Table1[[#This Row],[CustomerName]])&gt;1,"duplicate","unique")</f>
        <v>unique</v>
      </c>
    </row>
    <row r="643" spans="1:16" x14ac:dyDescent="0.35">
      <c r="A643">
        <v>27515</v>
      </c>
      <c r="B643" s="1">
        <v>44579</v>
      </c>
      <c r="C643" t="s">
        <v>848</v>
      </c>
      <c r="D643" t="s">
        <v>17</v>
      </c>
      <c r="E643" t="s">
        <v>16</v>
      </c>
      <c r="F643" t="s">
        <v>29</v>
      </c>
      <c r="G643" t="s">
        <v>30</v>
      </c>
      <c r="H643">
        <v>4</v>
      </c>
      <c r="I643">
        <v>2349</v>
      </c>
      <c r="J643">
        <v>319</v>
      </c>
      <c r="K643" t="s">
        <v>14</v>
      </c>
      <c r="L643" t="s">
        <v>86</v>
      </c>
      <c r="M643">
        <f t="shared" si="10"/>
        <v>587.25</v>
      </c>
      <c r="N643">
        <f>YEAR(Table1[[#This Row],[       oreder date]])</f>
        <v>2022</v>
      </c>
      <c r="O643" t="str">
        <f>TEXT(Table1[[#This Row],[       oreder date]],"mmm")</f>
        <v>Jan</v>
      </c>
      <c r="P643" t="str">
        <f>IF(COUNTIFS(A:A,Table1[[#This Row],[Order ID]],C:C,Table1[[#This Row],[CustomerName]])&gt;1,"duplicate","unique")</f>
        <v>unique</v>
      </c>
    </row>
    <row r="644" spans="1:16" x14ac:dyDescent="0.35">
      <c r="A644">
        <v>27518</v>
      </c>
      <c r="B644" s="1">
        <v>44579</v>
      </c>
      <c r="C644" t="s">
        <v>848</v>
      </c>
      <c r="D644" t="s">
        <v>17</v>
      </c>
      <c r="E644" t="s">
        <v>16</v>
      </c>
      <c r="F644" t="s">
        <v>29</v>
      </c>
      <c r="G644" t="s">
        <v>56</v>
      </c>
      <c r="H644">
        <v>4</v>
      </c>
      <c r="I644">
        <v>7377</v>
      </c>
      <c r="J644">
        <v>2049</v>
      </c>
      <c r="K644" t="s">
        <v>14</v>
      </c>
      <c r="L644" t="s">
        <v>86</v>
      </c>
      <c r="M644">
        <f t="shared" si="10"/>
        <v>1844.25</v>
      </c>
      <c r="N644">
        <f>YEAR(Table1[[#This Row],[       oreder date]])</f>
        <v>2022</v>
      </c>
      <c r="O644" t="str">
        <f>TEXT(Table1[[#This Row],[       oreder date]],"mmm")</f>
        <v>Jan</v>
      </c>
      <c r="P644" t="str">
        <f>IF(COUNTIFS(A:A,Table1[[#This Row],[Order ID]],C:C,Table1[[#This Row],[CustomerName]])&gt;1,"duplicate","unique")</f>
        <v>unique</v>
      </c>
    </row>
    <row r="645" spans="1:16" x14ac:dyDescent="0.35">
      <c r="A645">
        <v>27602</v>
      </c>
      <c r="B645" s="1">
        <v>45123</v>
      </c>
      <c r="C645" t="s">
        <v>955</v>
      </c>
      <c r="D645" t="s">
        <v>17</v>
      </c>
      <c r="E645" t="s">
        <v>16</v>
      </c>
      <c r="F645" t="s">
        <v>29</v>
      </c>
      <c r="G645" t="s">
        <v>30</v>
      </c>
      <c r="H645">
        <v>17</v>
      </c>
      <c r="I645">
        <v>5831</v>
      </c>
      <c r="J645">
        <v>1574</v>
      </c>
      <c r="K645" t="s">
        <v>31</v>
      </c>
      <c r="L645" t="s">
        <v>104</v>
      </c>
      <c r="M645">
        <f t="shared" si="10"/>
        <v>343</v>
      </c>
      <c r="N645">
        <f>YEAR(Table1[[#This Row],[       oreder date]])</f>
        <v>2023</v>
      </c>
      <c r="O645" t="str">
        <f>TEXT(Table1[[#This Row],[       oreder date]],"mmm")</f>
        <v>Jul</v>
      </c>
      <c r="P645" t="str">
        <f>IF(COUNTIFS(A:A,Table1[[#This Row],[Order ID]],C:C,Table1[[#This Row],[CustomerName]])&gt;1,"duplicate","unique")</f>
        <v>unique</v>
      </c>
    </row>
    <row r="646" spans="1:16" x14ac:dyDescent="0.35">
      <c r="A646">
        <v>27718</v>
      </c>
      <c r="B646" s="1">
        <v>44603</v>
      </c>
      <c r="C646" t="s">
        <v>1108</v>
      </c>
      <c r="D646" t="s">
        <v>17</v>
      </c>
      <c r="E646" t="s">
        <v>16</v>
      </c>
      <c r="F646" t="s">
        <v>29</v>
      </c>
      <c r="G646" t="s">
        <v>63</v>
      </c>
      <c r="H646">
        <v>3</v>
      </c>
      <c r="I646">
        <v>7306</v>
      </c>
      <c r="J646">
        <v>1547</v>
      </c>
      <c r="K646" t="s">
        <v>64</v>
      </c>
      <c r="L646" t="s">
        <v>136</v>
      </c>
      <c r="M646">
        <f t="shared" si="10"/>
        <v>2435.3333333333335</v>
      </c>
      <c r="N646">
        <f>YEAR(Table1[[#This Row],[       oreder date]])</f>
        <v>2022</v>
      </c>
      <c r="O646" t="str">
        <f>TEXT(Table1[[#This Row],[       oreder date]],"mmm")</f>
        <v>Feb</v>
      </c>
      <c r="P646" t="str">
        <f>IF(COUNTIFS(A:A,Table1[[#This Row],[Order ID]],C:C,Table1[[#This Row],[CustomerName]])&gt;1,"duplicate","unique")</f>
        <v>unique</v>
      </c>
    </row>
    <row r="647" spans="1:16" x14ac:dyDescent="0.35">
      <c r="A647">
        <v>27754</v>
      </c>
      <c r="B647" s="1">
        <v>45296</v>
      </c>
      <c r="C647" t="s">
        <v>1150</v>
      </c>
      <c r="D647" t="s">
        <v>17</v>
      </c>
      <c r="E647" t="s">
        <v>16</v>
      </c>
      <c r="F647" t="s">
        <v>29</v>
      </c>
      <c r="G647" t="s">
        <v>63</v>
      </c>
      <c r="H647">
        <v>19</v>
      </c>
      <c r="I647">
        <v>594</v>
      </c>
      <c r="J647">
        <v>67</v>
      </c>
      <c r="K647" t="s">
        <v>31</v>
      </c>
      <c r="L647" t="s">
        <v>75</v>
      </c>
      <c r="M647">
        <f t="shared" si="10"/>
        <v>31.263157894736842</v>
      </c>
      <c r="N647">
        <f>YEAR(Table1[[#This Row],[       oreder date]])</f>
        <v>2024</v>
      </c>
      <c r="O647" t="str">
        <f>TEXT(Table1[[#This Row],[       oreder date]],"mmm")</f>
        <v>Jan</v>
      </c>
      <c r="P647" t="str">
        <f>IF(COUNTIFS(A:A,Table1[[#This Row],[Order ID]],C:C,Table1[[#This Row],[CustomerName]])&gt;1,"duplicate","unique")</f>
        <v>unique</v>
      </c>
    </row>
    <row r="648" spans="1:16" x14ac:dyDescent="0.35">
      <c r="A648">
        <v>27832</v>
      </c>
      <c r="B648" s="1">
        <v>45335</v>
      </c>
      <c r="C648" t="s">
        <v>1242</v>
      </c>
      <c r="D648" t="s">
        <v>17</v>
      </c>
      <c r="E648" t="s">
        <v>16</v>
      </c>
      <c r="F648" t="s">
        <v>29</v>
      </c>
      <c r="G648" t="s">
        <v>30</v>
      </c>
      <c r="H648">
        <v>3</v>
      </c>
      <c r="I648">
        <v>2386</v>
      </c>
      <c r="J648">
        <v>999</v>
      </c>
      <c r="K648" t="s">
        <v>64</v>
      </c>
      <c r="L648" t="s">
        <v>217</v>
      </c>
      <c r="M648">
        <f t="shared" si="10"/>
        <v>795.33333333333337</v>
      </c>
      <c r="N648">
        <f>YEAR(Table1[[#This Row],[       oreder date]])</f>
        <v>2024</v>
      </c>
      <c r="O648" t="str">
        <f>TEXT(Table1[[#This Row],[       oreder date]],"mmm")</f>
        <v>Feb</v>
      </c>
      <c r="P648" t="str">
        <f>IF(COUNTIFS(A:A,Table1[[#This Row],[Order ID]],C:C,Table1[[#This Row],[CustomerName]])&gt;1,"duplicate","unique")</f>
        <v>unique</v>
      </c>
    </row>
    <row r="649" spans="1:16" x14ac:dyDescent="0.35">
      <c r="A649">
        <v>27851</v>
      </c>
      <c r="B649" s="1">
        <v>44186</v>
      </c>
      <c r="C649" t="s">
        <v>1273</v>
      </c>
      <c r="D649" t="s">
        <v>17</v>
      </c>
      <c r="E649" t="s">
        <v>16</v>
      </c>
      <c r="F649" t="s">
        <v>29</v>
      </c>
      <c r="G649" t="s">
        <v>56</v>
      </c>
      <c r="H649">
        <v>15</v>
      </c>
      <c r="I649">
        <v>7019</v>
      </c>
      <c r="J649">
        <v>2677</v>
      </c>
      <c r="K649" t="s">
        <v>14</v>
      </c>
      <c r="L649" t="s">
        <v>286</v>
      </c>
      <c r="M649">
        <f t="shared" si="10"/>
        <v>467.93333333333334</v>
      </c>
      <c r="N649">
        <f>YEAR(Table1[[#This Row],[       oreder date]])</f>
        <v>2020</v>
      </c>
      <c r="O649" t="str">
        <f>TEXT(Table1[[#This Row],[       oreder date]],"mmm")</f>
        <v>Dec</v>
      </c>
      <c r="P649" t="str">
        <f>IF(COUNTIFS(A:A,Table1[[#This Row],[Order ID]],C:C,Table1[[#This Row],[CustomerName]])&gt;1,"duplicate","unique")</f>
        <v>unique</v>
      </c>
    </row>
    <row r="650" spans="1:16" x14ac:dyDescent="0.35">
      <c r="A650">
        <v>27872</v>
      </c>
      <c r="B650" s="1">
        <v>44475</v>
      </c>
      <c r="C650" t="s">
        <v>1308</v>
      </c>
      <c r="D650" t="s">
        <v>17</v>
      </c>
      <c r="E650" t="s">
        <v>16</v>
      </c>
      <c r="F650" t="s">
        <v>29</v>
      </c>
      <c r="G650" t="s">
        <v>56</v>
      </c>
      <c r="H650">
        <v>6</v>
      </c>
      <c r="I650">
        <v>8104</v>
      </c>
      <c r="J650">
        <v>1039</v>
      </c>
      <c r="K650" t="s">
        <v>64</v>
      </c>
      <c r="L650" t="s">
        <v>36</v>
      </c>
      <c r="M650">
        <f t="shared" si="10"/>
        <v>1350.6666666666667</v>
      </c>
      <c r="N650">
        <f>YEAR(Table1[[#This Row],[       oreder date]])</f>
        <v>2021</v>
      </c>
      <c r="O650" t="str">
        <f>TEXT(Table1[[#This Row],[       oreder date]],"mmm")</f>
        <v>Oct</v>
      </c>
      <c r="P650" t="str">
        <f>IF(COUNTIFS(A:A,Table1[[#This Row],[Order ID]],C:C,Table1[[#This Row],[CustomerName]])&gt;1,"duplicate","unique")</f>
        <v>unique</v>
      </c>
    </row>
    <row r="651" spans="1:16" x14ac:dyDescent="0.35">
      <c r="A651">
        <v>27049</v>
      </c>
      <c r="B651" s="1">
        <v>44730</v>
      </c>
      <c r="C651" t="s">
        <v>354</v>
      </c>
      <c r="D651" t="s">
        <v>50</v>
      </c>
      <c r="E651" t="s">
        <v>24</v>
      </c>
      <c r="F651" t="s">
        <v>12</v>
      </c>
      <c r="G651" t="s">
        <v>27</v>
      </c>
      <c r="H651">
        <v>11</v>
      </c>
      <c r="I651">
        <v>2701</v>
      </c>
      <c r="J651">
        <v>322</v>
      </c>
      <c r="K651" t="s">
        <v>14</v>
      </c>
      <c r="L651" t="s">
        <v>164</v>
      </c>
      <c r="M651">
        <f t="shared" si="10"/>
        <v>245.54545454545453</v>
      </c>
      <c r="N651">
        <f>YEAR(Table1[[#This Row],[       oreder date]])</f>
        <v>2022</v>
      </c>
      <c r="O651" t="str">
        <f>TEXT(Table1[[#This Row],[       oreder date]],"mmm")</f>
        <v>Jun</v>
      </c>
      <c r="P651" t="str">
        <f>IF(COUNTIFS(A:A,Table1[[#This Row],[Order ID]],C:C,Table1[[#This Row],[CustomerName]])&gt;1,"duplicate","unique")</f>
        <v>unique</v>
      </c>
    </row>
    <row r="652" spans="1:16" x14ac:dyDescent="0.35">
      <c r="A652">
        <v>27193</v>
      </c>
      <c r="B652" s="1">
        <v>44648</v>
      </c>
      <c r="C652" t="s">
        <v>510</v>
      </c>
      <c r="D652" t="s">
        <v>50</v>
      </c>
      <c r="E652" t="s">
        <v>24</v>
      </c>
      <c r="F652" t="s">
        <v>12</v>
      </c>
      <c r="G652" t="s">
        <v>38</v>
      </c>
      <c r="H652">
        <v>18</v>
      </c>
      <c r="I652">
        <v>4099</v>
      </c>
      <c r="J652">
        <v>52</v>
      </c>
      <c r="K652" t="s">
        <v>14</v>
      </c>
      <c r="L652" t="s">
        <v>133</v>
      </c>
      <c r="M652">
        <f t="shared" si="10"/>
        <v>227.72222222222223</v>
      </c>
      <c r="N652">
        <f>YEAR(Table1[[#This Row],[       oreder date]])</f>
        <v>2022</v>
      </c>
      <c r="O652" t="str">
        <f>TEXT(Table1[[#This Row],[       oreder date]],"mmm")</f>
        <v>Mar</v>
      </c>
      <c r="P652" t="str">
        <f>IF(COUNTIFS(A:A,Table1[[#This Row],[Order ID]],C:C,Table1[[#This Row],[CustomerName]])&gt;1,"duplicate","unique")</f>
        <v>unique</v>
      </c>
    </row>
    <row r="653" spans="1:16" x14ac:dyDescent="0.35">
      <c r="A653">
        <v>27447</v>
      </c>
      <c r="B653" s="1">
        <v>45117</v>
      </c>
      <c r="C653" t="s">
        <v>778</v>
      </c>
      <c r="D653" t="s">
        <v>50</v>
      </c>
      <c r="E653" t="s">
        <v>24</v>
      </c>
      <c r="F653" t="s">
        <v>12</v>
      </c>
      <c r="G653" t="s">
        <v>81</v>
      </c>
      <c r="H653">
        <v>6</v>
      </c>
      <c r="I653">
        <v>7122</v>
      </c>
      <c r="J653">
        <v>1836</v>
      </c>
      <c r="K653" t="s">
        <v>31</v>
      </c>
      <c r="L653" t="s">
        <v>104</v>
      </c>
      <c r="M653">
        <f t="shared" si="10"/>
        <v>1187</v>
      </c>
      <c r="N653">
        <f>YEAR(Table1[[#This Row],[       oreder date]])</f>
        <v>2023</v>
      </c>
      <c r="O653" t="str">
        <f>TEXT(Table1[[#This Row],[       oreder date]],"mmm")</f>
        <v>Jul</v>
      </c>
      <c r="P653" t="str">
        <f>IF(COUNTIFS(A:A,Table1[[#This Row],[Order ID]],C:C,Table1[[#This Row],[CustomerName]])&gt;1,"duplicate","unique")</f>
        <v>unique</v>
      </c>
    </row>
    <row r="654" spans="1:16" x14ac:dyDescent="0.35">
      <c r="A654">
        <v>27457</v>
      </c>
      <c r="B654" s="1">
        <v>45570</v>
      </c>
      <c r="C654" t="s">
        <v>784</v>
      </c>
      <c r="D654" t="s">
        <v>50</v>
      </c>
      <c r="E654" t="s">
        <v>24</v>
      </c>
      <c r="F654" t="s">
        <v>12</v>
      </c>
      <c r="G654" t="s">
        <v>38</v>
      </c>
      <c r="H654">
        <v>8</v>
      </c>
      <c r="I654">
        <v>8555</v>
      </c>
      <c r="J654">
        <v>1638</v>
      </c>
      <c r="K654" t="s">
        <v>46</v>
      </c>
      <c r="L654" t="s">
        <v>359</v>
      </c>
      <c r="M654">
        <f t="shared" si="10"/>
        <v>1069.375</v>
      </c>
      <c r="N654">
        <f>YEAR(Table1[[#This Row],[       oreder date]])</f>
        <v>2024</v>
      </c>
      <c r="O654" t="str">
        <f>TEXT(Table1[[#This Row],[       oreder date]],"mmm")</f>
        <v>Oct</v>
      </c>
      <c r="P654" t="str">
        <f>IF(COUNTIFS(A:A,Table1[[#This Row],[Order ID]],C:C,Table1[[#This Row],[CustomerName]])&gt;1,"duplicate","unique")</f>
        <v>unique</v>
      </c>
    </row>
    <row r="655" spans="1:16" x14ac:dyDescent="0.35">
      <c r="A655">
        <v>27539</v>
      </c>
      <c r="B655" s="1">
        <v>45712</v>
      </c>
      <c r="C655" t="s">
        <v>867</v>
      </c>
      <c r="D655" t="s">
        <v>50</v>
      </c>
      <c r="E655" t="s">
        <v>24</v>
      </c>
      <c r="F655" t="s">
        <v>12</v>
      </c>
      <c r="G655" t="s">
        <v>38</v>
      </c>
      <c r="H655">
        <v>2</v>
      </c>
      <c r="I655">
        <v>6129</v>
      </c>
      <c r="J655">
        <v>2976</v>
      </c>
      <c r="K655" t="s">
        <v>39</v>
      </c>
      <c r="L655" t="s">
        <v>72</v>
      </c>
      <c r="M655">
        <f t="shared" si="10"/>
        <v>3064.5</v>
      </c>
      <c r="N655">
        <f>YEAR(Table1[[#This Row],[       oreder date]])</f>
        <v>2025</v>
      </c>
      <c r="O655" t="str">
        <f>TEXT(Table1[[#This Row],[       oreder date]],"mmm")</f>
        <v>Feb</v>
      </c>
      <c r="P655" t="str">
        <f>IF(COUNTIFS(A:A,Table1[[#This Row],[Order ID]],C:C,Table1[[#This Row],[CustomerName]])&gt;1,"duplicate","unique")</f>
        <v>unique</v>
      </c>
    </row>
    <row r="656" spans="1:16" x14ac:dyDescent="0.35">
      <c r="A656">
        <v>27545</v>
      </c>
      <c r="B656" s="1">
        <v>44794</v>
      </c>
      <c r="C656" t="s">
        <v>877</v>
      </c>
      <c r="D656" t="s">
        <v>50</v>
      </c>
      <c r="E656" t="s">
        <v>24</v>
      </c>
      <c r="F656" t="s">
        <v>12</v>
      </c>
      <c r="G656" t="s">
        <v>81</v>
      </c>
      <c r="H656">
        <v>18</v>
      </c>
      <c r="I656">
        <v>6077</v>
      </c>
      <c r="J656">
        <v>2378</v>
      </c>
      <c r="K656" t="s">
        <v>64</v>
      </c>
      <c r="L656" t="s">
        <v>208</v>
      </c>
      <c r="M656">
        <f t="shared" si="10"/>
        <v>337.61111111111109</v>
      </c>
      <c r="N656">
        <f>YEAR(Table1[[#This Row],[       oreder date]])</f>
        <v>2022</v>
      </c>
      <c r="O656" t="str">
        <f>TEXT(Table1[[#This Row],[       oreder date]],"mmm")</f>
        <v>Aug</v>
      </c>
      <c r="P656" t="str">
        <f>IF(COUNTIFS(A:A,Table1[[#This Row],[Order ID]],C:C,Table1[[#This Row],[CustomerName]])&gt;1,"duplicate","unique")</f>
        <v>unique</v>
      </c>
    </row>
    <row r="657" spans="1:16" x14ac:dyDescent="0.35">
      <c r="A657">
        <v>27669</v>
      </c>
      <c r="B657" s="1">
        <v>45687</v>
      </c>
      <c r="C657" t="s">
        <v>1048</v>
      </c>
      <c r="D657" t="s">
        <v>50</v>
      </c>
      <c r="E657" t="s">
        <v>24</v>
      </c>
      <c r="F657" t="s">
        <v>12</v>
      </c>
      <c r="G657" t="s">
        <v>27</v>
      </c>
      <c r="H657">
        <v>6</v>
      </c>
      <c r="I657">
        <v>9369</v>
      </c>
      <c r="J657">
        <v>3297</v>
      </c>
      <c r="K657" t="s">
        <v>31</v>
      </c>
      <c r="L657" t="s">
        <v>307</v>
      </c>
      <c r="M657">
        <f t="shared" si="10"/>
        <v>1561.5</v>
      </c>
      <c r="N657">
        <f>YEAR(Table1[[#This Row],[       oreder date]])</f>
        <v>2025</v>
      </c>
      <c r="O657" t="str">
        <f>TEXT(Table1[[#This Row],[       oreder date]],"mmm")</f>
        <v>Jan</v>
      </c>
      <c r="P657" t="str">
        <f>IF(COUNTIFS(A:A,Table1[[#This Row],[Order ID]],C:C,Table1[[#This Row],[CustomerName]])&gt;1,"duplicate","unique")</f>
        <v>unique</v>
      </c>
    </row>
    <row r="658" spans="1:16" x14ac:dyDescent="0.35">
      <c r="A658">
        <v>27671</v>
      </c>
      <c r="B658" s="1">
        <v>45687</v>
      </c>
      <c r="C658" t="s">
        <v>1048</v>
      </c>
      <c r="D658" t="s">
        <v>50</v>
      </c>
      <c r="E658" t="s">
        <v>24</v>
      </c>
      <c r="F658" t="s">
        <v>12</v>
      </c>
      <c r="G658" t="s">
        <v>27</v>
      </c>
      <c r="H658">
        <v>20</v>
      </c>
      <c r="I658">
        <v>8680</v>
      </c>
      <c r="J658">
        <v>4068</v>
      </c>
      <c r="K658" t="s">
        <v>46</v>
      </c>
      <c r="L658" t="s">
        <v>307</v>
      </c>
      <c r="M658">
        <f t="shared" si="10"/>
        <v>434</v>
      </c>
      <c r="N658">
        <f>YEAR(Table1[[#This Row],[       oreder date]])</f>
        <v>2025</v>
      </c>
      <c r="O658" t="str">
        <f>TEXT(Table1[[#This Row],[       oreder date]],"mmm")</f>
        <v>Jan</v>
      </c>
      <c r="P658" t="str">
        <f>IF(COUNTIFS(A:A,Table1[[#This Row],[Order ID]],C:C,Table1[[#This Row],[CustomerName]])&gt;1,"duplicate","unique")</f>
        <v>unique</v>
      </c>
    </row>
    <row r="659" spans="1:16" x14ac:dyDescent="0.35">
      <c r="A659">
        <v>27673</v>
      </c>
      <c r="B659" s="1">
        <v>45687</v>
      </c>
      <c r="C659" t="s">
        <v>1048</v>
      </c>
      <c r="D659" t="s">
        <v>50</v>
      </c>
      <c r="E659" t="s">
        <v>24</v>
      </c>
      <c r="F659" t="s">
        <v>12</v>
      </c>
      <c r="G659" t="s">
        <v>38</v>
      </c>
      <c r="H659">
        <v>8</v>
      </c>
      <c r="I659">
        <v>3067</v>
      </c>
      <c r="J659">
        <v>1475</v>
      </c>
      <c r="K659" t="s">
        <v>14</v>
      </c>
      <c r="L659" t="s">
        <v>307</v>
      </c>
      <c r="M659">
        <f t="shared" si="10"/>
        <v>383.375</v>
      </c>
      <c r="N659">
        <f>YEAR(Table1[[#This Row],[       oreder date]])</f>
        <v>2025</v>
      </c>
      <c r="O659" t="str">
        <f>TEXT(Table1[[#This Row],[       oreder date]],"mmm")</f>
        <v>Jan</v>
      </c>
      <c r="P659" t="str">
        <f>IF(COUNTIFS(A:A,Table1[[#This Row],[Order ID]],C:C,Table1[[#This Row],[CustomerName]])&gt;1,"duplicate","unique")</f>
        <v>unique</v>
      </c>
    </row>
    <row r="660" spans="1:16" x14ac:dyDescent="0.35">
      <c r="A660">
        <v>27731</v>
      </c>
      <c r="B660" s="1">
        <v>45366</v>
      </c>
      <c r="C660" t="s">
        <v>1122</v>
      </c>
      <c r="D660" t="s">
        <v>50</v>
      </c>
      <c r="E660" t="s">
        <v>24</v>
      </c>
      <c r="F660" t="s">
        <v>12</v>
      </c>
      <c r="G660" t="s">
        <v>13</v>
      </c>
      <c r="H660">
        <v>3</v>
      </c>
      <c r="I660">
        <v>4307</v>
      </c>
      <c r="J660">
        <v>615</v>
      </c>
      <c r="K660" t="s">
        <v>14</v>
      </c>
      <c r="L660" t="s">
        <v>337</v>
      </c>
      <c r="M660">
        <f t="shared" si="10"/>
        <v>1435.6666666666667</v>
      </c>
      <c r="N660">
        <f>YEAR(Table1[[#This Row],[       oreder date]])</f>
        <v>2024</v>
      </c>
      <c r="O660" t="str">
        <f>TEXT(Table1[[#This Row],[       oreder date]],"mmm")</f>
        <v>Mar</v>
      </c>
      <c r="P660" t="str">
        <f>IF(COUNTIFS(A:A,Table1[[#This Row],[Order ID]],C:C,Table1[[#This Row],[CustomerName]])&gt;1,"duplicate","unique")</f>
        <v>unique</v>
      </c>
    </row>
    <row r="661" spans="1:16" x14ac:dyDescent="0.35">
      <c r="A661">
        <v>27739</v>
      </c>
      <c r="B661" s="1">
        <v>44305</v>
      </c>
      <c r="C661" t="s">
        <v>1131</v>
      </c>
      <c r="D661" t="s">
        <v>50</v>
      </c>
      <c r="E661" t="s">
        <v>24</v>
      </c>
      <c r="F661" t="s">
        <v>12</v>
      </c>
      <c r="G661" t="s">
        <v>27</v>
      </c>
      <c r="H661">
        <v>3</v>
      </c>
      <c r="I661">
        <v>2737</v>
      </c>
      <c r="J661">
        <v>1253</v>
      </c>
      <c r="K661" t="s">
        <v>39</v>
      </c>
      <c r="L661" t="s">
        <v>138</v>
      </c>
      <c r="M661">
        <f t="shared" si="10"/>
        <v>912.33333333333337</v>
      </c>
      <c r="N661">
        <f>YEAR(Table1[[#This Row],[       oreder date]])</f>
        <v>2021</v>
      </c>
      <c r="O661" t="str">
        <f>TEXT(Table1[[#This Row],[       oreder date]],"mmm")</f>
        <v>Apr</v>
      </c>
      <c r="P661" t="str">
        <f>IF(COUNTIFS(A:A,Table1[[#This Row],[Order ID]],C:C,Table1[[#This Row],[CustomerName]])&gt;1,"duplicate","unique")</f>
        <v>unique</v>
      </c>
    </row>
    <row r="662" spans="1:16" x14ac:dyDescent="0.35">
      <c r="A662">
        <v>27784</v>
      </c>
      <c r="B662" s="1">
        <v>45135</v>
      </c>
      <c r="C662" t="s">
        <v>1178</v>
      </c>
      <c r="D662" t="s">
        <v>50</v>
      </c>
      <c r="E662" t="s">
        <v>24</v>
      </c>
      <c r="F662" t="s">
        <v>12</v>
      </c>
      <c r="G662" t="s">
        <v>81</v>
      </c>
      <c r="H662">
        <v>6</v>
      </c>
      <c r="I662">
        <v>4026</v>
      </c>
      <c r="J662">
        <v>163</v>
      </c>
      <c r="K662" t="s">
        <v>64</v>
      </c>
      <c r="L662" t="s">
        <v>104</v>
      </c>
      <c r="M662">
        <f t="shared" si="10"/>
        <v>671</v>
      </c>
      <c r="N662">
        <f>YEAR(Table1[[#This Row],[       oreder date]])</f>
        <v>2023</v>
      </c>
      <c r="O662" t="str">
        <f>TEXT(Table1[[#This Row],[       oreder date]],"mmm")</f>
        <v>Jul</v>
      </c>
      <c r="P662" t="str">
        <f>IF(COUNTIFS(A:A,Table1[[#This Row],[Order ID]],C:C,Table1[[#This Row],[CustomerName]])&gt;1,"duplicate","unique")</f>
        <v>unique</v>
      </c>
    </row>
    <row r="663" spans="1:16" x14ac:dyDescent="0.35">
      <c r="A663">
        <v>27824</v>
      </c>
      <c r="B663" s="1">
        <v>45082</v>
      </c>
      <c r="C663" t="s">
        <v>1232</v>
      </c>
      <c r="D663" t="s">
        <v>50</v>
      </c>
      <c r="E663" t="s">
        <v>24</v>
      </c>
      <c r="F663" t="s">
        <v>12</v>
      </c>
      <c r="G663" t="s">
        <v>27</v>
      </c>
      <c r="H663">
        <v>16</v>
      </c>
      <c r="I663">
        <v>8974</v>
      </c>
      <c r="J663">
        <v>4441</v>
      </c>
      <c r="K663" t="s">
        <v>39</v>
      </c>
      <c r="L663" t="s">
        <v>18</v>
      </c>
      <c r="M663">
        <f t="shared" si="10"/>
        <v>560.875</v>
      </c>
      <c r="N663">
        <f>YEAR(Table1[[#This Row],[       oreder date]])</f>
        <v>2023</v>
      </c>
      <c r="O663" t="str">
        <f>TEXT(Table1[[#This Row],[       oreder date]],"mmm")</f>
        <v>Jun</v>
      </c>
      <c r="P663" t="str">
        <f>IF(COUNTIFS(A:A,Table1[[#This Row],[Order ID]],C:C,Table1[[#This Row],[CustomerName]])&gt;1,"duplicate","unique")</f>
        <v>unique</v>
      </c>
    </row>
    <row r="664" spans="1:16" x14ac:dyDescent="0.35">
      <c r="A664">
        <v>27852</v>
      </c>
      <c r="B664" s="1">
        <v>44432</v>
      </c>
      <c r="C664" t="s">
        <v>1275</v>
      </c>
      <c r="D664" t="s">
        <v>50</v>
      </c>
      <c r="E664" t="s">
        <v>24</v>
      </c>
      <c r="F664" t="s">
        <v>12</v>
      </c>
      <c r="G664" t="s">
        <v>38</v>
      </c>
      <c r="H664">
        <v>14</v>
      </c>
      <c r="I664">
        <v>5954</v>
      </c>
      <c r="J664">
        <v>2640</v>
      </c>
      <c r="K664" t="s">
        <v>46</v>
      </c>
      <c r="L664" t="s">
        <v>177</v>
      </c>
      <c r="M664">
        <f t="shared" si="10"/>
        <v>425.28571428571428</v>
      </c>
      <c r="N664">
        <f>YEAR(Table1[[#This Row],[       oreder date]])</f>
        <v>2021</v>
      </c>
      <c r="O664" t="str">
        <f>TEXT(Table1[[#This Row],[       oreder date]],"mmm")</f>
        <v>Aug</v>
      </c>
      <c r="P664" t="str">
        <f>IF(COUNTIFS(A:A,Table1[[#This Row],[Order ID]],C:C,Table1[[#This Row],[CustomerName]])&gt;1,"duplicate","unique")</f>
        <v>unique</v>
      </c>
    </row>
    <row r="665" spans="1:16" x14ac:dyDescent="0.35">
      <c r="A665">
        <v>27856</v>
      </c>
      <c r="B665" s="1">
        <v>44696</v>
      </c>
      <c r="C665" t="s">
        <v>1281</v>
      </c>
      <c r="D665" t="s">
        <v>50</v>
      </c>
      <c r="E665" t="s">
        <v>24</v>
      </c>
      <c r="F665" t="s">
        <v>12</v>
      </c>
      <c r="G665" t="s">
        <v>13</v>
      </c>
      <c r="H665">
        <v>15</v>
      </c>
      <c r="I665">
        <v>5335</v>
      </c>
      <c r="J665">
        <v>322</v>
      </c>
      <c r="K665" t="s">
        <v>64</v>
      </c>
      <c r="L665" t="s">
        <v>179</v>
      </c>
      <c r="M665">
        <f t="shared" si="10"/>
        <v>355.66666666666669</v>
      </c>
      <c r="N665">
        <f>YEAR(Table1[[#This Row],[       oreder date]])</f>
        <v>2022</v>
      </c>
      <c r="O665" t="str">
        <f>TEXT(Table1[[#This Row],[       oreder date]],"mmm")</f>
        <v>May</v>
      </c>
      <c r="P665" t="str">
        <f>IF(COUNTIFS(A:A,Table1[[#This Row],[Order ID]],C:C,Table1[[#This Row],[CustomerName]])&gt;1,"duplicate","unique")</f>
        <v>unique</v>
      </c>
    </row>
    <row r="666" spans="1:16" x14ac:dyDescent="0.35">
      <c r="A666">
        <v>27863</v>
      </c>
      <c r="B666" s="1">
        <v>45458</v>
      </c>
      <c r="C666" t="s">
        <v>1294</v>
      </c>
      <c r="D666" t="s">
        <v>50</v>
      </c>
      <c r="E666" t="s">
        <v>24</v>
      </c>
      <c r="F666" t="s">
        <v>12</v>
      </c>
      <c r="G666" t="s">
        <v>13</v>
      </c>
      <c r="H666">
        <v>2</v>
      </c>
      <c r="I666">
        <v>2684</v>
      </c>
      <c r="J666">
        <v>713</v>
      </c>
      <c r="K666" t="s">
        <v>14</v>
      </c>
      <c r="L666" t="s">
        <v>261</v>
      </c>
      <c r="M666">
        <f t="shared" si="10"/>
        <v>1342</v>
      </c>
      <c r="N666">
        <f>YEAR(Table1[[#This Row],[       oreder date]])</f>
        <v>2024</v>
      </c>
      <c r="O666" t="str">
        <f>TEXT(Table1[[#This Row],[       oreder date]],"mmm")</f>
        <v>Jun</v>
      </c>
      <c r="P666" t="str">
        <f>IF(COUNTIFS(A:A,Table1[[#This Row],[Order ID]],C:C,Table1[[#This Row],[CustomerName]])&gt;1,"duplicate","unique")</f>
        <v>unique</v>
      </c>
    </row>
    <row r="667" spans="1:16" x14ac:dyDescent="0.35">
      <c r="A667">
        <v>27880</v>
      </c>
      <c r="B667" s="1">
        <v>44475</v>
      </c>
      <c r="C667" t="s">
        <v>1318</v>
      </c>
      <c r="D667" t="s">
        <v>50</v>
      </c>
      <c r="E667" t="s">
        <v>24</v>
      </c>
      <c r="F667" t="s">
        <v>12</v>
      </c>
      <c r="G667" t="s">
        <v>81</v>
      </c>
      <c r="H667">
        <v>12</v>
      </c>
      <c r="I667">
        <v>9498</v>
      </c>
      <c r="J667">
        <v>256</v>
      </c>
      <c r="K667" t="s">
        <v>64</v>
      </c>
      <c r="L667" t="s">
        <v>36</v>
      </c>
      <c r="M667">
        <f t="shared" si="10"/>
        <v>791.5</v>
      </c>
      <c r="N667">
        <f>YEAR(Table1[[#This Row],[       oreder date]])</f>
        <v>2021</v>
      </c>
      <c r="O667" t="str">
        <f>TEXT(Table1[[#This Row],[       oreder date]],"mmm")</f>
        <v>Oct</v>
      </c>
      <c r="P667" t="str">
        <f>IF(COUNTIFS(A:A,Table1[[#This Row],[Order ID]],C:C,Table1[[#This Row],[CustomerName]])&gt;1,"duplicate","unique")</f>
        <v>unique</v>
      </c>
    </row>
    <row r="668" spans="1:16" x14ac:dyDescent="0.35">
      <c r="A668">
        <v>27918</v>
      </c>
      <c r="B668" s="1">
        <v>43950</v>
      </c>
      <c r="C668" t="s">
        <v>1383</v>
      </c>
      <c r="D668" t="s">
        <v>50</v>
      </c>
      <c r="E668" t="s">
        <v>24</v>
      </c>
      <c r="F668" t="s">
        <v>12</v>
      </c>
      <c r="G668" t="s">
        <v>13</v>
      </c>
      <c r="H668">
        <v>15</v>
      </c>
      <c r="I668">
        <v>3560</v>
      </c>
      <c r="J668">
        <v>1335</v>
      </c>
      <c r="K668" t="s">
        <v>64</v>
      </c>
      <c r="L668" t="s">
        <v>161</v>
      </c>
      <c r="M668">
        <f t="shared" si="10"/>
        <v>237.33333333333334</v>
      </c>
      <c r="N668">
        <f>YEAR(Table1[[#This Row],[       oreder date]])</f>
        <v>2020</v>
      </c>
      <c r="O668" t="str">
        <f>TEXT(Table1[[#This Row],[       oreder date]],"mmm")</f>
        <v>Apr</v>
      </c>
      <c r="P668" t="str">
        <f>IF(COUNTIFS(A:A,Table1[[#This Row],[Order ID]],C:C,Table1[[#This Row],[CustomerName]])&gt;1,"duplicate","unique")</f>
        <v>unique</v>
      </c>
    </row>
    <row r="669" spans="1:16" x14ac:dyDescent="0.35">
      <c r="A669">
        <v>27939</v>
      </c>
      <c r="B669" s="1">
        <v>45050</v>
      </c>
      <c r="C669" t="s">
        <v>1414</v>
      </c>
      <c r="D669" t="s">
        <v>50</v>
      </c>
      <c r="E669" t="s">
        <v>24</v>
      </c>
      <c r="F669" t="s">
        <v>12</v>
      </c>
      <c r="G669" t="s">
        <v>38</v>
      </c>
      <c r="H669">
        <v>12</v>
      </c>
      <c r="I669">
        <v>7992</v>
      </c>
      <c r="J669">
        <v>893</v>
      </c>
      <c r="K669" t="s">
        <v>46</v>
      </c>
      <c r="L669" t="s">
        <v>126</v>
      </c>
      <c r="M669">
        <f t="shared" si="10"/>
        <v>666</v>
      </c>
      <c r="N669">
        <f>YEAR(Table1[[#This Row],[       oreder date]])</f>
        <v>2023</v>
      </c>
      <c r="O669" t="str">
        <f>TEXT(Table1[[#This Row],[       oreder date]],"mmm")</f>
        <v>May</v>
      </c>
      <c r="P669" t="str">
        <f>IF(COUNTIFS(A:A,Table1[[#This Row],[Order ID]],C:C,Table1[[#This Row],[CustomerName]])&gt;1,"duplicate","unique")</f>
        <v>unique</v>
      </c>
    </row>
    <row r="670" spans="1:16" x14ac:dyDescent="0.35">
      <c r="A670">
        <v>27941</v>
      </c>
      <c r="B670" s="1">
        <v>45458</v>
      </c>
      <c r="C670" t="s">
        <v>1417</v>
      </c>
      <c r="D670" t="s">
        <v>50</v>
      </c>
      <c r="E670" t="s">
        <v>24</v>
      </c>
      <c r="F670" t="s">
        <v>12</v>
      </c>
      <c r="G670" t="s">
        <v>13</v>
      </c>
      <c r="H670">
        <v>18</v>
      </c>
      <c r="I670">
        <v>6499</v>
      </c>
      <c r="J670">
        <v>2189</v>
      </c>
      <c r="K670" t="s">
        <v>39</v>
      </c>
      <c r="L670" t="s">
        <v>261</v>
      </c>
      <c r="M670">
        <f t="shared" si="10"/>
        <v>361.05555555555554</v>
      </c>
      <c r="N670">
        <f>YEAR(Table1[[#This Row],[       oreder date]])</f>
        <v>2024</v>
      </c>
      <c r="O670" t="str">
        <f>TEXT(Table1[[#This Row],[       oreder date]],"mmm")</f>
        <v>Jun</v>
      </c>
      <c r="P670" t="str">
        <f>IF(COUNTIFS(A:A,Table1[[#This Row],[Order ID]],C:C,Table1[[#This Row],[CustomerName]])&gt;1,"duplicate","unique")</f>
        <v>unique</v>
      </c>
    </row>
    <row r="671" spans="1:16" x14ac:dyDescent="0.35">
      <c r="A671">
        <v>27952</v>
      </c>
      <c r="B671" s="1">
        <v>45006</v>
      </c>
      <c r="C671" t="s">
        <v>1436</v>
      </c>
      <c r="D671" t="s">
        <v>50</v>
      </c>
      <c r="E671" t="s">
        <v>24</v>
      </c>
      <c r="F671" t="s">
        <v>12</v>
      </c>
      <c r="G671" t="s">
        <v>81</v>
      </c>
      <c r="H671">
        <v>3</v>
      </c>
      <c r="I671">
        <v>8490</v>
      </c>
      <c r="J671">
        <v>3485</v>
      </c>
      <c r="K671" t="s">
        <v>46</v>
      </c>
      <c r="L671" t="s">
        <v>244</v>
      </c>
      <c r="M671">
        <f t="shared" si="10"/>
        <v>2830</v>
      </c>
      <c r="N671">
        <f>YEAR(Table1[[#This Row],[       oreder date]])</f>
        <v>2023</v>
      </c>
      <c r="O671" t="str">
        <f>TEXT(Table1[[#This Row],[       oreder date]],"mmm")</f>
        <v>Mar</v>
      </c>
      <c r="P671" t="str">
        <f>IF(COUNTIFS(A:A,Table1[[#This Row],[Order ID]],C:C,Table1[[#This Row],[CustomerName]])&gt;1,"duplicate","unique")</f>
        <v>unique</v>
      </c>
    </row>
    <row r="672" spans="1:16" x14ac:dyDescent="0.35">
      <c r="A672">
        <v>26786</v>
      </c>
      <c r="B672" s="1">
        <v>45242</v>
      </c>
      <c r="C672" t="s">
        <v>49</v>
      </c>
      <c r="D672" t="s">
        <v>50</v>
      </c>
      <c r="E672" t="s">
        <v>24</v>
      </c>
      <c r="F672" t="s">
        <v>44</v>
      </c>
      <c r="G672" t="s">
        <v>48</v>
      </c>
      <c r="H672">
        <v>19</v>
      </c>
      <c r="I672">
        <v>2516</v>
      </c>
      <c r="J672">
        <v>734</v>
      </c>
      <c r="K672" t="s">
        <v>14</v>
      </c>
      <c r="L672" t="s">
        <v>51</v>
      </c>
      <c r="M672">
        <f t="shared" si="10"/>
        <v>132.42105263157896</v>
      </c>
      <c r="N672">
        <f>YEAR(Table1[[#This Row],[       oreder date]])</f>
        <v>2023</v>
      </c>
      <c r="O672" t="str">
        <f>TEXT(Table1[[#This Row],[       oreder date]],"mmm")</f>
        <v>Nov</v>
      </c>
      <c r="P672" t="str">
        <f>IF(COUNTIFS(A:A,Table1[[#This Row],[Order ID]],C:C,Table1[[#This Row],[CustomerName]])&gt;1,"duplicate","unique")</f>
        <v>unique</v>
      </c>
    </row>
    <row r="673" spans="1:16" x14ac:dyDescent="0.35">
      <c r="A673">
        <v>26893</v>
      </c>
      <c r="B673" s="1">
        <v>44258</v>
      </c>
      <c r="C673" t="s">
        <v>201</v>
      </c>
      <c r="D673" t="s">
        <v>50</v>
      </c>
      <c r="E673" t="s">
        <v>24</v>
      </c>
      <c r="F673" t="s">
        <v>44</v>
      </c>
      <c r="G673" t="s">
        <v>108</v>
      </c>
      <c r="H673">
        <v>12</v>
      </c>
      <c r="I673">
        <v>2478</v>
      </c>
      <c r="J673">
        <v>92</v>
      </c>
      <c r="K673" t="s">
        <v>64</v>
      </c>
      <c r="L673" t="s">
        <v>166</v>
      </c>
      <c r="M673">
        <f t="shared" si="10"/>
        <v>206.5</v>
      </c>
      <c r="N673">
        <f>YEAR(Table1[[#This Row],[       oreder date]])</f>
        <v>2021</v>
      </c>
      <c r="O673" t="str">
        <f>TEXT(Table1[[#This Row],[       oreder date]],"mmm")</f>
        <v>Mar</v>
      </c>
      <c r="P673" t="str">
        <f>IF(COUNTIFS(A:A,Table1[[#This Row],[Order ID]],C:C,Table1[[#This Row],[CustomerName]])&gt;1,"duplicate","unique")</f>
        <v>unique</v>
      </c>
    </row>
    <row r="674" spans="1:16" x14ac:dyDescent="0.35">
      <c r="A674">
        <v>27020</v>
      </c>
      <c r="B674" s="1">
        <v>45653</v>
      </c>
      <c r="C674" t="s">
        <v>321</v>
      </c>
      <c r="D674" t="s">
        <v>50</v>
      </c>
      <c r="E674" t="s">
        <v>24</v>
      </c>
      <c r="F674" t="s">
        <v>44</v>
      </c>
      <c r="G674" t="s">
        <v>45</v>
      </c>
      <c r="H674">
        <v>6</v>
      </c>
      <c r="I674">
        <v>2759</v>
      </c>
      <c r="J674">
        <v>1149</v>
      </c>
      <c r="K674" t="s">
        <v>46</v>
      </c>
      <c r="L674" t="s">
        <v>22</v>
      </c>
      <c r="M674">
        <f t="shared" si="10"/>
        <v>459.83333333333331</v>
      </c>
      <c r="N674">
        <f>YEAR(Table1[[#This Row],[       oreder date]])</f>
        <v>2024</v>
      </c>
      <c r="O674" t="str">
        <f>TEXT(Table1[[#This Row],[       oreder date]],"mmm")</f>
        <v>Dec</v>
      </c>
      <c r="P674" t="str">
        <f>IF(COUNTIFS(A:A,Table1[[#This Row],[Order ID]],C:C,Table1[[#This Row],[CustomerName]])&gt;1,"duplicate","unique")</f>
        <v>unique</v>
      </c>
    </row>
    <row r="675" spans="1:16" x14ac:dyDescent="0.35">
      <c r="A675">
        <v>27039</v>
      </c>
      <c r="B675" s="1">
        <v>44579</v>
      </c>
      <c r="C675" t="s">
        <v>345</v>
      </c>
      <c r="D675" t="s">
        <v>50</v>
      </c>
      <c r="E675" t="s">
        <v>24</v>
      </c>
      <c r="F675" t="s">
        <v>44</v>
      </c>
      <c r="G675" t="s">
        <v>48</v>
      </c>
      <c r="H675">
        <v>2</v>
      </c>
      <c r="I675">
        <v>738</v>
      </c>
      <c r="J675">
        <v>342</v>
      </c>
      <c r="K675" t="s">
        <v>31</v>
      </c>
      <c r="L675" t="s">
        <v>86</v>
      </c>
      <c r="M675">
        <f t="shared" si="10"/>
        <v>369</v>
      </c>
      <c r="N675">
        <f>YEAR(Table1[[#This Row],[       oreder date]])</f>
        <v>2022</v>
      </c>
      <c r="O675" t="str">
        <f>TEXT(Table1[[#This Row],[       oreder date]],"mmm")</f>
        <v>Jan</v>
      </c>
      <c r="P675" t="str">
        <f>IF(COUNTIFS(A:A,Table1[[#This Row],[Order ID]],C:C,Table1[[#This Row],[CustomerName]])&gt;1,"duplicate","unique")</f>
        <v>unique</v>
      </c>
    </row>
    <row r="676" spans="1:16" x14ac:dyDescent="0.35">
      <c r="A676">
        <v>27074</v>
      </c>
      <c r="B676" s="1">
        <v>44385</v>
      </c>
      <c r="C676" t="s">
        <v>377</v>
      </c>
      <c r="D676" t="s">
        <v>50</v>
      </c>
      <c r="E676" t="s">
        <v>24</v>
      </c>
      <c r="F676" t="s">
        <v>44</v>
      </c>
      <c r="G676" t="s">
        <v>108</v>
      </c>
      <c r="H676">
        <v>7</v>
      </c>
      <c r="I676">
        <v>1486</v>
      </c>
      <c r="J676">
        <v>114</v>
      </c>
      <c r="K676" t="s">
        <v>14</v>
      </c>
      <c r="L676" t="s">
        <v>26</v>
      </c>
      <c r="M676">
        <f t="shared" si="10"/>
        <v>212.28571428571428</v>
      </c>
      <c r="N676">
        <f>YEAR(Table1[[#This Row],[       oreder date]])</f>
        <v>2021</v>
      </c>
      <c r="O676" t="str">
        <f>TEXT(Table1[[#This Row],[       oreder date]],"mmm")</f>
        <v>Jul</v>
      </c>
      <c r="P676" t="str">
        <f>IF(COUNTIFS(A:A,Table1[[#This Row],[Order ID]],C:C,Table1[[#This Row],[CustomerName]])&gt;1,"duplicate","unique")</f>
        <v>unique</v>
      </c>
    </row>
    <row r="677" spans="1:16" x14ac:dyDescent="0.35">
      <c r="A677">
        <v>27325</v>
      </c>
      <c r="B677" s="1">
        <v>44086</v>
      </c>
      <c r="C677" t="s">
        <v>633</v>
      </c>
      <c r="D677" t="s">
        <v>50</v>
      </c>
      <c r="E677" t="s">
        <v>24</v>
      </c>
      <c r="F677" t="s">
        <v>44</v>
      </c>
      <c r="G677" t="s">
        <v>48</v>
      </c>
      <c r="H677">
        <v>13</v>
      </c>
      <c r="I677">
        <v>9827</v>
      </c>
      <c r="J677">
        <v>4208</v>
      </c>
      <c r="K677" t="s">
        <v>31</v>
      </c>
      <c r="L677" t="s">
        <v>388</v>
      </c>
      <c r="M677">
        <f t="shared" si="10"/>
        <v>755.92307692307691</v>
      </c>
      <c r="N677">
        <f>YEAR(Table1[[#This Row],[       oreder date]])</f>
        <v>2020</v>
      </c>
      <c r="O677" t="str">
        <f>TEXT(Table1[[#This Row],[       oreder date]],"mmm")</f>
        <v>Sep</v>
      </c>
      <c r="P677" t="str">
        <f>IF(COUNTIFS(A:A,Table1[[#This Row],[Order ID]],C:C,Table1[[#This Row],[CustomerName]])&gt;1,"duplicate","unique")</f>
        <v>unique</v>
      </c>
    </row>
    <row r="678" spans="1:16" x14ac:dyDescent="0.35">
      <c r="A678">
        <v>27326</v>
      </c>
      <c r="B678" s="1">
        <v>44086</v>
      </c>
      <c r="C678" t="s">
        <v>633</v>
      </c>
      <c r="D678" t="s">
        <v>50</v>
      </c>
      <c r="E678" t="s">
        <v>24</v>
      </c>
      <c r="F678" t="s">
        <v>44</v>
      </c>
      <c r="G678" t="s">
        <v>59</v>
      </c>
      <c r="H678">
        <v>15</v>
      </c>
      <c r="I678">
        <v>8077</v>
      </c>
      <c r="J678">
        <v>240</v>
      </c>
      <c r="K678" t="s">
        <v>46</v>
      </c>
      <c r="L678" t="s">
        <v>388</v>
      </c>
      <c r="M678">
        <f t="shared" si="10"/>
        <v>538.4666666666667</v>
      </c>
      <c r="N678">
        <f>YEAR(Table1[[#This Row],[       oreder date]])</f>
        <v>2020</v>
      </c>
      <c r="O678" t="str">
        <f>TEXT(Table1[[#This Row],[       oreder date]],"mmm")</f>
        <v>Sep</v>
      </c>
      <c r="P678" t="str">
        <f>IF(COUNTIFS(A:A,Table1[[#This Row],[Order ID]],C:C,Table1[[#This Row],[CustomerName]])&gt;1,"duplicate","unique")</f>
        <v>unique</v>
      </c>
    </row>
    <row r="679" spans="1:16" x14ac:dyDescent="0.35">
      <c r="A679">
        <v>27387</v>
      </c>
      <c r="B679" s="1">
        <v>44323</v>
      </c>
      <c r="C679" t="s">
        <v>704</v>
      </c>
      <c r="D679" t="s">
        <v>50</v>
      </c>
      <c r="E679" t="s">
        <v>24</v>
      </c>
      <c r="F679" t="s">
        <v>44</v>
      </c>
      <c r="G679" t="s">
        <v>59</v>
      </c>
      <c r="H679">
        <v>17</v>
      </c>
      <c r="I679">
        <v>8982</v>
      </c>
      <c r="J679">
        <v>448</v>
      </c>
      <c r="K679" t="s">
        <v>14</v>
      </c>
      <c r="L679" t="s">
        <v>107</v>
      </c>
      <c r="M679">
        <f t="shared" si="10"/>
        <v>528.35294117647061</v>
      </c>
      <c r="N679">
        <f>YEAR(Table1[[#This Row],[       oreder date]])</f>
        <v>2021</v>
      </c>
      <c r="O679" t="str">
        <f>TEXT(Table1[[#This Row],[       oreder date]],"mmm")</f>
        <v>May</v>
      </c>
      <c r="P679" t="str">
        <f>IF(COUNTIFS(A:A,Table1[[#This Row],[Order ID]],C:C,Table1[[#This Row],[CustomerName]])&gt;1,"duplicate","unique")</f>
        <v>unique</v>
      </c>
    </row>
    <row r="680" spans="1:16" x14ac:dyDescent="0.35">
      <c r="A680">
        <v>27417</v>
      </c>
      <c r="B680" s="1">
        <v>44782</v>
      </c>
      <c r="C680" t="s">
        <v>742</v>
      </c>
      <c r="D680" t="s">
        <v>50</v>
      </c>
      <c r="E680" t="s">
        <v>24</v>
      </c>
      <c r="F680" t="s">
        <v>44</v>
      </c>
      <c r="G680" t="s">
        <v>59</v>
      </c>
      <c r="H680">
        <v>5</v>
      </c>
      <c r="I680">
        <v>5448</v>
      </c>
      <c r="J680">
        <v>2204</v>
      </c>
      <c r="K680" t="s">
        <v>64</v>
      </c>
      <c r="L680" t="s">
        <v>208</v>
      </c>
      <c r="M680">
        <f t="shared" si="10"/>
        <v>1089.5999999999999</v>
      </c>
      <c r="N680">
        <f>YEAR(Table1[[#This Row],[       oreder date]])</f>
        <v>2022</v>
      </c>
      <c r="O680" t="str">
        <f>TEXT(Table1[[#This Row],[       oreder date]],"mmm")</f>
        <v>Aug</v>
      </c>
      <c r="P680" t="str">
        <f>IF(COUNTIFS(A:A,Table1[[#This Row],[Order ID]],C:C,Table1[[#This Row],[CustomerName]])&gt;1,"duplicate","unique")</f>
        <v>unique</v>
      </c>
    </row>
    <row r="681" spans="1:16" x14ac:dyDescent="0.35">
      <c r="A681">
        <v>27456</v>
      </c>
      <c r="B681" s="1">
        <v>45570</v>
      </c>
      <c r="C681" t="s">
        <v>784</v>
      </c>
      <c r="D681" t="s">
        <v>50</v>
      </c>
      <c r="E681" t="s">
        <v>24</v>
      </c>
      <c r="F681" t="s">
        <v>44</v>
      </c>
      <c r="G681" t="s">
        <v>59</v>
      </c>
      <c r="H681">
        <v>5</v>
      </c>
      <c r="I681">
        <v>1388</v>
      </c>
      <c r="J681">
        <v>345</v>
      </c>
      <c r="K681" t="s">
        <v>14</v>
      </c>
      <c r="L681" t="s">
        <v>359</v>
      </c>
      <c r="M681">
        <f t="shared" si="10"/>
        <v>277.60000000000002</v>
      </c>
      <c r="N681">
        <f>YEAR(Table1[[#This Row],[       oreder date]])</f>
        <v>2024</v>
      </c>
      <c r="O681" t="str">
        <f>TEXT(Table1[[#This Row],[       oreder date]],"mmm")</f>
        <v>Oct</v>
      </c>
      <c r="P681" t="str">
        <f>IF(COUNTIFS(A:A,Table1[[#This Row],[Order ID]],C:C,Table1[[#This Row],[CustomerName]])&gt;1,"duplicate","unique")</f>
        <v>unique</v>
      </c>
    </row>
    <row r="682" spans="1:16" x14ac:dyDescent="0.35">
      <c r="A682">
        <v>27475</v>
      </c>
      <c r="B682" s="1">
        <v>44537</v>
      </c>
      <c r="C682" t="s">
        <v>802</v>
      </c>
      <c r="D682" t="s">
        <v>50</v>
      </c>
      <c r="E682" t="s">
        <v>24</v>
      </c>
      <c r="F682" t="s">
        <v>44</v>
      </c>
      <c r="G682" t="s">
        <v>48</v>
      </c>
      <c r="H682">
        <v>11</v>
      </c>
      <c r="I682">
        <v>1397</v>
      </c>
      <c r="J682">
        <v>686</v>
      </c>
      <c r="K682" t="s">
        <v>46</v>
      </c>
      <c r="L682" t="s">
        <v>89</v>
      </c>
      <c r="M682">
        <f t="shared" si="10"/>
        <v>127</v>
      </c>
      <c r="N682">
        <f>YEAR(Table1[[#This Row],[       oreder date]])</f>
        <v>2021</v>
      </c>
      <c r="O682" t="str">
        <f>TEXT(Table1[[#This Row],[       oreder date]],"mmm")</f>
        <v>Dec</v>
      </c>
      <c r="P682" t="str">
        <f>IF(COUNTIFS(A:A,Table1[[#This Row],[Order ID]],C:C,Table1[[#This Row],[CustomerName]])&gt;1,"duplicate","unique")</f>
        <v>unique</v>
      </c>
    </row>
    <row r="683" spans="1:16" x14ac:dyDescent="0.35">
      <c r="A683">
        <v>27496</v>
      </c>
      <c r="B683" s="1">
        <v>44106</v>
      </c>
      <c r="C683" t="s">
        <v>828</v>
      </c>
      <c r="D683" t="s">
        <v>50</v>
      </c>
      <c r="E683" t="s">
        <v>24</v>
      </c>
      <c r="F683" t="s">
        <v>44</v>
      </c>
      <c r="G683" t="s">
        <v>108</v>
      </c>
      <c r="H683">
        <v>12</v>
      </c>
      <c r="I683">
        <v>2137</v>
      </c>
      <c r="J683">
        <v>638</v>
      </c>
      <c r="K683" t="s">
        <v>31</v>
      </c>
      <c r="L683" t="s">
        <v>118</v>
      </c>
      <c r="M683">
        <f t="shared" si="10"/>
        <v>178.08333333333334</v>
      </c>
      <c r="N683">
        <f>YEAR(Table1[[#This Row],[       oreder date]])</f>
        <v>2020</v>
      </c>
      <c r="O683" t="str">
        <f>TEXT(Table1[[#This Row],[       oreder date]],"mmm")</f>
        <v>Oct</v>
      </c>
      <c r="P683" t="str">
        <f>IF(COUNTIFS(A:A,Table1[[#This Row],[Order ID]],C:C,Table1[[#This Row],[CustomerName]])&gt;1,"duplicate","unique")</f>
        <v>unique</v>
      </c>
    </row>
    <row r="684" spans="1:16" x14ac:dyDescent="0.35">
      <c r="A684">
        <v>27497</v>
      </c>
      <c r="B684" s="1">
        <v>44106</v>
      </c>
      <c r="C684" t="s">
        <v>828</v>
      </c>
      <c r="D684" t="s">
        <v>50</v>
      </c>
      <c r="E684" t="s">
        <v>24</v>
      </c>
      <c r="F684" t="s">
        <v>44</v>
      </c>
      <c r="G684" t="s">
        <v>48</v>
      </c>
      <c r="H684">
        <v>12</v>
      </c>
      <c r="I684">
        <v>2831</v>
      </c>
      <c r="J684">
        <v>1289</v>
      </c>
      <c r="K684" t="s">
        <v>31</v>
      </c>
      <c r="L684" t="s">
        <v>118</v>
      </c>
      <c r="M684">
        <f t="shared" si="10"/>
        <v>235.91666666666666</v>
      </c>
      <c r="N684">
        <f>YEAR(Table1[[#This Row],[       oreder date]])</f>
        <v>2020</v>
      </c>
      <c r="O684" t="str">
        <f>TEXT(Table1[[#This Row],[       oreder date]],"mmm")</f>
        <v>Oct</v>
      </c>
      <c r="P684" t="str">
        <f>IF(COUNTIFS(A:A,Table1[[#This Row],[Order ID]],C:C,Table1[[#This Row],[CustomerName]])&gt;1,"duplicate","unique")</f>
        <v>unique</v>
      </c>
    </row>
    <row r="685" spans="1:16" x14ac:dyDescent="0.35">
      <c r="A685">
        <v>27522</v>
      </c>
      <c r="B685" s="1">
        <v>45620</v>
      </c>
      <c r="C685" t="s">
        <v>853</v>
      </c>
      <c r="D685" t="s">
        <v>50</v>
      </c>
      <c r="E685" t="s">
        <v>24</v>
      </c>
      <c r="F685" t="s">
        <v>44</v>
      </c>
      <c r="G685" t="s">
        <v>45</v>
      </c>
      <c r="H685">
        <v>16</v>
      </c>
      <c r="I685">
        <v>717</v>
      </c>
      <c r="J685">
        <v>158</v>
      </c>
      <c r="K685" t="s">
        <v>46</v>
      </c>
      <c r="L685" t="s">
        <v>254</v>
      </c>
      <c r="M685">
        <f t="shared" si="10"/>
        <v>44.8125</v>
      </c>
      <c r="N685">
        <f>YEAR(Table1[[#This Row],[       oreder date]])</f>
        <v>2024</v>
      </c>
      <c r="O685" t="str">
        <f>TEXT(Table1[[#This Row],[       oreder date]],"mmm")</f>
        <v>Nov</v>
      </c>
      <c r="P685" t="str">
        <f>IF(COUNTIFS(A:A,Table1[[#This Row],[Order ID]],C:C,Table1[[#This Row],[CustomerName]])&gt;1,"duplicate","unique")</f>
        <v>unique</v>
      </c>
    </row>
    <row r="686" spans="1:16" x14ac:dyDescent="0.35">
      <c r="A686">
        <v>27528</v>
      </c>
      <c r="B686" s="1">
        <v>45620</v>
      </c>
      <c r="C686" t="s">
        <v>853</v>
      </c>
      <c r="D686" t="s">
        <v>50</v>
      </c>
      <c r="E686" t="s">
        <v>24</v>
      </c>
      <c r="F686" t="s">
        <v>44</v>
      </c>
      <c r="G686" t="s">
        <v>59</v>
      </c>
      <c r="H686">
        <v>17</v>
      </c>
      <c r="I686">
        <v>508</v>
      </c>
      <c r="J686">
        <v>177</v>
      </c>
      <c r="K686" t="s">
        <v>14</v>
      </c>
      <c r="L686" t="s">
        <v>254</v>
      </c>
      <c r="M686">
        <f t="shared" si="10"/>
        <v>29.882352941176471</v>
      </c>
      <c r="N686">
        <f>YEAR(Table1[[#This Row],[       oreder date]])</f>
        <v>2024</v>
      </c>
      <c r="O686" t="str">
        <f>TEXT(Table1[[#This Row],[       oreder date]],"mmm")</f>
        <v>Nov</v>
      </c>
      <c r="P686" t="str">
        <f>IF(COUNTIFS(A:A,Table1[[#This Row],[Order ID]],C:C,Table1[[#This Row],[CustomerName]])&gt;1,"duplicate","unique")</f>
        <v>unique</v>
      </c>
    </row>
    <row r="687" spans="1:16" x14ac:dyDescent="0.35">
      <c r="A687">
        <v>27540</v>
      </c>
      <c r="B687" s="1">
        <v>45712</v>
      </c>
      <c r="C687" t="s">
        <v>867</v>
      </c>
      <c r="D687" t="s">
        <v>50</v>
      </c>
      <c r="E687" t="s">
        <v>24</v>
      </c>
      <c r="F687" t="s">
        <v>44</v>
      </c>
      <c r="G687" t="s">
        <v>108</v>
      </c>
      <c r="H687">
        <v>3</v>
      </c>
      <c r="I687">
        <v>4395</v>
      </c>
      <c r="J687">
        <v>1663</v>
      </c>
      <c r="K687" t="s">
        <v>64</v>
      </c>
      <c r="L687" t="s">
        <v>72</v>
      </c>
      <c r="M687">
        <f t="shared" si="10"/>
        <v>1465</v>
      </c>
      <c r="N687">
        <f>YEAR(Table1[[#This Row],[       oreder date]])</f>
        <v>2025</v>
      </c>
      <c r="O687" t="str">
        <f>TEXT(Table1[[#This Row],[       oreder date]],"mmm")</f>
        <v>Feb</v>
      </c>
      <c r="P687" t="str">
        <f>IF(COUNTIFS(A:A,Table1[[#This Row],[Order ID]],C:C,Table1[[#This Row],[CustomerName]])&gt;1,"duplicate","unique")</f>
        <v>unique</v>
      </c>
    </row>
    <row r="688" spans="1:16" x14ac:dyDescent="0.35">
      <c r="A688">
        <v>27559</v>
      </c>
      <c r="B688" s="1">
        <v>45672</v>
      </c>
      <c r="C688" t="s">
        <v>900</v>
      </c>
      <c r="D688" t="s">
        <v>50</v>
      </c>
      <c r="E688" t="s">
        <v>24</v>
      </c>
      <c r="F688" t="s">
        <v>44</v>
      </c>
      <c r="G688" t="s">
        <v>45</v>
      </c>
      <c r="H688">
        <v>7</v>
      </c>
      <c r="I688">
        <v>5376</v>
      </c>
      <c r="J688">
        <v>1928</v>
      </c>
      <c r="K688" t="s">
        <v>46</v>
      </c>
      <c r="L688" t="s">
        <v>307</v>
      </c>
      <c r="M688">
        <f t="shared" si="10"/>
        <v>768</v>
      </c>
      <c r="N688">
        <f>YEAR(Table1[[#This Row],[       oreder date]])</f>
        <v>2025</v>
      </c>
      <c r="O688" t="str">
        <f>TEXT(Table1[[#This Row],[       oreder date]],"mmm")</f>
        <v>Jan</v>
      </c>
      <c r="P688" t="str">
        <f>IF(COUNTIFS(A:A,Table1[[#This Row],[Order ID]],C:C,Table1[[#This Row],[CustomerName]])&gt;1,"duplicate","unique")</f>
        <v>unique</v>
      </c>
    </row>
    <row r="689" spans="1:16" x14ac:dyDescent="0.35">
      <c r="A689">
        <v>27583</v>
      </c>
      <c r="B689" s="1">
        <v>45392</v>
      </c>
      <c r="C689" t="s">
        <v>933</v>
      </c>
      <c r="D689" t="s">
        <v>50</v>
      </c>
      <c r="E689" t="s">
        <v>24</v>
      </c>
      <c r="F689" t="s">
        <v>44</v>
      </c>
      <c r="G689" t="s">
        <v>59</v>
      </c>
      <c r="H689">
        <v>8</v>
      </c>
      <c r="I689">
        <v>6622</v>
      </c>
      <c r="J689">
        <v>2673</v>
      </c>
      <c r="K689" t="s">
        <v>64</v>
      </c>
      <c r="L689" t="s">
        <v>234</v>
      </c>
      <c r="M689">
        <f t="shared" si="10"/>
        <v>827.75</v>
      </c>
      <c r="N689">
        <f>YEAR(Table1[[#This Row],[       oreder date]])</f>
        <v>2024</v>
      </c>
      <c r="O689" t="str">
        <f>TEXT(Table1[[#This Row],[       oreder date]],"mmm")</f>
        <v>Apr</v>
      </c>
      <c r="P689" t="str">
        <f>IF(COUNTIFS(A:A,Table1[[#This Row],[Order ID]],C:C,Table1[[#This Row],[CustomerName]])&gt;1,"duplicate","unique")</f>
        <v>unique</v>
      </c>
    </row>
    <row r="690" spans="1:16" x14ac:dyDescent="0.35">
      <c r="A690">
        <v>27623</v>
      </c>
      <c r="B690" s="1">
        <v>44082</v>
      </c>
      <c r="C690" t="s">
        <v>988</v>
      </c>
      <c r="D690" t="s">
        <v>50</v>
      </c>
      <c r="E690" t="s">
        <v>24</v>
      </c>
      <c r="F690" t="s">
        <v>44</v>
      </c>
      <c r="G690" t="s">
        <v>48</v>
      </c>
      <c r="H690">
        <v>15</v>
      </c>
      <c r="I690">
        <v>4015</v>
      </c>
      <c r="J690">
        <v>1751</v>
      </c>
      <c r="K690" t="s">
        <v>31</v>
      </c>
      <c r="L690" t="s">
        <v>388</v>
      </c>
      <c r="M690">
        <f t="shared" si="10"/>
        <v>267.66666666666669</v>
      </c>
      <c r="N690">
        <f>YEAR(Table1[[#This Row],[       oreder date]])</f>
        <v>2020</v>
      </c>
      <c r="O690" t="str">
        <f>TEXT(Table1[[#This Row],[       oreder date]],"mmm")</f>
        <v>Sep</v>
      </c>
      <c r="P690" t="str">
        <f>IF(COUNTIFS(A:A,Table1[[#This Row],[Order ID]],C:C,Table1[[#This Row],[CustomerName]])&gt;1,"duplicate","unique")</f>
        <v>unique</v>
      </c>
    </row>
    <row r="691" spans="1:16" x14ac:dyDescent="0.35">
      <c r="A691">
        <v>27667</v>
      </c>
      <c r="B691" s="1">
        <v>44596</v>
      </c>
      <c r="C691" t="s">
        <v>1045</v>
      </c>
      <c r="D691" t="s">
        <v>50</v>
      </c>
      <c r="E691" t="s">
        <v>24</v>
      </c>
      <c r="F691" t="s">
        <v>44</v>
      </c>
      <c r="G691" t="s">
        <v>48</v>
      </c>
      <c r="H691">
        <v>16</v>
      </c>
      <c r="I691">
        <v>3877</v>
      </c>
      <c r="J691">
        <v>481</v>
      </c>
      <c r="K691" t="s">
        <v>31</v>
      </c>
      <c r="L691" t="s">
        <v>136</v>
      </c>
      <c r="M691">
        <f t="shared" si="10"/>
        <v>242.3125</v>
      </c>
      <c r="N691">
        <f>YEAR(Table1[[#This Row],[       oreder date]])</f>
        <v>2022</v>
      </c>
      <c r="O691" t="str">
        <f>TEXT(Table1[[#This Row],[       oreder date]],"mmm")</f>
        <v>Feb</v>
      </c>
      <c r="P691" t="str">
        <f>IF(COUNTIFS(A:A,Table1[[#This Row],[Order ID]],C:C,Table1[[#This Row],[CustomerName]])&gt;1,"duplicate","unique")</f>
        <v>unique</v>
      </c>
    </row>
    <row r="692" spans="1:16" x14ac:dyDescent="0.35">
      <c r="A692">
        <v>27733</v>
      </c>
      <c r="B692" s="1">
        <v>45366</v>
      </c>
      <c r="C692" t="s">
        <v>1122</v>
      </c>
      <c r="D692" t="s">
        <v>50</v>
      </c>
      <c r="E692" t="s">
        <v>24</v>
      </c>
      <c r="F692" t="s">
        <v>44</v>
      </c>
      <c r="G692" t="s">
        <v>48</v>
      </c>
      <c r="H692">
        <v>5</v>
      </c>
      <c r="I692">
        <v>5694</v>
      </c>
      <c r="J692">
        <v>1134</v>
      </c>
      <c r="K692" t="s">
        <v>39</v>
      </c>
      <c r="L692" t="s">
        <v>337</v>
      </c>
      <c r="M692">
        <f t="shared" si="10"/>
        <v>1138.8</v>
      </c>
      <c r="N692">
        <f>YEAR(Table1[[#This Row],[       oreder date]])</f>
        <v>2024</v>
      </c>
      <c r="O692" t="str">
        <f>TEXT(Table1[[#This Row],[       oreder date]],"mmm")</f>
        <v>Mar</v>
      </c>
      <c r="P692" t="str">
        <f>IF(COUNTIFS(A:A,Table1[[#This Row],[Order ID]],C:C,Table1[[#This Row],[CustomerName]])&gt;1,"duplicate","unique")</f>
        <v>unique</v>
      </c>
    </row>
    <row r="693" spans="1:16" x14ac:dyDescent="0.35">
      <c r="A693">
        <v>27849</v>
      </c>
      <c r="B693" s="1">
        <v>45368</v>
      </c>
      <c r="C693" t="s">
        <v>1269</v>
      </c>
      <c r="D693" t="s">
        <v>50</v>
      </c>
      <c r="E693" t="s">
        <v>24</v>
      </c>
      <c r="F693" t="s">
        <v>44</v>
      </c>
      <c r="G693" t="s">
        <v>108</v>
      </c>
      <c r="H693">
        <v>9</v>
      </c>
      <c r="I693">
        <v>5994</v>
      </c>
      <c r="J693">
        <v>2826</v>
      </c>
      <c r="K693" t="s">
        <v>39</v>
      </c>
      <c r="L693" t="s">
        <v>337</v>
      </c>
      <c r="M693">
        <f t="shared" si="10"/>
        <v>666</v>
      </c>
      <c r="N693">
        <f>YEAR(Table1[[#This Row],[       oreder date]])</f>
        <v>2024</v>
      </c>
      <c r="O693" t="str">
        <f>TEXT(Table1[[#This Row],[       oreder date]],"mmm")</f>
        <v>Mar</v>
      </c>
      <c r="P693" t="str">
        <f>IF(COUNTIFS(A:A,Table1[[#This Row],[Order ID]],C:C,Table1[[#This Row],[CustomerName]])&gt;1,"duplicate","unique")</f>
        <v>unique</v>
      </c>
    </row>
    <row r="694" spans="1:16" x14ac:dyDescent="0.35">
      <c r="A694">
        <v>27949</v>
      </c>
      <c r="B694" s="1">
        <v>45157</v>
      </c>
      <c r="C694" t="s">
        <v>1431</v>
      </c>
      <c r="D694" t="s">
        <v>50</v>
      </c>
      <c r="E694" t="s">
        <v>24</v>
      </c>
      <c r="F694" t="s">
        <v>44</v>
      </c>
      <c r="G694" t="s">
        <v>59</v>
      </c>
      <c r="H694">
        <v>15</v>
      </c>
      <c r="I694">
        <v>6646</v>
      </c>
      <c r="J694">
        <v>848</v>
      </c>
      <c r="K694" t="s">
        <v>31</v>
      </c>
      <c r="L694" t="s">
        <v>120</v>
      </c>
      <c r="M694">
        <f t="shared" si="10"/>
        <v>443.06666666666666</v>
      </c>
      <c r="N694">
        <f>YEAR(Table1[[#This Row],[       oreder date]])</f>
        <v>2023</v>
      </c>
      <c r="O694" t="str">
        <f>TEXT(Table1[[#This Row],[       oreder date]],"mmm")</f>
        <v>Aug</v>
      </c>
      <c r="P694" t="str">
        <f>IF(COUNTIFS(A:A,Table1[[#This Row],[Order ID]],C:C,Table1[[#This Row],[CustomerName]])&gt;1,"duplicate","unique")</f>
        <v>unique</v>
      </c>
    </row>
    <row r="695" spans="1:16" x14ac:dyDescent="0.35">
      <c r="A695">
        <v>27965</v>
      </c>
      <c r="B695" s="1">
        <v>45504</v>
      </c>
      <c r="C695" t="s">
        <v>1458</v>
      </c>
      <c r="D695" t="s">
        <v>50</v>
      </c>
      <c r="E695" t="s">
        <v>24</v>
      </c>
      <c r="F695" t="s">
        <v>44</v>
      </c>
      <c r="G695" t="s">
        <v>45</v>
      </c>
      <c r="H695">
        <v>15</v>
      </c>
      <c r="I695">
        <v>8825</v>
      </c>
      <c r="J695">
        <v>3594</v>
      </c>
      <c r="K695" t="s">
        <v>31</v>
      </c>
      <c r="L695" t="s">
        <v>214</v>
      </c>
      <c r="M695">
        <f t="shared" si="10"/>
        <v>588.33333333333337</v>
      </c>
      <c r="N695">
        <f>YEAR(Table1[[#This Row],[       oreder date]])</f>
        <v>2024</v>
      </c>
      <c r="O695" t="str">
        <f>TEXT(Table1[[#This Row],[       oreder date]],"mmm")</f>
        <v>Jul</v>
      </c>
      <c r="P695" t="str">
        <f>IF(COUNTIFS(A:A,Table1[[#This Row],[Order ID]],C:C,Table1[[#This Row],[CustomerName]])&gt;1,"duplicate","unique")</f>
        <v>unique</v>
      </c>
    </row>
    <row r="696" spans="1:16" x14ac:dyDescent="0.35">
      <c r="A696">
        <v>26787</v>
      </c>
      <c r="B696" s="1">
        <v>43913</v>
      </c>
      <c r="C696" t="s">
        <v>53</v>
      </c>
      <c r="D696" t="s">
        <v>50</v>
      </c>
      <c r="E696" t="s">
        <v>24</v>
      </c>
      <c r="F696" t="s">
        <v>29</v>
      </c>
      <c r="G696" t="s">
        <v>30</v>
      </c>
      <c r="H696">
        <v>14</v>
      </c>
      <c r="I696">
        <v>2975</v>
      </c>
      <c r="J696">
        <v>462</v>
      </c>
      <c r="K696" t="s">
        <v>46</v>
      </c>
      <c r="L696" t="s">
        <v>54</v>
      </c>
      <c r="M696">
        <f t="shared" si="10"/>
        <v>212.5</v>
      </c>
      <c r="N696">
        <f>YEAR(Table1[[#This Row],[       oreder date]])</f>
        <v>2020</v>
      </c>
      <c r="O696" t="str">
        <f>TEXT(Table1[[#This Row],[       oreder date]],"mmm")</f>
        <v>Mar</v>
      </c>
      <c r="P696" t="str">
        <f>IF(COUNTIFS(A:A,Table1[[#This Row],[Order ID]],C:C,Table1[[#This Row],[CustomerName]])&gt;1,"duplicate","unique")</f>
        <v>unique</v>
      </c>
    </row>
    <row r="697" spans="1:16" x14ac:dyDescent="0.35">
      <c r="A697">
        <v>26803</v>
      </c>
      <c r="B697" s="1">
        <v>44547</v>
      </c>
      <c r="C697" t="s">
        <v>88</v>
      </c>
      <c r="D697" t="s">
        <v>50</v>
      </c>
      <c r="E697" t="s">
        <v>24</v>
      </c>
      <c r="F697" t="s">
        <v>29</v>
      </c>
      <c r="G697" t="s">
        <v>77</v>
      </c>
      <c r="H697">
        <v>20</v>
      </c>
      <c r="I697">
        <v>5219</v>
      </c>
      <c r="J697">
        <v>1180</v>
      </c>
      <c r="K697" t="s">
        <v>64</v>
      </c>
      <c r="L697" t="s">
        <v>89</v>
      </c>
      <c r="M697">
        <f t="shared" si="10"/>
        <v>260.95</v>
      </c>
      <c r="N697">
        <f>YEAR(Table1[[#This Row],[       oreder date]])</f>
        <v>2021</v>
      </c>
      <c r="O697" t="str">
        <f>TEXT(Table1[[#This Row],[       oreder date]],"mmm")</f>
        <v>Dec</v>
      </c>
      <c r="P697" t="str">
        <f>IF(COUNTIFS(A:A,Table1[[#This Row],[Order ID]],C:C,Table1[[#This Row],[CustomerName]])&gt;1,"duplicate","unique")</f>
        <v>unique</v>
      </c>
    </row>
    <row r="698" spans="1:16" x14ac:dyDescent="0.35">
      <c r="A698">
        <v>26863</v>
      </c>
      <c r="B698" s="1">
        <v>43934</v>
      </c>
      <c r="C698" t="s">
        <v>160</v>
      </c>
      <c r="D698" t="s">
        <v>50</v>
      </c>
      <c r="E698" t="s">
        <v>24</v>
      </c>
      <c r="F698" t="s">
        <v>29</v>
      </c>
      <c r="G698" t="s">
        <v>56</v>
      </c>
      <c r="H698">
        <v>4</v>
      </c>
      <c r="I698">
        <v>3808</v>
      </c>
      <c r="J698">
        <v>1192</v>
      </c>
      <c r="K698" t="s">
        <v>14</v>
      </c>
      <c r="L698" t="s">
        <v>161</v>
      </c>
      <c r="M698">
        <f t="shared" si="10"/>
        <v>952</v>
      </c>
      <c r="N698">
        <f>YEAR(Table1[[#This Row],[       oreder date]])</f>
        <v>2020</v>
      </c>
      <c r="O698" t="str">
        <f>TEXT(Table1[[#This Row],[       oreder date]],"mmm")</f>
        <v>Apr</v>
      </c>
      <c r="P698" t="str">
        <f>IF(COUNTIFS(A:A,Table1[[#This Row],[Order ID]],C:C,Table1[[#This Row],[CustomerName]])&gt;1,"duplicate","unique")</f>
        <v>unique</v>
      </c>
    </row>
    <row r="699" spans="1:16" x14ac:dyDescent="0.35">
      <c r="A699">
        <v>26864</v>
      </c>
      <c r="B699" s="1">
        <v>43934</v>
      </c>
      <c r="C699" t="s">
        <v>160</v>
      </c>
      <c r="D699" t="s">
        <v>50</v>
      </c>
      <c r="E699" t="s">
        <v>24</v>
      </c>
      <c r="F699" t="s">
        <v>29</v>
      </c>
      <c r="G699" t="s">
        <v>30</v>
      </c>
      <c r="H699">
        <v>16</v>
      </c>
      <c r="I699">
        <v>2588</v>
      </c>
      <c r="J699">
        <v>705</v>
      </c>
      <c r="K699" t="s">
        <v>46</v>
      </c>
      <c r="L699" t="s">
        <v>161</v>
      </c>
      <c r="M699">
        <f t="shared" si="10"/>
        <v>161.75</v>
      </c>
      <c r="N699">
        <f>YEAR(Table1[[#This Row],[       oreder date]])</f>
        <v>2020</v>
      </c>
      <c r="O699" t="str">
        <f>TEXT(Table1[[#This Row],[       oreder date]],"mmm")</f>
        <v>Apr</v>
      </c>
      <c r="P699" t="str">
        <f>IF(COUNTIFS(A:A,Table1[[#This Row],[Order ID]],C:C,Table1[[#This Row],[CustomerName]])&gt;1,"duplicate","unique")</f>
        <v>unique</v>
      </c>
    </row>
    <row r="700" spans="1:16" x14ac:dyDescent="0.35">
      <c r="A700">
        <v>27050</v>
      </c>
      <c r="B700" s="1">
        <v>44730</v>
      </c>
      <c r="C700" t="s">
        <v>354</v>
      </c>
      <c r="D700" t="s">
        <v>50</v>
      </c>
      <c r="E700" t="s">
        <v>24</v>
      </c>
      <c r="F700" t="s">
        <v>29</v>
      </c>
      <c r="G700" t="s">
        <v>63</v>
      </c>
      <c r="H700">
        <v>18</v>
      </c>
      <c r="I700">
        <v>7273</v>
      </c>
      <c r="J700">
        <v>2702</v>
      </c>
      <c r="K700" t="s">
        <v>64</v>
      </c>
      <c r="L700" t="s">
        <v>164</v>
      </c>
      <c r="M700">
        <f t="shared" si="10"/>
        <v>404.05555555555554</v>
      </c>
      <c r="N700">
        <f>YEAR(Table1[[#This Row],[       oreder date]])</f>
        <v>2022</v>
      </c>
      <c r="O700" t="str">
        <f>TEXT(Table1[[#This Row],[       oreder date]],"mmm")</f>
        <v>Jun</v>
      </c>
      <c r="P700" t="str">
        <f>IF(COUNTIFS(A:A,Table1[[#This Row],[Order ID]],C:C,Table1[[#This Row],[CustomerName]])&gt;1,"duplicate","unique")</f>
        <v>unique</v>
      </c>
    </row>
    <row r="701" spans="1:16" x14ac:dyDescent="0.35">
      <c r="A701">
        <v>27072</v>
      </c>
      <c r="B701" s="1">
        <v>44385</v>
      </c>
      <c r="C701" t="s">
        <v>377</v>
      </c>
      <c r="D701" t="s">
        <v>50</v>
      </c>
      <c r="E701" t="s">
        <v>24</v>
      </c>
      <c r="F701" t="s">
        <v>29</v>
      </c>
      <c r="G701" t="s">
        <v>63</v>
      </c>
      <c r="H701">
        <v>14</v>
      </c>
      <c r="I701">
        <v>869</v>
      </c>
      <c r="J701">
        <v>373</v>
      </c>
      <c r="K701" t="s">
        <v>46</v>
      </c>
      <c r="L701" t="s">
        <v>26</v>
      </c>
      <c r="M701">
        <f t="shared" si="10"/>
        <v>62.071428571428569</v>
      </c>
      <c r="N701">
        <f>YEAR(Table1[[#This Row],[       oreder date]])</f>
        <v>2021</v>
      </c>
      <c r="O701" t="str">
        <f>TEXT(Table1[[#This Row],[       oreder date]],"mmm")</f>
        <v>Jul</v>
      </c>
      <c r="P701" t="str">
        <f>IF(COUNTIFS(A:A,Table1[[#This Row],[Order ID]],C:C,Table1[[#This Row],[CustomerName]])&gt;1,"duplicate","unique")</f>
        <v>unique</v>
      </c>
    </row>
    <row r="702" spans="1:16" x14ac:dyDescent="0.35">
      <c r="A702">
        <v>27093</v>
      </c>
      <c r="B702" s="1">
        <v>45142</v>
      </c>
      <c r="C702" t="s">
        <v>398</v>
      </c>
      <c r="D702" t="s">
        <v>50</v>
      </c>
      <c r="E702" t="s">
        <v>24</v>
      </c>
      <c r="F702" t="s">
        <v>29</v>
      </c>
      <c r="G702" t="s">
        <v>30</v>
      </c>
      <c r="H702">
        <v>9</v>
      </c>
      <c r="I702">
        <v>907</v>
      </c>
      <c r="J702">
        <v>391</v>
      </c>
      <c r="K702" t="s">
        <v>46</v>
      </c>
      <c r="L702" t="s">
        <v>120</v>
      </c>
      <c r="M702">
        <f t="shared" si="10"/>
        <v>100.77777777777777</v>
      </c>
      <c r="N702">
        <f>YEAR(Table1[[#This Row],[       oreder date]])</f>
        <v>2023</v>
      </c>
      <c r="O702" t="str">
        <f>TEXT(Table1[[#This Row],[       oreder date]],"mmm")</f>
        <v>Aug</v>
      </c>
      <c r="P702" t="str">
        <f>IF(COUNTIFS(A:A,Table1[[#This Row],[Order ID]],C:C,Table1[[#This Row],[CustomerName]])&gt;1,"duplicate","unique")</f>
        <v>unique</v>
      </c>
    </row>
    <row r="703" spans="1:16" x14ac:dyDescent="0.35">
      <c r="A703">
        <v>27371</v>
      </c>
      <c r="B703" s="1">
        <v>45635</v>
      </c>
      <c r="C703" t="s">
        <v>682</v>
      </c>
      <c r="D703" t="s">
        <v>50</v>
      </c>
      <c r="E703" t="s">
        <v>24</v>
      </c>
      <c r="F703" t="s">
        <v>29</v>
      </c>
      <c r="G703" t="s">
        <v>77</v>
      </c>
      <c r="H703">
        <v>5</v>
      </c>
      <c r="I703">
        <v>3977</v>
      </c>
      <c r="J703">
        <v>813</v>
      </c>
      <c r="K703" t="s">
        <v>46</v>
      </c>
      <c r="L703" t="s">
        <v>22</v>
      </c>
      <c r="M703">
        <f t="shared" si="10"/>
        <v>795.4</v>
      </c>
      <c r="N703">
        <f>YEAR(Table1[[#This Row],[       oreder date]])</f>
        <v>2024</v>
      </c>
      <c r="O703" t="str">
        <f>TEXT(Table1[[#This Row],[       oreder date]],"mmm")</f>
        <v>Dec</v>
      </c>
      <c r="P703" t="str">
        <f>IF(COUNTIFS(A:A,Table1[[#This Row],[Order ID]],C:C,Table1[[#This Row],[CustomerName]])&gt;1,"duplicate","unique")</f>
        <v>unique</v>
      </c>
    </row>
    <row r="704" spans="1:16" x14ac:dyDescent="0.35">
      <c r="A704">
        <v>27388</v>
      </c>
      <c r="B704" s="1">
        <v>44323</v>
      </c>
      <c r="C704" t="s">
        <v>704</v>
      </c>
      <c r="D704" t="s">
        <v>50</v>
      </c>
      <c r="E704" t="s">
        <v>24</v>
      </c>
      <c r="F704" t="s">
        <v>29</v>
      </c>
      <c r="G704" t="s">
        <v>63</v>
      </c>
      <c r="H704">
        <v>5</v>
      </c>
      <c r="I704">
        <v>4826</v>
      </c>
      <c r="J704">
        <v>562</v>
      </c>
      <c r="K704" t="s">
        <v>31</v>
      </c>
      <c r="L704" t="s">
        <v>107</v>
      </c>
      <c r="M704">
        <f t="shared" si="10"/>
        <v>965.2</v>
      </c>
      <c r="N704">
        <f>YEAR(Table1[[#This Row],[       oreder date]])</f>
        <v>2021</v>
      </c>
      <c r="O704" t="str">
        <f>TEXT(Table1[[#This Row],[       oreder date]],"mmm")</f>
        <v>May</v>
      </c>
      <c r="P704" t="str">
        <f>IF(COUNTIFS(A:A,Table1[[#This Row],[Order ID]],C:C,Table1[[#This Row],[CustomerName]])&gt;1,"duplicate","unique")</f>
        <v>unique</v>
      </c>
    </row>
    <row r="705" spans="1:16" x14ac:dyDescent="0.35">
      <c r="A705">
        <v>27439</v>
      </c>
      <c r="B705" s="1">
        <v>44985</v>
      </c>
      <c r="C705" t="s">
        <v>771</v>
      </c>
      <c r="D705" t="s">
        <v>50</v>
      </c>
      <c r="E705" t="s">
        <v>24</v>
      </c>
      <c r="F705" t="s">
        <v>29</v>
      </c>
      <c r="G705" t="s">
        <v>77</v>
      </c>
      <c r="H705">
        <v>7</v>
      </c>
      <c r="I705">
        <v>1732</v>
      </c>
      <c r="J705">
        <v>766</v>
      </c>
      <c r="K705" t="s">
        <v>14</v>
      </c>
      <c r="L705" t="s">
        <v>92</v>
      </c>
      <c r="M705">
        <f t="shared" si="10"/>
        <v>247.42857142857142</v>
      </c>
      <c r="N705">
        <f>YEAR(Table1[[#This Row],[       oreder date]])</f>
        <v>2023</v>
      </c>
      <c r="O705" t="str">
        <f>TEXT(Table1[[#This Row],[       oreder date]],"mmm")</f>
        <v>Feb</v>
      </c>
      <c r="P705" t="str">
        <f>IF(COUNTIFS(A:A,Table1[[#This Row],[Order ID]],C:C,Table1[[#This Row],[CustomerName]])&gt;1,"duplicate","unique")</f>
        <v>unique</v>
      </c>
    </row>
    <row r="706" spans="1:16" x14ac:dyDescent="0.35">
      <c r="A706">
        <v>27440</v>
      </c>
      <c r="B706" s="1">
        <v>44985</v>
      </c>
      <c r="C706" t="s">
        <v>771</v>
      </c>
      <c r="D706" t="s">
        <v>50</v>
      </c>
      <c r="E706" t="s">
        <v>24</v>
      </c>
      <c r="F706" t="s">
        <v>29</v>
      </c>
      <c r="G706" t="s">
        <v>63</v>
      </c>
      <c r="H706">
        <v>19</v>
      </c>
      <c r="I706">
        <v>8788</v>
      </c>
      <c r="J706">
        <v>3944</v>
      </c>
      <c r="K706" t="s">
        <v>39</v>
      </c>
      <c r="L706" t="s">
        <v>92</v>
      </c>
      <c r="M706">
        <f t="shared" ref="M706:M769" si="11">I706/H706</f>
        <v>462.5263157894737</v>
      </c>
      <c r="N706">
        <f>YEAR(Table1[[#This Row],[       oreder date]])</f>
        <v>2023</v>
      </c>
      <c r="O706" t="str">
        <f>TEXT(Table1[[#This Row],[       oreder date]],"mmm")</f>
        <v>Feb</v>
      </c>
      <c r="P706" t="str">
        <f>IF(COUNTIFS(A:A,Table1[[#This Row],[Order ID]],C:C,Table1[[#This Row],[CustomerName]])&gt;1,"duplicate","unique")</f>
        <v>unique</v>
      </c>
    </row>
    <row r="707" spans="1:16" x14ac:dyDescent="0.35">
      <c r="A707">
        <v>27450</v>
      </c>
      <c r="B707" s="1">
        <v>45117</v>
      </c>
      <c r="C707" t="s">
        <v>778</v>
      </c>
      <c r="D707" t="s">
        <v>50</v>
      </c>
      <c r="E707" t="s">
        <v>24</v>
      </c>
      <c r="F707" t="s">
        <v>29</v>
      </c>
      <c r="G707" t="s">
        <v>56</v>
      </c>
      <c r="H707">
        <v>15</v>
      </c>
      <c r="I707">
        <v>7327</v>
      </c>
      <c r="J707">
        <v>2596</v>
      </c>
      <c r="K707" t="s">
        <v>46</v>
      </c>
      <c r="L707" t="s">
        <v>104</v>
      </c>
      <c r="M707">
        <f t="shared" si="11"/>
        <v>488.46666666666664</v>
      </c>
      <c r="N707">
        <f>YEAR(Table1[[#This Row],[       oreder date]])</f>
        <v>2023</v>
      </c>
      <c r="O707" t="str">
        <f>TEXT(Table1[[#This Row],[       oreder date]],"mmm")</f>
        <v>Jul</v>
      </c>
      <c r="P707" t="str">
        <f>IF(COUNTIFS(A:A,Table1[[#This Row],[Order ID]],C:C,Table1[[#This Row],[CustomerName]])&gt;1,"duplicate","unique")</f>
        <v>unique</v>
      </c>
    </row>
    <row r="708" spans="1:16" x14ac:dyDescent="0.35">
      <c r="A708">
        <v>27612</v>
      </c>
      <c r="B708" s="1">
        <v>43975</v>
      </c>
      <c r="C708" t="s">
        <v>975</v>
      </c>
      <c r="D708" t="s">
        <v>50</v>
      </c>
      <c r="E708" t="s">
        <v>24</v>
      </c>
      <c r="F708" t="s">
        <v>29</v>
      </c>
      <c r="G708" t="s">
        <v>30</v>
      </c>
      <c r="H708">
        <v>1</v>
      </c>
      <c r="I708">
        <v>8490</v>
      </c>
      <c r="J708">
        <v>800</v>
      </c>
      <c r="K708" t="s">
        <v>39</v>
      </c>
      <c r="L708" t="s">
        <v>58</v>
      </c>
      <c r="M708">
        <f t="shared" si="11"/>
        <v>8490</v>
      </c>
      <c r="N708">
        <f>YEAR(Table1[[#This Row],[       oreder date]])</f>
        <v>2020</v>
      </c>
      <c r="O708" t="str">
        <f>TEXT(Table1[[#This Row],[       oreder date]],"mmm")</f>
        <v>May</v>
      </c>
      <c r="P708" t="str">
        <f>IF(COUNTIFS(A:A,Table1[[#This Row],[Order ID]],C:C,Table1[[#This Row],[CustomerName]])&gt;1,"duplicate","unique")</f>
        <v>unique</v>
      </c>
    </row>
    <row r="709" spans="1:16" x14ac:dyDescent="0.35">
      <c r="A709">
        <v>27664</v>
      </c>
      <c r="B709" s="1">
        <v>44075</v>
      </c>
      <c r="C709" t="s">
        <v>1040</v>
      </c>
      <c r="D709" t="s">
        <v>50</v>
      </c>
      <c r="E709" t="s">
        <v>24</v>
      </c>
      <c r="F709" t="s">
        <v>29</v>
      </c>
      <c r="G709" t="s">
        <v>30</v>
      </c>
      <c r="H709">
        <v>9</v>
      </c>
      <c r="I709">
        <v>8681</v>
      </c>
      <c r="J709">
        <v>2458</v>
      </c>
      <c r="K709" t="s">
        <v>46</v>
      </c>
      <c r="L709" t="s">
        <v>388</v>
      </c>
      <c r="M709">
        <f t="shared" si="11"/>
        <v>964.55555555555554</v>
      </c>
      <c r="N709">
        <f>YEAR(Table1[[#This Row],[       oreder date]])</f>
        <v>2020</v>
      </c>
      <c r="O709" t="str">
        <f>TEXT(Table1[[#This Row],[       oreder date]],"mmm")</f>
        <v>Sep</v>
      </c>
      <c r="P709" t="str">
        <f>IF(COUNTIFS(A:A,Table1[[#This Row],[Order ID]],C:C,Table1[[#This Row],[CustomerName]])&gt;1,"duplicate","unique")</f>
        <v>unique</v>
      </c>
    </row>
    <row r="710" spans="1:16" x14ac:dyDescent="0.35">
      <c r="A710">
        <v>27703</v>
      </c>
      <c r="B710" s="1">
        <v>44016</v>
      </c>
      <c r="C710" t="s">
        <v>1090</v>
      </c>
      <c r="D710" t="s">
        <v>50</v>
      </c>
      <c r="E710" t="s">
        <v>24</v>
      </c>
      <c r="F710" t="s">
        <v>29</v>
      </c>
      <c r="G710" t="s">
        <v>30</v>
      </c>
      <c r="H710">
        <v>4</v>
      </c>
      <c r="I710">
        <v>1778</v>
      </c>
      <c r="J710">
        <v>285</v>
      </c>
      <c r="K710" t="s">
        <v>46</v>
      </c>
      <c r="L710" t="s">
        <v>461</v>
      </c>
      <c r="M710">
        <f t="shared" si="11"/>
        <v>444.5</v>
      </c>
      <c r="N710">
        <f>YEAR(Table1[[#This Row],[       oreder date]])</f>
        <v>2020</v>
      </c>
      <c r="O710" t="str">
        <f>TEXT(Table1[[#This Row],[       oreder date]],"mmm")</f>
        <v>Jul</v>
      </c>
      <c r="P710" t="str">
        <f>IF(COUNTIFS(A:A,Table1[[#This Row],[Order ID]],C:C,Table1[[#This Row],[CustomerName]])&gt;1,"duplicate","unique")</f>
        <v>unique</v>
      </c>
    </row>
    <row r="711" spans="1:16" x14ac:dyDescent="0.35">
      <c r="A711">
        <v>27747</v>
      </c>
      <c r="B711" s="1">
        <v>44833</v>
      </c>
      <c r="C711" t="s">
        <v>1138</v>
      </c>
      <c r="D711" t="s">
        <v>50</v>
      </c>
      <c r="E711" t="s">
        <v>24</v>
      </c>
      <c r="F711" t="s">
        <v>29</v>
      </c>
      <c r="G711" t="s">
        <v>63</v>
      </c>
      <c r="H711">
        <v>9</v>
      </c>
      <c r="I711">
        <v>3228</v>
      </c>
      <c r="J711">
        <v>476</v>
      </c>
      <c r="K711" t="s">
        <v>64</v>
      </c>
      <c r="L711" t="s">
        <v>130</v>
      </c>
      <c r="M711">
        <f t="shared" si="11"/>
        <v>358.66666666666669</v>
      </c>
      <c r="N711">
        <f>YEAR(Table1[[#This Row],[       oreder date]])</f>
        <v>2022</v>
      </c>
      <c r="O711" t="str">
        <f>TEXT(Table1[[#This Row],[       oreder date]],"mmm")</f>
        <v>Sep</v>
      </c>
      <c r="P711" t="str">
        <f>IF(COUNTIFS(A:A,Table1[[#This Row],[Order ID]],C:C,Table1[[#This Row],[CustomerName]])&gt;1,"duplicate","unique")</f>
        <v>unique</v>
      </c>
    </row>
    <row r="712" spans="1:16" x14ac:dyDescent="0.35">
      <c r="A712">
        <v>27862</v>
      </c>
      <c r="B712" s="1">
        <v>44561</v>
      </c>
      <c r="C712" t="s">
        <v>1292</v>
      </c>
      <c r="D712" t="s">
        <v>50</v>
      </c>
      <c r="E712" t="s">
        <v>24</v>
      </c>
      <c r="F712" t="s">
        <v>29</v>
      </c>
      <c r="G712" t="s">
        <v>63</v>
      </c>
      <c r="H712">
        <v>19</v>
      </c>
      <c r="I712">
        <v>3189</v>
      </c>
      <c r="J712">
        <v>1180</v>
      </c>
      <c r="K712" t="s">
        <v>46</v>
      </c>
      <c r="L712" t="s">
        <v>89</v>
      </c>
      <c r="M712">
        <f t="shared" si="11"/>
        <v>167.84210526315789</v>
      </c>
      <c r="N712">
        <f>YEAR(Table1[[#This Row],[       oreder date]])</f>
        <v>2021</v>
      </c>
      <c r="O712" t="str">
        <f>TEXT(Table1[[#This Row],[       oreder date]],"mmm")</f>
        <v>Dec</v>
      </c>
      <c r="P712" t="str">
        <f>IF(COUNTIFS(A:A,Table1[[#This Row],[Order ID]],C:C,Table1[[#This Row],[CustomerName]])&gt;1,"duplicate","unique")</f>
        <v>unique</v>
      </c>
    </row>
    <row r="713" spans="1:16" x14ac:dyDescent="0.35">
      <c r="A713">
        <v>26871</v>
      </c>
      <c r="B713" s="1">
        <v>44512</v>
      </c>
      <c r="C713" t="s">
        <v>173</v>
      </c>
      <c r="D713" t="s">
        <v>33</v>
      </c>
      <c r="E713" t="s">
        <v>16</v>
      </c>
      <c r="F713" t="s">
        <v>12</v>
      </c>
      <c r="G713" t="s">
        <v>27</v>
      </c>
      <c r="H713">
        <v>5</v>
      </c>
      <c r="I713">
        <v>5105</v>
      </c>
      <c r="J713">
        <v>465</v>
      </c>
      <c r="K713" t="s">
        <v>14</v>
      </c>
      <c r="L713" t="s">
        <v>174</v>
      </c>
      <c r="M713">
        <f t="shared" si="11"/>
        <v>1021</v>
      </c>
      <c r="N713">
        <f>YEAR(Table1[[#This Row],[       oreder date]])</f>
        <v>2021</v>
      </c>
      <c r="O713" t="str">
        <f>TEXT(Table1[[#This Row],[       oreder date]],"mmm")</f>
        <v>Nov</v>
      </c>
      <c r="P713" t="str">
        <f>IF(COUNTIFS(A:A,Table1[[#This Row],[Order ID]],C:C,Table1[[#This Row],[CustomerName]])&gt;1,"duplicate","unique")</f>
        <v>unique</v>
      </c>
    </row>
    <row r="714" spans="1:16" x14ac:dyDescent="0.35">
      <c r="A714">
        <v>26911</v>
      </c>
      <c r="B714" s="1">
        <v>45338</v>
      </c>
      <c r="C714" t="s">
        <v>216</v>
      </c>
      <c r="D714" t="s">
        <v>33</v>
      </c>
      <c r="E714" t="s">
        <v>16</v>
      </c>
      <c r="F714" t="s">
        <v>12</v>
      </c>
      <c r="G714" t="s">
        <v>81</v>
      </c>
      <c r="H714">
        <v>19</v>
      </c>
      <c r="I714">
        <v>7909</v>
      </c>
      <c r="J714">
        <v>1942</v>
      </c>
      <c r="K714" t="s">
        <v>64</v>
      </c>
      <c r="L714" t="s">
        <v>217</v>
      </c>
      <c r="M714">
        <f t="shared" si="11"/>
        <v>416.26315789473682</v>
      </c>
      <c r="N714">
        <f>YEAR(Table1[[#This Row],[       oreder date]])</f>
        <v>2024</v>
      </c>
      <c r="O714" t="str">
        <f>TEXT(Table1[[#This Row],[       oreder date]],"mmm")</f>
        <v>Feb</v>
      </c>
      <c r="P714" t="str">
        <f>IF(COUNTIFS(A:A,Table1[[#This Row],[Order ID]],C:C,Table1[[#This Row],[CustomerName]])&gt;1,"duplicate","unique")</f>
        <v>unique</v>
      </c>
    </row>
    <row r="715" spans="1:16" x14ac:dyDescent="0.35">
      <c r="A715">
        <v>26958</v>
      </c>
      <c r="B715" s="1">
        <v>44535</v>
      </c>
      <c r="C715" t="s">
        <v>256</v>
      </c>
      <c r="D715" t="s">
        <v>33</v>
      </c>
      <c r="E715" t="s">
        <v>16</v>
      </c>
      <c r="F715" t="s">
        <v>12</v>
      </c>
      <c r="G715" t="s">
        <v>81</v>
      </c>
      <c r="H715">
        <v>1</v>
      </c>
      <c r="I715">
        <v>5442</v>
      </c>
      <c r="J715">
        <v>1610</v>
      </c>
      <c r="K715" t="s">
        <v>39</v>
      </c>
      <c r="L715" t="s">
        <v>89</v>
      </c>
      <c r="M715">
        <f t="shared" si="11"/>
        <v>5442</v>
      </c>
      <c r="N715">
        <f>YEAR(Table1[[#This Row],[       oreder date]])</f>
        <v>2021</v>
      </c>
      <c r="O715" t="str">
        <f>TEXT(Table1[[#This Row],[       oreder date]],"mmm")</f>
        <v>Dec</v>
      </c>
      <c r="P715" t="str">
        <f>IF(COUNTIFS(A:A,Table1[[#This Row],[Order ID]],C:C,Table1[[#This Row],[CustomerName]])&gt;1,"duplicate","unique")</f>
        <v>unique</v>
      </c>
    </row>
    <row r="716" spans="1:16" x14ac:dyDescent="0.35">
      <c r="A716">
        <v>27021</v>
      </c>
      <c r="B716" s="1">
        <v>44785</v>
      </c>
      <c r="C716" t="s">
        <v>323</v>
      </c>
      <c r="D716" t="s">
        <v>33</v>
      </c>
      <c r="E716" t="s">
        <v>16</v>
      </c>
      <c r="F716" t="s">
        <v>12</v>
      </c>
      <c r="G716" t="s">
        <v>38</v>
      </c>
      <c r="H716">
        <v>4</v>
      </c>
      <c r="I716">
        <v>1341</v>
      </c>
      <c r="J716">
        <v>615</v>
      </c>
      <c r="K716" t="s">
        <v>14</v>
      </c>
      <c r="L716" t="s">
        <v>208</v>
      </c>
      <c r="M716">
        <f t="shared" si="11"/>
        <v>335.25</v>
      </c>
      <c r="N716">
        <f>YEAR(Table1[[#This Row],[       oreder date]])</f>
        <v>2022</v>
      </c>
      <c r="O716" t="str">
        <f>TEXT(Table1[[#This Row],[       oreder date]],"mmm")</f>
        <v>Aug</v>
      </c>
      <c r="P716" t="str">
        <f>IF(COUNTIFS(A:A,Table1[[#This Row],[Order ID]],C:C,Table1[[#This Row],[CustomerName]])&gt;1,"duplicate","unique")</f>
        <v>unique</v>
      </c>
    </row>
    <row r="717" spans="1:16" x14ac:dyDescent="0.35">
      <c r="A717">
        <v>27024</v>
      </c>
      <c r="B717" s="1">
        <v>44826</v>
      </c>
      <c r="C717" t="s">
        <v>327</v>
      </c>
      <c r="D717" t="s">
        <v>33</v>
      </c>
      <c r="E717" t="s">
        <v>16</v>
      </c>
      <c r="F717" t="s">
        <v>12</v>
      </c>
      <c r="G717" t="s">
        <v>13</v>
      </c>
      <c r="H717">
        <v>19</v>
      </c>
      <c r="I717">
        <v>9851</v>
      </c>
      <c r="J717">
        <v>2669</v>
      </c>
      <c r="K717" t="s">
        <v>31</v>
      </c>
      <c r="L717" t="s">
        <v>130</v>
      </c>
      <c r="M717">
        <f t="shared" si="11"/>
        <v>518.47368421052636</v>
      </c>
      <c r="N717">
        <f>YEAR(Table1[[#This Row],[       oreder date]])</f>
        <v>2022</v>
      </c>
      <c r="O717" t="str">
        <f>TEXT(Table1[[#This Row],[       oreder date]],"mmm")</f>
        <v>Sep</v>
      </c>
      <c r="P717" t="str">
        <f>IF(COUNTIFS(A:A,Table1[[#This Row],[Order ID]],C:C,Table1[[#This Row],[CustomerName]])&gt;1,"duplicate","unique")</f>
        <v>unique</v>
      </c>
    </row>
    <row r="718" spans="1:16" x14ac:dyDescent="0.35">
      <c r="A718">
        <v>27057</v>
      </c>
      <c r="B718" s="1">
        <v>43923</v>
      </c>
      <c r="C718" t="s">
        <v>365</v>
      </c>
      <c r="D718" t="s">
        <v>33</v>
      </c>
      <c r="E718" t="s">
        <v>16</v>
      </c>
      <c r="F718" t="s">
        <v>12</v>
      </c>
      <c r="G718" t="s">
        <v>81</v>
      </c>
      <c r="H718">
        <v>9</v>
      </c>
      <c r="I718">
        <v>9536</v>
      </c>
      <c r="J718">
        <v>1437</v>
      </c>
      <c r="K718" t="s">
        <v>14</v>
      </c>
      <c r="L718" t="s">
        <v>161</v>
      </c>
      <c r="M718">
        <f t="shared" si="11"/>
        <v>1059.5555555555557</v>
      </c>
      <c r="N718">
        <f>YEAR(Table1[[#This Row],[       oreder date]])</f>
        <v>2020</v>
      </c>
      <c r="O718" t="str">
        <f>TEXT(Table1[[#This Row],[       oreder date]],"mmm")</f>
        <v>Apr</v>
      </c>
      <c r="P718" t="str">
        <f>IF(COUNTIFS(A:A,Table1[[#This Row],[Order ID]],C:C,Table1[[#This Row],[CustomerName]])&gt;1,"duplicate","unique")</f>
        <v>unique</v>
      </c>
    </row>
    <row r="719" spans="1:16" x14ac:dyDescent="0.35">
      <c r="A719">
        <v>27143</v>
      </c>
      <c r="B719" s="1">
        <v>44711</v>
      </c>
      <c r="C719" t="s">
        <v>449</v>
      </c>
      <c r="D719" t="s">
        <v>33</v>
      </c>
      <c r="E719" t="s">
        <v>16</v>
      </c>
      <c r="F719" t="s">
        <v>12</v>
      </c>
      <c r="G719" t="s">
        <v>27</v>
      </c>
      <c r="H719">
        <v>19</v>
      </c>
      <c r="I719">
        <v>9057</v>
      </c>
      <c r="J719">
        <v>1888</v>
      </c>
      <c r="K719" t="s">
        <v>64</v>
      </c>
      <c r="L719" t="s">
        <v>179</v>
      </c>
      <c r="M719">
        <f t="shared" si="11"/>
        <v>476.68421052631578</v>
      </c>
      <c r="N719">
        <f>YEAR(Table1[[#This Row],[       oreder date]])</f>
        <v>2022</v>
      </c>
      <c r="O719" t="str">
        <f>TEXT(Table1[[#This Row],[       oreder date]],"mmm")</f>
        <v>May</v>
      </c>
      <c r="P719" t="str">
        <f>IF(COUNTIFS(A:A,Table1[[#This Row],[Order ID]],C:C,Table1[[#This Row],[CustomerName]])&gt;1,"duplicate","unique")</f>
        <v>unique</v>
      </c>
    </row>
    <row r="720" spans="1:16" x14ac:dyDescent="0.35">
      <c r="A720">
        <v>27145</v>
      </c>
      <c r="B720" s="1">
        <v>44711</v>
      </c>
      <c r="C720" t="s">
        <v>449</v>
      </c>
      <c r="D720" t="s">
        <v>33</v>
      </c>
      <c r="E720" t="s">
        <v>16</v>
      </c>
      <c r="F720" t="s">
        <v>12</v>
      </c>
      <c r="G720" t="s">
        <v>38</v>
      </c>
      <c r="H720">
        <v>13</v>
      </c>
      <c r="I720">
        <v>9200</v>
      </c>
      <c r="J720">
        <v>809</v>
      </c>
      <c r="K720" t="s">
        <v>64</v>
      </c>
      <c r="L720" t="s">
        <v>179</v>
      </c>
      <c r="M720">
        <f t="shared" si="11"/>
        <v>707.69230769230774</v>
      </c>
      <c r="N720">
        <f>YEAR(Table1[[#This Row],[       oreder date]])</f>
        <v>2022</v>
      </c>
      <c r="O720" t="str">
        <f>TEXT(Table1[[#This Row],[       oreder date]],"mmm")</f>
        <v>May</v>
      </c>
      <c r="P720" t="str">
        <f>IF(COUNTIFS(A:A,Table1[[#This Row],[Order ID]],C:C,Table1[[#This Row],[CustomerName]])&gt;1,"duplicate","unique")</f>
        <v>unique</v>
      </c>
    </row>
    <row r="721" spans="1:16" x14ac:dyDescent="0.35">
      <c r="A721">
        <v>27146</v>
      </c>
      <c r="B721" s="1">
        <v>45459</v>
      </c>
      <c r="C721" t="s">
        <v>451</v>
      </c>
      <c r="D721" t="s">
        <v>33</v>
      </c>
      <c r="E721" t="s">
        <v>16</v>
      </c>
      <c r="F721" t="s">
        <v>12</v>
      </c>
      <c r="G721" t="s">
        <v>38</v>
      </c>
      <c r="H721">
        <v>6</v>
      </c>
      <c r="I721">
        <v>6113</v>
      </c>
      <c r="J721">
        <v>2508</v>
      </c>
      <c r="K721" t="s">
        <v>14</v>
      </c>
      <c r="L721" t="s">
        <v>261</v>
      </c>
      <c r="M721">
        <f t="shared" si="11"/>
        <v>1018.8333333333334</v>
      </c>
      <c r="N721">
        <f>YEAR(Table1[[#This Row],[       oreder date]])</f>
        <v>2024</v>
      </c>
      <c r="O721" t="str">
        <f>TEXT(Table1[[#This Row],[       oreder date]],"mmm")</f>
        <v>Jun</v>
      </c>
      <c r="P721" t="str">
        <f>IF(COUNTIFS(A:A,Table1[[#This Row],[Order ID]],C:C,Table1[[#This Row],[CustomerName]])&gt;1,"duplicate","unique")</f>
        <v>unique</v>
      </c>
    </row>
    <row r="722" spans="1:16" x14ac:dyDescent="0.35">
      <c r="A722">
        <v>27248</v>
      </c>
      <c r="B722" s="1">
        <v>44279</v>
      </c>
      <c r="C722" t="s">
        <v>560</v>
      </c>
      <c r="D722" t="s">
        <v>33</v>
      </c>
      <c r="E722" t="s">
        <v>16</v>
      </c>
      <c r="F722" t="s">
        <v>12</v>
      </c>
      <c r="G722" t="s">
        <v>13</v>
      </c>
      <c r="H722">
        <v>17</v>
      </c>
      <c r="I722">
        <v>7856</v>
      </c>
      <c r="J722">
        <v>3699</v>
      </c>
      <c r="K722" t="s">
        <v>14</v>
      </c>
      <c r="L722" t="s">
        <v>166</v>
      </c>
      <c r="M722">
        <f t="shared" si="11"/>
        <v>462.11764705882354</v>
      </c>
      <c r="N722">
        <f>YEAR(Table1[[#This Row],[       oreder date]])</f>
        <v>2021</v>
      </c>
      <c r="O722" t="str">
        <f>TEXT(Table1[[#This Row],[       oreder date]],"mmm")</f>
        <v>Mar</v>
      </c>
      <c r="P722" t="str">
        <f>IF(COUNTIFS(A:A,Table1[[#This Row],[Order ID]],C:C,Table1[[#This Row],[CustomerName]])&gt;1,"duplicate","unique")</f>
        <v>unique</v>
      </c>
    </row>
    <row r="723" spans="1:16" x14ac:dyDescent="0.35">
      <c r="A723">
        <v>27274</v>
      </c>
      <c r="B723" s="1">
        <v>45708</v>
      </c>
      <c r="C723" t="s">
        <v>584</v>
      </c>
      <c r="D723" t="s">
        <v>33</v>
      </c>
      <c r="E723" t="s">
        <v>16</v>
      </c>
      <c r="F723" t="s">
        <v>12</v>
      </c>
      <c r="G723" t="s">
        <v>38</v>
      </c>
      <c r="H723">
        <v>1</v>
      </c>
      <c r="I723">
        <v>2670</v>
      </c>
      <c r="J723">
        <v>1026</v>
      </c>
      <c r="K723" t="s">
        <v>31</v>
      </c>
      <c r="L723" t="s">
        <v>72</v>
      </c>
      <c r="M723">
        <f t="shared" si="11"/>
        <v>2670</v>
      </c>
      <c r="N723">
        <f>YEAR(Table1[[#This Row],[       oreder date]])</f>
        <v>2025</v>
      </c>
      <c r="O723" t="str">
        <f>TEXT(Table1[[#This Row],[       oreder date]],"mmm")</f>
        <v>Feb</v>
      </c>
      <c r="P723" t="str">
        <f>IF(COUNTIFS(A:A,Table1[[#This Row],[Order ID]],C:C,Table1[[#This Row],[CustomerName]])&gt;1,"duplicate","unique")</f>
        <v>unique</v>
      </c>
    </row>
    <row r="724" spans="1:16" x14ac:dyDescent="0.35">
      <c r="A724">
        <v>27288</v>
      </c>
      <c r="B724" s="1">
        <v>45003</v>
      </c>
      <c r="C724" t="s">
        <v>596</v>
      </c>
      <c r="D724" t="s">
        <v>33</v>
      </c>
      <c r="E724" t="s">
        <v>16</v>
      </c>
      <c r="F724" t="s">
        <v>12</v>
      </c>
      <c r="G724" t="s">
        <v>27</v>
      </c>
      <c r="H724">
        <v>11</v>
      </c>
      <c r="I724">
        <v>6385</v>
      </c>
      <c r="J724">
        <v>2656</v>
      </c>
      <c r="K724" t="s">
        <v>46</v>
      </c>
      <c r="L724" t="s">
        <v>244</v>
      </c>
      <c r="M724">
        <f t="shared" si="11"/>
        <v>580.4545454545455</v>
      </c>
      <c r="N724">
        <f>YEAR(Table1[[#This Row],[       oreder date]])</f>
        <v>2023</v>
      </c>
      <c r="O724" t="str">
        <f>TEXT(Table1[[#This Row],[       oreder date]],"mmm")</f>
        <v>Mar</v>
      </c>
      <c r="P724" t="str">
        <f>IF(COUNTIFS(A:A,Table1[[#This Row],[Order ID]],C:C,Table1[[#This Row],[CustomerName]])&gt;1,"duplicate","unique")</f>
        <v>unique</v>
      </c>
    </row>
    <row r="725" spans="1:16" x14ac:dyDescent="0.35">
      <c r="A725">
        <v>27400</v>
      </c>
      <c r="B725" s="1">
        <v>44691</v>
      </c>
      <c r="C725" t="s">
        <v>721</v>
      </c>
      <c r="D725" t="s">
        <v>33</v>
      </c>
      <c r="E725" t="s">
        <v>16</v>
      </c>
      <c r="F725" t="s">
        <v>12</v>
      </c>
      <c r="G725" t="s">
        <v>27</v>
      </c>
      <c r="H725">
        <v>7</v>
      </c>
      <c r="I725">
        <v>6236</v>
      </c>
      <c r="J725">
        <v>2839</v>
      </c>
      <c r="K725" t="s">
        <v>46</v>
      </c>
      <c r="L725" t="s">
        <v>179</v>
      </c>
      <c r="M725">
        <f t="shared" si="11"/>
        <v>890.85714285714289</v>
      </c>
      <c r="N725">
        <f>YEAR(Table1[[#This Row],[       oreder date]])</f>
        <v>2022</v>
      </c>
      <c r="O725" t="str">
        <f>TEXT(Table1[[#This Row],[       oreder date]],"mmm")</f>
        <v>May</v>
      </c>
      <c r="P725" t="str">
        <f>IF(COUNTIFS(A:A,Table1[[#This Row],[Order ID]],C:C,Table1[[#This Row],[CustomerName]])&gt;1,"duplicate","unique")</f>
        <v>unique</v>
      </c>
    </row>
    <row r="726" spans="1:16" x14ac:dyDescent="0.35">
      <c r="A726">
        <v>27453</v>
      </c>
      <c r="B726" s="1">
        <v>45137</v>
      </c>
      <c r="C726" t="s">
        <v>782</v>
      </c>
      <c r="D726" t="s">
        <v>33</v>
      </c>
      <c r="E726" t="s">
        <v>16</v>
      </c>
      <c r="F726" t="s">
        <v>12</v>
      </c>
      <c r="G726" t="s">
        <v>27</v>
      </c>
      <c r="H726">
        <v>8</v>
      </c>
      <c r="I726">
        <v>4609</v>
      </c>
      <c r="J726">
        <v>1084</v>
      </c>
      <c r="K726" t="s">
        <v>14</v>
      </c>
      <c r="L726" t="s">
        <v>104</v>
      </c>
      <c r="M726">
        <f t="shared" si="11"/>
        <v>576.125</v>
      </c>
      <c r="N726">
        <f>YEAR(Table1[[#This Row],[       oreder date]])</f>
        <v>2023</v>
      </c>
      <c r="O726" t="str">
        <f>TEXT(Table1[[#This Row],[       oreder date]],"mmm")</f>
        <v>Jul</v>
      </c>
      <c r="P726" t="str">
        <f>IF(COUNTIFS(A:A,Table1[[#This Row],[Order ID]],C:C,Table1[[#This Row],[CustomerName]])&gt;1,"duplicate","unique")</f>
        <v>unique</v>
      </c>
    </row>
    <row r="727" spans="1:16" x14ac:dyDescent="0.35">
      <c r="A727">
        <v>27455</v>
      </c>
      <c r="B727" s="1">
        <v>45137</v>
      </c>
      <c r="C727" t="s">
        <v>782</v>
      </c>
      <c r="D727" t="s">
        <v>33</v>
      </c>
      <c r="E727" t="s">
        <v>16</v>
      </c>
      <c r="F727" t="s">
        <v>12</v>
      </c>
      <c r="G727" t="s">
        <v>27</v>
      </c>
      <c r="H727">
        <v>7</v>
      </c>
      <c r="I727">
        <v>4734</v>
      </c>
      <c r="J727">
        <v>958</v>
      </c>
      <c r="K727" t="s">
        <v>31</v>
      </c>
      <c r="L727" t="s">
        <v>104</v>
      </c>
      <c r="M727">
        <f t="shared" si="11"/>
        <v>676.28571428571433</v>
      </c>
      <c r="N727">
        <f>YEAR(Table1[[#This Row],[       oreder date]])</f>
        <v>2023</v>
      </c>
      <c r="O727" t="str">
        <f>TEXT(Table1[[#This Row],[       oreder date]],"mmm")</f>
        <v>Jul</v>
      </c>
      <c r="P727" t="str">
        <f>IF(COUNTIFS(A:A,Table1[[#This Row],[Order ID]],C:C,Table1[[#This Row],[CustomerName]])&gt;1,"duplicate","unique")</f>
        <v>unique</v>
      </c>
    </row>
    <row r="728" spans="1:16" x14ac:dyDescent="0.35">
      <c r="A728">
        <v>27460</v>
      </c>
      <c r="B728" s="1">
        <v>45035</v>
      </c>
      <c r="C728" t="s">
        <v>788</v>
      </c>
      <c r="D728" t="s">
        <v>33</v>
      </c>
      <c r="E728" t="s">
        <v>16</v>
      </c>
      <c r="F728" t="s">
        <v>12</v>
      </c>
      <c r="G728" t="s">
        <v>13</v>
      </c>
      <c r="H728">
        <v>4</v>
      </c>
      <c r="I728">
        <v>9438</v>
      </c>
      <c r="J728">
        <v>1801</v>
      </c>
      <c r="K728" t="s">
        <v>64</v>
      </c>
      <c r="L728" t="s">
        <v>144</v>
      </c>
      <c r="M728">
        <f t="shared" si="11"/>
        <v>2359.5</v>
      </c>
      <c r="N728">
        <f>YEAR(Table1[[#This Row],[       oreder date]])</f>
        <v>2023</v>
      </c>
      <c r="O728" t="str">
        <f>TEXT(Table1[[#This Row],[       oreder date]],"mmm")</f>
        <v>Apr</v>
      </c>
      <c r="P728" t="str">
        <f>IF(COUNTIFS(A:A,Table1[[#This Row],[Order ID]],C:C,Table1[[#This Row],[CustomerName]])&gt;1,"duplicate","unique")</f>
        <v>unique</v>
      </c>
    </row>
    <row r="729" spans="1:16" x14ac:dyDescent="0.35">
      <c r="A729">
        <v>27514</v>
      </c>
      <c r="B729" s="1">
        <v>43946</v>
      </c>
      <c r="C729" t="s">
        <v>846</v>
      </c>
      <c r="D729" t="s">
        <v>33</v>
      </c>
      <c r="E729" t="s">
        <v>16</v>
      </c>
      <c r="F729" t="s">
        <v>12</v>
      </c>
      <c r="G729" t="s">
        <v>13</v>
      </c>
      <c r="H729">
        <v>3</v>
      </c>
      <c r="I729">
        <v>8706</v>
      </c>
      <c r="J729">
        <v>1724</v>
      </c>
      <c r="K729" t="s">
        <v>31</v>
      </c>
      <c r="L729" t="s">
        <v>161</v>
      </c>
      <c r="M729">
        <f t="shared" si="11"/>
        <v>2902</v>
      </c>
      <c r="N729">
        <f>YEAR(Table1[[#This Row],[       oreder date]])</f>
        <v>2020</v>
      </c>
      <c r="O729" t="str">
        <f>TEXT(Table1[[#This Row],[       oreder date]],"mmm")</f>
        <v>Apr</v>
      </c>
      <c r="P729" t="str">
        <f>IF(COUNTIFS(A:A,Table1[[#This Row],[Order ID]],C:C,Table1[[#This Row],[CustomerName]])&gt;1,"duplicate","unique")</f>
        <v>unique</v>
      </c>
    </row>
    <row r="730" spans="1:16" x14ac:dyDescent="0.35">
      <c r="A730">
        <v>27620</v>
      </c>
      <c r="B730" s="1">
        <v>45361</v>
      </c>
      <c r="C730" t="s">
        <v>984</v>
      </c>
      <c r="D730" t="s">
        <v>33</v>
      </c>
      <c r="E730" t="s">
        <v>16</v>
      </c>
      <c r="F730" t="s">
        <v>12</v>
      </c>
      <c r="G730" t="s">
        <v>27</v>
      </c>
      <c r="H730">
        <v>19</v>
      </c>
      <c r="I730">
        <v>5916</v>
      </c>
      <c r="J730">
        <v>1594</v>
      </c>
      <c r="K730" t="s">
        <v>31</v>
      </c>
      <c r="L730" t="s">
        <v>337</v>
      </c>
      <c r="M730">
        <f t="shared" si="11"/>
        <v>311.36842105263156</v>
      </c>
      <c r="N730">
        <f>YEAR(Table1[[#This Row],[       oreder date]])</f>
        <v>2024</v>
      </c>
      <c r="O730" t="str">
        <f>TEXT(Table1[[#This Row],[       oreder date]],"mmm")</f>
        <v>Mar</v>
      </c>
      <c r="P730" t="str">
        <f>IF(COUNTIFS(A:A,Table1[[#This Row],[Order ID]],C:C,Table1[[#This Row],[CustomerName]])&gt;1,"duplicate","unique")</f>
        <v>unique</v>
      </c>
    </row>
    <row r="731" spans="1:16" x14ac:dyDescent="0.35">
      <c r="A731">
        <v>27621</v>
      </c>
      <c r="B731" s="1">
        <v>45204</v>
      </c>
      <c r="C731" t="s">
        <v>985</v>
      </c>
      <c r="D731" t="s">
        <v>33</v>
      </c>
      <c r="E731" t="s">
        <v>16</v>
      </c>
      <c r="F731" t="s">
        <v>12</v>
      </c>
      <c r="G731" t="s">
        <v>27</v>
      </c>
      <c r="H731">
        <v>19</v>
      </c>
      <c r="I731">
        <v>5916</v>
      </c>
      <c r="J731">
        <v>1594</v>
      </c>
      <c r="K731" t="s">
        <v>31</v>
      </c>
      <c r="L731" t="s">
        <v>441</v>
      </c>
      <c r="M731">
        <f t="shared" si="11"/>
        <v>311.36842105263156</v>
      </c>
      <c r="N731">
        <f>YEAR(Table1[[#This Row],[       oreder date]])</f>
        <v>2023</v>
      </c>
      <c r="O731" t="str">
        <f>TEXT(Table1[[#This Row],[       oreder date]],"mmm")</f>
        <v>Oct</v>
      </c>
      <c r="P731" t="str">
        <f>IF(COUNTIFS(A:A,Table1[[#This Row],[Order ID]],C:C,Table1[[#This Row],[CustomerName]])&gt;1,"duplicate","unique")</f>
        <v>unique</v>
      </c>
    </row>
    <row r="732" spans="1:16" x14ac:dyDescent="0.35">
      <c r="A732">
        <v>27654</v>
      </c>
      <c r="B732" s="1">
        <v>45237</v>
      </c>
      <c r="C732" t="s">
        <v>1027</v>
      </c>
      <c r="D732" t="s">
        <v>33</v>
      </c>
      <c r="E732" t="s">
        <v>16</v>
      </c>
      <c r="F732" t="s">
        <v>12</v>
      </c>
      <c r="G732" t="s">
        <v>81</v>
      </c>
      <c r="H732">
        <v>15</v>
      </c>
      <c r="I732">
        <v>7484</v>
      </c>
      <c r="J732">
        <v>2871</v>
      </c>
      <c r="K732" t="s">
        <v>14</v>
      </c>
      <c r="L732" t="s">
        <v>51</v>
      </c>
      <c r="M732">
        <f t="shared" si="11"/>
        <v>498.93333333333334</v>
      </c>
      <c r="N732">
        <f>YEAR(Table1[[#This Row],[       oreder date]])</f>
        <v>2023</v>
      </c>
      <c r="O732" t="str">
        <f>TEXT(Table1[[#This Row],[       oreder date]],"mmm")</f>
        <v>Nov</v>
      </c>
      <c r="P732" t="str">
        <f>IF(COUNTIFS(A:A,Table1[[#This Row],[Order ID]],C:C,Table1[[#This Row],[CustomerName]])&gt;1,"duplicate","unique")</f>
        <v>unique</v>
      </c>
    </row>
    <row r="733" spans="1:16" x14ac:dyDescent="0.35">
      <c r="A733">
        <v>27668</v>
      </c>
      <c r="B733" s="1">
        <v>45196</v>
      </c>
      <c r="C733" t="s">
        <v>1047</v>
      </c>
      <c r="D733" t="s">
        <v>33</v>
      </c>
      <c r="E733" t="s">
        <v>16</v>
      </c>
      <c r="F733" t="s">
        <v>12</v>
      </c>
      <c r="G733" t="s">
        <v>27</v>
      </c>
      <c r="H733">
        <v>6</v>
      </c>
      <c r="I733">
        <v>9369</v>
      </c>
      <c r="J733">
        <v>3297</v>
      </c>
      <c r="K733" t="s">
        <v>31</v>
      </c>
      <c r="L733" t="s">
        <v>272</v>
      </c>
      <c r="M733">
        <f t="shared" si="11"/>
        <v>1561.5</v>
      </c>
      <c r="N733">
        <f>YEAR(Table1[[#This Row],[       oreder date]])</f>
        <v>2023</v>
      </c>
      <c r="O733" t="str">
        <f>TEXT(Table1[[#This Row],[       oreder date]],"mmm")</f>
        <v>Sep</v>
      </c>
      <c r="P733" t="str">
        <f>IF(COUNTIFS(A:A,Table1[[#This Row],[Order ID]],C:C,Table1[[#This Row],[CustomerName]])&gt;1,"duplicate","unique")</f>
        <v>unique</v>
      </c>
    </row>
    <row r="734" spans="1:16" x14ac:dyDescent="0.35">
      <c r="A734">
        <v>27670</v>
      </c>
      <c r="B734" s="1">
        <v>45196</v>
      </c>
      <c r="C734" t="s">
        <v>1047</v>
      </c>
      <c r="D734" t="s">
        <v>33</v>
      </c>
      <c r="E734" t="s">
        <v>16</v>
      </c>
      <c r="F734" t="s">
        <v>12</v>
      </c>
      <c r="G734" t="s">
        <v>27</v>
      </c>
      <c r="H734">
        <v>20</v>
      </c>
      <c r="I734">
        <v>8680</v>
      </c>
      <c r="J734">
        <v>4068</v>
      </c>
      <c r="K734" t="s">
        <v>46</v>
      </c>
      <c r="L734" t="s">
        <v>272</v>
      </c>
      <c r="M734">
        <f t="shared" si="11"/>
        <v>434</v>
      </c>
      <c r="N734">
        <f>YEAR(Table1[[#This Row],[       oreder date]])</f>
        <v>2023</v>
      </c>
      <c r="O734" t="str">
        <f>TEXT(Table1[[#This Row],[       oreder date]],"mmm")</f>
        <v>Sep</v>
      </c>
      <c r="P734" t="str">
        <f>IF(COUNTIFS(A:A,Table1[[#This Row],[Order ID]],C:C,Table1[[#This Row],[CustomerName]])&gt;1,"duplicate","unique")</f>
        <v>unique</v>
      </c>
    </row>
    <row r="735" spans="1:16" x14ac:dyDescent="0.35">
      <c r="A735">
        <v>27672</v>
      </c>
      <c r="B735" s="1">
        <v>45196</v>
      </c>
      <c r="C735" t="s">
        <v>1047</v>
      </c>
      <c r="D735" t="s">
        <v>33</v>
      </c>
      <c r="E735" t="s">
        <v>16</v>
      </c>
      <c r="F735" t="s">
        <v>12</v>
      </c>
      <c r="G735" t="s">
        <v>38</v>
      </c>
      <c r="H735">
        <v>8</v>
      </c>
      <c r="I735">
        <v>3067</v>
      </c>
      <c r="J735">
        <v>1475</v>
      </c>
      <c r="K735" t="s">
        <v>14</v>
      </c>
      <c r="L735" t="s">
        <v>272</v>
      </c>
      <c r="M735">
        <f t="shared" si="11"/>
        <v>383.375</v>
      </c>
      <c r="N735">
        <f>YEAR(Table1[[#This Row],[       oreder date]])</f>
        <v>2023</v>
      </c>
      <c r="O735" t="str">
        <f>TEXT(Table1[[#This Row],[       oreder date]],"mmm")</f>
        <v>Sep</v>
      </c>
      <c r="P735" t="str">
        <f>IF(COUNTIFS(A:A,Table1[[#This Row],[Order ID]],C:C,Table1[[#This Row],[CustomerName]])&gt;1,"duplicate","unique")</f>
        <v>unique</v>
      </c>
    </row>
    <row r="736" spans="1:16" x14ac:dyDescent="0.35">
      <c r="A736">
        <v>27841</v>
      </c>
      <c r="B736" s="1">
        <v>44352</v>
      </c>
      <c r="C736" t="s">
        <v>1256</v>
      </c>
      <c r="D736" t="s">
        <v>33</v>
      </c>
      <c r="E736" t="s">
        <v>16</v>
      </c>
      <c r="F736" t="s">
        <v>12</v>
      </c>
      <c r="G736" t="s">
        <v>13</v>
      </c>
      <c r="H736">
        <v>14</v>
      </c>
      <c r="I736">
        <v>4163</v>
      </c>
      <c r="J736">
        <v>897</v>
      </c>
      <c r="K736" t="s">
        <v>64</v>
      </c>
      <c r="L736" t="s">
        <v>124</v>
      </c>
      <c r="M736">
        <f t="shared" si="11"/>
        <v>297.35714285714283</v>
      </c>
      <c r="N736">
        <f>YEAR(Table1[[#This Row],[       oreder date]])</f>
        <v>2021</v>
      </c>
      <c r="O736" t="str">
        <f>TEXT(Table1[[#This Row],[       oreder date]],"mmm")</f>
        <v>Jun</v>
      </c>
      <c r="P736" t="str">
        <f>IF(COUNTIFS(A:A,Table1[[#This Row],[Order ID]],C:C,Table1[[#This Row],[CustomerName]])&gt;1,"duplicate","unique")</f>
        <v>unique</v>
      </c>
    </row>
    <row r="737" spans="1:16" x14ac:dyDescent="0.35">
      <c r="A737">
        <v>27942</v>
      </c>
      <c r="B737" s="1">
        <v>44289</v>
      </c>
      <c r="C737" t="s">
        <v>1418</v>
      </c>
      <c r="D737" t="s">
        <v>33</v>
      </c>
      <c r="E737" t="s">
        <v>16</v>
      </c>
      <c r="F737" t="s">
        <v>12</v>
      </c>
      <c r="G737" t="s">
        <v>13</v>
      </c>
      <c r="H737">
        <v>18</v>
      </c>
      <c r="I737">
        <v>6499</v>
      </c>
      <c r="J737">
        <v>2189</v>
      </c>
      <c r="K737" t="s">
        <v>39</v>
      </c>
      <c r="L737" t="s">
        <v>138</v>
      </c>
      <c r="M737">
        <f t="shared" si="11"/>
        <v>361.05555555555554</v>
      </c>
      <c r="N737">
        <f>YEAR(Table1[[#This Row],[       oreder date]])</f>
        <v>2021</v>
      </c>
      <c r="O737" t="str">
        <f>TEXT(Table1[[#This Row],[       oreder date]],"mmm")</f>
        <v>Apr</v>
      </c>
      <c r="P737" t="str">
        <f>IF(COUNTIFS(A:A,Table1[[#This Row],[Order ID]],C:C,Table1[[#This Row],[CustomerName]])&gt;1,"duplicate","unique")</f>
        <v>unique</v>
      </c>
    </row>
    <row r="738" spans="1:16" x14ac:dyDescent="0.35">
      <c r="A738">
        <v>26789</v>
      </c>
      <c r="B738" s="1">
        <v>43955</v>
      </c>
      <c r="C738" t="s">
        <v>57</v>
      </c>
      <c r="D738" t="s">
        <v>33</v>
      </c>
      <c r="E738" t="s">
        <v>16</v>
      </c>
      <c r="F738" t="s">
        <v>44</v>
      </c>
      <c r="G738" t="s">
        <v>59</v>
      </c>
      <c r="H738">
        <v>15</v>
      </c>
      <c r="I738">
        <v>7626</v>
      </c>
      <c r="J738">
        <v>1046</v>
      </c>
      <c r="K738" t="s">
        <v>46</v>
      </c>
      <c r="L738" t="s">
        <v>58</v>
      </c>
      <c r="M738">
        <f t="shared" si="11"/>
        <v>508.4</v>
      </c>
      <c r="N738">
        <f>YEAR(Table1[[#This Row],[       oreder date]])</f>
        <v>2020</v>
      </c>
      <c r="O738" t="str">
        <f>TEXT(Table1[[#This Row],[       oreder date]],"mmm")</f>
        <v>May</v>
      </c>
      <c r="P738" t="str">
        <f>IF(COUNTIFS(A:A,Table1[[#This Row],[Order ID]],C:C,Table1[[#This Row],[CustomerName]])&gt;1,"duplicate","unique")</f>
        <v>unique</v>
      </c>
    </row>
    <row r="739" spans="1:16" x14ac:dyDescent="0.35">
      <c r="A739">
        <v>26790</v>
      </c>
      <c r="B739" s="1">
        <v>43955</v>
      </c>
      <c r="C739" t="s">
        <v>57</v>
      </c>
      <c r="D739" t="s">
        <v>33</v>
      </c>
      <c r="E739" t="s">
        <v>16</v>
      </c>
      <c r="F739" t="s">
        <v>44</v>
      </c>
      <c r="G739" t="s">
        <v>45</v>
      </c>
      <c r="H739">
        <v>9</v>
      </c>
      <c r="I739">
        <v>1023</v>
      </c>
      <c r="J739">
        <v>78</v>
      </c>
      <c r="K739" t="s">
        <v>14</v>
      </c>
      <c r="L739" t="s">
        <v>58</v>
      </c>
      <c r="M739">
        <f t="shared" si="11"/>
        <v>113.66666666666667</v>
      </c>
      <c r="N739">
        <f>YEAR(Table1[[#This Row],[       oreder date]])</f>
        <v>2020</v>
      </c>
      <c r="O739" t="str">
        <f>TEXT(Table1[[#This Row],[       oreder date]],"mmm")</f>
        <v>May</v>
      </c>
      <c r="P739" t="str">
        <f>IF(COUNTIFS(A:A,Table1[[#This Row],[Order ID]],C:C,Table1[[#This Row],[CustomerName]])&gt;1,"duplicate","unique")</f>
        <v>unique</v>
      </c>
    </row>
    <row r="740" spans="1:16" x14ac:dyDescent="0.35">
      <c r="A740">
        <v>26813</v>
      </c>
      <c r="B740" s="1">
        <v>44841</v>
      </c>
      <c r="C740" t="s">
        <v>110</v>
      </c>
      <c r="D740" t="s">
        <v>33</v>
      </c>
      <c r="E740" t="s">
        <v>16</v>
      </c>
      <c r="F740" t="s">
        <v>44</v>
      </c>
      <c r="G740" t="s">
        <v>59</v>
      </c>
      <c r="H740">
        <v>15</v>
      </c>
      <c r="I740">
        <v>3958</v>
      </c>
      <c r="J740">
        <v>630</v>
      </c>
      <c r="K740" t="s">
        <v>39</v>
      </c>
      <c r="L740" t="s">
        <v>95</v>
      </c>
      <c r="M740">
        <f t="shared" si="11"/>
        <v>263.86666666666667</v>
      </c>
      <c r="N740">
        <f>YEAR(Table1[[#This Row],[       oreder date]])</f>
        <v>2022</v>
      </c>
      <c r="O740" t="str">
        <f>TEXT(Table1[[#This Row],[       oreder date]],"mmm")</f>
        <v>Oct</v>
      </c>
      <c r="P740" t="str">
        <f>IF(COUNTIFS(A:A,Table1[[#This Row],[Order ID]],C:C,Table1[[#This Row],[CustomerName]])&gt;1,"duplicate","unique")</f>
        <v>unique</v>
      </c>
    </row>
    <row r="741" spans="1:16" x14ac:dyDescent="0.35">
      <c r="A741">
        <v>26814</v>
      </c>
      <c r="B741" s="1">
        <v>44841</v>
      </c>
      <c r="C741" t="s">
        <v>110</v>
      </c>
      <c r="D741" t="s">
        <v>33</v>
      </c>
      <c r="E741" t="s">
        <v>16</v>
      </c>
      <c r="F741" t="s">
        <v>44</v>
      </c>
      <c r="G741" t="s">
        <v>45</v>
      </c>
      <c r="H741">
        <v>1</v>
      </c>
      <c r="I741">
        <v>3132</v>
      </c>
      <c r="J741">
        <v>963</v>
      </c>
      <c r="K741" t="s">
        <v>31</v>
      </c>
      <c r="L741" t="s">
        <v>95</v>
      </c>
      <c r="M741">
        <f t="shared" si="11"/>
        <v>3132</v>
      </c>
      <c r="N741">
        <f>YEAR(Table1[[#This Row],[       oreder date]])</f>
        <v>2022</v>
      </c>
      <c r="O741" t="str">
        <f>TEXT(Table1[[#This Row],[       oreder date]],"mmm")</f>
        <v>Oct</v>
      </c>
      <c r="P741" t="str">
        <f>IF(COUNTIFS(A:A,Table1[[#This Row],[Order ID]],C:C,Table1[[#This Row],[CustomerName]])&gt;1,"duplicate","unique")</f>
        <v>unique</v>
      </c>
    </row>
    <row r="742" spans="1:16" x14ac:dyDescent="0.35">
      <c r="A742">
        <v>26834</v>
      </c>
      <c r="B742" s="1">
        <v>44618</v>
      </c>
      <c r="C742" t="s">
        <v>135</v>
      </c>
      <c r="D742" t="s">
        <v>33</v>
      </c>
      <c r="E742" t="s">
        <v>16</v>
      </c>
      <c r="F742" t="s">
        <v>44</v>
      </c>
      <c r="G742" t="s">
        <v>45</v>
      </c>
      <c r="H742">
        <v>10</v>
      </c>
      <c r="I742">
        <v>6139</v>
      </c>
      <c r="J742">
        <v>451</v>
      </c>
      <c r="K742" t="s">
        <v>31</v>
      </c>
      <c r="L742" t="s">
        <v>136</v>
      </c>
      <c r="M742">
        <f t="shared" si="11"/>
        <v>613.9</v>
      </c>
      <c r="N742">
        <f>YEAR(Table1[[#This Row],[       oreder date]])</f>
        <v>2022</v>
      </c>
      <c r="O742" t="str">
        <f>TEXT(Table1[[#This Row],[       oreder date]],"mmm")</f>
        <v>Feb</v>
      </c>
      <c r="P742" t="str">
        <f>IF(COUNTIFS(A:A,Table1[[#This Row],[Order ID]],C:C,Table1[[#This Row],[CustomerName]])&gt;1,"duplicate","unique")</f>
        <v>unique</v>
      </c>
    </row>
    <row r="743" spans="1:16" x14ac:dyDescent="0.35">
      <c r="A743">
        <v>26836</v>
      </c>
      <c r="B743" s="1">
        <v>44618</v>
      </c>
      <c r="C743" t="s">
        <v>135</v>
      </c>
      <c r="D743" t="s">
        <v>33</v>
      </c>
      <c r="E743" t="s">
        <v>16</v>
      </c>
      <c r="F743" t="s">
        <v>44</v>
      </c>
      <c r="G743" t="s">
        <v>48</v>
      </c>
      <c r="H743">
        <v>3</v>
      </c>
      <c r="I743">
        <v>8636</v>
      </c>
      <c r="J743">
        <v>3192</v>
      </c>
      <c r="K743" t="s">
        <v>64</v>
      </c>
      <c r="L743" t="s">
        <v>136</v>
      </c>
      <c r="M743">
        <f t="shared" si="11"/>
        <v>2878.6666666666665</v>
      </c>
      <c r="N743">
        <f>YEAR(Table1[[#This Row],[       oreder date]])</f>
        <v>2022</v>
      </c>
      <c r="O743" t="str">
        <f>TEXT(Table1[[#This Row],[       oreder date]],"mmm")</f>
        <v>Feb</v>
      </c>
      <c r="P743" t="str">
        <f>IF(COUNTIFS(A:A,Table1[[#This Row],[Order ID]],C:C,Table1[[#This Row],[CustomerName]])&gt;1,"duplicate","unique")</f>
        <v>unique</v>
      </c>
    </row>
    <row r="744" spans="1:16" x14ac:dyDescent="0.35">
      <c r="A744">
        <v>26838</v>
      </c>
      <c r="B744" s="1">
        <v>44618</v>
      </c>
      <c r="C744" t="s">
        <v>135</v>
      </c>
      <c r="D744" t="s">
        <v>33</v>
      </c>
      <c r="E744" t="s">
        <v>16</v>
      </c>
      <c r="F744" t="s">
        <v>44</v>
      </c>
      <c r="G744" t="s">
        <v>59</v>
      </c>
      <c r="H744">
        <v>19</v>
      </c>
      <c r="I744">
        <v>4439</v>
      </c>
      <c r="J744">
        <v>1712</v>
      </c>
      <c r="K744" t="s">
        <v>46</v>
      </c>
      <c r="L744" t="s">
        <v>136</v>
      </c>
      <c r="M744">
        <f t="shared" si="11"/>
        <v>233.63157894736841</v>
      </c>
      <c r="N744">
        <f>YEAR(Table1[[#This Row],[       oreder date]])</f>
        <v>2022</v>
      </c>
      <c r="O744" t="str">
        <f>TEXT(Table1[[#This Row],[       oreder date]],"mmm")</f>
        <v>Feb</v>
      </c>
      <c r="P744" t="str">
        <f>IF(COUNTIFS(A:A,Table1[[#This Row],[Order ID]],C:C,Table1[[#This Row],[CustomerName]])&gt;1,"duplicate","unique")</f>
        <v>unique</v>
      </c>
    </row>
    <row r="745" spans="1:16" x14ac:dyDescent="0.35">
      <c r="A745">
        <v>26870</v>
      </c>
      <c r="B745" s="1">
        <v>44512</v>
      </c>
      <c r="C745" t="s">
        <v>173</v>
      </c>
      <c r="D745" t="s">
        <v>33</v>
      </c>
      <c r="E745" t="s">
        <v>16</v>
      </c>
      <c r="F745" t="s">
        <v>44</v>
      </c>
      <c r="G745" t="s">
        <v>108</v>
      </c>
      <c r="H745">
        <v>15</v>
      </c>
      <c r="I745">
        <v>6940</v>
      </c>
      <c r="J745">
        <v>253</v>
      </c>
      <c r="K745" t="s">
        <v>31</v>
      </c>
      <c r="L745" t="s">
        <v>174</v>
      </c>
      <c r="M745">
        <f t="shared" si="11"/>
        <v>462.66666666666669</v>
      </c>
      <c r="N745">
        <f>YEAR(Table1[[#This Row],[       oreder date]])</f>
        <v>2021</v>
      </c>
      <c r="O745" t="str">
        <f>TEXT(Table1[[#This Row],[       oreder date]],"mmm")</f>
        <v>Nov</v>
      </c>
      <c r="P745" t="str">
        <f>IF(COUNTIFS(A:A,Table1[[#This Row],[Order ID]],C:C,Table1[[#This Row],[CustomerName]])&gt;1,"duplicate","unique")</f>
        <v>unique</v>
      </c>
    </row>
    <row r="746" spans="1:16" x14ac:dyDescent="0.35">
      <c r="A746">
        <v>26939</v>
      </c>
      <c r="B746" s="1">
        <v>44516</v>
      </c>
      <c r="C746" t="s">
        <v>239</v>
      </c>
      <c r="D746" t="s">
        <v>33</v>
      </c>
      <c r="E746" t="s">
        <v>16</v>
      </c>
      <c r="F746" t="s">
        <v>44</v>
      </c>
      <c r="G746" t="s">
        <v>45</v>
      </c>
      <c r="H746">
        <v>16</v>
      </c>
      <c r="I746">
        <v>9835</v>
      </c>
      <c r="J746">
        <v>2571</v>
      </c>
      <c r="K746" t="s">
        <v>64</v>
      </c>
      <c r="L746" t="s">
        <v>174</v>
      </c>
      <c r="M746">
        <f t="shared" si="11"/>
        <v>614.6875</v>
      </c>
      <c r="N746">
        <f>YEAR(Table1[[#This Row],[       oreder date]])</f>
        <v>2021</v>
      </c>
      <c r="O746" t="str">
        <f>TEXT(Table1[[#This Row],[       oreder date]],"mmm")</f>
        <v>Nov</v>
      </c>
      <c r="P746" t="str">
        <f>IF(COUNTIFS(A:A,Table1[[#This Row],[Order ID]],C:C,Table1[[#This Row],[CustomerName]])&gt;1,"duplicate","unique")</f>
        <v>unique</v>
      </c>
    </row>
    <row r="747" spans="1:16" x14ac:dyDescent="0.35">
      <c r="A747">
        <v>26945</v>
      </c>
      <c r="B747" s="1">
        <v>44516</v>
      </c>
      <c r="C747" t="s">
        <v>239</v>
      </c>
      <c r="D747" t="s">
        <v>33</v>
      </c>
      <c r="E747" t="s">
        <v>16</v>
      </c>
      <c r="F747" t="s">
        <v>44</v>
      </c>
      <c r="G747" t="s">
        <v>108</v>
      </c>
      <c r="H747">
        <v>14</v>
      </c>
      <c r="I747">
        <v>7826</v>
      </c>
      <c r="J747">
        <v>1221</v>
      </c>
      <c r="K747" t="s">
        <v>14</v>
      </c>
      <c r="L747" t="s">
        <v>174</v>
      </c>
      <c r="M747">
        <f t="shared" si="11"/>
        <v>559</v>
      </c>
      <c r="N747">
        <f>YEAR(Table1[[#This Row],[       oreder date]])</f>
        <v>2021</v>
      </c>
      <c r="O747" t="str">
        <f>TEXT(Table1[[#This Row],[       oreder date]],"mmm")</f>
        <v>Nov</v>
      </c>
      <c r="P747" t="str">
        <f>IF(COUNTIFS(A:A,Table1[[#This Row],[Order ID]],C:C,Table1[[#This Row],[CustomerName]])&gt;1,"duplicate","unique")</f>
        <v>unique</v>
      </c>
    </row>
    <row r="748" spans="1:16" x14ac:dyDescent="0.35">
      <c r="A748">
        <v>27027</v>
      </c>
      <c r="B748" s="1">
        <v>44826</v>
      </c>
      <c r="C748" t="s">
        <v>327</v>
      </c>
      <c r="D748" t="s">
        <v>33</v>
      </c>
      <c r="E748" t="s">
        <v>16</v>
      </c>
      <c r="F748" t="s">
        <v>44</v>
      </c>
      <c r="G748" t="s">
        <v>45</v>
      </c>
      <c r="H748">
        <v>14</v>
      </c>
      <c r="I748">
        <v>9989</v>
      </c>
      <c r="J748">
        <v>3930</v>
      </c>
      <c r="K748" t="s">
        <v>31</v>
      </c>
      <c r="L748" t="s">
        <v>130</v>
      </c>
      <c r="M748">
        <f t="shared" si="11"/>
        <v>713.5</v>
      </c>
      <c r="N748">
        <f>YEAR(Table1[[#This Row],[       oreder date]])</f>
        <v>2022</v>
      </c>
      <c r="O748" t="str">
        <f>TEXT(Table1[[#This Row],[       oreder date]],"mmm")</f>
        <v>Sep</v>
      </c>
      <c r="P748" t="str">
        <f>IF(COUNTIFS(A:A,Table1[[#This Row],[Order ID]],C:C,Table1[[#This Row],[CustomerName]])&gt;1,"duplicate","unique")</f>
        <v>unique</v>
      </c>
    </row>
    <row r="749" spans="1:16" x14ac:dyDescent="0.35">
      <c r="A749">
        <v>27058</v>
      </c>
      <c r="B749" s="1">
        <v>43923</v>
      </c>
      <c r="C749" t="s">
        <v>365</v>
      </c>
      <c r="D749" t="s">
        <v>33</v>
      </c>
      <c r="E749" t="s">
        <v>16</v>
      </c>
      <c r="F749" t="s">
        <v>44</v>
      </c>
      <c r="G749" t="s">
        <v>59</v>
      </c>
      <c r="H749">
        <v>7</v>
      </c>
      <c r="I749">
        <v>2225</v>
      </c>
      <c r="J749">
        <v>589</v>
      </c>
      <c r="K749" t="s">
        <v>46</v>
      </c>
      <c r="L749" t="s">
        <v>161</v>
      </c>
      <c r="M749">
        <f t="shared" si="11"/>
        <v>317.85714285714283</v>
      </c>
      <c r="N749">
        <f>YEAR(Table1[[#This Row],[       oreder date]])</f>
        <v>2020</v>
      </c>
      <c r="O749" t="str">
        <f>TEXT(Table1[[#This Row],[       oreder date]],"mmm")</f>
        <v>Apr</v>
      </c>
      <c r="P749" t="str">
        <f>IF(COUNTIFS(A:A,Table1[[#This Row],[Order ID]],C:C,Table1[[#This Row],[CustomerName]])&gt;1,"duplicate","unique")</f>
        <v>unique</v>
      </c>
    </row>
    <row r="750" spans="1:16" x14ac:dyDescent="0.35">
      <c r="A750">
        <v>27110</v>
      </c>
      <c r="B750" s="1">
        <v>45417</v>
      </c>
      <c r="C750" t="s">
        <v>419</v>
      </c>
      <c r="D750" t="s">
        <v>33</v>
      </c>
      <c r="E750" t="s">
        <v>16</v>
      </c>
      <c r="F750" t="s">
        <v>44</v>
      </c>
      <c r="G750" t="s">
        <v>59</v>
      </c>
      <c r="H750">
        <v>4</v>
      </c>
      <c r="I750">
        <v>8383</v>
      </c>
      <c r="J750">
        <v>937</v>
      </c>
      <c r="K750" t="s">
        <v>14</v>
      </c>
      <c r="L750" t="s">
        <v>34</v>
      </c>
      <c r="M750">
        <f t="shared" si="11"/>
        <v>2095.75</v>
      </c>
      <c r="N750">
        <f>YEAR(Table1[[#This Row],[       oreder date]])</f>
        <v>2024</v>
      </c>
      <c r="O750" t="str">
        <f>TEXT(Table1[[#This Row],[       oreder date]],"mmm")</f>
        <v>May</v>
      </c>
      <c r="P750" t="str">
        <f>IF(COUNTIFS(A:A,Table1[[#This Row],[Order ID]],C:C,Table1[[#This Row],[CustomerName]])&gt;1,"duplicate","unique")</f>
        <v>unique</v>
      </c>
    </row>
    <row r="751" spans="1:16" x14ac:dyDescent="0.35">
      <c r="A751">
        <v>27144</v>
      </c>
      <c r="B751" s="1">
        <v>44711</v>
      </c>
      <c r="C751" t="s">
        <v>449</v>
      </c>
      <c r="D751" t="s">
        <v>33</v>
      </c>
      <c r="E751" t="s">
        <v>16</v>
      </c>
      <c r="F751" t="s">
        <v>44</v>
      </c>
      <c r="G751" t="s">
        <v>45</v>
      </c>
      <c r="H751">
        <v>11</v>
      </c>
      <c r="I751">
        <v>6864</v>
      </c>
      <c r="J751">
        <v>3275</v>
      </c>
      <c r="K751" t="s">
        <v>46</v>
      </c>
      <c r="L751" t="s">
        <v>179</v>
      </c>
      <c r="M751">
        <f t="shared" si="11"/>
        <v>624</v>
      </c>
      <c r="N751">
        <f>YEAR(Table1[[#This Row],[       oreder date]])</f>
        <v>2022</v>
      </c>
      <c r="O751" t="str">
        <f>TEXT(Table1[[#This Row],[       oreder date]],"mmm")</f>
        <v>May</v>
      </c>
      <c r="P751" t="str">
        <f>IF(COUNTIFS(A:A,Table1[[#This Row],[Order ID]],C:C,Table1[[#This Row],[CustomerName]])&gt;1,"duplicate","unique")</f>
        <v>unique</v>
      </c>
    </row>
    <row r="752" spans="1:16" x14ac:dyDescent="0.35">
      <c r="A752">
        <v>27147</v>
      </c>
      <c r="B752" s="1">
        <v>45459</v>
      </c>
      <c r="C752" t="s">
        <v>451</v>
      </c>
      <c r="D752" t="s">
        <v>33</v>
      </c>
      <c r="E752" t="s">
        <v>16</v>
      </c>
      <c r="F752" t="s">
        <v>44</v>
      </c>
      <c r="G752" t="s">
        <v>45</v>
      </c>
      <c r="H752">
        <v>15</v>
      </c>
      <c r="I752">
        <v>7733</v>
      </c>
      <c r="J752">
        <v>2784</v>
      </c>
      <c r="K752" t="s">
        <v>39</v>
      </c>
      <c r="L752" t="s">
        <v>261</v>
      </c>
      <c r="M752">
        <f t="shared" si="11"/>
        <v>515.5333333333333</v>
      </c>
      <c r="N752">
        <f>YEAR(Table1[[#This Row],[       oreder date]])</f>
        <v>2024</v>
      </c>
      <c r="O752" t="str">
        <f>TEXT(Table1[[#This Row],[       oreder date]],"mmm")</f>
        <v>Jun</v>
      </c>
      <c r="P752" t="str">
        <f>IF(COUNTIFS(A:A,Table1[[#This Row],[Order ID]],C:C,Table1[[#This Row],[CustomerName]])&gt;1,"duplicate","unique")</f>
        <v>unique</v>
      </c>
    </row>
    <row r="753" spans="1:16" x14ac:dyDescent="0.35">
      <c r="A753">
        <v>27148</v>
      </c>
      <c r="B753" s="1">
        <v>45459</v>
      </c>
      <c r="C753" t="s">
        <v>451</v>
      </c>
      <c r="D753" t="s">
        <v>33</v>
      </c>
      <c r="E753" t="s">
        <v>16</v>
      </c>
      <c r="F753" t="s">
        <v>44</v>
      </c>
      <c r="G753" t="s">
        <v>45</v>
      </c>
      <c r="H753">
        <v>14</v>
      </c>
      <c r="I753">
        <v>8524</v>
      </c>
      <c r="J753">
        <v>154</v>
      </c>
      <c r="K753" t="s">
        <v>64</v>
      </c>
      <c r="L753" t="s">
        <v>261</v>
      </c>
      <c r="M753">
        <f t="shared" si="11"/>
        <v>608.85714285714289</v>
      </c>
      <c r="N753">
        <f>YEAR(Table1[[#This Row],[       oreder date]])</f>
        <v>2024</v>
      </c>
      <c r="O753" t="str">
        <f>TEXT(Table1[[#This Row],[       oreder date]],"mmm")</f>
        <v>Jun</v>
      </c>
      <c r="P753" t="str">
        <f>IF(COUNTIFS(A:A,Table1[[#This Row],[Order ID]],C:C,Table1[[#This Row],[CustomerName]])&gt;1,"duplicate","unique")</f>
        <v>unique</v>
      </c>
    </row>
    <row r="754" spans="1:16" x14ac:dyDescent="0.35">
      <c r="A754">
        <v>27149</v>
      </c>
      <c r="B754" s="1">
        <v>45459</v>
      </c>
      <c r="C754" t="s">
        <v>451</v>
      </c>
      <c r="D754" t="s">
        <v>33</v>
      </c>
      <c r="E754" t="s">
        <v>16</v>
      </c>
      <c r="F754" t="s">
        <v>44</v>
      </c>
      <c r="G754" t="s">
        <v>108</v>
      </c>
      <c r="H754">
        <v>15</v>
      </c>
      <c r="I754">
        <v>6187</v>
      </c>
      <c r="J754">
        <v>2344</v>
      </c>
      <c r="K754" t="s">
        <v>39</v>
      </c>
      <c r="L754" t="s">
        <v>261</v>
      </c>
      <c r="M754">
        <f t="shared" si="11"/>
        <v>412.46666666666664</v>
      </c>
      <c r="N754">
        <f>YEAR(Table1[[#This Row],[       oreder date]])</f>
        <v>2024</v>
      </c>
      <c r="O754" t="str">
        <f>TEXT(Table1[[#This Row],[       oreder date]],"mmm")</f>
        <v>Jun</v>
      </c>
      <c r="P754" t="str">
        <f>IF(COUNTIFS(A:A,Table1[[#This Row],[Order ID]],C:C,Table1[[#This Row],[CustomerName]])&gt;1,"duplicate","unique")</f>
        <v>unique</v>
      </c>
    </row>
    <row r="755" spans="1:16" x14ac:dyDescent="0.35">
      <c r="A755">
        <v>27172</v>
      </c>
      <c r="B755" s="1">
        <v>44667</v>
      </c>
      <c r="C755" t="s">
        <v>482</v>
      </c>
      <c r="D755" t="s">
        <v>33</v>
      </c>
      <c r="E755" t="s">
        <v>16</v>
      </c>
      <c r="F755" t="s">
        <v>44</v>
      </c>
      <c r="G755" t="s">
        <v>108</v>
      </c>
      <c r="H755">
        <v>16</v>
      </c>
      <c r="I755">
        <v>3083</v>
      </c>
      <c r="J755">
        <v>1151</v>
      </c>
      <c r="K755" t="s">
        <v>31</v>
      </c>
      <c r="L755" t="s">
        <v>186</v>
      </c>
      <c r="M755">
        <f t="shared" si="11"/>
        <v>192.6875</v>
      </c>
      <c r="N755">
        <f>YEAR(Table1[[#This Row],[       oreder date]])</f>
        <v>2022</v>
      </c>
      <c r="O755" t="str">
        <f>TEXT(Table1[[#This Row],[       oreder date]],"mmm")</f>
        <v>Apr</v>
      </c>
      <c r="P755" t="str">
        <f>IF(COUNTIFS(A:A,Table1[[#This Row],[Order ID]],C:C,Table1[[#This Row],[CustomerName]])&gt;1,"duplicate","unique")</f>
        <v>unique</v>
      </c>
    </row>
    <row r="756" spans="1:16" x14ac:dyDescent="0.35">
      <c r="A756">
        <v>27418</v>
      </c>
      <c r="B756" s="1">
        <v>43929</v>
      </c>
      <c r="C756" t="s">
        <v>744</v>
      </c>
      <c r="D756" t="s">
        <v>33</v>
      </c>
      <c r="E756" t="s">
        <v>16</v>
      </c>
      <c r="F756" t="s">
        <v>44</v>
      </c>
      <c r="G756" t="s">
        <v>59</v>
      </c>
      <c r="H756">
        <v>1</v>
      </c>
      <c r="I756">
        <v>4115</v>
      </c>
      <c r="J756">
        <v>1285</v>
      </c>
      <c r="K756" t="s">
        <v>14</v>
      </c>
      <c r="L756" t="s">
        <v>161</v>
      </c>
      <c r="M756">
        <f t="shared" si="11"/>
        <v>4115</v>
      </c>
      <c r="N756">
        <f>YEAR(Table1[[#This Row],[       oreder date]])</f>
        <v>2020</v>
      </c>
      <c r="O756" t="str">
        <f>TEXT(Table1[[#This Row],[       oreder date]],"mmm")</f>
        <v>Apr</v>
      </c>
      <c r="P756" t="str">
        <f>IF(COUNTIFS(A:A,Table1[[#This Row],[Order ID]],C:C,Table1[[#This Row],[CustomerName]])&gt;1,"duplicate","unique")</f>
        <v>unique</v>
      </c>
    </row>
    <row r="757" spans="1:16" x14ac:dyDescent="0.35">
      <c r="A757">
        <v>27419</v>
      </c>
      <c r="B757" s="1">
        <v>43929</v>
      </c>
      <c r="C757" t="s">
        <v>744</v>
      </c>
      <c r="D757" t="s">
        <v>33</v>
      </c>
      <c r="E757" t="s">
        <v>16</v>
      </c>
      <c r="F757" t="s">
        <v>44</v>
      </c>
      <c r="G757" t="s">
        <v>45</v>
      </c>
      <c r="H757">
        <v>12</v>
      </c>
      <c r="I757">
        <v>4761</v>
      </c>
      <c r="J757">
        <v>2231</v>
      </c>
      <c r="K757" t="s">
        <v>14</v>
      </c>
      <c r="L757" t="s">
        <v>161</v>
      </c>
      <c r="M757">
        <f t="shared" si="11"/>
        <v>396.75</v>
      </c>
      <c r="N757">
        <f>YEAR(Table1[[#This Row],[       oreder date]])</f>
        <v>2020</v>
      </c>
      <c r="O757" t="str">
        <f>TEXT(Table1[[#This Row],[       oreder date]],"mmm")</f>
        <v>Apr</v>
      </c>
      <c r="P757" t="str">
        <f>IF(COUNTIFS(A:A,Table1[[#This Row],[Order ID]],C:C,Table1[[#This Row],[CustomerName]])&gt;1,"duplicate","unique")</f>
        <v>unique</v>
      </c>
    </row>
    <row r="758" spans="1:16" x14ac:dyDescent="0.35">
      <c r="A758">
        <v>27523</v>
      </c>
      <c r="B758" s="1">
        <v>44141</v>
      </c>
      <c r="C758" t="s">
        <v>854</v>
      </c>
      <c r="D758" t="s">
        <v>33</v>
      </c>
      <c r="E758" t="s">
        <v>16</v>
      </c>
      <c r="F758" t="s">
        <v>44</v>
      </c>
      <c r="G758" t="s">
        <v>45</v>
      </c>
      <c r="H758">
        <v>16</v>
      </c>
      <c r="I758">
        <v>717</v>
      </c>
      <c r="J758">
        <v>158</v>
      </c>
      <c r="K758" t="s">
        <v>46</v>
      </c>
      <c r="L758" t="s">
        <v>79</v>
      </c>
      <c r="M758">
        <f t="shared" si="11"/>
        <v>44.8125</v>
      </c>
      <c r="N758">
        <f>YEAR(Table1[[#This Row],[       oreder date]])</f>
        <v>2020</v>
      </c>
      <c r="O758" t="str">
        <f>TEXT(Table1[[#This Row],[       oreder date]],"mmm")</f>
        <v>Nov</v>
      </c>
      <c r="P758" t="str">
        <f>IF(COUNTIFS(A:A,Table1[[#This Row],[Order ID]],C:C,Table1[[#This Row],[CustomerName]])&gt;1,"duplicate","unique")</f>
        <v>unique</v>
      </c>
    </row>
    <row r="759" spans="1:16" x14ac:dyDescent="0.35">
      <c r="A759">
        <v>27529</v>
      </c>
      <c r="B759" s="1">
        <v>44141</v>
      </c>
      <c r="C759" t="s">
        <v>854</v>
      </c>
      <c r="D759" t="s">
        <v>33</v>
      </c>
      <c r="E759" t="s">
        <v>16</v>
      </c>
      <c r="F759" t="s">
        <v>44</v>
      </c>
      <c r="G759" t="s">
        <v>59</v>
      </c>
      <c r="H759">
        <v>17</v>
      </c>
      <c r="I759">
        <v>508</v>
      </c>
      <c r="J759">
        <v>177</v>
      </c>
      <c r="K759" t="s">
        <v>14</v>
      </c>
      <c r="L759" t="s">
        <v>79</v>
      </c>
      <c r="M759">
        <f t="shared" si="11"/>
        <v>29.882352941176471</v>
      </c>
      <c r="N759">
        <f>YEAR(Table1[[#This Row],[       oreder date]])</f>
        <v>2020</v>
      </c>
      <c r="O759" t="str">
        <f>TEXT(Table1[[#This Row],[       oreder date]],"mmm")</f>
        <v>Nov</v>
      </c>
      <c r="P759" t="str">
        <f>IF(COUNTIFS(A:A,Table1[[#This Row],[Order ID]],C:C,Table1[[#This Row],[CustomerName]])&gt;1,"duplicate","unique")</f>
        <v>unique</v>
      </c>
    </row>
    <row r="760" spans="1:16" x14ac:dyDescent="0.35">
      <c r="A760">
        <v>27656</v>
      </c>
      <c r="B760" s="1">
        <v>45237</v>
      </c>
      <c r="C760" t="s">
        <v>1027</v>
      </c>
      <c r="D760" t="s">
        <v>33</v>
      </c>
      <c r="E760" t="s">
        <v>16</v>
      </c>
      <c r="F760" t="s">
        <v>44</v>
      </c>
      <c r="G760" t="s">
        <v>59</v>
      </c>
      <c r="H760">
        <v>1</v>
      </c>
      <c r="I760">
        <v>7700</v>
      </c>
      <c r="J760">
        <v>2712</v>
      </c>
      <c r="K760" t="s">
        <v>46</v>
      </c>
      <c r="L760" t="s">
        <v>51</v>
      </c>
      <c r="M760">
        <f t="shared" si="11"/>
        <v>7700</v>
      </c>
      <c r="N760">
        <f>YEAR(Table1[[#This Row],[       oreder date]])</f>
        <v>2023</v>
      </c>
      <c r="O760" t="str">
        <f>TEXT(Table1[[#This Row],[       oreder date]],"mmm")</f>
        <v>Nov</v>
      </c>
      <c r="P760" t="str">
        <f>IF(COUNTIFS(A:A,Table1[[#This Row],[Order ID]],C:C,Table1[[#This Row],[CustomerName]])&gt;1,"duplicate","unique")</f>
        <v>unique</v>
      </c>
    </row>
    <row r="761" spans="1:16" x14ac:dyDescent="0.35">
      <c r="A761">
        <v>27678</v>
      </c>
      <c r="B761" s="1">
        <v>45044</v>
      </c>
      <c r="C761" t="s">
        <v>1056</v>
      </c>
      <c r="D761" t="s">
        <v>33</v>
      </c>
      <c r="E761" t="s">
        <v>16</v>
      </c>
      <c r="F761" t="s">
        <v>44</v>
      </c>
      <c r="G761" t="s">
        <v>48</v>
      </c>
      <c r="H761">
        <v>18</v>
      </c>
      <c r="I761">
        <v>5317</v>
      </c>
      <c r="J761">
        <v>1345</v>
      </c>
      <c r="K761" t="s">
        <v>31</v>
      </c>
      <c r="L761" t="s">
        <v>144</v>
      </c>
      <c r="M761">
        <f t="shared" si="11"/>
        <v>295.38888888888891</v>
      </c>
      <c r="N761">
        <f>YEAR(Table1[[#This Row],[       oreder date]])</f>
        <v>2023</v>
      </c>
      <c r="O761" t="str">
        <f>TEXT(Table1[[#This Row],[       oreder date]],"mmm")</f>
        <v>Apr</v>
      </c>
      <c r="P761" t="str">
        <f>IF(COUNTIFS(A:A,Table1[[#This Row],[Order ID]],C:C,Table1[[#This Row],[CustomerName]])&gt;1,"duplicate","unique")</f>
        <v>unique</v>
      </c>
    </row>
    <row r="762" spans="1:16" x14ac:dyDescent="0.35">
      <c r="A762">
        <v>27681</v>
      </c>
      <c r="B762" s="1">
        <v>45044</v>
      </c>
      <c r="C762" t="s">
        <v>1056</v>
      </c>
      <c r="D762" t="s">
        <v>33</v>
      </c>
      <c r="E762" t="s">
        <v>16</v>
      </c>
      <c r="F762" t="s">
        <v>44</v>
      </c>
      <c r="G762" t="s">
        <v>45</v>
      </c>
      <c r="H762">
        <v>14</v>
      </c>
      <c r="I762">
        <v>6304</v>
      </c>
      <c r="J762">
        <v>766</v>
      </c>
      <c r="K762" t="s">
        <v>39</v>
      </c>
      <c r="L762" t="s">
        <v>144</v>
      </c>
      <c r="M762">
        <f t="shared" si="11"/>
        <v>450.28571428571428</v>
      </c>
      <c r="N762">
        <f>YEAR(Table1[[#This Row],[       oreder date]])</f>
        <v>2023</v>
      </c>
      <c r="O762" t="str">
        <f>TEXT(Table1[[#This Row],[       oreder date]],"mmm")</f>
        <v>Apr</v>
      </c>
      <c r="P762" t="str">
        <f>IF(COUNTIFS(A:A,Table1[[#This Row],[Order ID]],C:C,Table1[[#This Row],[CustomerName]])&gt;1,"duplicate","unique")</f>
        <v>unique</v>
      </c>
    </row>
    <row r="763" spans="1:16" x14ac:dyDescent="0.35">
      <c r="A763">
        <v>27812</v>
      </c>
      <c r="B763" s="1">
        <v>44767</v>
      </c>
      <c r="C763" t="s">
        <v>1216</v>
      </c>
      <c r="D763" t="s">
        <v>33</v>
      </c>
      <c r="E763" t="s">
        <v>16</v>
      </c>
      <c r="F763" t="s">
        <v>44</v>
      </c>
      <c r="G763" t="s">
        <v>59</v>
      </c>
      <c r="H763">
        <v>17</v>
      </c>
      <c r="I763">
        <v>5346</v>
      </c>
      <c r="J763">
        <v>1246</v>
      </c>
      <c r="K763" t="s">
        <v>39</v>
      </c>
      <c r="L763" t="s">
        <v>417</v>
      </c>
      <c r="M763">
        <f t="shared" si="11"/>
        <v>314.47058823529414</v>
      </c>
      <c r="N763">
        <f>YEAR(Table1[[#This Row],[       oreder date]])</f>
        <v>2022</v>
      </c>
      <c r="O763" t="str">
        <f>TEXT(Table1[[#This Row],[       oreder date]],"mmm")</f>
        <v>Jul</v>
      </c>
      <c r="P763" t="str">
        <f>IF(COUNTIFS(A:A,Table1[[#This Row],[Order ID]],C:C,Table1[[#This Row],[CustomerName]])&gt;1,"duplicate","unique")</f>
        <v>unique</v>
      </c>
    </row>
    <row r="764" spans="1:16" x14ac:dyDescent="0.35">
      <c r="A764">
        <v>26782</v>
      </c>
      <c r="B764" s="1">
        <v>45423</v>
      </c>
      <c r="C764" t="s">
        <v>32</v>
      </c>
      <c r="D764" t="s">
        <v>33</v>
      </c>
      <c r="E764" t="s">
        <v>16</v>
      </c>
      <c r="F764" t="s">
        <v>29</v>
      </c>
      <c r="G764" t="s">
        <v>30</v>
      </c>
      <c r="H764">
        <v>12</v>
      </c>
      <c r="I764">
        <v>1525</v>
      </c>
      <c r="J764">
        <v>185</v>
      </c>
      <c r="K764" t="s">
        <v>31</v>
      </c>
      <c r="L764" t="s">
        <v>34</v>
      </c>
      <c r="M764">
        <f t="shared" si="11"/>
        <v>127.08333333333333</v>
      </c>
      <c r="N764">
        <f>YEAR(Table1[[#This Row],[       oreder date]])</f>
        <v>2024</v>
      </c>
      <c r="O764" t="str">
        <f>TEXT(Table1[[#This Row],[       oreder date]],"mmm")</f>
        <v>May</v>
      </c>
      <c r="P764" t="str">
        <f>IF(COUNTIFS(A:A,Table1[[#This Row],[Order ID]],C:C,Table1[[#This Row],[CustomerName]])&gt;1,"duplicate","unique")</f>
        <v>unique</v>
      </c>
    </row>
    <row r="765" spans="1:16" x14ac:dyDescent="0.35">
      <c r="A765">
        <v>26788</v>
      </c>
      <c r="B765" s="1">
        <v>43955</v>
      </c>
      <c r="C765" t="s">
        <v>57</v>
      </c>
      <c r="D765" t="s">
        <v>33</v>
      </c>
      <c r="E765" t="s">
        <v>16</v>
      </c>
      <c r="F765" t="s">
        <v>29</v>
      </c>
      <c r="G765" t="s">
        <v>56</v>
      </c>
      <c r="H765">
        <v>1</v>
      </c>
      <c r="I765">
        <v>6851</v>
      </c>
      <c r="J765">
        <v>2812</v>
      </c>
      <c r="K765" t="s">
        <v>31</v>
      </c>
      <c r="L765" t="s">
        <v>58</v>
      </c>
      <c r="M765">
        <f t="shared" si="11"/>
        <v>6851</v>
      </c>
      <c r="N765">
        <f>YEAR(Table1[[#This Row],[       oreder date]])</f>
        <v>2020</v>
      </c>
      <c r="O765" t="str">
        <f>TEXT(Table1[[#This Row],[       oreder date]],"mmm")</f>
        <v>May</v>
      </c>
      <c r="P765" t="str">
        <f>IF(COUNTIFS(A:A,Table1[[#This Row],[Order ID]],C:C,Table1[[#This Row],[CustomerName]])&gt;1,"duplicate","unique")</f>
        <v>unique</v>
      </c>
    </row>
    <row r="766" spans="1:16" x14ac:dyDescent="0.35">
      <c r="A766">
        <v>26807</v>
      </c>
      <c r="B766" s="1">
        <v>45274</v>
      </c>
      <c r="C766" t="s">
        <v>100</v>
      </c>
      <c r="D766" t="s">
        <v>33</v>
      </c>
      <c r="E766" t="s">
        <v>16</v>
      </c>
      <c r="F766" t="s">
        <v>29</v>
      </c>
      <c r="G766" t="s">
        <v>63</v>
      </c>
      <c r="H766">
        <v>4</v>
      </c>
      <c r="I766">
        <v>6045</v>
      </c>
      <c r="J766">
        <v>1606</v>
      </c>
      <c r="K766" t="s">
        <v>64</v>
      </c>
      <c r="L766" t="s">
        <v>101</v>
      </c>
      <c r="M766">
        <f t="shared" si="11"/>
        <v>1511.25</v>
      </c>
      <c r="N766">
        <f>YEAR(Table1[[#This Row],[       oreder date]])</f>
        <v>2023</v>
      </c>
      <c r="O766" t="str">
        <f>TEXT(Table1[[#This Row],[       oreder date]],"mmm")</f>
        <v>Dec</v>
      </c>
      <c r="P766" t="str">
        <f>IF(COUNTIFS(A:A,Table1[[#This Row],[Order ID]],C:C,Table1[[#This Row],[CustomerName]])&gt;1,"duplicate","unique")</f>
        <v>unique</v>
      </c>
    </row>
    <row r="767" spans="1:16" x14ac:dyDescent="0.35">
      <c r="A767">
        <v>26808</v>
      </c>
      <c r="B767" s="1">
        <v>45274</v>
      </c>
      <c r="C767" t="s">
        <v>100</v>
      </c>
      <c r="D767" t="s">
        <v>33</v>
      </c>
      <c r="E767" t="s">
        <v>16</v>
      </c>
      <c r="F767" t="s">
        <v>29</v>
      </c>
      <c r="G767" t="s">
        <v>30</v>
      </c>
      <c r="H767">
        <v>11</v>
      </c>
      <c r="I767">
        <v>9337</v>
      </c>
      <c r="J767">
        <v>554</v>
      </c>
      <c r="K767" t="s">
        <v>64</v>
      </c>
      <c r="L767" t="s">
        <v>101</v>
      </c>
      <c r="M767">
        <f t="shared" si="11"/>
        <v>848.81818181818187</v>
      </c>
      <c r="N767">
        <f>YEAR(Table1[[#This Row],[       oreder date]])</f>
        <v>2023</v>
      </c>
      <c r="O767" t="str">
        <f>TEXT(Table1[[#This Row],[       oreder date]],"mmm")</f>
        <v>Dec</v>
      </c>
      <c r="P767" t="str">
        <f>IF(COUNTIFS(A:A,Table1[[#This Row],[Order ID]],C:C,Table1[[#This Row],[CustomerName]])&gt;1,"duplicate","unique")</f>
        <v>unique</v>
      </c>
    </row>
    <row r="768" spans="1:16" x14ac:dyDescent="0.35">
      <c r="A768">
        <v>26910</v>
      </c>
      <c r="B768" s="1">
        <v>45338</v>
      </c>
      <c r="C768" t="s">
        <v>216</v>
      </c>
      <c r="D768" t="s">
        <v>33</v>
      </c>
      <c r="E768" t="s">
        <v>16</v>
      </c>
      <c r="F768" t="s">
        <v>29</v>
      </c>
      <c r="G768" t="s">
        <v>77</v>
      </c>
      <c r="H768">
        <v>7</v>
      </c>
      <c r="I768">
        <v>1297</v>
      </c>
      <c r="J768">
        <v>600</v>
      </c>
      <c r="K768" t="s">
        <v>46</v>
      </c>
      <c r="L768" t="s">
        <v>217</v>
      </c>
      <c r="M768">
        <f t="shared" si="11"/>
        <v>185.28571428571428</v>
      </c>
      <c r="N768">
        <f>YEAR(Table1[[#This Row],[       oreder date]])</f>
        <v>2024</v>
      </c>
      <c r="O768" t="str">
        <f>TEXT(Table1[[#This Row],[       oreder date]],"mmm")</f>
        <v>Feb</v>
      </c>
      <c r="P768" t="str">
        <f>IF(COUNTIFS(A:A,Table1[[#This Row],[Order ID]],C:C,Table1[[#This Row],[CustomerName]])&gt;1,"duplicate","unique")</f>
        <v>unique</v>
      </c>
    </row>
    <row r="769" spans="1:16" x14ac:dyDescent="0.35">
      <c r="A769">
        <v>26942</v>
      </c>
      <c r="B769" s="1">
        <v>44516</v>
      </c>
      <c r="C769" t="s">
        <v>239</v>
      </c>
      <c r="D769" t="s">
        <v>33</v>
      </c>
      <c r="E769" t="s">
        <v>16</v>
      </c>
      <c r="F769" t="s">
        <v>29</v>
      </c>
      <c r="G769" t="s">
        <v>56</v>
      </c>
      <c r="H769">
        <v>13</v>
      </c>
      <c r="I769">
        <v>9691</v>
      </c>
      <c r="J769">
        <v>3056</v>
      </c>
      <c r="K769" t="s">
        <v>46</v>
      </c>
      <c r="L769" t="s">
        <v>174</v>
      </c>
      <c r="M769">
        <f t="shared" si="11"/>
        <v>745.46153846153845</v>
      </c>
      <c r="N769">
        <f>YEAR(Table1[[#This Row],[       oreder date]])</f>
        <v>2021</v>
      </c>
      <c r="O769" t="str">
        <f>TEXT(Table1[[#This Row],[       oreder date]],"mmm")</f>
        <v>Nov</v>
      </c>
      <c r="P769" t="str">
        <f>IF(COUNTIFS(A:A,Table1[[#This Row],[Order ID]],C:C,Table1[[#This Row],[CustomerName]])&gt;1,"duplicate","unique")</f>
        <v>unique</v>
      </c>
    </row>
    <row r="770" spans="1:16" x14ac:dyDescent="0.35">
      <c r="A770">
        <v>26957</v>
      </c>
      <c r="B770" s="1">
        <v>44535</v>
      </c>
      <c r="C770" t="s">
        <v>256</v>
      </c>
      <c r="D770" t="s">
        <v>33</v>
      </c>
      <c r="E770" t="s">
        <v>16</v>
      </c>
      <c r="F770" t="s">
        <v>29</v>
      </c>
      <c r="G770" t="s">
        <v>63</v>
      </c>
      <c r="H770">
        <v>8</v>
      </c>
      <c r="I770">
        <v>7340</v>
      </c>
      <c r="J770">
        <v>2271</v>
      </c>
      <c r="K770" t="s">
        <v>39</v>
      </c>
      <c r="L770" t="s">
        <v>89</v>
      </c>
      <c r="M770">
        <f t="shared" ref="M770:M833" si="12">I770/H770</f>
        <v>917.5</v>
      </c>
      <c r="N770">
        <f>YEAR(Table1[[#This Row],[       oreder date]])</f>
        <v>2021</v>
      </c>
      <c r="O770" t="str">
        <f>TEXT(Table1[[#This Row],[       oreder date]],"mmm")</f>
        <v>Dec</v>
      </c>
      <c r="P770" t="str">
        <f>IF(COUNTIFS(A:A,Table1[[#This Row],[Order ID]],C:C,Table1[[#This Row],[CustomerName]])&gt;1,"duplicate","unique")</f>
        <v>unique</v>
      </c>
    </row>
    <row r="771" spans="1:16" x14ac:dyDescent="0.35">
      <c r="A771">
        <v>26966</v>
      </c>
      <c r="B771" s="1">
        <v>44784</v>
      </c>
      <c r="C771" t="s">
        <v>266</v>
      </c>
      <c r="D771" t="s">
        <v>33</v>
      </c>
      <c r="E771" t="s">
        <v>16</v>
      </c>
      <c r="F771" t="s">
        <v>29</v>
      </c>
      <c r="G771" t="s">
        <v>63</v>
      </c>
      <c r="H771">
        <v>16</v>
      </c>
      <c r="I771">
        <v>9883</v>
      </c>
      <c r="J771">
        <v>4812</v>
      </c>
      <c r="K771" t="s">
        <v>14</v>
      </c>
      <c r="L771" t="s">
        <v>208</v>
      </c>
      <c r="M771">
        <f t="shared" si="12"/>
        <v>617.6875</v>
      </c>
      <c r="N771">
        <f>YEAR(Table1[[#This Row],[       oreder date]])</f>
        <v>2022</v>
      </c>
      <c r="O771" t="str">
        <f>TEXT(Table1[[#This Row],[       oreder date]],"mmm")</f>
        <v>Aug</v>
      </c>
      <c r="P771" t="str">
        <f>IF(COUNTIFS(A:A,Table1[[#This Row],[Order ID]],C:C,Table1[[#This Row],[CustomerName]])&gt;1,"duplicate","unique")</f>
        <v>unique</v>
      </c>
    </row>
    <row r="772" spans="1:16" x14ac:dyDescent="0.35">
      <c r="A772">
        <v>26969</v>
      </c>
      <c r="B772" s="1">
        <v>44784</v>
      </c>
      <c r="C772" t="s">
        <v>266</v>
      </c>
      <c r="D772" t="s">
        <v>33</v>
      </c>
      <c r="E772" t="s">
        <v>16</v>
      </c>
      <c r="F772" t="s">
        <v>29</v>
      </c>
      <c r="G772" t="s">
        <v>63</v>
      </c>
      <c r="H772">
        <v>7</v>
      </c>
      <c r="I772">
        <v>5210</v>
      </c>
      <c r="J772">
        <v>1185</v>
      </c>
      <c r="K772" t="s">
        <v>14</v>
      </c>
      <c r="L772" t="s">
        <v>208</v>
      </c>
      <c r="M772">
        <f t="shared" si="12"/>
        <v>744.28571428571433</v>
      </c>
      <c r="N772">
        <f>YEAR(Table1[[#This Row],[       oreder date]])</f>
        <v>2022</v>
      </c>
      <c r="O772" t="str">
        <f>TEXT(Table1[[#This Row],[       oreder date]],"mmm")</f>
        <v>Aug</v>
      </c>
      <c r="P772" t="str">
        <f>IF(COUNTIFS(A:A,Table1[[#This Row],[Order ID]],C:C,Table1[[#This Row],[CustomerName]])&gt;1,"duplicate","unique")</f>
        <v>unique</v>
      </c>
    </row>
    <row r="773" spans="1:16" x14ac:dyDescent="0.35">
      <c r="A773">
        <v>27085</v>
      </c>
      <c r="B773" s="1">
        <v>44154</v>
      </c>
      <c r="C773" t="s">
        <v>391</v>
      </c>
      <c r="D773" t="s">
        <v>33</v>
      </c>
      <c r="E773" t="s">
        <v>16</v>
      </c>
      <c r="F773" t="s">
        <v>29</v>
      </c>
      <c r="G773" t="s">
        <v>63</v>
      </c>
      <c r="H773">
        <v>2</v>
      </c>
      <c r="I773">
        <v>8581</v>
      </c>
      <c r="J773">
        <v>2444</v>
      </c>
      <c r="K773" t="s">
        <v>31</v>
      </c>
      <c r="L773" t="s">
        <v>79</v>
      </c>
      <c r="M773">
        <f t="shared" si="12"/>
        <v>4290.5</v>
      </c>
      <c r="N773">
        <f>YEAR(Table1[[#This Row],[       oreder date]])</f>
        <v>2020</v>
      </c>
      <c r="O773" t="str">
        <f>TEXT(Table1[[#This Row],[       oreder date]],"mmm")</f>
        <v>Nov</v>
      </c>
      <c r="P773" t="str">
        <f>IF(COUNTIFS(A:A,Table1[[#This Row],[Order ID]],C:C,Table1[[#This Row],[CustomerName]])&gt;1,"duplicate","unique")</f>
        <v>unique</v>
      </c>
    </row>
    <row r="774" spans="1:16" x14ac:dyDescent="0.35">
      <c r="A774">
        <v>27187</v>
      </c>
      <c r="B774" s="1">
        <v>44028</v>
      </c>
      <c r="C774" t="s">
        <v>503</v>
      </c>
      <c r="D774" t="s">
        <v>33</v>
      </c>
      <c r="E774" t="s">
        <v>16</v>
      </c>
      <c r="F774" t="s">
        <v>29</v>
      </c>
      <c r="G774" t="s">
        <v>30</v>
      </c>
      <c r="H774">
        <v>20</v>
      </c>
      <c r="I774">
        <v>6932</v>
      </c>
      <c r="J774">
        <v>3218</v>
      </c>
      <c r="K774" t="s">
        <v>64</v>
      </c>
      <c r="L774" t="s">
        <v>461</v>
      </c>
      <c r="M774">
        <f t="shared" si="12"/>
        <v>346.6</v>
      </c>
      <c r="N774">
        <f>YEAR(Table1[[#This Row],[       oreder date]])</f>
        <v>2020</v>
      </c>
      <c r="O774" t="str">
        <f>TEXT(Table1[[#This Row],[       oreder date]],"mmm")</f>
        <v>Jul</v>
      </c>
      <c r="P774" t="str">
        <f>IF(COUNTIFS(A:A,Table1[[#This Row],[Order ID]],C:C,Table1[[#This Row],[CustomerName]])&gt;1,"duplicate","unique")</f>
        <v>unique</v>
      </c>
    </row>
    <row r="775" spans="1:16" x14ac:dyDescent="0.35">
      <c r="A775">
        <v>27195</v>
      </c>
      <c r="B775" s="1">
        <v>45730</v>
      </c>
      <c r="C775" t="s">
        <v>514</v>
      </c>
      <c r="D775" t="s">
        <v>33</v>
      </c>
      <c r="E775" t="s">
        <v>16</v>
      </c>
      <c r="F775" t="s">
        <v>29</v>
      </c>
      <c r="G775" t="s">
        <v>63</v>
      </c>
      <c r="H775">
        <v>9</v>
      </c>
      <c r="I775">
        <v>9845</v>
      </c>
      <c r="J775">
        <v>3062</v>
      </c>
      <c r="K775" t="s">
        <v>64</v>
      </c>
      <c r="L775" t="s">
        <v>156</v>
      </c>
      <c r="M775">
        <f t="shared" si="12"/>
        <v>1093.8888888888889</v>
      </c>
      <c r="N775">
        <f>YEAR(Table1[[#This Row],[       oreder date]])</f>
        <v>2025</v>
      </c>
      <c r="O775" t="str">
        <f>TEXT(Table1[[#This Row],[       oreder date]],"mmm")</f>
        <v>Mar</v>
      </c>
      <c r="P775" t="str">
        <f>IF(COUNTIFS(A:A,Table1[[#This Row],[Order ID]],C:C,Table1[[#This Row],[CustomerName]])&gt;1,"duplicate","unique")</f>
        <v>unique</v>
      </c>
    </row>
    <row r="776" spans="1:16" x14ac:dyDescent="0.35">
      <c r="A776">
        <v>27249</v>
      </c>
      <c r="B776" s="1">
        <v>44279</v>
      </c>
      <c r="C776" t="s">
        <v>560</v>
      </c>
      <c r="D776" t="s">
        <v>33</v>
      </c>
      <c r="E776" t="s">
        <v>16</v>
      </c>
      <c r="F776" t="s">
        <v>29</v>
      </c>
      <c r="G776" t="s">
        <v>30</v>
      </c>
      <c r="H776">
        <v>3</v>
      </c>
      <c r="I776">
        <v>1165</v>
      </c>
      <c r="J776">
        <v>51</v>
      </c>
      <c r="K776" t="s">
        <v>39</v>
      </c>
      <c r="L776" t="s">
        <v>166</v>
      </c>
      <c r="M776">
        <f t="shared" si="12"/>
        <v>388.33333333333331</v>
      </c>
      <c r="N776">
        <f>YEAR(Table1[[#This Row],[       oreder date]])</f>
        <v>2021</v>
      </c>
      <c r="O776" t="str">
        <f>TEXT(Table1[[#This Row],[       oreder date]],"mmm")</f>
        <v>Mar</v>
      </c>
      <c r="P776" t="str">
        <f>IF(COUNTIFS(A:A,Table1[[#This Row],[Order ID]],C:C,Table1[[#This Row],[CustomerName]])&gt;1,"duplicate","unique")</f>
        <v>unique</v>
      </c>
    </row>
    <row r="777" spans="1:16" x14ac:dyDescent="0.35">
      <c r="A777">
        <v>27271</v>
      </c>
      <c r="B777" s="1">
        <v>45708</v>
      </c>
      <c r="C777" t="s">
        <v>584</v>
      </c>
      <c r="D777" t="s">
        <v>33</v>
      </c>
      <c r="E777" t="s">
        <v>16</v>
      </c>
      <c r="F777" t="s">
        <v>29</v>
      </c>
      <c r="G777" t="s">
        <v>63</v>
      </c>
      <c r="H777">
        <v>4</v>
      </c>
      <c r="I777">
        <v>2140</v>
      </c>
      <c r="J777">
        <v>970</v>
      </c>
      <c r="K777" t="s">
        <v>46</v>
      </c>
      <c r="L777" t="s">
        <v>72</v>
      </c>
      <c r="M777">
        <f t="shared" si="12"/>
        <v>535</v>
      </c>
      <c r="N777">
        <f>YEAR(Table1[[#This Row],[       oreder date]])</f>
        <v>2025</v>
      </c>
      <c r="O777" t="str">
        <f>TEXT(Table1[[#This Row],[       oreder date]],"mmm")</f>
        <v>Feb</v>
      </c>
      <c r="P777" t="str">
        <f>IF(COUNTIFS(A:A,Table1[[#This Row],[Order ID]],C:C,Table1[[#This Row],[CustomerName]])&gt;1,"duplicate","unique")</f>
        <v>unique</v>
      </c>
    </row>
    <row r="778" spans="1:16" x14ac:dyDescent="0.35">
      <c r="A778">
        <v>27351</v>
      </c>
      <c r="B778" s="1">
        <v>44506</v>
      </c>
      <c r="C778" t="s">
        <v>657</v>
      </c>
      <c r="D778" t="s">
        <v>33</v>
      </c>
      <c r="E778" t="s">
        <v>16</v>
      </c>
      <c r="F778" t="s">
        <v>29</v>
      </c>
      <c r="G778" t="s">
        <v>30</v>
      </c>
      <c r="H778">
        <v>9</v>
      </c>
      <c r="I778">
        <v>4853</v>
      </c>
      <c r="J778">
        <v>1764</v>
      </c>
      <c r="K778" t="s">
        <v>31</v>
      </c>
      <c r="L778" t="s">
        <v>174</v>
      </c>
      <c r="M778">
        <f t="shared" si="12"/>
        <v>539.22222222222217</v>
      </c>
      <c r="N778">
        <f>YEAR(Table1[[#This Row],[       oreder date]])</f>
        <v>2021</v>
      </c>
      <c r="O778" t="str">
        <f>TEXT(Table1[[#This Row],[       oreder date]],"mmm")</f>
        <v>Nov</v>
      </c>
      <c r="P778" t="str">
        <f>IF(COUNTIFS(A:A,Table1[[#This Row],[Order ID]],C:C,Table1[[#This Row],[CustomerName]])&gt;1,"duplicate","unique")</f>
        <v>unique</v>
      </c>
    </row>
    <row r="779" spans="1:16" x14ac:dyDescent="0.35">
      <c r="A779">
        <v>27454</v>
      </c>
      <c r="B779" s="1">
        <v>45137</v>
      </c>
      <c r="C779" t="s">
        <v>782</v>
      </c>
      <c r="D779" t="s">
        <v>33</v>
      </c>
      <c r="E779" t="s">
        <v>16</v>
      </c>
      <c r="F779" t="s">
        <v>29</v>
      </c>
      <c r="G779" t="s">
        <v>63</v>
      </c>
      <c r="H779">
        <v>4</v>
      </c>
      <c r="I779">
        <v>2328</v>
      </c>
      <c r="J779">
        <v>788</v>
      </c>
      <c r="K779" t="s">
        <v>14</v>
      </c>
      <c r="L779" t="s">
        <v>104</v>
      </c>
      <c r="M779">
        <f t="shared" si="12"/>
        <v>582</v>
      </c>
      <c r="N779">
        <f>YEAR(Table1[[#This Row],[       oreder date]])</f>
        <v>2023</v>
      </c>
      <c r="O779" t="str">
        <f>TEXT(Table1[[#This Row],[       oreder date]],"mmm")</f>
        <v>Jul</v>
      </c>
      <c r="P779" t="str">
        <f>IF(COUNTIFS(A:A,Table1[[#This Row],[Order ID]],C:C,Table1[[#This Row],[CustomerName]])&gt;1,"duplicate","unique")</f>
        <v>unique</v>
      </c>
    </row>
    <row r="780" spans="1:16" x14ac:dyDescent="0.35">
      <c r="A780">
        <v>27494</v>
      </c>
      <c r="B780" s="1">
        <v>44620</v>
      </c>
      <c r="C780" t="s">
        <v>824</v>
      </c>
      <c r="D780" t="s">
        <v>33</v>
      </c>
      <c r="E780" t="s">
        <v>16</v>
      </c>
      <c r="F780" t="s">
        <v>29</v>
      </c>
      <c r="G780" t="s">
        <v>77</v>
      </c>
      <c r="H780">
        <v>10</v>
      </c>
      <c r="I780">
        <v>3839</v>
      </c>
      <c r="J780">
        <v>1415</v>
      </c>
      <c r="K780" t="s">
        <v>14</v>
      </c>
      <c r="L780" t="s">
        <v>136</v>
      </c>
      <c r="M780">
        <f t="shared" si="12"/>
        <v>383.9</v>
      </c>
      <c r="N780">
        <f>YEAR(Table1[[#This Row],[       oreder date]])</f>
        <v>2022</v>
      </c>
      <c r="O780" t="str">
        <f>TEXT(Table1[[#This Row],[       oreder date]],"mmm")</f>
        <v>Feb</v>
      </c>
      <c r="P780" t="str">
        <f>IF(COUNTIFS(A:A,Table1[[#This Row],[Order ID]],C:C,Table1[[#This Row],[CustomerName]])&gt;1,"duplicate","unique")</f>
        <v>unique</v>
      </c>
    </row>
    <row r="781" spans="1:16" x14ac:dyDescent="0.35">
      <c r="A781">
        <v>27578</v>
      </c>
      <c r="B781" s="1">
        <v>44354</v>
      </c>
      <c r="C781" t="s">
        <v>927</v>
      </c>
      <c r="D781" t="s">
        <v>33</v>
      </c>
      <c r="E781" t="s">
        <v>16</v>
      </c>
      <c r="F781" t="s">
        <v>29</v>
      </c>
      <c r="G781" t="s">
        <v>30</v>
      </c>
      <c r="H781">
        <v>15</v>
      </c>
      <c r="I781">
        <v>1626</v>
      </c>
      <c r="J781">
        <v>258</v>
      </c>
      <c r="K781" t="s">
        <v>39</v>
      </c>
      <c r="L781" t="s">
        <v>124</v>
      </c>
      <c r="M781">
        <f t="shared" si="12"/>
        <v>108.4</v>
      </c>
      <c r="N781">
        <f>YEAR(Table1[[#This Row],[       oreder date]])</f>
        <v>2021</v>
      </c>
      <c r="O781" t="str">
        <f>TEXT(Table1[[#This Row],[       oreder date]],"mmm")</f>
        <v>Jun</v>
      </c>
      <c r="P781" t="str">
        <f>IF(COUNTIFS(A:A,Table1[[#This Row],[Order ID]],C:C,Table1[[#This Row],[CustomerName]])&gt;1,"duplicate","unique")</f>
        <v>unique</v>
      </c>
    </row>
    <row r="782" spans="1:16" x14ac:dyDescent="0.35">
      <c r="A782">
        <v>27618</v>
      </c>
      <c r="B782" s="1">
        <v>45361</v>
      </c>
      <c r="C782" t="s">
        <v>984</v>
      </c>
      <c r="D782" t="s">
        <v>33</v>
      </c>
      <c r="E782" t="s">
        <v>16</v>
      </c>
      <c r="F782" t="s">
        <v>29</v>
      </c>
      <c r="G782" t="s">
        <v>56</v>
      </c>
      <c r="H782">
        <v>19</v>
      </c>
      <c r="I782">
        <v>6402</v>
      </c>
      <c r="J782">
        <v>2770</v>
      </c>
      <c r="K782" t="s">
        <v>31</v>
      </c>
      <c r="L782" t="s">
        <v>337</v>
      </c>
      <c r="M782">
        <f t="shared" si="12"/>
        <v>336.94736842105266</v>
      </c>
      <c r="N782">
        <f>YEAR(Table1[[#This Row],[       oreder date]])</f>
        <v>2024</v>
      </c>
      <c r="O782" t="str">
        <f>TEXT(Table1[[#This Row],[       oreder date]],"mmm")</f>
        <v>Mar</v>
      </c>
      <c r="P782" t="str">
        <f>IF(COUNTIFS(A:A,Table1[[#This Row],[Order ID]],C:C,Table1[[#This Row],[CustomerName]])&gt;1,"duplicate","unique")</f>
        <v>unique</v>
      </c>
    </row>
    <row r="783" spans="1:16" x14ac:dyDescent="0.35">
      <c r="A783">
        <v>27619</v>
      </c>
      <c r="B783" s="1">
        <v>45204</v>
      </c>
      <c r="C783" t="s">
        <v>985</v>
      </c>
      <c r="D783" t="s">
        <v>33</v>
      </c>
      <c r="E783" t="s">
        <v>16</v>
      </c>
      <c r="F783" t="s">
        <v>29</v>
      </c>
      <c r="G783" t="s">
        <v>56</v>
      </c>
      <c r="H783">
        <v>19</v>
      </c>
      <c r="I783">
        <v>6402</v>
      </c>
      <c r="J783">
        <v>2770</v>
      </c>
      <c r="K783" t="s">
        <v>31</v>
      </c>
      <c r="L783" t="s">
        <v>441</v>
      </c>
      <c r="M783">
        <f t="shared" si="12"/>
        <v>336.94736842105266</v>
      </c>
      <c r="N783">
        <f>YEAR(Table1[[#This Row],[       oreder date]])</f>
        <v>2023</v>
      </c>
      <c r="O783" t="str">
        <f>TEXT(Table1[[#This Row],[       oreder date]],"mmm")</f>
        <v>Oct</v>
      </c>
      <c r="P783" t="str">
        <f>IF(COUNTIFS(A:A,Table1[[#This Row],[Order ID]],C:C,Table1[[#This Row],[CustomerName]])&gt;1,"duplicate","unique")</f>
        <v>unique</v>
      </c>
    </row>
    <row r="784" spans="1:16" x14ac:dyDescent="0.35">
      <c r="A784">
        <v>27633</v>
      </c>
      <c r="B784" s="1">
        <v>45260</v>
      </c>
      <c r="C784" t="s">
        <v>1001</v>
      </c>
      <c r="D784" t="s">
        <v>33</v>
      </c>
      <c r="E784" t="s">
        <v>16</v>
      </c>
      <c r="F784" t="s">
        <v>29</v>
      </c>
      <c r="G784" t="s">
        <v>56</v>
      </c>
      <c r="H784">
        <v>4</v>
      </c>
      <c r="I784">
        <v>655</v>
      </c>
      <c r="J784">
        <v>297</v>
      </c>
      <c r="K784" t="s">
        <v>31</v>
      </c>
      <c r="L784" t="s">
        <v>51</v>
      </c>
      <c r="M784">
        <f t="shared" si="12"/>
        <v>163.75</v>
      </c>
      <c r="N784">
        <f>YEAR(Table1[[#This Row],[       oreder date]])</f>
        <v>2023</v>
      </c>
      <c r="O784" t="str">
        <f>TEXT(Table1[[#This Row],[       oreder date]],"mmm")</f>
        <v>Nov</v>
      </c>
      <c r="P784" t="str">
        <f>IF(COUNTIFS(A:A,Table1[[#This Row],[Order ID]],C:C,Table1[[#This Row],[CustomerName]])&gt;1,"duplicate","unique")</f>
        <v>unique</v>
      </c>
    </row>
    <row r="785" spans="1:16" x14ac:dyDescent="0.35">
      <c r="A785">
        <v>27789</v>
      </c>
      <c r="B785" s="1">
        <v>44795</v>
      </c>
      <c r="C785" t="s">
        <v>1185</v>
      </c>
      <c r="D785" t="s">
        <v>33</v>
      </c>
      <c r="E785" t="s">
        <v>16</v>
      </c>
      <c r="F785" t="s">
        <v>29</v>
      </c>
      <c r="G785" t="s">
        <v>63</v>
      </c>
      <c r="H785">
        <v>5</v>
      </c>
      <c r="I785">
        <v>4172</v>
      </c>
      <c r="J785">
        <v>235</v>
      </c>
      <c r="K785" t="s">
        <v>39</v>
      </c>
      <c r="L785" t="s">
        <v>208</v>
      </c>
      <c r="M785">
        <f t="shared" si="12"/>
        <v>834.4</v>
      </c>
      <c r="N785">
        <f>YEAR(Table1[[#This Row],[       oreder date]])</f>
        <v>2022</v>
      </c>
      <c r="O785" t="str">
        <f>TEXT(Table1[[#This Row],[       oreder date]],"mmm")</f>
        <v>Aug</v>
      </c>
      <c r="P785" t="str">
        <f>IF(COUNTIFS(A:A,Table1[[#This Row],[Order ID]],C:C,Table1[[#This Row],[CustomerName]])&gt;1,"duplicate","unique")</f>
        <v>unique</v>
      </c>
    </row>
    <row r="786" spans="1:16" x14ac:dyDescent="0.35">
      <c r="A786">
        <v>27804</v>
      </c>
      <c r="B786" s="1">
        <v>45586</v>
      </c>
      <c r="C786" t="s">
        <v>1204</v>
      </c>
      <c r="D786" t="s">
        <v>33</v>
      </c>
      <c r="E786" t="s">
        <v>16</v>
      </c>
      <c r="F786" t="s">
        <v>29</v>
      </c>
      <c r="G786" t="s">
        <v>56</v>
      </c>
      <c r="H786">
        <v>16</v>
      </c>
      <c r="I786">
        <v>5338</v>
      </c>
      <c r="J786">
        <v>1354</v>
      </c>
      <c r="K786" t="s">
        <v>14</v>
      </c>
      <c r="L786" t="s">
        <v>359</v>
      </c>
      <c r="M786">
        <f t="shared" si="12"/>
        <v>333.625</v>
      </c>
      <c r="N786">
        <f>YEAR(Table1[[#This Row],[       oreder date]])</f>
        <v>2024</v>
      </c>
      <c r="O786" t="str">
        <f>TEXT(Table1[[#This Row],[       oreder date]],"mmm")</f>
        <v>Oct</v>
      </c>
      <c r="P786" t="str">
        <f>IF(COUNTIFS(A:A,Table1[[#This Row],[Order ID]],C:C,Table1[[#This Row],[CustomerName]])&gt;1,"duplicate","unique")</f>
        <v>unique</v>
      </c>
    </row>
    <row r="787" spans="1:16" x14ac:dyDescent="0.35">
      <c r="A787">
        <v>27871</v>
      </c>
      <c r="B787" s="1">
        <v>44524</v>
      </c>
      <c r="C787" t="s">
        <v>1307</v>
      </c>
      <c r="D787" t="s">
        <v>33</v>
      </c>
      <c r="E787" t="s">
        <v>16</v>
      </c>
      <c r="F787" t="s">
        <v>29</v>
      </c>
      <c r="G787" t="s">
        <v>56</v>
      </c>
      <c r="H787">
        <v>6</v>
      </c>
      <c r="I787">
        <v>8104</v>
      </c>
      <c r="J787">
        <v>1039</v>
      </c>
      <c r="K787" t="s">
        <v>64</v>
      </c>
      <c r="L787" t="s">
        <v>174</v>
      </c>
      <c r="M787">
        <f t="shared" si="12"/>
        <v>1350.6666666666667</v>
      </c>
      <c r="N787">
        <f>YEAR(Table1[[#This Row],[       oreder date]])</f>
        <v>2021</v>
      </c>
      <c r="O787" t="str">
        <f>TEXT(Table1[[#This Row],[       oreder date]],"mmm")</f>
        <v>Nov</v>
      </c>
      <c r="P787" t="str">
        <f>IF(COUNTIFS(A:A,Table1[[#This Row],[Order ID]],C:C,Table1[[#This Row],[CustomerName]])&gt;1,"duplicate","unique")</f>
        <v>unique</v>
      </c>
    </row>
    <row r="788" spans="1:16" x14ac:dyDescent="0.35">
      <c r="A788">
        <v>27944</v>
      </c>
      <c r="B788" s="1">
        <v>44189</v>
      </c>
      <c r="C788" t="s">
        <v>1422</v>
      </c>
      <c r="D788" t="s">
        <v>33</v>
      </c>
      <c r="E788" t="s">
        <v>16</v>
      </c>
      <c r="F788" t="s">
        <v>29</v>
      </c>
      <c r="G788" t="s">
        <v>56</v>
      </c>
      <c r="H788">
        <v>3</v>
      </c>
      <c r="I788">
        <v>8044</v>
      </c>
      <c r="J788">
        <v>3634</v>
      </c>
      <c r="K788" t="s">
        <v>64</v>
      </c>
      <c r="L788" t="s">
        <v>286</v>
      </c>
      <c r="M788">
        <f t="shared" si="12"/>
        <v>2681.3333333333335</v>
      </c>
      <c r="N788">
        <f>YEAR(Table1[[#This Row],[       oreder date]])</f>
        <v>2020</v>
      </c>
      <c r="O788" t="str">
        <f>TEXT(Table1[[#This Row],[       oreder date]],"mmm")</f>
        <v>Dec</v>
      </c>
      <c r="P788" t="str">
        <f>IF(COUNTIFS(A:A,Table1[[#This Row],[Order ID]],C:C,Table1[[#This Row],[CustomerName]])&gt;1,"duplicate","unique")</f>
        <v>unique</v>
      </c>
    </row>
    <row r="789" spans="1:16" x14ac:dyDescent="0.35">
      <c r="A789">
        <v>27960</v>
      </c>
      <c r="B789" s="1">
        <v>44052</v>
      </c>
      <c r="C789" t="s">
        <v>1449</v>
      </c>
      <c r="D789" t="s">
        <v>33</v>
      </c>
      <c r="E789" t="s">
        <v>16</v>
      </c>
      <c r="F789" t="s">
        <v>29</v>
      </c>
      <c r="G789" t="s">
        <v>77</v>
      </c>
      <c r="H789">
        <v>12</v>
      </c>
      <c r="I789">
        <v>1961</v>
      </c>
      <c r="J789">
        <v>59</v>
      </c>
      <c r="K789" t="s">
        <v>14</v>
      </c>
      <c r="L789" t="s">
        <v>184</v>
      </c>
      <c r="M789">
        <f t="shared" si="12"/>
        <v>163.41666666666666</v>
      </c>
      <c r="N789">
        <f>YEAR(Table1[[#This Row],[       oreder date]])</f>
        <v>2020</v>
      </c>
      <c r="O789" t="str">
        <f>TEXT(Table1[[#This Row],[       oreder date]],"mmm")</f>
        <v>Aug</v>
      </c>
      <c r="P789" t="str">
        <f>IF(COUNTIFS(A:A,Table1[[#This Row],[Order ID]],C:C,Table1[[#This Row],[CustomerName]])&gt;1,"duplicate","unique")</f>
        <v>unique</v>
      </c>
    </row>
    <row r="790" spans="1:16" x14ac:dyDescent="0.35">
      <c r="A790">
        <v>26975</v>
      </c>
      <c r="B790" s="1">
        <v>44215</v>
      </c>
      <c r="C790" t="s">
        <v>274</v>
      </c>
      <c r="D790" t="s">
        <v>171</v>
      </c>
      <c r="E790" t="s">
        <v>20</v>
      </c>
      <c r="F790" t="s">
        <v>12</v>
      </c>
      <c r="G790" t="s">
        <v>38</v>
      </c>
      <c r="H790">
        <v>1</v>
      </c>
      <c r="I790">
        <v>4371</v>
      </c>
      <c r="J790">
        <v>1852</v>
      </c>
      <c r="K790" t="s">
        <v>14</v>
      </c>
      <c r="L790" t="s">
        <v>275</v>
      </c>
      <c r="M790">
        <f t="shared" si="12"/>
        <v>4371</v>
      </c>
      <c r="N790">
        <f>YEAR(Table1[[#This Row],[       oreder date]])</f>
        <v>2021</v>
      </c>
      <c r="O790" t="str">
        <f>TEXT(Table1[[#This Row],[       oreder date]],"mmm")</f>
        <v>Jan</v>
      </c>
      <c r="P790" t="str">
        <f>IF(COUNTIFS(A:A,Table1[[#This Row],[Order ID]],C:C,Table1[[#This Row],[CustomerName]])&gt;1,"duplicate","unique")</f>
        <v>unique</v>
      </c>
    </row>
    <row r="791" spans="1:16" x14ac:dyDescent="0.35">
      <c r="A791">
        <v>26998</v>
      </c>
      <c r="B791" s="1">
        <v>45491</v>
      </c>
      <c r="C791" t="s">
        <v>297</v>
      </c>
      <c r="D791" t="s">
        <v>171</v>
      </c>
      <c r="E791" t="s">
        <v>20</v>
      </c>
      <c r="F791" t="s">
        <v>12</v>
      </c>
      <c r="G791" t="s">
        <v>13</v>
      </c>
      <c r="H791">
        <v>18</v>
      </c>
      <c r="I791">
        <v>6471</v>
      </c>
      <c r="J791">
        <v>2842</v>
      </c>
      <c r="K791" t="s">
        <v>14</v>
      </c>
      <c r="L791" t="s">
        <v>214</v>
      </c>
      <c r="M791">
        <f t="shared" si="12"/>
        <v>359.5</v>
      </c>
      <c r="N791">
        <f>YEAR(Table1[[#This Row],[       oreder date]])</f>
        <v>2024</v>
      </c>
      <c r="O791" t="str">
        <f>TEXT(Table1[[#This Row],[       oreder date]],"mmm")</f>
        <v>Jul</v>
      </c>
      <c r="P791" t="str">
        <f>IF(COUNTIFS(A:A,Table1[[#This Row],[Order ID]],C:C,Table1[[#This Row],[CustomerName]])&gt;1,"duplicate","unique")</f>
        <v>unique</v>
      </c>
    </row>
    <row r="792" spans="1:16" x14ac:dyDescent="0.35">
      <c r="A792">
        <v>27002</v>
      </c>
      <c r="B792" s="1">
        <v>44907</v>
      </c>
      <c r="C792" t="s">
        <v>301</v>
      </c>
      <c r="D792" t="s">
        <v>171</v>
      </c>
      <c r="E792" t="s">
        <v>20</v>
      </c>
      <c r="F792" t="s">
        <v>12</v>
      </c>
      <c r="G792" t="s">
        <v>81</v>
      </c>
      <c r="H792">
        <v>10</v>
      </c>
      <c r="I792">
        <v>6671</v>
      </c>
      <c r="J792">
        <v>2797</v>
      </c>
      <c r="K792" t="s">
        <v>14</v>
      </c>
      <c r="L792" t="s">
        <v>151</v>
      </c>
      <c r="M792">
        <f t="shared" si="12"/>
        <v>667.1</v>
      </c>
      <c r="N792">
        <f>YEAR(Table1[[#This Row],[       oreder date]])</f>
        <v>2022</v>
      </c>
      <c r="O792" t="str">
        <f>TEXT(Table1[[#This Row],[       oreder date]],"mmm")</f>
        <v>Dec</v>
      </c>
      <c r="P792" t="str">
        <f>IF(COUNTIFS(A:A,Table1[[#This Row],[Order ID]],C:C,Table1[[#This Row],[CustomerName]])&gt;1,"duplicate","unique")</f>
        <v>unique</v>
      </c>
    </row>
    <row r="793" spans="1:16" x14ac:dyDescent="0.35">
      <c r="A793">
        <v>27156</v>
      </c>
      <c r="B793" s="1">
        <v>44021</v>
      </c>
      <c r="C793" t="s">
        <v>460</v>
      </c>
      <c r="D793" t="s">
        <v>171</v>
      </c>
      <c r="E793" t="s">
        <v>20</v>
      </c>
      <c r="F793" t="s">
        <v>12</v>
      </c>
      <c r="G793" t="s">
        <v>27</v>
      </c>
      <c r="H793">
        <v>4</v>
      </c>
      <c r="I793">
        <v>3423</v>
      </c>
      <c r="J793">
        <v>804</v>
      </c>
      <c r="K793" t="s">
        <v>46</v>
      </c>
      <c r="L793" t="s">
        <v>461</v>
      </c>
      <c r="M793">
        <f t="shared" si="12"/>
        <v>855.75</v>
      </c>
      <c r="N793">
        <f>YEAR(Table1[[#This Row],[       oreder date]])</f>
        <v>2020</v>
      </c>
      <c r="O793" t="str">
        <f>TEXT(Table1[[#This Row],[       oreder date]],"mmm")</f>
        <v>Jul</v>
      </c>
      <c r="P793" t="str">
        <f>IF(COUNTIFS(A:A,Table1[[#This Row],[Order ID]],C:C,Table1[[#This Row],[CustomerName]])&gt;1,"duplicate","unique")</f>
        <v>unique</v>
      </c>
    </row>
    <row r="794" spans="1:16" x14ac:dyDescent="0.35">
      <c r="A794">
        <v>27207</v>
      </c>
      <c r="B794" s="1">
        <v>45686</v>
      </c>
      <c r="C794" t="s">
        <v>528</v>
      </c>
      <c r="D794" t="s">
        <v>171</v>
      </c>
      <c r="E794" t="s">
        <v>20</v>
      </c>
      <c r="F794" t="s">
        <v>12</v>
      </c>
      <c r="G794" t="s">
        <v>13</v>
      </c>
      <c r="H794">
        <v>10</v>
      </c>
      <c r="I794">
        <v>9707</v>
      </c>
      <c r="J794">
        <v>3483</v>
      </c>
      <c r="K794" t="s">
        <v>39</v>
      </c>
      <c r="L794" t="s">
        <v>307</v>
      </c>
      <c r="M794">
        <f t="shared" si="12"/>
        <v>970.7</v>
      </c>
      <c r="N794">
        <f>YEAR(Table1[[#This Row],[       oreder date]])</f>
        <v>2025</v>
      </c>
      <c r="O794" t="str">
        <f>TEXT(Table1[[#This Row],[       oreder date]],"mmm")</f>
        <v>Jan</v>
      </c>
      <c r="P794" t="str">
        <f>IF(COUNTIFS(A:A,Table1[[#This Row],[Order ID]],C:C,Table1[[#This Row],[CustomerName]])&gt;1,"duplicate","unique")</f>
        <v>unique</v>
      </c>
    </row>
    <row r="795" spans="1:16" x14ac:dyDescent="0.35">
      <c r="A795">
        <v>27213</v>
      </c>
      <c r="B795" s="1">
        <v>45217</v>
      </c>
      <c r="C795" t="s">
        <v>534</v>
      </c>
      <c r="D795" t="s">
        <v>171</v>
      </c>
      <c r="E795" t="s">
        <v>20</v>
      </c>
      <c r="F795" t="s">
        <v>12</v>
      </c>
      <c r="G795" t="s">
        <v>38</v>
      </c>
      <c r="H795">
        <v>13</v>
      </c>
      <c r="I795">
        <v>721</v>
      </c>
      <c r="J795">
        <v>258</v>
      </c>
      <c r="K795" t="s">
        <v>31</v>
      </c>
      <c r="L795" t="s">
        <v>441</v>
      </c>
      <c r="M795">
        <f t="shared" si="12"/>
        <v>55.46153846153846</v>
      </c>
      <c r="N795">
        <f>YEAR(Table1[[#This Row],[       oreder date]])</f>
        <v>2023</v>
      </c>
      <c r="O795" t="str">
        <f>TEXT(Table1[[#This Row],[       oreder date]],"mmm")</f>
        <v>Oct</v>
      </c>
      <c r="P795" t="str">
        <f>IF(COUNTIFS(A:A,Table1[[#This Row],[Order ID]],C:C,Table1[[#This Row],[CustomerName]])&gt;1,"duplicate","unique")</f>
        <v>unique</v>
      </c>
    </row>
    <row r="796" spans="1:16" x14ac:dyDescent="0.35">
      <c r="A796">
        <v>27215</v>
      </c>
      <c r="B796" s="1">
        <v>45217</v>
      </c>
      <c r="C796" t="s">
        <v>534</v>
      </c>
      <c r="D796" t="s">
        <v>171</v>
      </c>
      <c r="E796" t="s">
        <v>20</v>
      </c>
      <c r="F796" t="s">
        <v>12</v>
      </c>
      <c r="G796" t="s">
        <v>38</v>
      </c>
      <c r="H796">
        <v>17</v>
      </c>
      <c r="I796">
        <v>8364</v>
      </c>
      <c r="J796">
        <v>3055</v>
      </c>
      <c r="K796" t="s">
        <v>46</v>
      </c>
      <c r="L796" t="s">
        <v>441</v>
      </c>
      <c r="M796">
        <f t="shared" si="12"/>
        <v>492</v>
      </c>
      <c r="N796">
        <f>YEAR(Table1[[#This Row],[       oreder date]])</f>
        <v>2023</v>
      </c>
      <c r="O796" t="str">
        <f>TEXT(Table1[[#This Row],[       oreder date]],"mmm")</f>
        <v>Oct</v>
      </c>
      <c r="P796" t="str">
        <f>IF(COUNTIFS(A:A,Table1[[#This Row],[Order ID]],C:C,Table1[[#This Row],[CustomerName]])&gt;1,"duplicate","unique")</f>
        <v>unique</v>
      </c>
    </row>
    <row r="797" spans="1:16" x14ac:dyDescent="0.35">
      <c r="A797">
        <v>27284</v>
      </c>
      <c r="B797" s="1">
        <v>44156</v>
      </c>
      <c r="C797" t="s">
        <v>590</v>
      </c>
      <c r="D797" t="s">
        <v>171</v>
      </c>
      <c r="E797" t="s">
        <v>20</v>
      </c>
      <c r="F797" t="s">
        <v>12</v>
      </c>
      <c r="G797" t="s">
        <v>13</v>
      </c>
      <c r="H797">
        <v>20</v>
      </c>
      <c r="I797">
        <v>3409</v>
      </c>
      <c r="J797">
        <v>1605</v>
      </c>
      <c r="K797" t="s">
        <v>14</v>
      </c>
      <c r="L797" t="s">
        <v>79</v>
      </c>
      <c r="M797">
        <f t="shared" si="12"/>
        <v>170.45</v>
      </c>
      <c r="N797">
        <f>YEAR(Table1[[#This Row],[       oreder date]])</f>
        <v>2020</v>
      </c>
      <c r="O797" t="str">
        <f>TEXT(Table1[[#This Row],[       oreder date]],"mmm")</f>
        <v>Nov</v>
      </c>
      <c r="P797" t="str">
        <f>IF(COUNTIFS(A:A,Table1[[#This Row],[Order ID]],C:C,Table1[[#This Row],[CustomerName]])&gt;1,"duplicate","unique")</f>
        <v>unique</v>
      </c>
    </row>
    <row r="798" spans="1:16" x14ac:dyDescent="0.35">
      <c r="A798">
        <v>27574</v>
      </c>
      <c r="B798" s="1">
        <v>44923</v>
      </c>
      <c r="C798" t="s">
        <v>921</v>
      </c>
      <c r="D798" t="s">
        <v>171</v>
      </c>
      <c r="E798" t="s">
        <v>20</v>
      </c>
      <c r="F798" t="s">
        <v>12</v>
      </c>
      <c r="G798" t="s">
        <v>13</v>
      </c>
      <c r="H798">
        <v>9</v>
      </c>
      <c r="I798">
        <v>3776</v>
      </c>
      <c r="J798">
        <v>1100</v>
      </c>
      <c r="K798" t="s">
        <v>39</v>
      </c>
      <c r="L798" t="s">
        <v>151</v>
      </c>
      <c r="M798">
        <f t="shared" si="12"/>
        <v>419.55555555555554</v>
      </c>
      <c r="N798">
        <f>YEAR(Table1[[#This Row],[       oreder date]])</f>
        <v>2022</v>
      </c>
      <c r="O798" t="str">
        <f>TEXT(Table1[[#This Row],[       oreder date]],"mmm")</f>
        <v>Dec</v>
      </c>
      <c r="P798" t="str">
        <f>IF(COUNTIFS(A:A,Table1[[#This Row],[Order ID]],C:C,Table1[[#This Row],[CustomerName]])&gt;1,"duplicate","unique")</f>
        <v>unique</v>
      </c>
    </row>
    <row r="799" spans="1:16" x14ac:dyDescent="0.35">
      <c r="A799">
        <v>27711</v>
      </c>
      <c r="B799" s="1">
        <v>45378</v>
      </c>
      <c r="C799" t="s">
        <v>1104</v>
      </c>
      <c r="D799" t="s">
        <v>171</v>
      </c>
      <c r="E799" t="s">
        <v>20</v>
      </c>
      <c r="F799" t="s">
        <v>12</v>
      </c>
      <c r="G799" t="s">
        <v>27</v>
      </c>
      <c r="H799">
        <v>17</v>
      </c>
      <c r="I799">
        <v>1093</v>
      </c>
      <c r="J799">
        <v>397</v>
      </c>
      <c r="K799" t="s">
        <v>46</v>
      </c>
      <c r="L799" t="s">
        <v>337</v>
      </c>
      <c r="M799">
        <f t="shared" si="12"/>
        <v>64.294117647058826</v>
      </c>
      <c r="N799">
        <f>YEAR(Table1[[#This Row],[       oreder date]])</f>
        <v>2024</v>
      </c>
      <c r="O799" t="str">
        <f>TEXT(Table1[[#This Row],[       oreder date]],"mmm")</f>
        <v>Mar</v>
      </c>
      <c r="P799" t="str">
        <f>IF(COUNTIFS(A:A,Table1[[#This Row],[Order ID]],C:C,Table1[[#This Row],[CustomerName]])&gt;1,"duplicate","unique")</f>
        <v>unique</v>
      </c>
    </row>
    <row r="800" spans="1:16" x14ac:dyDescent="0.35">
      <c r="A800">
        <v>27793</v>
      </c>
      <c r="B800" s="1">
        <v>45469</v>
      </c>
      <c r="C800" t="s">
        <v>1191</v>
      </c>
      <c r="D800" t="s">
        <v>171</v>
      </c>
      <c r="E800" t="s">
        <v>20</v>
      </c>
      <c r="F800" t="s">
        <v>12</v>
      </c>
      <c r="G800" t="s">
        <v>13</v>
      </c>
      <c r="H800">
        <v>7</v>
      </c>
      <c r="I800">
        <v>2931</v>
      </c>
      <c r="J800">
        <v>212</v>
      </c>
      <c r="K800" t="s">
        <v>46</v>
      </c>
      <c r="L800" t="s">
        <v>261</v>
      </c>
      <c r="M800">
        <f t="shared" si="12"/>
        <v>418.71428571428572</v>
      </c>
      <c r="N800">
        <f>YEAR(Table1[[#This Row],[       oreder date]])</f>
        <v>2024</v>
      </c>
      <c r="O800" t="str">
        <f>TEXT(Table1[[#This Row],[       oreder date]],"mmm")</f>
        <v>Jun</v>
      </c>
      <c r="P800" t="str">
        <f>IF(COUNTIFS(A:A,Table1[[#This Row],[Order ID]],C:C,Table1[[#This Row],[CustomerName]])&gt;1,"duplicate","unique")</f>
        <v>unique</v>
      </c>
    </row>
    <row r="801" spans="1:16" x14ac:dyDescent="0.35">
      <c r="A801">
        <v>27808</v>
      </c>
      <c r="B801" s="1">
        <v>45142</v>
      </c>
      <c r="C801" t="s">
        <v>1210</v>
      </c>
      <c r="D801" t="s">
        <v>171</v>
      </c>
      <c r="E801" t="s">
        <v>20</v>
      </c>
      <c r="F801" t="s">
        <v>12</v>
      </c>
      <c r="G801" t="s">
        <v>27</v>
      </c>
      <c r="H801">
        <v>13</v>
      </c>
      <c r="I801">
        <v>6017</v>
      </c>
      <c r="J801">
        <v>2230</v>
      </c>
      <c r="K801" t="s">
        <v>31</v>
      </c>
      <c r="L801" t="s">
        <v>120</v>
      </c>
      <c r="M801">
        <f t="shared" si="12"/>
        <v>462.84615384615387</v>
      </c>
      <c r="N801">
        <f>YEAR(Table1[[#This Row],[       oreder date]])</f>
        <v>2023</v>
      </c>
      <c r="O801" t="str">
        <f>TEXT(Table1[[#This Row],[       oreder date]],"mmm")</f>
        <v>Aug</v>
      </c>
      <c r="P801" t="str">
        <f>IF(COUNTIFS(A:A,Table1[[#This Row],[Order ID]],C:C,Table1[[#This Row],[CustomerName]])&gt;1,"duplicate","unique")</f>
        <v>unique</v>
      </c>
    </row>
    <row r="802" spans="1:16" x14ac:dyDescent="0.35">
      <c r="A802">
        <v>27878</v>
      </c>
      <c r="B802" s="1">
        <v>44445</v>
      </c>
      <c r="C802" t="s">
        <v>1315</v>
      </c>
      <c r="D802" t="s">
        <v>171</v>
      </c>
      <c r="E802" t="s">
        <v>20</v>
      </c>
      <c r="F802" t="s">
        <v>12</v>
      </c>
      <c r="G802" t="s">
        <v>38</v>
      </c>
      <c r="H802">
        <v>13</v>
      </c>
      <c r="I802">
        <v>7821</v>
      </c>
      <c r="J802">
        <v>3821</v>
      </c>
      <c r="K802" t="s">
        <v>39</v>
      </c>
      <c r="L802" t="s">
        <v>223</v>
      </c>
      <c r="M802">
        <f t="shared" si="12"/>
        <v>601.61538461538464</v>
      </c>
      <c r="N802">
        <f>YEAR(Table1[[#This Row],[       oreder date]])</f>
        <v>2021</v>
      </c>
      <c r="O802" t="str">
        <f>TEXT(Table1[[#This Row],[       oreder date]],"mmm")</f>
        <v>Sep</v>
      </c>
      <c r="P802" t="str">
        <f>IF(COUNTIFS(A:A,Table1[[#This Row],[Order ID]],C:C,Table1[[#This Row],[CustomerName]])&gt;1,"duplicate","unique")</f>
        <v>unique</v>
      </c>
    </row>
    <row r="803" spans="1:16" x14ac:dyDescent="0.35">
      <c r="A803">
        <v>27879</v>
      </c>
      <c r="B803" s="1">
        <v>44249</v>
      </c>
      <c r="C803" t="s">
        <v>1317</v>
      </c>
      <c r="D803" t="s">
        <v>171</v>
      </c>
      <c r="E803" t="s">
        <v>20</v>
      </c>
      <c r="F803" t="s">
        <v>12</v>
      </c>
      <c r="G803" t="s">
        <v>81</v>
      </c>
      <c r="H803">
        <v>12</v>
      </c>
      <c r="I803">
        <v>9498</v>
      </c>
      <c r="J803">
        <v>256</v>
      </c>
      <c r="K803" t="s">
        <v>64</v>
      </c>
      <c r="L803" t="s">
        <v>291</v>
      </c>
      <c r="M803">
        <f t="shared" si="12"/>
        <v>791.5</v>
      </c>
      <c r="N803">
        <f>YEAR(Table1[[#This Row],[       oreder date]])</f>
        <v>2021</v>
      </c>
      <c r="O803" t="str">
        <f>TEXT(Table1[[#This Row],[       oreder date]],"mmm")</f>
        <v>Feb</v>
      </c>
      <c r="P803" t="str">
        <f>IF(COUNTIFS(A:A,Table1[[#This Row],[Order ID]],C:C,Table1[[#This Row],[CustomerName]])&gt;1,"duplicate","unique")</f>
        <v>unique</v>
      </c>
    </row>
    <row r="804" spans="1:16" x14ac:dyDescent="0.35">
      <c r="A804">
        <v>27959</v>
      </c>
      <c r="B804" s="1">
        <v>43912</v>
      </c>
      <c r="C804" t="s">
        <v>1447</v>
      </c>
      <c r="D804" t="s">
        <v>171</v>
      </c>
      <c r="E804" t="s">
        <v>20</v>
      </c>
      <c r="F804" t="s">
        <v>12</v>
      </c>
      <c r="G804" t="s">
        <v>13</v>
      </c>
      <c r="H804">
        <v>18</v>
      </c>
      <c r="I804">
        <v>8962</v>
      </c>
      <c r="J804">
        <v>2444</v>
      </c>
      <c r="K804" t="s">
        <v>31</v>
      </c>
      <c r="L804" t="s">
        <v>54</v>
      </c>
      <c r="M804">
        <f t="shared" si="12"/>
        <v>497.88888888888891</v>
      </c>
      <c r="N804">
        <f>YEAR(Table1[[#This Row],[       oreder date]])</f>
        <v>2020</v>
      </c>
      <c r="O804" t="str">
        <f>TEXT(Table1[[#This Row],[       oreder date]],"mmm")</f>
        <v>Mar</v>
      </c>
      <c r="P804" t="str">
        <f>IF(COUNTIFS(A:A,Table1[[#This Row],[Order ID]],C:C,Table1[[#This Row],[CustomerName]])&gt;1,"duplicate","unique")</f>
        <v>unique</v>
      </c>
    </row>
    <row r="805" spans="1:16" x14ac:dyDescent="0.35">
      <c r="A805">
        <v>26869</v>
      </c>
      <c r="B805" s="1">
        <v>44885</v>
      </c>
      <c r="C805" t="s">
        <v>170</v>
      </c>
      <c r="D805" t="s">
        <v>171</v>
      </c>
      <c r="E805" t="s">
        <v>20</v>
      </c>
      <c r="F805" t="s">
        <v>44</v>
      </c>
      <c r="G805" t="s">
        <v>48</v>
      </c>
      <c r="H805">
        <v>10</v>
      </c>
      <c r="I805">
        <v>1757</v>
      </c>
      <c r="J805">
        <v>622</v>
      </c>
      <c r="K805" t="s">
        <v>14</v>
      </c>
      <c r="L805" t="s">
        <v>43</v>
      </c>
      <c r="M805">
        <f t="shared" si="12"/>
        <v>175.7</v>
      </c>
      <c r="N805">
        <f>YEAR(Table1[[#This Row],[       oreder date]])</f>
        <v>2022</v>
      </c>
      <c r="O805" t="str">
        <f>TEXT(Table1[[#This Row],[       oreder date]],"mmm")</f>
        <v>Nov</v>
      </c>
      <c r="P805" t="str">
        <f>IF(COUNTIFS(A:A,Table1[[#This Row],[Order ID]],C:C,Table1[[#This Row],[CustomerName]])&gt;1,"duplicate","unique")</f>
        <v>unique</v>
      </c>
    </row>
    <row r="806" spans="1:16" x14ac:dyDescent="0.35">
      <c r="A806">
        <v>26995</v>
      </c>
      <c r="B806" s="1">
        <v>44820</v>
      </c>
      <c r="C806" t="s">
        <v>292</v>
      </c>
      <c r="D806" t="s">
        <v>171</v>
      </c>
      <c r="E806" t="s">
        <v>20</v>
      </c>
      <c r="F806" t="s">
        <v>44</v>
      </c>
      <c r="G806" t="s">
        <v>59</v>
      </c>
      <c r="H806">
        <v>13</v>
      </c>
      <c r="I806">
        <v>5047</v>
      </c>
      <c r="J806">
        <v>2211</v>
      </c>
      <c r="K806" t="s">
        <v>39</v>
      </c>
      <c r="L806" t="s">
        <v>130</v>
      </c>
      <c r="M806">
        <f t="shared" si="12"/>
        <v>388.23076923076923</v>
      </c>
      <c r="N806">
        <f>YEAR(Table1[[#This Row],[       oreder date]])</f>
        <v>2022</v>
      </c>
      <c r="O806" t="str">
        <f>TEXT(Table1[[#This Row],[       oreder date]],"mmm")</f>
        <v>Sep</v>
      </c>
      <c r="P806" t="str">
        <f>IF(COUNTIFS(A:A,Table1[[#This Row],[Order ID]],C:C,Table1[[#This Row],[CustomerName]])&gt;1,"duplicate","unique")</f>
        <v>unique</v>
      </c>
    </row>
    <row r="807" spans="1:16" x14ac:dyDescent="0.35">
      <c r="A807">
        <v>27200</v>
      </c>
      <c r="B807" s="1">
        <v>44500</v>
      </c>
      <c r="C807" t="s">
        <v>519</v>
      </c>
      <c r="D807" t="s">
        <v>171</v>
      </c>
      <c r="E807" t="s">
        <v>20</v>
      </c>
      <c r="F807" t="s">
        <v>44</v>
      </c>
      <c r="G807" t="s">
        <v>108</v>
      </c>
      <c r="H807">
        <v>2</v>
      </c>
      <c r="I807">
        <v>9640</v>
      </c>
      <c r="J807">
        <v>2606</v>
      </c>
      <c r="K807" t="s">
        <v>46</v>
      </c>
      <c r="L807" t="s">
        <v>36</v>
      </c>
      <c r="M807">
        <f t="shared" si="12"/>
        <v>4820</v>
      </c>
      <c r="N807">
        <f>YEAR(Table1[[#This Row],[       oreder date]])</f>
        <v>2021</v>
      </c>
      <c r="O807" t="str">
        <f>TEXT(Table1[[#This Row],[       oreder date]],"mmm")</f>
        <v>Oct</v>
      </c>
      <c r="P807" t="str">
        <f>IF(COUNTIFS(A:A,Table1[[#This Row],[Order ID]],C:C,Table1[[#This Row],[CustomerName]])&gt;1,"duplicate","unique")</f>
        <v>unique</v>
      </c>
    </row>
    <row r="808" spans="1:16" x14ac:dyDescent="0.35">
      <c r="A808">
        <v>27217</v>
      </c>
      <c r="B808" s="1">
        <v>45217</v>
      </c>
      <c r="C808" t="s">
        <v>534</v>
      </c>
      <c r="D808" t="s">
        <v>171</v>
      </c>
      <c r="E808" t="s">
        <v>20</v>
      </c>
      <c r="F808" t="s">
        <v>44</v>
      </c>
      <c r="G808" t="s">
        <v>108</v>
      </c>
      <c r="H808">
        <v>15</v>
      </c>
      <c r="I808">
        <v>5234</v>
      </c>
      <c r="J808">
        <v>2021</v>
      </c>
      <c r="K808" t="s">
        <v>39</v>
      </c>
      <c r="L808" t="s">
        <v>441</v>
      </c>
      <c r="M808">
        <f t="shared" si="12"/>
        <v>348.93333333333334</v>
      </c>
      <c r="N808">
        <f>YEAR(Table1[[#This Row],[       oreder date]])</f>
        <v>2023</v>
      </c>
      <c r="O808" t="str">
        <f>TEXT(Table1[[#This Row],[       oreder date]],"mmm")</f>
        <v>Oct</v>
      </c>
      <c r="P808" t="str">
        <f>IF(COUNTIFS(A:A,Table1[[#This Row],[Order ID]],C:C,Table1[[#This Row],[CustomerName]])&gt;1,"duplicate","unique")</f>
        <v>unique</v>
      </c>
    </row>
    <row r="809" spans="1:16" x14ac:dyDescent="0.35">
      <c r="A809">
        <v>27294</v>
      </c>
      <c r="B809" s="1">
        <v>45334</v>
      </c>
      <c r="C809" t="s">
        <v>604</v>
      </c>
      <c r="D809" t="s">
        <v>171</v>
      </c>
      <c r="E809" t="s">
        <v>20</v>
      </c>
      <c r="F809" t="s">
        <v>44</v>
      </c>
      <c r="G809" t="s">
        <v>48</v>
      </c>
      <c r="H809">
        <v>18</v>
      </c>
      <c r="I809">
        <v>7497</v>
      </c>
      <c r="J809">
        <v>319</v>
      </c>
      <c r="K809" t="s">
        <v>64</v>
      </c>
      <c r="L809" t="s">
        <v>217</v>
      </c>
      <c r="M809">
        <f t="shared" si="12"/>
        <v>416.5</v>
      </c>
      <c r="N809">
        <f>YEAR(Table1[[#This Row],[       oreder date]])</f>
        <v>2024</v>
      </c>
      <c r="O809" t="str">
        <f>TEXT(Table1[[#This Row],[       oreder date]],"mmm")</f>
        <v>Feb</v>
      </c>
      <c r="P809" t="str">
        <f>IF(COUNTIFS(A:A,Table1[[#This Row],[Order ID]],C:C,Table1[[#This Row],[CustomerName]])&gt;1,"duplicate","unique")</f>
        <v>unique</v>
      </c>
    </row>
    <row r="810" spans="1:16" x14ac:dyDescent="0.35">
      <c r="A810">
        <v>27301</v>
      </c>
      <c r="B810" s="1">
        <v>44239</v>
      </c>
      <c r="C810" t="s">
        <v>610</v>
      </c>
      <c r="D810" t="s">
        <v>171</v>
      </c>
      <c r="E810" t="s">
        <v>20</v>
      </c>
      <c r="F810" t="s">
        <v>44</v>
      </c>
      <c r="G810" t="s">
        <v>48</v>
      </c>
      <c r="H810">
        <v>14</v>
      </c>
      <c r="I810">
        <v>2346</v>
      </c>
      <c r="J810">
        <v>388</v>
      </c>
      <c r="K810" t="s">
        <v>31</v>
      </c>
      <c r="L810" t="s">
        <v>291</v>
      </c>
      <c r="M810">
        <f t="shared" si="12"/>
        <v>167.57142857142858</v>
      </c>
      <c r="N810">
        <f>YEAR(Table1[[#This Row],[       oreder date]])</f>
        <v>2021</v>
      </c>
      <c r="O810" t="str">
        <f>TEXT(Table1[[#This Row],[       oreder date]],"mmm")</f>
        <v>Feb</v>
      </c>
      <c r="P810" t="str">
        <f>IF(COUNTIFS(A:A,Table1[[#This Row],[Order ID]],C:C,Table1[[#This Row],[CustomerName]])&gt;1,"duplicate","unique")</f>
        <v>unique</v>
      </c>
    </row>
    <row r="811" spans="1:16" x14ac:dyDescent="0.35">
      <c r="A811">
        <v>27444</v>
      </c>
      <c r="B811" s="1">
        <v>44620</v>
      </c>
      <c r="C811" t="s">
        <v>774</v>
      </c>
      <c r="D811" t="s">
        <v>171</v>
      </c>
      <c r="E811" t="s">
        <v>20</v>
      </c>
      <c r="F811" t="s">
        <v>44</v>
      </c>
      <c r="G811" t="s">
        <v>45</v>
      </c>
      <c r="H811">
        <v>2</v>
      </c>
      <c r="I811">
        <v>3577</v>
      </c>
      <c r="J811">
        <v>699</v>
      </c>
      <c r="K811" t="s">
        <v>14</v>
      </c>
      <c r="L811" t="s">
        <v>136</v>
      </c>
      <c r="M811">
        <f t="shared" si="12"/>
        <v>1788.5</v>
      </c>
      <c r="N811">
        <f>YEAR(Table1[[#This Row],[       oreder date]])</f>
        <v>2022</v>
      </c>
      <c r="O811" t="str">
        <f>TEXT(Table1[[#This Row],[       oreder date]],"mmm")</f>
        <v>Feb</v>
      </c>
      <c r="P811" t="str">
        <f>IF(COUNTIFS(A:A,Table1[[#This Row],[Order ID]],C:C,Table1[[#This Row],[CustomerName]])&gt;1,"duplicate","unique")</f>
        <v>unique</v>
      </c>
    </row>
    <row r="812" spans="1:16" x14ac:dyDescent="0.35">
      <c r="A812">
        <v>27483</v>
      </c>
      <c r="B812" s="1">
        <v>44237</v>
      </c>
      <c r="C812" t="s">
        <v>811</v>
      </c>
      <c r="D812" t="s">
        <v>171</v>
      </c>
      <c r="E812" t="s">
        <v>20</v>
      </c>
      <c r="F812" t="s">
        <v>44</v>
      </c>
      <c r="G812" t="s">
        <v>45</v>
      </c>
      <c r="H812">
        <v>10</v>
      </c>
      <c r="I812">
        <v>8945</v>
      </c>
      <c r="J812">
        <v>1728</v>
      </c>
      <c r="K812" t="s">
        <v>14</v>
      </c>
      <c r="L812" t="s">
        <v>291</v>
      </c>
      <c r="M812">
        <f t="shared" si="12"/>
        <v>894.5</v>
      </c>
      <c r="N812">
        <f>YEAR(Table1[[#This Row],[       oreder date]])</f>
        <v>2021</v>
      </c>
      <c r="O812" t="str">
        <f>TEXT(Table1[[#This Row],[       oreder date]],"mmm")</f>
        <v>Feb</v>
      </c>
      <c r="P812" t="str">
        <f>IF(COUNTIFS(A:A,Table1[[#This Row],[Order ID]],C:C,Table1[[#This Row],[CustomerName]])&gt;1,"duplicate","unique")</f>
        <v>unique</v>
      </c>
    </row>
    <row r="813" spans="1:16" x14ac:dyDescent="0.35">
      <c r="A813">
        <v>27492</v>
      </c>
      <c r="B813" s="1">
        <v>44783</v>
      </c>
      <c r="C813" t="s">
        <v>821</v>
      </c>
      <c r="D813" t="s">
        <v>171</v>
      </c>
      <c r="E813" t="s">
        <v>20</v>
      </c>
      <c r="F813" t="s">
        <v>44</v>
      </c>
      <c r="G813" t="s">
        <v>59</v>
      </c>
      <c r="H813">
        <v>14</v>
      </c>
      <c r="I813">
        <v>1067</v>
      </c>
      <c r="J813">
        <v>251</v>
      </c>
      <c r="K813" t="s">
        <v>39</v>
      </c>
      <c r="L813" t="s">
        <v>208</v>
      </c>
      <c r="M813">
        <f t="shared" si="12"/>
        <v>76.214285714285708</v>
      </c>
      <c r="N813">
        <f>YEAR(Table1[[#This Row],[       oreder date]])</f>
        <v>2022</v>
      </c>
      <c r="O813" t="str">
        <f>TEXT(Table1[[#This Row],[       oreder date]],"mmm")</f>
        <v>Aug</v>
      </c>
      <c r="P813" t="str">
        <f>IF(COUNTIFS(A:A,Table1[[#This Row],[Order ID]],C:C,Table1[[#This Row],[CustomerName]])&gt;1,"duplicate","unique")</f>
        <v>unique</v>
      </c>
    </row>
    <row r="814" spans="1:16" x14ac:dyDescent="0.35">
      <c r="A814">
        <v>27577</v>
      </c>
      <c r="B814" s="1">
        <v>44877</v>
      </c>
      <c r="C814" t="s">
        <v>925</v>
      </c>
      <c r="D814" t="s">
        <v>171</v>
      </c>
      <c r="E814" t="s">
        <v>20</v>
      </c>
      <c r="F814" t="s">
        <v>44</v>
      </c>
      <c r="G814" t="s">
        <v>108</v>
      </c>
      <c r="H814">
        <v>4</v>
      </c>
      <c r="I814">
        <v>4863</v>
      </c>
      <c r="J814">
        <v>2394</v>
      </c>
      <c r="K814" t="s">
        <v>39</v>
      </c>
      <c r="L814" t="s">
        <v>43</v>
      </c>
      <c r="M814">
        <f t="shared" si="12"/>
        <v>1215.75</v>
      </c>
      <c r="N814">
        <f>YEAR(Table1[[#This Row],[       oreder date]])</f>
        <v>2022</v>
      </c>
      <c r="O814" t="str">
        <f>TEXT(Table1[[#This Row],[       oreder date]],"mmm")</f>
        <v>Nov</v>
      </c>
      <c r="P814" t="str">
        <f>IF(COUNTIFS(A:A,Table1[[#This Row],[Order ID]],C:C,Table1[[#This Row],[CustomerName]])&gt;1,"duplicate","unique")</f>
        <v>unique</v>
      </c>
    </row>
    <row r="815" spans="1:16" x14ac:dyDescent="0.35">
      <c r="A815">
        <v>27603</v>
      </c>
      <c r="B815" s="1">
        <v>44053</v>
      </c>
      <c r="C815" t="s">
        <v>957</v>
      </c>
      <c r="D815" t="s">
        <v>171</v>
      </c>
      <c r="E815" t="s">
        <v>20</v>
      </c>
      <c r="F815" t="s">
        <v>44</v>
      </c>
      <c r="G815" t="s">
        <v>59</v>
      </c>
      <c r="H815">
        <v>8</v>
      </c>
      <c r="I815">
        <v>7952</v>
      </c>
      <c r="J815">
        <v>3865</v>
      </c>
      <c r="K815" t="s">
        <v>31</v>
      </c>
      <c r="L815" t="s">
        <v>184</v>
      </c>
      <c r="M815">
        <f t="shared" si="12"/>
        <v>994</v>
      </c>
      <c r="N815">
        <f>YEAR(Table1[[#This Row],[       oreder date]])</f>
        <v>2020</v>
      </c>
      <c r="O815" t="str">
        <f>TEXT(Table1[[#This Row],[       oreder date]],"mmm")</f>
        <v>Aug</v>
      </c>
      <c r="P815" t="str">
        <f>IF(COUNTIFS(A:A,Table1[[#This Row],[Order ID]],C:C,Table1[[#This Row],[CustomerName]])&gt;1,"duplicate","unique")</f>
        <v>unique</v>
      </c>
    </row>
    <row r="816" spans="1:16" x14ac:dyDescent="0.35">
      <c r="A816">
        <v>27663</v>
      </c>
      <c r="B816" s="1">
        <v>45102</v>
      </c>
      <c r="C816" t="s">
        <v>1038</v>
      </c>
      <c r="D816" t="s">
        <v>171</v>
      </c>
      <c r="E816" t="s">
        <v>20</v>
      </c>
      <c r="F816" t="s">
        <v>44</v>
      </c>
      <c r="G816" t="s">
        <v>59</v>
      </c>
      <c r="H816">
        <v>7</v>
      </c>
      <c r="I816">
        <v>3281</v>
      </c>
      <c r="J816">
        <v>471</v>
      </c>
      <c r="K816" t="s">
        <v>39</v>
      </c>
      <c r="L816" t="s">
        <v>18</v>
      </c>
      <c r="M816">
        <f t="shared" si="12"/>
        <v>468.71428571428572</v>
      </c>
      <c r="N816">
        <f>YEAR(Table1[[#This Row],[       oreder date]])</f>
        <v>2023</v>
      </c>
      <c r="O816" t="str">
        <f>TEXT(Table1[[#This Row],[       oreder date]],"mmm")</f>
        <v>Jun</v>
      </c>
      <c r="P816" t="str">
        <f>IF(COUNTIFS(A:A,Table1[[#This Row],[Order ID]],C:C,Table1[[#This Row],[CustomerName]])&gt;1,"duplicate","unique")</f>
        <v>unique</v>
      </c>
    </row>
    <row r="817" spans="1:16" x14ac:dyDescent="0.35">
      <c r="A817">
        <v>27822</v>
      </c>
      <c r="B817" s="1">
        <v>45173</v>
      </c>
      <c r="C817" t="s">
        <v>1229</v>
      </c>
      <c r="D817" t="s">
        <v>171</v>
      </c>
      <c r="E817" t="s">
        <v>20</v>
      </c>
      <c r="F817" t="s">
        <v>44</v>
      </c>
      <c r="G817" t="s">
        <v>45</v>
      </c>
      <c r="H817">
        <v>9</v>
      </c>
      <c r="I817">
        <v>8752</v>
      </c>
      <c r="J817">
        <v>1686</v>
      </c>
      <c r="K817" t="s">
        <v>31</v>
      </c>
      <c r="L817" t="s">
        <v>272</v>
      </c>
      <c r="M817">
        <f t="shared" si="12"/>
        <v>972.44444444444446</v>
      </c>
      <c r="N817">
        <f>YEAR(Table1[[#This Row],[       oreder date]])</f>
        <v>2023</v>
      </c>
      <c r="O817" t="str">
        <f>TEXT(Table1[[#This Row],[       oreder date]],"mmm")</f>
        <v>Sep</v>
      </c>
      <c r="P817" t="str">
        <f>IF(COUNTIFS(A:A,Table1[[#This Row],[Order ID]],C:C,Table1[[#This Row],[CustomerName]])&gt;1,"duplicate","unique")</f>
        <v>unique</v>
      </c>
    </row>
    <row r="818" spans="1:16" x14ac:dyDescent="0.35">
      <c r="A818">
        <v>27830</v>
      </c>
      <c r="B818" s="1">
        <v>44770</v>
      </c>
      <c r="C818" t="s">
        <v>1239</v>
      </c>
      <c r="D818" t="s">
        <v>171</v>
      </c>
      <c r="E818" t="s">
        <v>20</v>
      </c>
      <c r="F818" t="s">
        <v>44</v>
      </c>
      <c r="G818" t="s">
        <v>108</v>
      </c>
      <c r="H818">
        <v>15</v>
      </c>
      <c r="I818">
        <v>2695</v>
      </c>
      <c r="J818">
        <v>914</v>
      </c>
      <c r="K818" t="s">
        <v>31</v>
      </c>
      <c r="L818" t="s">
        <v>417</v>
      </c>
      <c r="M818">
        <f t="shared" si="12"/>
        <v>179.66666666666666</v>
      </c>
      <c r="N818">
        <f>YEAR(Table1[[#This Row],[       oreder date]])</f>
        <v>2022</v>
      </c>
      <c r="O818" t="str">
        <f>TEXT(Table1[[#This Row],[       oreder date]],"mmm")</f>
        <v>Jul</v>
      </c>
      <c r="P818" t="str">
        <f>IF(COUNTIFS(A:A,Table1[[#This Row],[Order ID]],C:C,Table1[[#This Row],[CustomerName]])&gt;1,"duplicate","unique")</f>
        <v>unique</v>
      </c>
    </row>
    <row r="819" spans="1:16" x14ac:dyDescent="0.35">
      <c r="A819">
        <v>27855</v>
      </c>
      <c r="B819" s="1">
        <v>44865</v>
      </c>
      <c r="C819" t="s">
        <v>1279</v>
      </c>
      <c r="D819" t="s">
        <v>171</v>
      </c>
      <c r="E819" t="s">
        <v>20</v>
      </c>
      <c r="F819" t="s">
        <v>44</v>
      </c>
      <c r="G819" t="s">
        <v>108</v>
      </c>
      <c r="H819">
        <v>5</v>
      </c>
      <c r="I819">
        <v>9752</v>
      </c>
      <c r="J819">
        <v>3618</v>
      </c>
      <c r="K819" t="s">
        <v>31</v>
      </c>
      <c r="L819" t="s">
        <v>95</v>
      </c>
      <c r="M819">
        <f t="shared" si="12"/>
        <v>1950.4</v>
      </c>
      <c r="N819">
        <f>YEAR(Table1[[#This Row],[       oreder date]])</f>
        <v>2022</v>
      </c>
      <c r="O819" t="str">
        <f>TEXT(Table1[[#This Row],[       oreder date]],"mmm")</f>
        <v>Oct</v>
      </c>
      <c r="P819" t="str">
        <f>IF(COUNTIFS(A:A,Table1[[#This Row],[Order ID]],C:C,Table1[[#This Row],[CustomerName]])&gt;1,"duplicate","unique")</f>
        <v>unique</v>
      </c>
    </row>
    <row r="820" spans="1:16" x14ac:dyDescent="0.35">
      <c r="A820">
        <v>27877</v>
      </c>
      <c r="B820" s="1">
        <v>44445</v>
      </c>
      <c r="C820" t="s">
        <v>1315</v>
      </c>
      <c r="D820" t="s">
        <v>171</v>
      </c>
      <c r="E820" t="s">
        <v>20</v>
      </c>
      <c r="F820" t="s">
        <v>44</v>
      </c>
      <c r="G820" t="s">
        <v>108</v>
      </c>
      <c r="H820">
        <v>9</v>
      </c>
      <c r="I820">
        <v>3129</v>
      </c>
      <c r="J820">
        <v>55</v>
      </c>
      <c r="K820" t="s">
        <v>31</v>
      </c>
      <c r="L820" t="s">
        <v>223</v>
      </c>
      <c r="M820">
        <f t="shared" si="12"/>
        <v>347.66666666666669</v>
      </c>
      <c r="N820">
        <f>YEAR(Table1[[#This Row],[       oreder date]])</f>
        <v>2021</v>
      </c>
      <c r="O820" t="str">
        <f>TEXT(Table1[[#This Row],[       oreder date]],"mmm")</f>
        <v>Sep</v>
      </c>
      <c r="P820" t="str">
        <f>IF(COUNTIFS(A:A,Table1[[#This Row],[Order ID]],C:C,Table1[[#This Row],[CustomerName]])&gt;1,"duplicate","unique")</f>
        <v>unique</v>
      </c>
    </row>
    <row r="821" spans="1:16" x14ac:dyDescent="0.35">
      <c r="A821">
        <v>27884</v>
      </c>
      <c r="B821" s="1">
        <v>44119</v>
      </c>
      <c r="C821" t="s">
        <v>1326</v>
      </c>
      <c r="D821" t="s">
        <v>171</v>
      </c>
      <c r="E821" t="s">
        <v>20</v>
      </c>
      <c r="F821" t="s">
        <v>44</v>
      </c>
      <c r="G821" t="s">
        <v>108</v>
      </c>
      <c r="H821">
        <v>3</v>
      </c>
      <c r="I821">
        <v>611</v>
      </c>
      <c r="J821">
        <v>300</v>
      </c>
      <c r="K821" t="s">
        <v>46</v>
      </c>
      <c r="L821" t="s">
        <v>118</v>
      </c>
      <c r="M821">
        <f t="shared" si="12"/>
        <v>203.66666666666666</v>
      </c>
      <c r="N821">
        <f>YEAR(Table1[[#This Row],[       oreder date]])</f>
        <v>2020</v>
      </c>
      <c r="O821" t="str">
        <f>TEXT(Table1[[#This Row],[       oreder date]],"mmm")</f>
        <v>Oct</v>
      </c>
      <c r="P821" t="str">
        <f>IF(COUNTIFS(A:A,Table1[[#This Row],[Order ID]],C:C,Table1[[#This Row],[CustomerName]])&gt;1,"duplicate","unique")</f>
        <v>unique</v>
      </c>
    </row>
    <row r="822" spans="1:16" x14ac:dyDescent="0.35">
      <c r="A822">
        <v>27890</v>
      </c>
      <c r="B822" s="1">
        <v>44005</v>
      </c>
      <c r="C822" t="s">
        <v>1337</v>
      </c>
      <c r="D822" t="s">
        <v>171</v>
      </c>
      <c r="E822" t="s">
        <v>20</v>
      </c>
      <c r="F822" t="s">
        <v>44</v>
      </c>
      <c r="G822" t="s">
        <v>59</v>
      </c>
      <c r="H822">
        <v>4</v>
      </c>
      <c r="I822">
        <v>7786</v>
      </c>
      <c r="J822">
        <v>1202</v>
      </c>
      <c r="K822" t="s">
        <v>39</v>
      </c>
      <c r="L822" t="s">
        <v>312</v>
      </c>
      <c r="M822">
        <f t="shared" si="12"/>
        <v>1946.5</v>
      </c>
      <c r="N822">
        <f>YEAR(Table1[[#This Row],[       oreder date]])</f>
        <v>2020</v>
      </c>
      <c r="O822" t="str">
        <f>TEXT(Table1[[#This Row],[       oreder date]],"mmm")</f>
        <v>Jun</v>
      </c>
      <c r="P822" t="str">
        <f>IF(COUNTIFS(A:A,Table1[[#This Row],[Order ID]],C:C,Table1[[#This Row],[CustomerName]])&gt;1,"duplicate","unique")</f>
        <v>unique</v>
      </c>
    </row>
    <row r="823" spans="1:16" x14ac:dyDescent="0.35">
      <c r="A823">
        <v>26974</v>
      </c>
      <c r="B823" s="1">
        <v>44215</v>
      </c>
      <c r="C823" t="s">
        <v>274</v>
      </c>
      <c r="D823" t="s">
        <v>171</v>
      </c>
      <c r="E823" t="s">
        <v>20</v>
      </c>
      <c r="F823" t="s">
        <v>29</v>
      </c>
      <c r="G823" t="s">
        <v>30</v>
      </c>
      <c r="H823">
        <v>8</v>
      </c>
      <c r="I823">
        <v>782</v>
      </c>
      <c r="J823">
        <v>374</v>
      </c>
      <c r="K823" t="s">
        <v>39</v>
      </c>
      <c r="L823" t="s">
        <v>275</v>
      </c>
      <c r="M823">
        <f t="shared" si="12"/>
        <v>97.75</v>
      </c>
      <c r="N823">
        <f>YEAR(Table1[[#This Row],[       oreder date]])</f>
        <v>2021</v>
      </c>
      <c r="O823" t="str">
        <f>TEXT(Table1[[#This Row],[       oreder date]],"mmm")</f>
        <v>Jan</v>
      </c>
      <c r="P823" t="str">
        <f>IF(COUNTIFS(A:A,Table1[[#This Row],[Order ID]],C:C,Table1[[#This Row],[CustomerName]])&gt;1,"duplicate","unique")</f>
        <v>unique</v>
      </c>
    </row>
    <row r="824" spans="1:16" x14ac:dyDescent="0.35">
      <c r="A824">
        <v>27048</v>
      </c>
      <c r="B824" s="1">
        <v>45541</v>
      </c>
      <c r="C824" t="s">
        <v>352</v>
      </c>
      <c r="D824" t="s">
        <v>171</v>
      </c>
      <c r="E824" t="s">
        <v>20</v>
      </c>
      <c r="F824" t="s">
        <v>29</v>
      </c>
      <c r="G824" t="s">
        <v>56</v>
      </c>
      <c r="H824">
        <v>2</v>
      </c>
      <c r="I824">
        <v>5934</v>
      </c>
      <c r="J824">
        <v>1563</v>
      </c>
      <c r="K824" t="s">
        <v>39</v>
      </c>
      <c r="L824" t="s">
        <v>158</v>
      </c>
      <c r="M824">
        <f t="shared" si="12"/>
        <v>2967</v>
      </c>
      <c r="N824">
        <f>YEAR(Table1[[#This Row],[       oreder date]])</f>
        <v>2024</v>
      </c>
      <c r="O824" t="str">
        <f>TEXT(Table1[[#This Row],[       oreder date]],"mmm")</f>
        <v>Sep</v>
      </c>
      <c r="P824" t="str">
        <f>IF(COUNTIFS(A:A,Table1[[#This Row],[Order ID]],C:C,Table1[[#This Row],[CustomerName]])&gt;1,"duplicate","unique")</f>
        <v>unique</v>
      </c>
    </row>
    <row r="825" spans="1:16" x14ac:dyDescent="0.35">
      <c r="A825">
        <v>27084</v>
      </c>
      <c r="B825" s="1">
        <v>44178</v>
      </c>
      <c r="C825" t="s">
        <v>390</v>
      </c>
      <c r="D825" t="s">
        <v>171</v>
      </c>
      <c r="E825" t="s">
        <v>20</v>
      </c>
      <c r="F825" t="s">
        <v>29</v>
      </c>
      <c r="G825" t="s">
        <v>63</v>
      </c>
      <c r="H825">
        <v>2</v>
      </c>
      <c r="I825">
        <v>8581</v>
      </c>
      <c r="J825">
        <v>2444</v>
      </c>
      <c r="K825" t="s">
        <v>31</v>
      </c>
      <c r="L825" t="s">
        <v>286</v>
      </c>
      <c r="M825">
        <f t="shared" si="12"/>
        <v>4290.5</v>
      </c>
      <c r="N825">
        <f>YEAR(Table1[[#This Row],[       oreder date]])</f>
        <v>2020</v>
      </c>
      <c r="O825" t="str">
        <f>TEXT(Table1[[#This Row],[       oreder date]],"mmm")</f>
        <v>Dec</v>
      </c>
      <c r="P825" t="str">
        <f>IF(COUNTIFS(A:A,Table1[[#This Row],[Order ID]],C:C,Table1[[#This Row],[CustomerName]])&gt;1,"duplicate","unique")</f>
        <v>unique</v>
      </c>
    </row>
    <row r="826" spans="1:16" x14ac:dyDescent="0.35">
      <c r="A826">
        <v>27208</v>
      </c>
      <c r="B826" s="1">
        <v>45686</v>
      </c>
      <c r="C826" t="s">
        <v>528</v>
      </c>
      <c r="D826" t="s">
        <v>171</v>
      </c>
      <c r="E826" t="s">
        <v>20</v>
      </c>
      <c r="F826" t="s">
        <v>29</v>
      </c>
      <c r="G826" t="s">
        <v>63</v>
      </c>
      <c r="H826">
        <v>7</v>
      </c>
      <c r="I826">
        <v>8521</v>
      </c>
      <c r="J826">
        <v>2584</v>
      </c>
      <c r="K826" t="s">
        <v>64</v>
      </c>
      <c r="L826" t="s">
        <v>307</v>
      </c>
      <c r="M826">
        <f t="shared" si="12"/>
        <v>1217.2857142857142</v>
      </c>
      <c r="N826">
        <f>YEAR(Table1[[#This Row],[       oreder date]])</f>
        <v>2025</v>
      </c>
      <c r="O826" t="str">
        <f>TEXT(Table1[[#This Row],[       oreder date]],"mmm")</f>
        <v>Jan</v>
      </c>
      <c r="P826" t="str">
        <f>IF(COUNTIFS(A:A,Table1[[#This Row],[Order ID]],C:C,Table1[[#This Row],[CustomerName]])&gt;1,"duplicate","unique")</f>
        <v>unique</v>
      </c>
    </row>
    <row r="827" spans="1:16" x14ac:dyDescent="0.35">
      <c r="A827">
        <v>27280</v>
      </c>
      <c r="B827" s="1">
        <v>44156</v>
      </c>
      <c r="C827" t="s">
        <v>590</v>
      </c>
      <c r="D827" t="s">
        <v>171</v>
      </c>
      <c r="E827" t="s">
        <v>20</v>
      </c>
      <c r="F827" t="s">
        <v>29</v>
      </c>
      <c r="G827" t="s">
        <v>63</v>
      </c>
      <c r="H827">
        <v>5</v>
      </c>
      <c r="I827">
        <v>7564</v>
      </c>
      <c r="J827">
        <v>3463</v>
      </c>
      <c r="K827" t="s">
        <v>46</v>
      </c>
      <c r="L827" t="s">
        <v>79</v>
      </c>
      <c r="M827">
        <f t="shared" si="12"/>
        <v>1512.8</v>
      </c>
      <c r="N827">
        <f>YEAR(Table1[[#This Row],[       oreder date]])</f>
        <v>2020</v>
      </c>
      <c r="O827" t="str">
        <f>TEXT(Table1[[#This Row],[       oreder date]],"mmm")</f>
        <v>Nov</v>
      </c>
      <c r="P827" t="str">
        <f>IF(COUNTIFS(A:A,Table1[[#This Row],[Order ID]],C:C,Table1[[#This Row],[CustomerName]])&gt;1,"duplicate","unique")</f>
        <v>unique</v>
      </c>
    </row>
    <row r="828" spans="1:16" x14ac:dyDescent="0.35">
      <c r="A828">
        <v>27298</v>
      </c>
      <c r="B828" s="1">
        <v>44239</v>
      </c>
      <c r="C828" t="s">
        <v>610</v>
      </c>
      <c r="D828" t="s">
        <v>171</v>
      </c>
      <c r="E828" t="s">
        <v>20</v>
      </c>
      <c r="F828" t="s">
        <v>29</v>
      </c>
      <c r="G828" t="s">
        <v>63</v>
      </c>
      <c r="H828">
        <v>13</v>
      </c>
      <c r="I828">
        <v>7792</v>
      </c>
      <c r="J828">
        <v>1403</v>
      </c>
      <c r="K828" t="s">
        <v>14</v>
      </c>
      <c r="L828" t="s">
        <v>291</v>
      </c>
      <c r="M828">
        <f t="shared" si="12"/>
        <v>599.38461538461536</v>
      </c>
      <c r="N828">
        <f>YEAR(Table1[[#This Row],[       oreder date]])</f>
        <v>2021</v>
      </c>
      <c r="O828" t="str">
        <f>TEXT(Table1[[#This Row],[       oreder date]],"mmm")</f>
        <v>Feb</v>
      </c>
      <c r="P828" t="str">
        <f>IF(COUNTIFS(A:A,Table1[[#This Row],[Order ID]],C:C,Table1[[#This Row],[CustomerName]])&gt;1,"duplicate","unique")</f>
        <v>unique</v>
      </c>
    </row>
    <row r="829" spans="1:16" x14ac:dyDescent="0.35">
      <c r="A829">
        <v>27317</v>
      </c>
      <c r="B829" s="1">
        <v>44888</v>
      </c>
      <c r="C829" t="s">
        <v>625</v>
      </c>
      <c r="D829" t="s">
        <v>171</v>
      </c>
      <c r="E829" t="s">
        <v>20</v>
      </c>
      <c r="F829" t="s">
        <v>29</v>
      </c>
      <c r="G829" t="s">
        <v>56</v>
      </c>
      <c r="H829">
        <v>3</v>
      </c>
      <c r="I829">
        <v>4202</v>
      </c>
      <c r="J829">
        <v>1171</v>
      </c>
      <c r="K829" t="s">
        <v>64</v>
      </c>
      <c r="L829" t="s">
        <v>43</v>
      </c>
      <c r="M829">
        <f t="shared" si="12"/>
        <v>1400.6666666666667</v>
      </c>
      <c r="N829">
        <f>YEAR(Table1[[#This Row],[       oreder date]])</f>
        <v>2022</v>
      </c>
      <c r="O829" t="str">
        <f>TEXT(Table1[[#This Row],[       oreder date]],"mmm")</f>
        <v>Nov</v>
      </c>
      <c r="P829" t="str">
        <f>IF(COUNTIFS(A:A,Table1[[#This Row],[Order ID]],C:C,Table1[[#This Row],[CustomerName]])&gt;1,"duplicate","unique")</f>
        <v>unique</v>
      </c>
    </row>
    <row r="830" spans="1:16" x14ac:dyDescent="0.35">
      <c r="A830">
        <v>27425</v>
      </c>
      <c r="B830" s="1">
        <v>44826</v>
      </c>
      <c r="C830" t="s">
        <v>751</v>
      </c>
      <c r="D830" t="s">
        <v>171</v>
      </c>
      <c r="E830" t="s">
        <v>20</v>
      </c>
      <c r="F830" t="s">
        <v>29</v>
      </c>
      <c r="G830" t="s">
        <v>30</v>
      </c>
      <c r="H830">
        <v>13</v>
      </c>
      <c r="I830">
        <v>4369</v>
      </c>
      <c r="J830">
        <v>584</v>
      </c>
      <c r="K830" t="s">
        <v>46</v>
      </c>
      <c r="L830" t="s">
        <v>130</v>
      </c>
      <c r="M830">
        <f t="shared" si="12"/>
        <v>336.07692307692309</v>
      </c>
      <c r="N830">
        <f>YEAR(Table1[[#This Row],[       oreder date]])</f>
        <v>2022</v>
      </c>
      <c r="O830" t="str">
        <f>TEXT(Table1[[#This Row],[       oreder date]],"mmm")</f>
        <v>Sep</v>
      </c>
      <c r="P830" t="str">
        <f>IF(COUNTIFS(A:A,Table1[[#This Row],[Order ID]],C:C,Table1[[#This Row],[CustomerName]])&gt;1,"duplicate","unique")</f>
        <v>unique</v>
      </c>
    </row>
    <row r="831" spans="1:16" x14ac:dyDescent="0.35">
      <c r="A831">
        <v>27442</v>
      </c>
      <c r="B831" s="1">
        <v>44620</v>
      </c>
      <c r="C831" t="s">
        <v>774</v>
      </c>
      <c r="D831" t="s">
        <v>171</v>
      </c>
      <c r="E831" t="s">
        <v>20</v>
      </c>
      <c r="F831" t="s">
        <v>29</v>
      </c>
      <c r="G831" t="s">
        <v>56</v>
      </c>
      <c r="H831">
        <v>11</v>
      </c>
      <c r="I831">
        <v>838</v>
      </c>
      <c r="J831">
        <v>271</v>
      </c>
      <c r="K831" t="s">
        <v>39</v>
      </c>
      <c r="L831" t="s">
        <v>136</v>
      </c>
      <c r="M831">
        <f t="shared" si="12"/>
        <v>76.181818181818187</v>
      </c>
      <c r="N831">
        <f>YEAR(Table1[[#This Row],[       oreder date]])</f>
        <v>2022</v>
      </c>
      <c r="O831" t="str">
        <f>TEXT(Table1[[#This Row],[       oreder date]],"mmm")</f>
        <v>Feb</v>
      </c>
      <c r="P831" t="str">
        <f>IF(COUNTIFS(A:A,Table1[[#This Row],[Order ID]],C:C,Table1[[#This Row],[CustomerName]])&gt;1,"duplicate","unique")</f>
        <v>unique</v>
      </c>
    </row>
    <row r="832" spans="1:16" x14ac:dyDescent="0.35">
      <c r="A832">
        <v>27490</v>
      </c>
      <c r="B832" s="1">
        <v>44783</v>
      </c>
      <c r="C832" t="s">
        <v>821</v>
      </c>
      <c r="D832" t="s">
        <v>171</v>
      </c>
      <c r="E832" t="s">
        <v>20</v>
      </c>
      <c r="F832" t="s">
        <v>29</v>
      </c>
      <c r="G832" t="s">
        <v>56</v>
      </c>
      <c r="H832">
        <v>18</v>
      </c>
      <c r="I832">
        <v>8141</v>
      </c>
      <c r="J832">
        <v>3968</v>
      </c>
      <c r="K832" t="s">
        <v>31</v>
      </c>
      <c r="L832" t="s">
        <v>208</v>
      </c>
      <c r="M832">
        <f t="shared" si="12"/>
        <v>452.27777777777777</v>
      </c>
      <c r="N832">
        <f>YEAR(Table1[[#This Row],[       oreder date]])</f>
        <v>2022</v>
      </c>
      <c r="O832" t="str">
        <f>TEXT(Table1[[#This Row],[       oreder date]],"mmm")</f>
        <v>Aug</v>
      </c>
      <c r="P832" t="str">
        <f>IF(COUNTIFS(A:A,Table1[[#This Row],[Order ID]],C:C,Table1[[#This Row],[CustomerName]])&gt;1,"duplicate","unique")</f>
        <v>unique</v>
      </c>
    </row>
    <row r="833" spans="1:16" x14ac:dyDescent="0.35">
      <c r="A833">
        <v>27564</v>
      </c>
      <c r="B833" s="1">
        <v>44180</v>
      </c>
      <c r="C833" t="s">
        <v>908</v>
      </c>
      <c r="D833" t="s">
        <v>171</v>
      </c>
      <c r="E833" t="s">
        <v>20</v>
      </c>
      <c r="F833" t="s">
        <v>29</v>
      </c>
      <c r="G833" t="s">
        <v>56</v>
      </c>
      <c r="H833">
        <v>13</v>
      </c>
      <c r="I833">
        <v>4220</v>
      </c>
      <c r="J833">
        <v>945</v>
      </c>
      <c r="K833" t="s">
        <v>39</v>
      </c>
      <c r="L833" t="s">
        <v>286</v>
      </c>
      <c r="M833">
        <f t="shared" si="12"/>
        <v>324.61538461538464</v>
      </c>
      <c r="N833">
        <f>YEAR(Table1[[#This Row],[       oreder date]])</f>
        <v>2020</v>
      </c>
      <c r="O833" t="str">
        <f>TEXT(Table1[[#This Row],[       oreder date]],"mmm")</f>
        <v>Dec</v>
      </c>
      <c r="P833" t="str">
        <f>IF(COUNTIFS(A:A,Table1[[#This Row],[Order ID]],C:C,Table1[[#This Row],[CustomerName]])&gt;1,"duplicate","unique")</f>
        <v>unique</v>
      </c>
    </row>
    <row r="834" spans="1:16" x14ac:dyDescent="0.35">
      <c r="A834">
        <v>27576</v>
      </c>
      <c r="B834" s="1">
        <v>44877</v>
      </c>
      <c r="C834" t="s">
        <v>925</v>
      </c>
      <c r="D834" t="s">
        <v>171</v>
      </c>
      <c r="E834" t="s">
        <v>20</v>
      </c>
      <c r="F834" t="s">
        <v>29</v>
      </c>
      <c r="G834" t="s">
        <v>30</v>
      </c>
      <c r="H834">
        <v>16</v>
      </c>
      <c r="I834">
        <v>5165</v>
      </c>
      <c r="J834">
        <v>885</v>
      </c>
      <c r="K834" t="s">
        <v>39</v>
      </c>
      <c r="L834" t="s">
        <v>43</v>
      </c>
      <c r="M834">
        <f t="shared" ref="M834:M897" si="13">I834/H834</f>
        <v>322.8125</v>
      </c>
      <c r="N834">
        <f>YEAR(Table1[[#This Row],[       oreder date]])</f>
        <v>2022</v>
      </c>
      <c r="O834" t="str">
        <f>TEXT(Table1[[#This Row],[       oreder date]],"mmm")</f>
        <v>Nov</v>
      </c>
      <c r="P834" t="str">
        <f>IF(COUNTIFS(A:A,Table1[[#This Row],[Order ID]],C:C,Table1[[#This Row],[CustomerName]])&gt;1,"duplicate","unique")</f>
        <v>unique</v>
      </c>
    </row>
    <row r="835" spans="1:16" x14ac:dyDescent="0.35">
      <c r="A835">
        <v>27714</v>
      </c>
      <c r="B835" s="1">
        <v>45378</v>
      </c>
      <c r="C835" t="s">
        <v>1104</v>
      </c>
      <c r="D835" t="s">
        <v>171</v>
      </c>
      <c r="E835" t="s">
        <v>20</v>
      </c>
      <c r="F835" t="s">
        <v>29</v>
      </c>
      <c r="G835" t="s">
        <v>63</v>
      </c>
      <c r="H835">
        <v>11</v>
      </c>
      <c r="I835">
        <v>2636</v>
      </c>
      <c r="J835">
        <v>88</v>
      </c>
      <c r="K835" t="s">
        <v>31</v>
      </c>
      <c r="L835" t="s">
        <v>337</v>
      </c>
      <c r="M835">
        <f t="shared" si="13"/>
        <v>239.63636363636363</v>
      </c>
      <c r="N835">
        <f>YEAR(Table1[[#This Row],[       oreder date]])</f>
        <v>2024</v>
      </c>
      <c r="O835" t="str">
        <f>TEXT(Table1[[#This Row],[       oreder date]],"mmm")</f>
        <v>Mar</v>
      </c>
      <c r="P835" t="str">
        <f>IF(COUNTIFS(A:A,Table1[[#This Row],[Order ID]],C:C,Table1[[#This Row],[CustomerName]])&gt;1,"duplicate","unique")</f>
        <v>unique</v>
      </c>
    </row>
    <row r="836" spans="1:16" x14ac:dyDescent="0.35">
      <c r="A836">
        <v>27802</v>
      </c>
      <c r="B836" s="1">
        <v>45505</v>
      </c>
      <c r="C836" t="s">
        <v>1202</v>
      </c>
      <c r="D836" t="s">
        <v>171</v>
      </c>
      <c r="E836" t="s">
        <v>20</v>
      </c>
      <c r="F836" t="s">
        <v>29</v>
      </c>
      <c r="G836" t="s">
        <v>56</v>
      </c>
      <c r="H836">
        <v>16</v>
      </c>
      <c r="I836">
        <v>5338</v>
      </c>
      <c r="J836">
        <v>1354</v>
      </c>
      <c r="K836" t="s">
        <v>14</v>
      </c>
      <c r="L836" t="s">
        <v>113</v>
      </c>
      <c r="M836">
        <f t="shared" si="13"/>
        <v>333.625</v>
      </c>
      <c r="N836">
        <f>YEAR(Table1[[#This Row],[       oreder date]])</f>
        <v>2024</v>
      </c>
      <c r="O836" t="str">
        <f>TEXT(Table1[[#This Row],[       oreder date]],"mmm")</f>
        <v>Aug</v>
      </c>
      <c r="P836" t="str">
        <f>IF(COUNTIFS(A:A,Table1[[#This Row],[Order ID]],C:C,Table1[[#This Row],[CustomerName]])&gt;1,"duplicate","unique")</f>
        <v>unique</v>
      </c>
    </row>
    <row r="837" spans="1:16" x14ac:dyDescent="0.35">
      <c r="A837">
        <v>27836</v>
      </c>
      <c r="B837" s="1">
        <v>45362</v>
      </c>
      <c r="C837" t="s">
        <v>1248</v>
      </c>
      <c r="D837" t="s">
        <v>171</v>
      </c>
      <c r="E837" t="s">
        <v>20</v>
      </c>
      <c r="F837" t="s">
        <v>29</v>
      </c>
      <c r="G837" t="s">
        <v>56</v>
      </c>
      <c r="H837">
        <v>7</v>
      </c>
      <c r="I837">
        <v>7122</v>
      </c>
      <c r="J837">
        <v>1982</v>
      </c>
      <c r="K837" t="s">
        <v>39</v>
      </c>
      <c r="L837" t="s">
        <v>337</v>
      </c>
      <c r="M837">
        <f t="shared" si="13"/>
        <v>1017.4285714285714</v>
      </c>
      <c r="N837">
        <f>YEAR(Table1[[#This Row],[       oreder date]])</f>
        <v>2024</v>
      </c>
      <c r="O837" t="str">
        <f>TEXT(Table1[[#This Row],[       oreder date]],"mmm")</f>
        <v>Mar</v>
      </c>
      <c r="P837" t="str">
        <f>IF(COUNTIFS(A:A,Table1[[#This Row],[Order ID]],C:C,Table1[[#This Row],[CustomerName]])&gt;1,"duplicate","unique")</f>
        <v>unique</v>
      </c>
    </row>
    <row r="838" spans="1:16" x14ac:dyDescent="0.35">
      <c r="A838">
        <v>27910</v>
      </c>
      <c r="B838" s="1">
        <v>44410</v>
      </c>
      <c r="C838" t="s">
        <v>1369</v>
      </c>
      <c r="D838" t="s">
        <v>171</v>
      </c>
      <c r="E838" t="s">
        <v>20</v>
      </c>
      <c r="F838" t="s">
        <v>29</v>
      </c>
      <c r="G838" t="s">
        <v>56</v>
      </c>
      <c r="H838">
        <v>20</v>
      </c>
      <c r="I838">
        <v>537</v>
      </c>
      <c r="J838">
        <v>142</v>
      </c>
      <c r="K838" t="s">
        <v>39</v>
      </c>
      <c r="L838" t="s">
        <v>177</v>
      </c>
      <c r="M838">
        <f t="shared" si="13"/>
        <v>26.85</v>
      </c>
      <c r="N838">
        <f>YEAR(Table1[[#This Row],[       oreder date]])</f>
        <v>2021</v>
      </c>
      <c r="O838" t="str">
        <f>TEXT(Table1[[#This Row],[       oreder date]],"mmm")</f>
        <v>Aug</v>
      </c>
      <c r="P838" t="str">
        <f>IF(COUNTIFS(A:A,Table1[[#This Row],[Order ID]],C:C,Table1[[#This Row],[CustomerName]])&gt;1,"duplicate","unique")</f>
        <v>unique</v>
      </c>
    </row>
    <row r="839" spans="1:16" x14ac:dyDescent="0.35">
      <c r="A839">
        <v>27957</v>
      </c>
      <c r="B839" s="1">
        <v>44898</v>
      </c>
      <c r="C839" t="s">
        <v>1444</v>
      </c>
      <c r="D839" t="s">
        <v>171</v>
      </c>
      <c r="E839" t="s">
        <v>20</v>
      </c>
      <c r="F839" t="s">
        <v>29</v>
      </c>
      <c r="G839" t="s">
        <v>63</v>
      </c>
      <c r="H839">
        <v>2</v>
      </c>
      <c r="I839">
        <v>5024</v>
      </c>
      <c r="J839">
        <v>379</v>
      </c>
      <c r="K839" t="s">
        <v>14</v>
      </c>
      <c r="L839" t="s">
        <v>151</v>
      </c>
      <c r="M839">
        <f t="shared" si="13"/>
        <v>2512</v>
      </c>
      <c r="N839">
        <f>YEAR(Table1[[#This Row],[       oreder date]])</f>
        <v>2022</v>
      </c>
      <c r="O839" t="str">
        <f>TEXT(Table1[[#This Row],[       oreder date]],"mmm")</f>
        <v>Dec</v>
      </c>
      <c r="P839" t="str">
        <f>IF(COUNTIFS(A:A,Table1[[#This Row],[Order ID]],C:C,Table1[[#This Row],[CustomerName]])&gt;1,"duplicate","unique")</f>
        <v>unique</v>
      </c>
    </row>
    <row r="840" spans="1:16" x14ac:dyDescent="0.35">
      <c r="A840">
        <v>26799</v>
      </c>
      <c r="B840" s="1">
        <v>45442</v>
      </c>
      <c r="C840" t="s">
        <v>82</v>
      </c>
      <c r="D840" t="s">
        <v>67</v>
      </c>
      <c r="E840" t="s">
        <v>24</v>
      </c>
      <c r="F840" t="s">
        <v>12</v>
      </c>
      <c r="G840" t="s">
        <v>81</v>
      </c>
      <c r="H840">
        <v>11</v>
      </c>
      <c r="I840">
        <v>9380</v>
      </c>
      <c r="J840">
        <v>414</v>
      </c>
      <c r="K840" t="s">
        <v>14</v>
      </c>
      <c r="L840" t="s">
        <v>34</v>
      </c>
      <c r="M840">
        <f t="shared" si="13"/>
        <v>852.72727272727275</v>
      </c>
      <c r="N840">
        <f>YEAR(Table1[[#This Row],[       oreder date]])</f>
        <v>2024</v>
      </c>
      <c r="O840" t="str">
        <f>TEXT(Table1[[#This Row],[       oreder date]],"mmm")</f>
        <v>May</v>
      </c>
      <c r="P840" t="str">
        <f>IF(COUNTIFS(A:A,Table1[[#This Row],[Order ID]],C:C,Table1[[#This Row],[CustomerName]])&gt;1,"duplicate","unique")</f>
        <v>unique</v>
      </c>
    </row>
    <row r="841" spans="1:16" x14ac:dyDescent="0.35">
      <c r="A841">
        <v>26822</v>
      </c>
      <c r="B841" s="1">
        <v>44121</v>
      </c>
      <c r="C841" t="s">
        <v>117</v>
      </c>
      <c r="D841" t="s">
        <v>67</v>
      </c>
      <c r="E841" t="s">
        <v>24</v>
      </c>
      <c r="F841" t="s">
        <v>12</v>
      </c>
      <c r="G841" t="s">
        <v>81</v>
      </c>
      <c r="H841">
        <v>17</v>
      </c>
      <c r="I841">
        <v>2863</v>
      </c>
      <c r="J841">
        <v>205</v>
      </c>
      <c r="K841" t="s">
        <v>14</v>
      </c>
      <c r="L841" t="s">
        <v>118</v>
      </c>
      <c r="M841">
        <f t="shared" si="13"/>
        <v>168.41176470588235</v>
      </c>
      <c r="N841">
        <f>YEAR(Table1[[#This Row],[       oreder date]])</f>
        <v>2020</v>
      </c>
      <c r="O841" t="str">
        <f>TEXT(Table1[[#This Row],[       oreder date]],"mmm")</f>
        <v>Oct</v>
      </c>
      <c r="P841" t="str">
        <f>IF(COUNTIFS(A:A,Table1[[#This Row],[Order ID]],C:C,Table1[[#This Row],[CustomerName]])&gt;1,"duplicate","unique")</f>
        <v>unique</v>
      </c>
    </row>
    <row r="842" spans="1:16" x14ac:dyDescent="0.35">
      <c r="A842">
        <v>27015</v>
      </c>
      <c r="B842" s="1">
        <v>45085</v>
      </c>
      <c r="C842" t="s">
        <v>315</v>
      </c>
      <c r="D842" t="s">
        <v>67</v>
      </c>
      <c r="E842" t="s">
        <v>24</v>
      </c>
      <c r="F842" t="s">
        <v>12</v>
      </c>
      <c r="G842" t="s">
        <v>13</v>
      </c>
      <c r="H842">
        <v>7</v>
      </c>
      <c r="I842">
        <v>9073</v>
      </c>
      <c r="J842">
        <v>424</v>
      </c>
      <c r="K842" t="s">
        <v>31</v>
      </c>
      <c r="L842" t="s">
        <v>18</v>
      </c>
      <c r="M842">
        <f t="shared" si="13"/>
        <v>1296.1428571428571</v>
      </c>
      <c r="N842">
        <f>YEAR(Table1[[#This Row],[       oreder date]])</f>
        <v>2023</v>
      </c>
      <c r="O842" t="str">
        <f>TEXT(Table1[[#This Row],[       oreder date]],"mmm")</f>
        <v>Jun</v>
      </c>
      <c r="P842" t="str">
        <f>IF(COUNTIFS(A:A,Table1[[#This Row],[Order ID]],C:C,Table1[[#This Row],[CustomerName]])&gt;1,"duplicate","unique")</f>
        <v>unique</v>
      </c>
    </row>
    <row r="843" spans="1:16" x14ac:dyDescent="0.35">
      <c r="A843">
        <v>27016</v>
      </c>
      <c r="B843" s="1">
        <v>44280</v>
      </c>
      <c r="C843" t="s">
        <v>317</v>
      </c>
      <c r="D843" t="s">
        <v>67</v>
      </c>
      <c r="E843" t="s">
        <v>24</v>
      </c>
      <c r="F843" t="s">
        <v>12</v>
      </c>
      <c r="G843" t="s">
        <v>38</v>
      </c>
      <c r="H843">
        <v>20</v>
      </c>
      <c r="I843">
        <v>6447</v>
      </c>
      <c r="J843">
        <v>3079</v>
      </c>
      <c r="K843" t="s">
        <v>64</v>
      </c>
      <c r="L843" t="s">
        <v>166</v>
      </c>
      <c r="M843">
        <f t="shared" si="13"/>
        <v>322.35000000000002</v>
      </c>
      <c r="N843">
        <f>YEAR(Table1[[#This Row],[       oreder date]])</f>
        <v>2021</v>
      </c>
      <c r="O843" t="str">
        <f>TEXT(Table1[[#This Row],[       oreder date]],"mmm")</f>
        <v>Mar</v>
      </c>
      <c r="P843" t="str">
        <f>IF(COUNTIFS(A:A,Table1[[#This Row],[Order ID]],C:C,Table1[[#This Row],[CustomerName]])&gt;1,"duplicate","unique")</f>
        <v>unique</v>
      </c>
    </row>
    <row r="844" spans="1:16" x14ac:dyDescent="0.35">
      <c r="A844">
        <v>27017</v>
      </c>
      <c r="B844" s="1">
        <v>44280</v>
      </c>
      <c r="C844" t="s">
        <v>317</v>
      </c>
      <c r="D844" t="s">
        <v>67</v>
      </c>
      <c r="E844" t="s">
        <v>24</v>
      </c>
      <c r="F844" t="s">
        <v>12</v>
      </c>
      <c r="G844" t="s">
        <v>13</v>
      </c>
      <c r="H844">
        <v>6</v>
      </c>
      <c r="I844">
        <v>8947</v>
      </c>
      <c r="J844">
        <v>2807</v>
      </c>
      <c r="K844" t="s">
        <v>46</v>
      </c>
      <c r="L844" t="s">
        <v>166</v>
      </c>
      <c r="M844">
        <f t="shared" si="13"/>
        <v>1491.1666666666667</v>
      </c>
      <c r="N844">
        <f>YEAR(Table1[[#This Row],[       oreder date]])</f>
        <v>2021</v>
      </c>
      <c r="O844" t="str">
        <f>TEXT(Table1[[#This Row],[       oreder date]],"mmm")</f>
        <v>Mar</v>
      </c>
      <c r="P844" t="str">
        <f>IF(COUNTIFS(A:A,Table1[[#This Row],[Order ID]],C:C,Table1[[#This Row],[CustomerName]])&gt;1,"duplicate","unique")</f>
        <v>unique</v>
      </c>
    </row>
    <row r="845" spans="1:16" x14ac:dyDescent="0.35">
      <c r="A845">
        <v>27078</v>
      </c>
      <c r="B845" s="1">
        <v>44912</v>
      </c>
      <c r="C845" t="s">
        <v>382</v>
      </c>
      <c r="D845" t="s">
        <v>67</v>
      </c>
      <c r="E845" t="s">
        <v>24</v>
      </c>
      <c r="F845" t="s">
        <v>12</v>
      </c>
      <c r="G845" t="s">
        <v>38</v>
      </c>
      <c r="H845">
        <v>17</v>
      </c>
      <c r="I845">
        <v>1239</v>
      </c>
      <c r="J845">
        <v>575</v>
      </c>
      <c r="K845" t="s">
        <v>14</v>
      </c>
      <c r="L845" t="s">
        <v>151</v>
      </c>
      <c r="M845">
        <f t="shared" si="13"/>
        <v>72.882352941176464</v>
      </c>
      <c r="N845">
        <f>YEAR(Table1[[#This Row],[       oreder date]])</f>
        <v>2022</v>
      </c>
      <c r="O845" t="str">
        <f>TEXT(Table1[[#This Row],[       oreder date]],"mmm")</f>
        <v>Dec</v>
      </c>
      <c r="P845" t="str">
        <f>IF(COUNTIFS(A:A,Table1[[#This Row],[Order ID]],C:C,Table1[[#This Row],[CustomerName]])&gt;1,"duplicate","unique")</f>
        <v>unique</v>
      </c>
    </row>
    <row r="846" spans="1:16" x14ac:dyDescent="0.35">
      <c r="A846">
        <v>27080</v>
      </c>
      <c r="B846" s="1">
        <v>44912</v>
      </c>
      <c r="C846" t="s">
        <v>382</v>
      </c>
      <c r="D846" t="s">
        <v>67</v>
      </c>
      <c r="E846" t="s">
        <v>24</v>
      </c>
      <c r="F846" t="s">
        <v>12</v>
      </c>
      <c r="G846" t="s">
        <v>13</v>
      </c>
      <c r="H846">
        <v>16</v>
      </c>
      <c r="I846">
        <v>1262</v>
      </c>
      <c r="J846">
        <v>515</v>
      </c>
      <c r="K846" t="s">
        <v>39</v>
      </c>
      <c r="L846" t="s">
        <v>151</v>
      </c>
      <c r="M846">
        <f t="shared" si="13"/>
        <v>78.875</v>
      </c>
      <c r="N846">
        <f>YEAR(Table1[[#This Row],[       oreder date]])</f>
        <v>2022</v>
      </c>
      <c r="O846" t="str">
        <f>TEXT(Table1[[#This Row],[       oreder date]],"mmm")</f>
        <v>Dec</v>
      </c>
      <c r="P846" t="str">
        <f>IF(COUNTIFS(A:A,Table1[[#This Row],[Order ID]],C:C,Table1[[#This Row],[CustomerName]])&gt;1,"duplicate","unique")</f>
        <v>unique</v>
      </c>
    </row>
    <row r="847" spans="1:16" x14ac:dyDescent="0.35">
      <c r="A847">
        <v>27119</v>
      </c>
      <c r="B847" s="1">
        <v>43998</v>
      </c>
      <c r="C847" t="s">
        <v>428</v>
      </c>
      <c r="D847" t="s">
        <v>67</v>
      </c>
      <c r="E847" t="s">
        <v>24</v>
      </c>
      <c r="F847" t="s">
        <v>12</v>
      </c>
      <c r="G847" t="s">
        <v>38</v>
      </c>
      <c r="H847">
        <v>20</v>
      </c>
      <c r="I847">
        <v>1231</v>
      </c>
      <c r="J847">
        <v>214</v>
      </c>
      <c r="K847" t="s">
        <v>31</v>
      </c>
      <c r="L847" t="s">
        <v>312</v>
      </c>
      <c r="M847">
        <f t="shared" si="13"/>
        <v>61.55</v>
      </c>
      <c r="N847">
        <f>YEAR(Table1[[#This Row],[       oreder date]])</f>
        <v>2020</v>
      </c>
      <c r="O847" t="str">
        <f>TEXT(Table1[[#This Row],[       oreder date]],"mmm")</f>
        <v>Jun</v>
      </c>
      <c r="P847" t="str">
        <f>IF(COUNTIFS(A:A,Table1[[#This Row],[Order ID]],C:C,Table1[[#This Row],[CustomerName]])&gt;1,"duplicate","unique")</f>
        <v>unique</v>
      </c>
    </row>
    <row r="848" spans="1:16" x14ac:dyDescent="0.35">
      <c r="A848">
        <v>27128</v>
      </c>
      <c r="B848" s="1">
        <v>45212</v>
      </c>
      <c r="C848" t="s">
        <v>440</v>
      </c>
      <c r="D848" t="s">
        <v>67</v>
      </c>
      <c r="E848" t="s">
        <v>24</v>
      </c>
      <c r="F848" t="s">
        <v>12</v>
      </c>
      <c r="G848" t="s">
        <v>13</v>
      </c>
      <c r="H848">
        <v>4</v>
      </c>
      <c r="I848">
        <v>7690</v>
      </c>
      <c r="J848">
        <v>1134</v>
      </c>
      <c r="K848" t="s">
        <v>64</v>
      </c>
      <c r="L848" t="s">
        <v>441</v>
      </c>
      <c r="M848">
        <f t="shared" si="13"/>
        <v>1922.5</v>
      </c>
      <c r="N848">
        <f>YEAR(Table1[[#This Row],[       oreder date]])</f>
        <v>2023</v>
      </c>
      <c r="O848" t="str">
        <f>TEXT(Table1[[#This Row],[       oreder date]],"mmm")</f>
        <v>Oct</v>
      </c>
      <c r="P848" t="str">
        <f>IF(COUNTIFS(A:A,Table1[[#This Row],[Order ID]],C:C,Table1[[#This Row],[CustomerName]])&gt;1,"duplicate","unique")</f>
        <v>unique</v>
      </c>
    </row>
    <row r="849" spans="1:16" x14ac:dyDescent="0.35">
      <c r="A849">
        <v>27162</v>
      </c>
      <c r="B849" s="1">
        <v>44492</v>
      </c>
      <c r="C849" t="s">
        <v>469</v>
      </c>
      <c r="D849" t="s">
        <v>67</v>
      </c>
      <c r="E849" t="s">
        <v>24</v>
      </c>
      <c r="F849" t="s">
        <v>12</v>
      </c>
      <c r="G849" t="s">
        <v>13</v>
      </c>
      <c r="H849">
        <v>11</v>
      </c>
      <c r="I849">
        <v>8568</v>
      </c>
      <c r="J849">
        <v>2419</v>
      </c>
      <c r="K849" t="s">
        <v>14</v>
      </c>
      <c r="L849" t="s">
        <v>36</v>
      </c>
      <c r="M849">
        <f t="shared" si="13"/>
        <v>778.90909090909088</v>
      </c>
      <c r="N849">
        <f>YEAR(Table1[[#This Row],[       oreder date]])</f>
        <v>2021</v>
      </c>
      <c r="O849" t="str">
        <f>TEXT(Table1[[#This Row],[       oreder date]],"mmm")</f>
        <v>Oct</v>
      </c>
      <c r="P849" t="str">
        <f>IF(COUNTIFS(A:A,Table1[[#This Row],[Order ID]],C:C,Table1[[#This Row],[CustomerName]])&gt;1,"duplicate","unique")</f>
        <v>unique</v>
      </c>
    </row>
    <row r="850" spans="1:16" x14ac:dyDescent="0.35">
      <c r="A850">
        <v>27192</v>
      </c>
      <c r="B850" s="1">
        <v>44104</v>
      </c>
      <c r="C850" t="s">
        <v>508</v>
      </c>
      <c r="D850" t="s">
        <v>67</v>
      </c>
      <c r="E850" t="s">
        <v>24</v>
      </c>
      <c r="F850" t="s">
        <v>12</v>
      </c>
      <c r="G850" t="s">
        <v>38</v>
      </c>
      <c r="H850">
        <v>13</v>
      </c>
      <c r="I850">
        <v>8649</v>
      </c>
      <c r="J850">
        <v>2631</v>
      </c>
      <c r="K850" t="s">
        <v>39</v>
      </c>
      <c r="L850" t="s">
        <v>388</v>
      </c>
      <c r="M850">
        <f t="shared" si="13"/>
        <v>665.30769230769226</v>
      </c>
      <c r="N850">
        <f>YEAR(Table1[[#This Row],[       oreder date]])</f>
        <v>2020</v>
      </c>
      <c r="O850" t="str">
        <f>TEXT(Table1[[#This Row],[       oreder date]],"mmm")</f>
        <v>Sep</v>
      </c>
      <c r="P850" t="str">
        <f>IF(COUNTIFS(A:A,Table1[[#This Row],[Order ID]],C:C,Table1[[#This Row],[CustomerName]])&gt;1,"duplicate","unique")</f>
        <v>unique</v>
      </c>
    </row>
    <row r="851" spans="1:16" x14ac:dyDescent="0.35">
      <c r="A851">
        <v>27257</v>
      </c>
      <c r="B851" s="1">
        <v>44533</v>
      </c>
      <c r="C851" t="s">
        <v>568</v>
      </c>
      <c r="D851" t="s">
        <v>67</v>
      </c>
      <c r="E851" t="s">
        <v>24</v>
      </c>
      <c r="F851" t="s">
        <v>12</v>
      </c>
      <c r="G851" t="s">
        <v>13</v>
      </c>
      <c r="H851">
        <v>20</v>
      </c>
      <c r="I851">
        <v>2109</v>
      </c>
      <c r="J851">
        <v>681</v>
      </c>
      <c r="K851" t="s">
        <v>14</v>
      </c>
      <c r="L851" t="s">
        <v>89</v>
      </c>
      <c r="M851">
        <f t="shared" si="13"/>
        <v>105.45</v>
      </c>
      <c r="N851">
        <f>YEAR(Table1[[#This Row],[       oreder date]])</f>
        <v>2021</v>
      </c>
      <c r="O851" t="str">
        <f>TEXT(Table1[[#This Row],[       oreder date]],"mmm")</f>
        <v>Dec</v>
      </c>
      <c r="P851" t="str">
        <f>IF(COUNTIFS(A:A,Table1[[#This Row],[Order ID]],C:C,Table1[[#This Row],[CustomerName]])&gt;1,"duplicate","unique")</f>
        <v>unique</v>
      </c>
    </row>
    <row r="852" spans="1:16" x14ac:dyDescent="0.35">
      <c r="A852">
        <v>27316</v>
      </c>
      <c r="B852" s="1">
        <v>44447</v>
      </c>
      <c r="C852" t="s">
        <v>594</v>
      </c>
      <c r="D852" t="s">
        <v>67</v>
      </c>
      <c r="E852" t="s">
        <v>24</v>
      </c>
      <c r="F852" t="s">
        <v>12</v>
      </c>
      <c r="G852" t="s">
        <v>13</v>
      </c>
      <c r="H852">
        <v>1</v>
      </c>
      <c r="I852">
        <v>6934</v>
      </c>
      <c r="J852">
        <v>1226</v>
      </c>
      <c r="K852" t="s">
        <v>31</v>
      </c>
      <c r="L852" t="s">
        <v>223</v>
      </c>
      <c r="M852">
        <f t="shared" si="13"/>
        <v>6934</v>
      </c>
      <c r="N852">
        <f>YEAR(Table1[[#This Row],[       oreder date]])</f>
        <v>2021</v>
      </c>
      <c r="O852" t="str">
        <f>TEXT(Table1[[#This Row],[       oreder date]],"mmm")</f>
        <v>Sep</v>
      </c>
      <c r="P852" t="str">
        <f>IF(COUNTIFS(A:A,Table1[[#This Row],[Order ID]],C:C,Table1[[#This Row],[CustomerName]])&gt;1,"duplicate","unique")</f>
        <v>unique</v>
      </c>
    </row>
    <row r="853" spans="1:16" x14ac:dyDescent="0.35">
      <c r="A853">
        <v>27330</v>
      </c>
      <c r="B853" s="1">
        <v>45210</v>
      </c>
      <c r="C853" t="s">
        <v>638</v>
      </c>
      <c r="D853" t="s">
        <v>67</v>
      </c>
      <c r="E853" t="s">
        <v>24</v>
      </c>
      <c r="F853" t="s">
        <v>12</v>
      </c>
      <c r="G853" t="s">
        <v>81</v>
      </c>
      <c r="H853">
        <v>14</v>
      </c>
      <c r="I853">
        <v>5152</v>
      </c>
      <c r="J853">
        <v>2045</v>
      </c>
      <c r="K853" t="s">
        <v>14</v>
      </c>
      <c r="L853" t="s">
        <v>441</v>
      </c>
      <c r="M853">
        <f t="shared" si="13"/>
        <v>368</v>
      </c>
      <c r="N853">
        <f>YEAR(Table1[[#This Row],[       oreder date]])</f>
        <v>2023</v>
      </c>
      <c r="O853" t="str">
        <f>TEXT(Table1[[#This Row],[       oreder date]],"mmm")</f>
        <v>Oct</v>
      </c>
      <c r="P853" t="str">
        <f>IF(COUNTIFS(A:A,Table1[[#This Row],[Order ID]],C:C,Table1[[#This Row],[CustomerName]])&gt;1,"duplicate","unique")</f>
        <v>unique</v>
      </c>
    </row>
    <row r="854" spans="1:16" x14ac:dyDescent="0.35">
      <c r="A854">
        <v>27424</v>
      </c>
      <c r="B854" s="1">
        <v>45204</v>
      </c>
      <c r="C854" t="s">
        <v>749</v>
      </c>
      <c r="D854" t="s">
        <v>67</v>
      </c>
      <c r="E854" t="s">
        <v>24</v>
      </c>
      <c r="F854" t="s">
        <v>12</v>
      </c>
      <c r="G854" t="s">
        <v>13</v>
      </c>
      <c r="H854">
        <v>17</v>
      </c>
      <c r="I854">
        <v>4628</v>
      </c>
      <c r="J854">
        <v>1491</v>
      </c>
      <c r="K854" t="s">
        <v>14</v>
      </c>
      <c r="L854" t="s">
        <v>441</v>
      </c>
      <c r="M854">
        <f t="shared" si="13"/>
        <v>272.23529411764707</v>
      </c>
      <c r="N854">
        <f>YEAR(Table1[[#This Row],[       oreder date]])</f>
        <v>2023</v>
      </c>
      <c r="O854" t="str">
        <f>TEXT(Table1[[#This Row],[       oreder date]],"mmm")</f>
        <v>Oct</v>
      </c>
      <c r="P854" t="str">
        <f>IF(COUNTIFS(A:A,Table1[[#This Row],[Order ID]],C:C,Table1[[#This Row],[CustomerName]])&gt;1,"duplicate","unique")</f>
        <v>unique</v>
      </c>
    </row>
    <row r="855" spans="1:16" x14ac:dyDescent="0.35">
      <c r="A855">
        <v>27488</v>
      </c>
      <c r="B855" s="1">
        <v>45288</v>
      </c>
      <c r="C855" t="s">
        <v>818</v>
      </c>
      <c r="D855" t="s">
        <v>67</v>
      </c>
      <c r="E855" t="s">
        <v>24</v>
      </c>
      <c r="F855" t="s">
        <v>12</v>
      </c>
      <c r="G855" t="s">
        <v>13</v>
      </c>
      <c r="H855">
        <v>8</v>
      </c>
      <c r="I855">
        <v>9229</v>
      </c>
      <c r="J855">
        <v>4090</v>
      </c>
      <c r="K855" t="s">
        <v>64</v>
      </c>
      <c r="L855" t="s">
        <v>101</v>
      </c>
      <c r="M855">
        <f t="shared" si="13"/>
        <v>1153.625</v>
      </c>
      <c r="N855">
        <f>YEAR(Table1[[#This Row],[       oreder date]])</f>
        <v>2023</v>
      </c>
      <c r="O855" t="str">
        <f>TEXT(Table1[[#This Row],[       oreder date]],"mmm")</f>
        <v>Dec</v>
      </c>
      <c r="P855" t="str">
        <f>IF(COUNTIFS(A:A,Table1[[#This Row],[Order ID]],C:C,Table1[[#This Row],[CustomerName]])&gt;1,"duplicate","unique")</f>
        <v>unique</v>
      </c>
    </row>
    <row r="856" spans="1:16" x14ac:dyDescent="0.35">
      <c r="A856">
        <v>27504</v>
      </c>
      <c r="B856" s="1">
        <v>45543</v>
      </c>
      <c r="C856" t="s">
        <v>838</v>
      </c>
      <c r="D856" t="s">
        <v>67</v>
      </c>
      <c r="E856" t="s">
        <v>24</v>
      </c>
      <c r="F856" t="s">
        <v>12</v>
      </c>
      <c r="G856" t="s">
        <v>38</v>
      </c>
      <c r="H856">
        <v>9</v>
      </c>
      <c r="I856">
        <v>1579</v>
      </c>
      <c r="J856">
        <v>602</v>
      </c>
      <c r="K856" t="s">
        <v>46</v>
      </c>
      <c r="L856" t="s">
        <v>158</v>
      </c>
      <c r="M856">
        <f t="shared" si="13"/>
        <v>175.44444444444446</v>
      </c>
      <c r="N856">
        <f>YEAR(Table1[[#This Row],[       oreder date]])</f>
        <v>2024</v>
      </c>
      <c r="O856" t="str">
        <f>TEXT(Table1[[#This Row],[       oreder date]],"mmm")</f>
        <v>Sep</v>
      </c>
      <c r="P856" t="str">
        <f>IF(COUNTIFS(A:A,Table1[[#This Row],[Order ID]],C:C,Table1[[#This Row],[CustomerName]])&gt;1,"duplicate","unique")</f>
        <v>unique</v>
      </c>
    </row>
    <row r="857" spans="1:16" x14ac:dyDescent="0.35">
      <c r="A857">
        <v>27532</v>
      </c>
      <c r="B857" s="1">
        <v>44697</v>
      </c>
      <c r="C857" t="s">
        <v>858</v>
      </c>
      <c r="D857" t="s">
        <v>67</v>
      </c>
      <c r="E857" t="s">
        <v>24</v>
      </c>
      <c r="F857" t="s">
        <v>12</v>
      </c>
      <c r="G857" t="s">
        <v>27</v>
      </c>
      <c r="H857">
        <v>3</v>
      </c>
      <c r="I857">
        <v>9382</v>
      </c>
      <c r="J857">
        <v>1085</v>
      </c>
      <c r="K857" t="s">
        <v>31</v>
      </c>
      <c r="L857" t="s">
        <v>179</v>
      </c>
      <c r="M857">
        <f t="shared" si="13"/>
        <v>3127.3333333333335</v>
      </c>
      <c r="N857">
        <f>YEAR(Table1[[#This Row],[       oreder date]])</f>
        <v>2022</v>
      </c>
      <c r="O857" t="str">
        <f>TEXT(Table1[[#This Row],[       oreder date]],"mmm")</f>
        <v>May</v>
      </c>
      <c r="P857" t="str">
        <f>IF(COUNTIFS(A:A,Table1[[#This Row],[Order ID]],C:C,Table1[[#This Row],[CustomerName]])&gt;1,"duplicate","unique")</f>
        <v>unique</v>
      </c>
    </row>
    <row r="858" spans="1:16" x14ac:dyDescent="0.35">
      <c r="A858">
        <v>27568</v>
      </c>
      <c r="B858" s="1">
        <v>45631</v>
      </c>
      <c r="C858" t="s">
        <v>915</v>
      </c>
      <c r="D858" t="s">
        <v>67</v>
      </c>
      <c r="E858" t="s">
        <v>24</v>
      </c>
      <c r="F858" t="s">
        <v>12</v>
      </c>
      <c r="G858" t="s">
        <v>81</v>
      </c>
      <c r="H858">
        <v>4</v>
      </c>
      <c r="I858">
        <v>599</v>
      </c>
      <c r="J858">
        <v>265</v>
      </c>
      <c r="K858" t="s">
        <v>46</v>
      </c>
      <c r="L858" t="s">
        <v>22</v>
      </c>
      <c r="M858">
        <f t="shared" si="13"/>
        <v>149.75</v>
      </c>
      <c r="N858">
        <f>YEAR(Table1[[#This Row],[       oreder date]])</f>
        <v>2024</v>
      </c>
      <c r="O858" t="str">
        <f>TEXT(Table1[[#This Row],[       oreder date]],"mmm")</f>
        <v>Dec</v>
      </c>
      <c r="P858" t="str">
        <f>IF(COUNTIFS(A:A,Table1[[#This Row],[Order ID]],C:C,Table1[[#This Row],[CustomerName]])&gt;1,"duplicate","unique")</f>
        <v>unique</v>
      </c>
    </row>
    <row r="859" spans="1:16" x14ac:dyDescent="0.35">
      <c r="A859">
        <v>27595</v>
      </c>
      <c r="B859" s="1">
        <v>44846</v>
      </c>
      <c r="C859" t="s">
        <v>453</v>
      </c>
      <c r="D859" t="s">
        <v>67</v>
      </c>
      <c r="E859" t="s">
        <v>24</v>
      </c>
      <c r="F859" t="s">
        <v>12</v>
      </c>
      <c r="G859" t="s">
        <v>81</v>
      </c>
      <c r="H859">
        <v>10</v>
      </c>
      <c r="I859">
        <v>8055</v>
      </c>
      <c r="J859">
        <v>661</v>
      </c>
      <c r="K859" t="s">
        <v>39</v>
      </c>
      <c r="L859" t="s">
        <v>95</v>
      </c>
      <c r="M859">
        <f t="shared" si="13"/>
        <v>805.5</v>
      </c>
      <c r="N859">
        <f>YEAR(Table1[[#This Row],[       oreder date]])</f>
        <v>2022</v>
      </c>
      <c r="O859" t="str">
        <f>TEXT(Table1[[#This Row],[       oreder date]],"mmm")</f>
        <v>Oct</v>
      </c>
      <c r="P859" t="str">
        <f>IF(COUNTIFS(A:A,Table1[[#This Row],[Order ID]],C:C,Table1[[#This Row],[CustomerName]])&gt;1,"duplicate","unique")</f>
        <v>unique</v>
      </c>
    </row>
    <row r="860" spans="1:16" x14ac:dyDescent="0.35">
      <c r="A860">
        <v>27610</v>
      </c>
      <c r="B860" s="1">
        <v>45085</v>
      </c>
      <c r="C860" t="s">
        <v>971</v>
      </c>
      <c r="D860" t="s">
        <v>67</v>
      </c>
      <c r="E860" t="s">
        <v>24</v>
      </c>
      <c r="F860" t="s">
        <v>12</v>
      </c>
      <c r="G860" t="s">
        <v>38</v>
      </c>
      <c r="H860">
        <v>15</v>
      </c>
      <c r="I860">
        <v>9879</v>
      </c>
      <c r="J860">
        <v>4930</v>
      </c>
      <c r="K860" t="s">
        <v>31</v>
      </c>
      <c r="L860" t="s">
        <v>18</v>
      </c>
      <c r="M860">
        <f t="shared" si="13"/>
        <v>658.6</v>
      </c>
      <c r="N860">
        <f>YEAR(Table1[[#This Row],[       oreder date]])</f>
        <v>2023</v>
      </c>
      <c r="O860" t="str">
        <f>TEXT(Table1[[#This Row],[       oreder date]],"mmm")</f>
        <v>Jun</v>
      </c>
      <c r="P860" t="str">
        <f>IF(COUNTIFS(A:A,Table1[[#This Row],[Order ID]],C:C,Table1[[#This Row],[CustomerName]])&gt;1,"duplicate","unique")</f>
        <v>unique</v>
      </c>
    </row>
    <row r="861" spans="1:16" x14ac:dyDescent="0.35">
      <c r="A861">
        <v>27650</v>
      </c>
      <c r="B861" s="1">
        <v>44421</v>
      </c>
      <c r="C861" t="s">
        <v>1019</v>
      </c>
      <c r="D861" t="s">
        <v>67</v>
      </c>
      <c r="E861" t="s">
        <v>24</v>
      </c>
      <c r="F861" t="s">
        <v>12</v>
      </c>
      <c r="G861" t="s">
        <v>81</v>
      </c>
      <c r="H861">
        <v>11</v>
      </c>
      <c r="I861">
        <v>1045</v>
      </c>
      <c r="J861">
        <v>267</v>
      </c>
      <c r="K861" t="s">
        <v>31</v>
      </c>
      <c r="L861" t="s">
        <v>177</v>
      </c>
      <c r="M861">
        <f t="shared" si="13"/>
        <v>95</v>
      </c>
      <c r="N861">
        <f>YEAR(Table1[[#This Row],[       oreder date]])</f>
        <v>2021</v>
      </c>
      <c r="O861" t="str">
        <f>TEXT(Table1[[#This Row],[       oreder date]],"mmm")</f>
        <v>Aug</v>
      </c>
      <c r="P861" t="str">
        <f>IF(COUNTIFS(A:A,Table1[[#This Row],[Order ID]],C:C,Table1[[#This Row],[CustomerName]])&gt;1,"duplicate","unique")</f>
        <v>unique</v>
      </c>
    </row>
    <row r="862" spans="1:16" x14ac:dyDescent="0.35">
      <c r="A862">
        <v>27704</v>
      </c>
      <c r="B862" s="1">
        <v>44697</v>
      </c>
      <c r="C862" t="s">
        <v>1092</v>
      </c>
      <c r="D862" t="s">
        <v>67</v>
      </c>
      <c r="E862" t="s">
        <v>24</v>
      </c>
      <c r="F862" t="s">
        <v>12</v>
      </c>
      <c r="G862" t="s">
        <v>27</v>
      </c>
      <c r="H862">
        <v>12</v>
      </c>
      <c r="I862">
        <v>9399</v>
      </c>
      <c r="J862">
        <v>1949</v>
      </c>
      <c r="K862" t="s">
        <v>14</v>
      </c>
      <c r="L862" t="s">
        <v>179</v>
      </c>
      <c r="M862">
        <f t="shared" si="13"/>
        <v>783.25</v>
      </c>
      <c r="N862">
        <f>YEAR(Table1[[#This Row],[       oreder date]])</f>
        <v>2022</v>
      </c>
      <c r="O862" t="str">
        <f>TEXT(Table1[[#This Row],[       oreder date]],"mmm")</f>
        <v>May</v>
      </c>
      <c r="P862" t="str">
        <f>IF(COUNTIFS(A:A,Table1[[#This Row],[Order ID]],C:C,Table1[[#This Row],[CustomerName]])&gt;1,"duplicate","unique")</f>
        <v>unique</v>
      </c>
    </row>
    <row r="863" spans="1:16" x14ac:dyDescent="0.35">
      <c r="A863">
        <v>27857</v>
      </c>
      <c r="B863" s="1">
        <v>44764</v>
      </c>
      <c r="C863" t="s">
        <v>1283</v>
      </c>
      <c r="D863" t="s">
        <v>67</v>
      </c>
      <c r="E863" t="s">
        <v>24</v>
      </c>
      <c r="F863" t="s">
        <v>12</v>
      </c>
      <c r="G863" t="s">
        <v>13</v>
      </c>
      <c r="H863">
        <v>20</v>
      </c>
      <c r="I863">
        <v>1454</v>
      </c>
      <c r="J863">
        <v>80</v>
      </c>
      <c r="K863" t="s">
        <v>46</v>
      </c>
      <c r="L863" t="s">
        <v>417</v>
      </c>
      <c r="M863">
        <f t="shared" si="13"/>
        <v>72.7</v>
      </c>
      <c r="N863">
        <f>YEAR(Table1[[#This Row],[       oreder date]])</f>
        <v>2022</v>
      </c>
      <c r="O863" t="str">
        <f>TEXT(Table1[[#This Row],[       oreder date]],"mmm")</f>
        <v>Jul</v>
      </c>
      <c r="P863" t="str">
        <f>IF(COUNTIFS(A:A,Table1[[#This Row],[Order ID]],C:C,Table1[[#This Row],[CustomerName]])&gt;1,"duplicate","unique")</f>
        <v>unique</v>
      </c>
    </row>
    <row r="864" spans="1:16" x14ac:dyDescent="0.35">
      <c r="A864">
        <v>27966</v>
      </c>
      <c r="B864" s="1">
        <v>43984</v>
      </c>
      <c r="C864" t="s">
        <v>1460</v>
      </c>
      <c r="D864" t="s">
        <v>67</v>
      </c>
      <c r="E864" t="s">
        <v>24</v>
      </c>
      <c r="F864" t="s">
        <v>12</v>
      </c>
      <c r="G864" t="s">
        <v>81</v>
      </c>
      <c r="H864">
        <v>8</v>
      </c>
      <c r="I864">
        <v>2082</v>
      </c>
      <c r="J864">
        <v>642</v>
      </c>
      <c r="K864" t="s">
        <v>39</v>
      </c>
      <c r="L864" t="s">
        <v>312</v>
      </c>
      <c r="M864">
        <f t="shared" si="13"/>
        <v>260.25</v>
      </c>
      <c r="N864">
        <f>YEAR(Table1[[#This Row],[       oreder date]])</f>
        <v>2020</v>
      </c>
      <c r="O864" t="str">
        <f>TEXT(Table1[[#This Row],[       oreder date]],"mmm")</f>
        <v>Jun</v>
      </c>
      <c r="P864" t="str">
        <f>IF(COUNTIFS(A:A,Table1[[#This Row],[Order ID]],C:C,Table1[[#This Row],[CustomerName]])&gt;1,"duplicate","unique")</f>
        <v>unique</v>
      </c>
    </row>
    <row r="865" spans="1:16" x14ac:dyDescent="0.35">
      <c r="A865">
        <v>26794</v>
      </c>
      <c r="B865" s="1">
        <v>45656</v>
      </c>
      <c r="C865" t="s">
        <v>66</v>
      </c>
      <c r="D865" t="s">
        <v>67</v>
      </c>
      <c r="E865" t="s">
        <v>24</v>
      </c>
      <c r="F865" t="s">
        <v>44</v>
      </c>
      <c r="G865" t="s">
        <v>45</v>
      </c>
      <c r="H865">
        <v>2</v>
      </c>
      <c r="I865">
        <v>7201</v>
      </c>
      <c r="J865">
        <v>2685</v>
      </c>
      <c r="K865" t="s">
        <v>46</v>
      </c>
      <c r="L865" t="s">
        <v>22</v>
      </c>
      <c r="M865">
        <f t="shared" si="13"/>
        <v>3600.5</v>
      </c>
      <c r="N865">
        <f>YEAR(Table1[[#This Row],[       oreder date]])</f>
        <v>2024</v>
      </c>
      <c r="O865" t="str">
        <f>TEXT(Table1[[#This Row],[       oreder date]],"mmm")</f>
        <v>Dec</v>
      </c>
      <c r="P865" t="str">
        <f>IF(COUNTIFS(A:A,Table1[[#This Row],[Order ID]],C:C,Table1[[#This Row],[CustomerName]])&gt;1,"duplicate","unique")</f>
        <v>unique</v>
      </c>
    </row>
    <row r="866" spans="1:16" x14ac:dyDescent="0.35">
      <c r="A866">
        <v>26878</v>
      </c>
      <c r="B866" s="1">
        <v>44670</v>
      </c>
      <c r="C866" t="s">
        <v>185</v>
      </c>
      <c r="D866" t="s">
        <v>67</v>
      </c>
      <c r="E866" t="s">
        <v>24</v>
      </c>
      <c r="F866" t="s">
        <v>44</v>
      </c>
      <c r="G866" t="s">
        <v>48</v>
      </c>
      <c r="H866">
        <v>4</v>
      </c>
      <c r="I866">
        <v>7595</v>
      </c>
      <c r="J866">
        <v>2873</v>
      </c>
      <c r="K866" t="s">
        <v>31</v>
      </c>
      <c r="L866" t="s">
        <v>186</v>
      </c>
      <c r="M866">
        <f t="shared" si="13"/>
        <v>1898.75</v>
      </c>
      <c r="N866">
        <f>YEAR(Table1[[#This Row],[       oreder date]])</f>
        <v>2022</v>
      </c>
      <c r="O866" t="str">
        <f>TEXT(Table1[[#This Row],[       oreder date]],"mmm")</f>
        <v>Apr</v>
      </c>
      <c r="P866" t="str">
        <f>IF(COUNTIFS(A:A,Table1[[#This Row],[Order ID]],C:C,Table1[[#This Row],[CustomerName]])&gt;1,"duplicate","unique")</f>
        <v>unique</v>
      </c>
    </row>
    <row r="867" spans="1:16" x14ac:dyDescent="0.35">
      <c r="A867">
        <v>26949</v>
      </c>
      <c r="B867" s="1">
        <v>45276</v>
      </c>
      <c r="C867" t="s">
        <v>246</v>
      </c>
      <c r="D867" t="s">
        <v>67</v>
      </c>
      <c r="E867" t="s">
        <v>24</v>
      </c>
      <c r="F867" t="s">
        <v>44</v>
      </c>
      <c r="G867" t="s">
        <v>108</v>
      </c>
      <c r="H867">
        <v>20</v>
      </c>
      <c r="I867">
        <v>9895</v>
      </c>
      <c r="J867">
        <v>1598</v>
      </c>
      <c r="K867" t="s">
        <v>64</v>
      </c>
      <c r="L867" t="s">
        <v>101</v>
      </c>
      <c r="M867">
        <f t="shared" si="13"/>
        <v>494.75</v>
      </c>
      <c r="N867">
        <f>YEAR(Table1[[#This Row],[       oreder date]])</f>
        <v>2023</v>
      </c>
      <c r="O867" t="str">
        <f>TEXT(Table1[[#This Row],[       oreder date]],"mmm")</f>
        <v>Dec</v>
      </c>
      <c r="P867" t="str">
        <f>IF(COUNTIFS(A:A,Table1[[#This Row],[Order ID]],C:C,Table1[[#This Row],[CustomerName]])&gt;1,"duplicate","unique")</f>
        <v>unique</v>
      </c>
    </row>
    <row r="868" spans="1:16" x14ac:dyDescent="0.35">
      <c r="A868">
        <v>27014</v>
      </c>
      <c r="B868" s="1">
        <v>45085</v>
      </c>
      <c r="C868" t="s">
        <v>315</v>
      </c>
      <c r="D868" t="s">
        <v>67</v>
      </c>
      <c r="E868" t="s">
        <v>24</v>
      </c>
      <c r="F868" t="s">
        <v>44</v>
      </c>
      <c r="G868" t="s">
        <v>59</v>
      </c>
      <c r="H868">
        <v>3</v>
      </c>
      <c r="I868">
        <v>1523</v>
      </c>
      <c r="J868">
        <v>234</v>
      </c>
      <c r="K868" t="s">
        <v>14</v>
      </c>
      <c r="L868" t="s">
        <v>18</v>
      </c>
      <c r="M868">
        <f t="shared" si="13"/>
        <v>507.66666666666669</v>
      </c>
      <c r="N868">
        <f>YEAR(Table1[[#This Row],[       oreder date]])</f>
        <v>2023</v>
      </c>
      <c r="O868" t="str">
        <f>TEXT(Table1[[#This Row],[       oreder date]],"mmm")</f>
        <v>Jun</v>
      </c>
      <c r="P868" t="str">
        <f>IF(COUNTIFS(A:A,Table1[[#This Row],[Order ID]],C:C,Table1[[#This Row],[CustomerName]])&gt;1,"duplicate","unique")</f>
        <v>unique</v>
      </c>
    </row>
    <row r="869" spans="1:16" x14ac:dyDescent="0.35">
      <c r="A869">
        <v>27082</v>
      </c>
      <c r="B869" s="1">
        <v>44071</v>
      </c>
      <c r="C869" t="s">
        <v>385</v>
      </c>
      <c r="D869" t="s">
        <v>67</v>
      </c>
      <c r="E869" t="s">
        <v>24</v>
      </c>
      <c r="F869" t="s">
        <v>44</v>
      </c>
      <c r="G869" t="s">
        <v>108</v>
      </c>
      <c r="H869">
        <v>5</v>
      </c>
      <c r="I869">
        <v>1033</v>
      </c>
      <c r="J869">
        <v>254</v>
      </c>
      <c r="K869" t="s">
        <v>64</v>
      </c>
      <c r="L869" t="s">
        <v>184</v>
      </c>
      <c r="M869">
        <f t="shared" si="13"/>
        <v>206.6</v>
      </c>
      <c r="N869">
        <f>YEAR(Table1[[#This Row],[       oreder date]])</f>
        <v>2020</v>
      </c>
      <c r="O869" t="str">
        <f>TEXT(Table1[[#This Row],[       oreder date]],"mmm")</f>
        <v>Aug</v>
      </c>
      <c r="P869" t="str">
        <f>IF(COUNTIFS(A:A,Table1[[#This Row],[Order ID]],C:C,Table1[[#This Row],[CustomerName]])&gt;1,"duplicate","unique")</f>
        <v>unique</v>
      </c>
    </row>
    <row r="870" spans="1:16" x14ac:dyDescent="0.35">
      <c r="A870">
        <v>27129</v>
      </c>
      <c r="B870" s="1">
        <v>45212</v>
      </c>
      <c r="C870" t="s">
        <v>440</v>
      </c>
      <c r="D870" t="s">
        <v>67</v>
      </c>
      <c r="E870" t="s">
        <v>24</v>
      </c>
      <c r="F870" t="s">
        <v>44</v>
      </c>
      <c r="G870" t="s">
        <v>59</v>
      </c>
      <c r="H870">
        <v>2</v>
      </c>
      <c r="I870">
        <v>912</v>
      </c>
      <c r="J870">
        <v>246</v>
      </c>
      <c r="K870" t="s">
        <v>39</v>
      </c>
      <c r="L870" t="s">
        <v>441</v>
      </c>
      <c r="M870">
        <f t="shared" si="13"/>
        <v>456</v>
      </c>
      <c r="N870">
        <f>YEAR(Table1[[#This Row],[       oreder date]])</f>
        <v>2023</v>
      </c>
      <c r="O870" t="str">
        <f>TEXT(Table1[[#This Row],[       oreder date]],"mmm")</f>
        <v>Oct</v>
      </c>
      <c r="P870" t="str">
        <f>IF(COUNTIFS(A:A,Table1[[#This Row],[Order ID]],C:C,Table1[[#This Row],[CustomerName]])&gt;1,"duplicate","unique")</f>
        <v>unique</v>
      </c>
    </row>
    <row r="871" spans="1:16" x14ac:dyDescent="0.35">
      <c r="A871">
        <v>27302</v>
      </c>
      <c r="B871" s="1">
        <v>44922</v>
      </c>
      <c r="C871" t="s">
        <v>611</v>
      </c>
      <c r="D871" t="s">
        <v>67</v>
      </c>
      <c r="E871" t="s">
        <v>24</v>
      </c>
      <c r="F871" t="s">
        <v>44</v>
      </c>
      <c r="G871" t="s">
        <v>48</v>
      </c>
      <c r="H871">
        <v>14</v>
      </c>
      <c r="I871">
        <v>2346</v>
      </c>
      <c r="J871">
        <v>388</v>
      </c>
      <c r="K871" t="s">
        <v>31</v>
      </c>
      <c r="L871" t="s">
        <v>151</v>
      </c>
      <c r="M871">
        <f t="shared" si="13"/>
        <v>167.57142857142858</v>
      </c>
      <c r="N871">
        <f>YEAR(Table1[[#This Row],[       oreder date]])</f>
        <v>2022</v>
      </c>
      <c r="O871" t="str">
        <f>TEXT(Table1[[#This Row],[       oreder date]],"mmm")</f>
        <v>Dec</v>
      </c>
      <c r="P871" t="str">
        <f>IF(COUNTIFS(A:A,Table1[[#This Row],[Order ID]],C:C,Table1[[#This Row],[CustomerName]])&gt;1,"duplicate","unique")</f>
        <v>unique</v>
      </c>
    </row>
    <row r="872" spans="1:16" x14ac:dyDescent="0.35">
      <c r="A872">
        <v>27422</v>
      </c>
      <c r="B872" s="1">
        <v>45204</v>
      </c>
      <c r="C872" t="s">
        <v>749</v>
      </c>
      <c r="D872" t="s">
        <v>67</v>
      </c>
      <c r="E872" t="s">
        <v>24</v>
      </c>
      <c r="F872" t="s">
        <v>44</v>
      </c>
      <c r="G872" t="s">
        <v>48</v>
      </c>
      <c r="H872">
        <v>9</v>
      </c>
      <c r="I872">
        <v>6109</v>
      </c>
      <c r="J872">
        <v>3040</v>
      </c>
      <c r="K872" t="s">
        <v>39</v>
      </c>
      <c r="L872" t="s">
        <v>441</v>
      </c>
      <c r="M872">
        <f t="shared" si="13"/>
        <v>678.77777777777783</v>
      </c>
      <c r="N872">
        <f>YEAR(Table1[[#This Row],[       oreder date]])</f>
        <v>2023</v>
      </c>
      <c r="O872" t="str">
        <f>TEXT(Table1[[#This Row],[       oreder date]],"mmm")</f>
        <v>Oct</v>
      </c>
      <c r="P872" t="str">
        <f>IF(COUNTIFS(A:A,Table1[[#This Row],[Order ID]],C:C,Table1[[#This Row],[CustomerName]])&gt;1,"duplicate","unique")</f>
        <v>unique</v>
      </c>
    </row>
    <row r="873" spans="1:16" x14ac:dyDescent="0.35">
      <c r="A873">
        <v>27487</v>
      </c>
      <c r="B873" s="1">
        <v>45288</v>
      </c>
      <c r="C873" t="s">
        <v>818</v>
      </c>
      <c r="D873" t="s">
        <v>67</v>
      </c>
      <c r="E873" t="s">
        <v>24</v>
      </c>
      <c r="F873" t="s">
        <v>44</v>
      </c>
      <c r="G873" t="s">
        <v>108</v>
      </c>
      <c r="H873">
        <v>18</v>
      </c>
      <c r="I873">
        <v>9789</v>
      </c>
      <c r="J873">
        <v>2071</v>
      </c>
      <c r="K873" t="s">
        <v>31</v>
      </c>
      <c r="L873" t="s">
        <v>101</v>
      </c>
      <c r="M873">
        <f t="shared" si="13"/>
        <v>543.83333333333337</v>
      </c>
      <c r="N873">
        <f>YEAR(Table1[[#This Row],[       oreder date]])</f>
        <v>2023</v>
      </c>
      <c r="O873" t="str">
        <f>TEXT(Table1[[#This Row],[       oreder date]],"mmm")</f>
        <v>Dec</v>
      </c>
      <c r="P873" t="str">
        <f>IF(COUNTIFS(A:A,Table1[[#This Row],[Order ID]],C:C,Table1[[#This Row],[CustomerName]])&gt;1,"duplicate","unique")</f>
        <v>unique</v>
      </c>
    </row>
    <row r="874" spans="1:16" x14ac:dyDescent="0.35">
      <c r="A874">
        <v>27491</v>
      </c>
      <c r="B874" s="1">
        <v>44918</v>
      </c>
      <c r="C874" t="s">
        <v>820</v>
      </c>
      <c r="D874" t="s">
        <v>67</v>
      </c>
      <c r="E874" t="s">
        <v>24</v>
      </c>
      <c r="F874" t="s">
        <v>44</v>
      </c>
      <c r="G874" t="s">
        <v>59</v>
      </c>
      <c r="H874">
        <v>14</v>
      </c>
      <c r="I874">
        <v>1067</v>
      </c>
      <c r="J874">
        <v>251</v>
      </c>
      <c r="K874" t="s">
        <v>39</v>
      </c>
      <c r="L874" t="s">
        <v>151</v>
      </c>
      <c r="M874">
        <f t="shared" si="13"/>
        <v>76.214285714285708</v>
      </c>
      <c r="N874">
        <f>YEAR(Table1[[#This Row],[       oreder date]])</f>
        <v>2022</v>
      </c>
      <c r="O874" t="str">
        <f>TEXT(Table1[[#This Row],[       oreder date]],"mmm")</f>
        <v>Dec</v>
      </c>
      <c r="P874" t="str">
        <f>IF(COUNTIFS(A:A,Table1[[#This Row],[Order ID]],C:C,Table1[[#This Row],[CustomerName]])&gt;1,"duplicate","unique")</f>
        <v>unique</v>
      </c>
    </row>
    <row r="875" spans="1:16" x14ac:dyDescent="0.35">
      <c r="A875">
        <v>27508</v>
      </c>
      <c r="B875" s="1">
        <v>45543</v>
      </c>
      <c r="C875" t="s">
        <v>838</v>
      </c>
      <c r="D875" t="s">
        <v>67</v>
      </c>
      <c r="E875" t="s">
        <v>24</v>
      </c>
      <c r="F875" t="s">
        <v>44</v>
      </c>
      <c r="G875" t="s">
        <v>48</v>
      </c>
      <c r="H875">
        <v>19</v>
      </c>
      <c r="I875">
        <v>3760</v>
      </c>
      <c r="J875">
        <v>1849</v>
      </c>
      <c r="K875" t="s">
        <v>39</v>
      </c>
      <c r="L875" t="s">
        <v>158</v>
      </c>
      <c r="M875">
        <f t="shared" si="13"/>
        <v>197.89473684210526</v>
      </c>
      <c r="N875">
        <f>YEAR(Table1[[#This Row],[       oreder date]])</f>
        <v>2024</v>
      </c>
      <c r="O875" t="str">
        <f>TEXT(Table1[[#This Row],[       oreder date]],"mmm")</f>
        <v>Sep</v>
      </c>
      <c r="P875" t="str">
        <f>IF(COUNTIFS(A:A,Table1[[#This Row],[Order ID]],C:C,Table1[[#This Row],[CustomerName]])&gt;1,"duplicate","unique")</f>
        <v>unique</v>
      </c>
    </row>
    <row r="876" spans="1:16" x14ac:dyDescent="0.35">
      <c r="A876">
        <v>27524</v>
      </c>
      <c r="B876" s="1">
        <v>45223</v>
      </c>
      <c r="C876" t="s">
        <v>855</v>
      </c>
      <c r="D876" t="s">
        <v>67</v>
      </c>
      <c r="E876" t="s">
        <v>24</v>
      </c>
      <c r="F876" t="s">
        <v>44</v>
      </c>
      <c r="G876" t="s">
        <v>45</v>
      </c>
      <c r="H876">
        <v>16</v>
      </c>
      <c r="I876">
        <v>717</v>
      </c>
      <c r="J876">
        <v>158</v>
      </c>
      <c r="K876" t="s">
        <v>46</v>
      </c>
      <c r="L876" t="s">
        <v>441</v>
      </c>
      <c r="M876">
        <f t="shared" si="13"/>
        <v>44.8125</v>
      </c>
      <c r="N876">
        <f>YEAR(Table1[[#This Row],[       oreder date]])</f>
        <v>2023</v>
      </c>
      <c r="O876" t="str">
        <f>TEXT(Table1[[#This Row],[       oreder date]],"mmm")</f>
        <v>Oct</v>
      </c>
      <c r="P876" t="str">
        <f>IF(COUNTIFS(A:A,Table1[[#This Row],[Order ID]],C:C,Table1[[#This Row],[CustomerName]])&gt;1,"duplicate","unique")</f>
        <v>unique</v>
      </c>
    </row>
    <row r="877" spans="1:16" x14ac:dyDescent="0.35">
      <c r="A877">
        <v>27530</v>
      </c>
      <c r="B877" s="1">
        <v>45223</v>
      </c>
      <c r="C877" t="s">
        <v>855</v>
      </c>
      <c r="D877" t="s">
        <v>67</v>
      </c>
      <c r="E877" t="s">
        <v>24</v>
      </c>
      <c r="F877" t="s">
        <v>44</v>
      </c>
      <c r="G877" t="s">
        <v>59</v>
      </c>
      <c r="H877">
        <v>17</v>
      </c>
      <c r="I877">
        <v>508</v>
      </c>
      <c r="J877">
        <v>177</v>
      </c>
      <c r="K877" t="s">
        <v>14</v>
      </c>
      <c r="L877" t="s">
        <v>441</v>
      </c>
      <c r="M877">
        <f t="shared" si="13"/>
        <v>29.882352941176471</v>
      </c>
      <c r="N877">
        <f>YEAR(Table1[[#This Row],[       oreder date]])</f>
        <v>2023</v>
      </c>
      <c r="O877" t="str">
        <f>TEXT(Table1[[#This Row],[       oreder date]],"mmm")</f>
        <v>Oct</v>
      </c>
      <c r="P877" t="str">
        <f>IF(COUNTIFS(A:A,Table1[[#This Row],[Order ID]],C:C,Table1[[#This Row],[CustomerName]])&gt;1,"duplicate","unique")</f>
        <v>unique</v>
      </c>
    </row>
    <row r="878" spans="1:16" x14ac:dyDescent="0.35">
      <c r="A878">
        <v>27534</v>
      </c>
      <c r="B878" s="1">
        <v>44697</v>
      </c>
      <c r="C878" t="s">
        <v>858</v>
      </c>
      <c r="D878" t="s">
        <v>67</v>
      </c>
      <c r="E878" t="s">
        <v>24</v>
      </c>
      <c r="F878" t="s">
        <v>44</v>
      </c>
      <c r="G878" t="s">
        <v>45</v>
      </c>
      <c r="H878">
        <v>19</v>
      </c>
      <c r="I878">
        <v>4936</v>
      </c>
      <c r="J878">
        <v>576</v>
      </c>
      <c r="K878" t="s">
        <v>64</v>
      </c>
      <c r="L878" t="s">
        <v>179</v>
      </c>
      <c r="M878">
        <f t="shared" si="13"/>
        <v>259.78947368421052</v>
      </c>
      <c r="N878">
        <f>YEAR(Table1[[#This Row],[       oreder date]])</f>
        <v>2022</v>
      </c>
      <c r="O878" t="str">
        <f>TEXT(Table1[[#This Row],[       oreder date]],"mmm")</f>
        <v>May</v>
      </c>
      <c r="P878" t="str">
        <f>IF(COUNTIFS(A:A,Table1[[#This Row],[Order ID]],C:C,Table1[[#This Row],[CustomerName]])&gt;1,"duplicate","unique")</f>
        <v>unique</v>
      </c>
    </row>
    <row r="879" spans="1:16" x14ac:dyDescent="0.35">
      <c r="A879">
        <v>27570</v>
      </c>
      <c r="B879" s="1">
        <v>45631</v>
      </c>
      <c r="C879" t="s">
        <v>915</v>
      </c>
      <c r="D879" t="s">
        <v>67</v>
      </c>
      <c r="E879" t="s">
        <v>24</v>
      </c>
      <c r="F879" t="s">
        <v>44</v>
      </c>
      <c r="G879" t="s">
        <v>108</v>
      </c>
      <c r="H879">
        <v>10</v>
      </c>
      <c r="I879">
        <v>2727</v>
      </c>
      <c r="J879">
        <v>543</v>
      </c>
      <c r="K879" t="s">
        <v>46</v>
      </c>
      <c r="L879" t="s">
        <v>22</v>
      </c>
      <c r="M879">
        <f t="shared" si="13"/>
        <v>272.7</v>
      </c>
      <c r="N879">
        <f>YEAR(Table1[[#This Row],[       oreder date]])</f>
        <v>2024</v>
      </c>
      <c r="O879" t="str">
        <f>TEXT(Table1[[#This Row],[       oreder date]],"mmm")</f>
        <v>Dec</v>
      </c>
      <c r="P879" t="str">
        <f>IF(COUNTIFS(A:A,Table1[[#This Row],[Order ID]],C:C,Table1[[#This Row],[CustomerName]])&gt;1,"duplicate","unique")</f>
        <v>unique</v>
      </c>
    </row>
    <row r="880" spans="1:16" x14ac:dyDescent="0.35">
      <c r="A880">
        <v>27580</v>
      </c>
      <c r="B880" s="1">
        <v>45411</v>
      </c>
      <c r="C880" t="s">
        <v>931</v>
      </c>
      <c r="D880" t="s">
        <v>67</v>
      </c>
      <c r="E880" t="s">
        <v>24</v>
      </c>
      <c r="F880" t="s">
        <v>44</v>
      </c>
      <c r="G880" t="s">
        <v>45</v>
      </c>
      <c r="H880">
        <v>9</v>
      </c>
      <c r="I880">
        <v>9680</v>
      </c>
      <c r="J880">
        <v>3295</v>
      </c>
      <c r="K880" t="s">
        <v>64</v>
      </c>
      <c r="L880" t="s">
        <v>234</v>
      </c>
      <c r="M880">
        <f t="shared" si="13"/>
        <v>1075.5555555555557</v>
      </c>
      <c r="N880">
        <f>YEAR(Table1[[#This Row],[       oreder date]])</f>
        <v>2024</v>
      </c>
      <c r="O880" t="str">
        <f>TEXT(Table1[[#This Row],[       oreder date]],"mmm")</f>
        <v>Apr</v>
      </c>
      <c r="P880" t="str">
        <f>IF(COUNTIFS(A:A,Table1[[#This Row],[Order ID]],C:C,Table1[[#This Row],[CustomerName]])&gt;1,"duplicate","unique")</f>
        <v>unique</v>
      </c>
    </row>
    <row r="881" spans="1:16" x14ac:dyDescent="0.35">
      <c r="A881">
        <v>27582</v>
      </c>
      <c r="B881" s="1">
        <v>45411</v>
      </c>
      <c r="C881" t="s">
        <v>931</v>
      </c>
      <c r="D881" t="s">
        <v>67</v>
      </c>
      <c r="E881" t="s">
        <v>24</v>
      </c>
      <c r="F881" t="s">
        <v>44</v>
      </c>
      <c r="G881" t="s">
        <v>48</v>
      </c>
      <c r="H881">
        <v>14</v>
      </c>
      <c r="I881">
        <v>4441</v>
      </c>
      <c r="J881">
        <v>314</v>
      </c>
      <c r="K881" t="s">
        <v>31</v>
      </c>
      <c r="L881" t="s">
        <v>234</v>
      </c>
      <c r="M881">
        <f t="shared" si="13"/>
        <v>317.21428571428572</v>
      </c>
      <c r="N881">
        <f>YEAR(Table1[[#This Row],[       oreder date]])</f>
        <v>2024</v>
      </c>
      <c r="O881" t="str">
        <f>TEXT(Table1[[#This Row],[       oreder date]],"mmm")</f>
        <v>Apr</v>
      </c>
      <c r="P881" t="str">
        <f>IF(COUNTIFS(A:A,Table1[[#This Row],[Order ID]],C:C,Table1[[#This Row],[CustomerName]])&gt;1,"duplicate","unique")</f>
        <v>unique</v>
      </c>
    </row>
    <row r="882" spans="1:16" x14ac:dyDescent="0.35">
      <c r="A882">
        <v>27647</v>
      </c>
      <c r="B882" s="1">
        <v>44421</v>
      </c>
      <c r="C882" t="s">
        <v>1019</v>
      </c>
      <c r="D882" t="s">
        <v>67</v>
      </c>
      <c r="E882" t="s">
        <v>24</v>
      </c>
      <c r="F882" t="s">
        <v>44</v>
      </c>
      <c r="G882" t="s">
        <v>108</v>
      </c>
      <c r="H882">
        <v>10</v>
      </c>
      <c r="I882">
        <v>2401</v>
      </c>
      <c r="J882">
        <v>1163</v>
      </c>
      <c r="K882" t="s">
        <v>14</v>
      </c>
      <c r="L882" t="s">
        <v>177</v>
      </c>
      <c r="M882">
        <f t="shared" si="13"/>
        <v>240.1</v>
      </c>
      <c r="N882">
        <f>YEAR(Table1[[#This Row],[       oreder date]])</f>
        <v>2021</v>
      </c>
      <c r="O882" t="str">
        <f>TEXT(Table1[[#This Row],[       oreder date]],"mmm")</f>
        <v>Aug</v>
      </c>
      <c r="P882" t="str">
        <f>IF(COUNTIFS(A:A,Table1[[#This Row],[Order ID]],C:C,Table1[[#This Row],[CustomerName]])&gt;1,"duplicate","unique")</f>
        <v>unique</v>
      </c>
    </row>
    <row r="883" spans="1:16" x14ac:dyDescent="0.35">
      <c r="A883">
        <v>27666</v>
      </c>
      <c r="B883" s="1">
        <v>45129</v>
      </c>
      <c r="C883" t="s">
        <v>1044</v>
      </c>
      <c r="D883" t="s">
        <v>67</v>
      </c>
      <c r="E883" t="s">
        <v>24</v>
      </c>
      <c r="F883" t="s">
        <v>44</v>
      </c>
      <c r="G883" t="s">
        <v>48</v>
      </c>
      <c r="H883">
        <v>16</v>
      </c>
      <c r="I883">
        <v>3877</v>
      </c>
      <c r="J883">
        <v>481</v>
      </c>
      <c r="K883" t="s">
        <v>31</v>
      </c>
      <c r="L883" t="s">
        <v>104</v>
      </c>
      <c r="M883">
        <f t="shared" si="13"/>
        <v>242.3125</v>
      </c>
      <c r="N883">
        <f>YEAR(Table1[[#This Row],[       oreder date]])</f>
        <v>2023</v>
      </c>
      <c r="O883" t="str">
        <f>TEXT(Table1[[#This Row],[       oreder date]],"mmm")</f>
        <v>Jul</v>
      </c>
      <c r="P883" t="str">
        <f>IF(COUNTIFS(A:A,Table1[[#This Row],[Order ID]],C:C,Table1[[#This Row],[CustomerName]])&gt;1,"duplicate","unique")</f>
        <v>unique</v>
      </c>
    </row>
    <row r="884" spans="1:16" x14ac:dyDescent="0.35">
      <c r="A884">
        <v>27705</v>
      </c>
      <c r="B884" s="1">
        <v>44697</v>
      </c>
      <c r="C884" t="s">
        <v>1092</v>
      </c>
      <c r="D884" t="s">
        <v>67</v>
      </c>
      <c r="E884" t="s">
        <v>24</v>
      </c>
      <c r="F884" t="s">
        <v>44</v>
      </c>
      <c r="G884" t="s">
        <v>59</v>
      </c>
      <c r="H884">
        <v>4</v>
      </c>
      <c r="I884">
        <v>7957</v>
      </c>
      <c r="J884">
        <v>965</v>
      </c>
      <c r="K884" t="s">
        <v>46</v>
      </c>
      <c r="L884" t="s">
        <v>179</v>
      </c>
      <c r="M884">
        <f t="shared" si="13"/>
        <v>1989.25</v>
      </c>
      <c r="N884">
        <f>YEAR(Table1[[#This Row],[       oreder date]])</f>
        <v>2022</v>
      </c>
      <c r="O884" t="str">
        <f>TEXT(Table1[[#This Row],[       oreder date]],"mmm")</f>
        <v>May</v>
      </c>
      <c r="P884" t="str">
        <f>IF(COUNTIFS(A:A,Table1[[#This Row],[Order ID]],C:C,Table1[[#This Row],[CustomerName]])&gt;1,"duplicate","unique")</f>
        <v>unique</v>
      </c>
    </row>
    <row r="885" spans="1:16" x14ac:dyDescent="0.35">
      <c r="A885">
        <v>27742</v>
      </c>
      <c r="B885" s="1">
        <v>45451</v>
      </c>
      <c r="C885" t="s">
        <v>1136</v>
      </c>
      <c r="D885" t="s">
        <v>67</v>
      </c>
      <c r="E885" t="s">
        <v>24</v>
      </c>
      <c r="F885" t="s">
        <v>44</v>
      </c>
      <c r="G885" t="s">
        <v>59</v>
      </c>
      <c r="H885">
        <v>16</v>
      </c>
      <c r="I885">
        <v>9914</v>
      </c>
      <c r="J885">
        <v>3858</v>
      </c>
      <c r="K885" t="s">
        <v>46</v>
      </c>
      <c r="L885" t="s">
        <v>261</v>
      </c>
      <c r="M885">
        <f t="shared" si="13"/>
        <v>619.625</v>
      </c>
      <c r="N885">
        <f>YEAR(Table1[[#This Row],[       oreder date]])</f>
        <v>2024</v>
      </c>
      <c r="O885" t="str">
        <f>TEXT(Table1[[#This Row],[       oreder date]],"mmm")</f>
        <v>Jun</v>
      </c>
      <c r="P885" t="str">
        <f>IF(COUNTIFS(A:A,Table1[[#This Row],[Order ID]],C:C,Table1[[#This Row],[CustomerName]])&gt;1,"duplicate","unique")</f>
        <v>unique</v>
      </c>
    </row>
    <row r="886" spans="1:16" x14ac:dyDescent="0.35">
      <c r="A886">
        <v>27746</v>
      </c>
      <c r="B886" s="1">
        <v>45451</v>
      </c>
      <c r="C886" t="s">
        <v>1136</v>
      </c>
      <c r="D886" t="s">
        <v>67</v>
      </c>
      <c r="E886" t="s">
        <v>24</v>
      </c>
      <c r="F886" t="s">
        <v>44</v>
      </c>
      <c r="G886" t="s">
        <v>108</v>
      </c>
      <c r="H886">
        <v>17</v>
      </c>
      <c r="I886">
        <v>1496</v>
      </c>
      <c r="J886">
        <v>662</v>
      </c>
      <c r="K886" t="s">
        <v>14</v>
      </c>
      <c r="L886" t="s">
        <v>261</v>
      </c>
      <c r="M886">
        <f t="shared" si="13"/>
        <v>88</v>
      </c>
      <c r="N886">
        <f>YEAR(Table1[[#This Row],[       oreder date]])</f>
        <v>2024</v>
      </c>
      <c r="O886" t="str">
        <f>TEXT(Table1[[#This Row],[       oreder date]],"mmm")</f>
        <v>Jun</v>
      </c>
      <c r="P886" t="str">
        <f>IF(COUNTIFS(A:A,Table1[[#This Row],[Order ID]],C:C,Table1[[#This Row],[CustomerName]])&gt;1,"duplicate","unique")</f>
        <v>unique</v>
      </c>
    </row>
    <row r="887" spans="1:16" x14ac:dyDescent="0.35">
      <c r="A887">
        <v>27854</v>
      </c>
      <c r="B887" s="1">
        <v>45343</v>
      </c>
      <c r="C887" t="s">
        <v>1278</v>
      </c>
      <c r="D887" t="s">
        <v>67</v>
      </c>
      <c r="E887" t="s">
        <v>24</v>
      </c>
      <c r="F887" t="s">
        <v>44</v>
      </c>
      <c r="G887" t="s">
        <v>108</v>
      </c>
      <c r="H887">
        <v>5</v>
      </c>
      <c r="I887">
        <v>9752</v>
      </c>
      <c r="J887">
        <v>3618</v>
      </c>
      <c r="K887" t="s">
        <v>31</v>
      </c>
      <c r="L887" t="s">
        <v>217</v>
      </c>
      <c r="M887">
        <f t="shared" si="13"/>
        <v>1950.4</v>
      </c>
      <c r="N887">
        <f>YEAR(Table1[[#This Row],[       oreder date]])</f>
        <v>2024</v>
      </c>
      <c r="O887" t="str">
        <f>TEXT(Table1[[#This Row],[       oreder date]],"mmm")</f>
        <v>Feb</v>
      </c>
      <c r="P887" t="str">
        <f>IF(COUNTIFS(A:A,Table1[[#This Row],[Order ID]],C:C,Table1[[#This Row],[CustomerName]])&gt;1,"duplicate","unique")</f>
        <v>unique</v>
      </c>
    </row>
    <row r="888" spans="1:16" x14ac:dyDescent="0.35">
      <c r="A888">
        <v>27881</v>
      </c>
      <c r="B888" s="1">
        <v>43989</v>
      </c>
      <c r="C888" t="s">
        <v>1320</v>
      </c>
      <c r="D888" t="s">
        <v>67</v>
      </c>
      <c r="E888" t="s">
        <v>24</v>
      </c>
      <c r="F888" t="s">
        <v>44</v>
      </c>
      <c r="G888" t="s">
        <v>59</v>
      </c>
      <c r="H888">
        <v>7</v>
      </c>
      <c r="I888">
        <v>5461</v>
      </c>
      <c r="J888">
        <v>1214</v>
      </c>
      <c r="K888" t="s">
        <v>46</v>
      </c>
      <c r="L888" t="s">
        <v>312</v>
      </c>
      <c r="M888">
        <f t="shared" si="13"/>
        <v>780.14285714285711</v>
      </c>
      <c r="N888">
        <f>YEAR(Table1[[#This Row],[       oreder date]])</f>
        <v>2020</v>
      </c>
      <c r="O888" t="str">
        <f>TEXT(Table1[[#This Row],[       oreder date]],"mmm")</f>
        <v>Jun</v>
      </c>
      <c r="P888" t="str">
        <f>IF(COUNTIFS(A:A,Table1[[#This Row],[Order ID]],C:C,Table1[[#This Row],[CustomerName]])&gt;1,"duplicate","unique")</f>
        <v>unique</v>
      </c>
    </row>
    <row r="889" spans="1:16" x14ac:dyDescent="0.35">
      <c r="A889">
        <v>26793</v>
      </c>
      <c r="B889" s="1">
        <v>45656</v>
      </c>
      <c r="C889" t="s">
        <v>66</v>
      </c>
      <c r="D889" t="s">
        <v>67</v>
      </c>
      <c r="E889" t="s">
        <v>24</v>
      </c>
      <c r="F889" t="s">
        <v>29</v>
      </c>
      <c r="G889" t="s">
        <v>63</v>
      </c>
      <c r="H889">
        <v>6</v>
      </c>
      <c r="I889">
        <v>725</v>
      </c>
      <c r="J889">
        <v>133</v>
      </c>
      <c r="K889" t="s">
        <v>46</v>
      </c>
      <c r="L889" t="s">
        <v>22</v>
      </c>
      <c r="M889">
        <f t="shared" si="13"/>
        <v>120.83333333333333</v>
      </c>
      <c r="N889">
        <f>YEAR(Table1[[#This Row],[       oreder date]])</f>
        <v>2024</v>
      </c>
      <c r="O889" t="str">
        <f>TEXT(Table1[[#This Row],[       oreder date]],"mmm")</f>
        <v>Dec</v>
      </c>
      <c r="P889" t="str">
        <f>IF(COUNTIFS(A:A,Table1[[#This Row],[Order ID]],C:C,Table1[[#This Row],[CustomerName]])&gt;1,"duplicate","unique")</f>
        <v>unique</v>
      </c>
    </row>
    <row r="890" spans="1:16" x14ac:dyDescent="0.35">
      <c r="A890">
        <v>26800</v>
      </c>
      <c r="B890" s="1">
        <v>45442</v>
      </c>
      <c r="C890" t="s">
        <v>82</v>
      </c>
      <c r="D890" t="s">
        <v>67</v>
      </c>
      <c r="E890" t="s">
        <v>24</v>
      </c>
      <c r="F890" t="s">
        <v>29</v>
      </c>
      <c r="G890" t="s">
        <v>77</v>
      </c>
      <c r="H890">
        <v>18</v>
      </c>
      <c r="I890">
        <v>8558</v>
      </c>
      <c r="J890">
        <v>1644</v>
      </c>
      <c r="K890" t="s">
        <v>46</v>
      </c>
      <c r="L890" t="s">
        <v>34</v>
      </c>
      <c r="M890">
        <f t="shared" si="13"/>
        <v>475.44444444444446</v>
      </c>
      <c r="N890">
        <f>YEAR(Table1[[#This Row],[       oreder date]])</f>
        <v>2024</v>
      </c>
      <c r="O890" t="str">
        <f>TEXT(Table1[[#This Row],[       oreder date]],"mmm")</f>
        <v>May</v>
      </c>
      <c r="P890" t="str">
        <f>IF(COUNTIFS(A:A,Table1[[#This Row],[Order ID]],C:C,Table1[[#This Row],[CustomerName]])&gt;1,"duplicate","unique")</f>
        <v>unique</v>
      </c>
    </row>
    <row r="891" spans="1:16" x14ac:dyDescent="0.35">
      <c r="A891">
        <v>26801</v>
      </c>
      <c r="B891" s="1">
        <v>45442</v>
      </c>
      <c r="C891" t="s">
        <v>82</v>
      </c>
      <c r="D891" t="s">
        <v>67</v>
      </c>
      <c r="E891" t="s">
        <v>24</v>
      </c>
      <c r="F891" t="s">
        <v>29</v>
      </c>
      <c r="G891" t="s">
        <v>63</v>
      </c>
      <c r="H891">
        <v>17</v>
      </c>
      <c r="I891">
        <v>4080</v>
      </c>
      <c r="J891">
        <v>72</v>
      </c>
      <c r="K891" t="s">
        <v>64</v>
      </c>
      <c r="L891" t="s">
        <v>34</v>
      </c>
      <c r="M891">
        <f t="shared" si="13"/>
        <v>240</v>
      </c>
      <c r="N891">
        <f>YEAR(Table1[[#This Row],[       oreder date]])</f>
        <v>2024</v>
      </c>
      <c r="O891" t="str">
        <f>TEXT(Table1[[#This Row],[       oreder date]],"mmm")</f>
        <v>May</v>
      </c>
      <c r="P891" t="str">
        <f>IF(COUNTIFS(A:A,Table1[[#This Row],[Order ID]],C:C,Table1[[#This Row],[CustomerName]])&gt;1,"duplicate","unique")</f>
        <v>unique</v>
      </c>
    </row>
    <row r="892" spans="1:16" x14ac:dyDescent="0.35">
      <c r="A892">
        <v>26819</v>
      </c>
      <c r="B892" s="1">
        <v>44121</v>
      </c>
      <c r="C892" t="s">
        <v>117</v>
      </c>
      <c r="D892" t="s">
        <v>67</v>
      </c>
      <c r="E892" t="s">
        <v>24</v>
      </c>
      <c r="F892" t="s">
        <v>29</v>
      </c>
      <c r="G892" t="s">
        <v>77</v>
      </c>
      <c r="H892">
        <v>8</v>
      </c>
      <c r="I892">
        <v>8293</v>
      </c>
      <c r="J892">
        <v>2632</v>
      </c>
      <c r="K892" t="s">
        <v>64</v>
      </c>
      <c r="L892" t="s">
        <v>118</v>
      </c>
      <c r="M892">
        <f t="shared" si="13"/>
        <v>1036.625</v>
      </c>
      <c r="N892">
        <f>YEAR(Table1[[#This Row],[       oreder date]])</f>
        <v>2020</v>
      </c>
      <c r="O892" t="str">
        <f>TEXT(Table1[[#This Row],[       oreder date]],"mmm")</f>
        <v>Oct</v>
      </c>
      <c r="P892" t="str">
        <f>IF(COUNTIFS(A:A,Table1[[#This Row],[Order ID]],C:C,Table1[[#This Row],[CustomerName]])&gt;1,"duplicate","unique")</f>
        <v>unique</v>
      </c>
    </row>
    <row r="893" spans="1:16" x14ac:dyDescent="0.35">
      <c r="A893">
        <v>26896</v>
      </c>
      <c r="B893" s="1">
        <v>44478</v>
      </c>
      <c r="C893" t="s">
        <v>205</v>
      </c>
      <c r="D893" t="s">
        <v>67</v>
      </c>
      <c r="E893" t="s">
        <v>24</v>
      </c>
      <c r="F893" t="s">
        <v>29</v>
      </c>
      <c r="G893" t="s">
        <v>30</v>
      </c>
      <c r="H893">
        <v>20</v>
      </c>
      <c r="I893">
        <v>9992</v>
      </c>
      <c r="J893">
        <v>3696</v>
      </c>
      <c r="K893" t="s">
        <v>31</v>
      </c>
      <c r="L893" t="s">
        <v>36</v>
      </c>
      <c r="M893">
        <f t="shared" si="13"/>
        <v>499.6</v>
      </c>
      <c r="N893">
        <f>YEAR(Table1[[#This Row],[       oreder date]])</f>
        <v>2021</v>
      </c>
      <c r="O893" t="str">
        <f>TEXT(Table1[[#This Row],[       oreder date]],"mmm")</f>
        <v>Oct</v>
      </c>
      <c r="P893" t="str">
        <f>IF(COUNTIFS(A:A,Table1[[#This Row],[Order ID]],C:C,Table1[[#This Row],[CustomerName]])&gt;1,"duplicate","unique")</f>
        <v>unique</v>
      </c>
    </row>
    <row r="894" spans="1:16" x14ac:dyDescent="0.35">
      <c r="A894">
        <v>26898</v>
      </c>
      <c r="B894" s="1">
        <v>44802</v>
      </c>
      <c r="C894" t="s">
        <v>207</v>
      </c>
      <c r="D894" t="s">
        <v>67</v>
      </c>
      <c r="E894" t="s">
        <v>24</v>
      </c>
      <c r="F894" t="s">
        <v>29</v>
      </c>
      <c r="G894" t="s">
        <v>30</v>
      </c>
      <c r="H894">
        <v>20</v>
      </c>
      <c r="I894">
        <v>9992</v>
      </c>
      <c r="J894">
        <v>3696</v>
      </c>
      <c r="K894" t="s">
        <v>31</v>
      </c>
      <c r="L894" t="s">
        <v>208</v>
      </c>
      <c r="M894">
        <f t="shared" si="13"/>
        <v>499.6</v>
      </c>
      <c r="N894">
        <f>YEAR(Table1[[#This Row],[       oreder date]])</f>
        <v>2022</v>
      </c>
      <c r="O894" t="str">
        <f>TEXT(Table1[[#This Row],[       oreder date]],"mmm")</f>
        <v>Aug</v>
      </c>
      <c r="P894" t="str">
        <f>IF(COUNTIFS(A:A,Table1[[#This Row],[Order ID]],C:C,Table1[[#This Row],[CustomerName]])&gt;1,"duplicate","unique")</f>
        <v>unique</v>
      </c>
    </row>
    <row r="895" spans="1:16" x14ac:dyDescent="0.35">
      <c r="A895">
        <v>26899</v>
      </c>
      <c r="B895" s="1">
        <v>44478</v>
      </c>
      <c r="C895" t="s">
        <v>205</v>
      </c>
      <c r="D895" t="s">
        <v>67</v>
      </c>
      <c r="E895" t="s">
        <v>24</v>
      </c>
      <c r="F895" t="s">
        <v>29</v>
      </c>
      <c r="G895" t="s">
        <v>77</v>
      </c>
      <c r="H895">
        <v>7</v>
      </c>
      <c r="I895">
        <v>9619</v>
      </c>
      <c r="J895">
        <v>3420</v>
      </c>
      <c r="K895" t="s">
        <v>14</v>
      </c>
      <c r="L895" t="s">
        <v>36</v>
      </c>
      <c r="M895">
        <f t="shared" si="13"/>
        <v>1374.1428571428571</v>
      </c>
      <c r="N895">
        <f>YEAR(Table1[[#This Row],[       oreder date]])</f>
        <v>2021</v>
      </c>
      <c r="O895" t="str">
        <f>TEXT(Table1[[#This Row],[       oreder date]],"mmm")</f>
        <v>Oct</v>
      </c>
      <c r="P895" t="str">
        <f>IF(COUNTIFS(A:A,Table1[[#This Row],[Order ID]],C:C,Table1[[#This Row],[CustomerName]])&gt;1,"duplicate","unique")</f>
        <v>unique</v>
      </c>
    </row>
    <row r="896" spans="1:16" x14ac:dyDescent="0.35">
      <c r="A896">
        <v>26901</v>
      </c>
      <c r="B896" s="1">
        <v>44802</v>
      </c>
      <c r="C896" t="s">
        <v>207</v>
      </c>
      <c r="D896" t="s">
        <v>67</v>
      </c>
      <c r="E896" t="s">
        <v>24</v>
      </c>
      <c r="F896" t="s">
        <v>29</v>
      </c>
      <c r="G896" t="s">
        <v>77</v>
      </c>
      <c r="H896">
        <v>7</v>
      </c>
      <c r="I896">
        <v>9619</v>
      </c>
      <c r="J896">
        <v>3420</v>
      </c>
      <c r="K896" t="s">
        <v>14</v>
      </c>
      <c r="L896" t="s">
        <v>208</v>
      </c>
      <c r="M896">
        <f t="shared" si="13"/>
        <v>1374.1428571428571</v>
      </c>
      <c r="N896">
        <f>YEAR(Table1[[#This Row],[       oreder date]])</f>
        <v>2022</v>
      </c>
      <c r="O896" t="str">
        <f>TEXT(Table1[[#This Row],[       oreder date]],"mmm")</f>
        <v>Aug</v>
      </c>
      <c r="P896" t="str">
        <f>IF(COUNTIFS(A:A,Table1[[#This Row],[Order ID]],C:C,Table1[[#This Row],[CustomerName]])&gt;1,"duplicate","unique")</f>
        <v>unique</v>
      </c>
    </row>
    <row r="897" spans="1:16" x14ac:dyDescent="0.35">
      <c r="A897">
        <v>27065</v>
      </c>
      <c r="B897" s="1">
        <v>44316</v>
      </c>
      <c r="C897" t="s">
        <v>372</v>
      </c>
      <c r="D897" t="s">
        <v>67</v>
      </c>
      <c r="E897" t="s">
        <v>24</v>
      </c>
      <c r="F897" t="s">
        <v>29</v>
      </c>
      <c r="G897" t="s">
        <v>56</v>
      </c>
      <c r="H897">
        <v>5</v>
      </c>
      <c r="I897">
        <v>3348</v>
      </c>
      <c r="J897">
        <v>568</v>
      </c>
      <c r="K897" t="s">
        <v>46</v>
      </c>
      <c r="L897" t="s">
        <v>138</v>
      </c>
      <c r="M897">
        <f t="shared" si="13"/>
        <v>669.6</v>
      </c>
      <c r="N897">
        <f>YEAR(Table1[[#This Row],[       oreder date]])</f>
        <v>2021</v>
      </c>
      <c r="O897" t="str">
        <f>TEXT(Table1[[#This Row],[       oreder date]],"mmm")</f>
        <v>Apr</v>
      </c>
      <c r="P897" t="str">
        <f>IF(COUNTIFS(A:A,Table1[[#This Row],[Order ID]],C:C,Table1[[#This Row],[CustomerName]])&gt;1,"duplicate","unique")</f>
        <v>unique</v>
      </c>
    </row>
    <row r="898" spans="1:16" x14ac:dyDescent="0.35">
      <c r="A898">
        <v>27067</v>
      </c>
      <c r="B898" s="1">
        <v>44316</v>
      </c>
      <c r="C898" t="s">
        <v>372</v>
      </c>
      <c r="D898" t="s">
        <v>67</v>
      </c>
      <c r="E898" t="s">
        <v>24</v>
      </c>
      <c r="F898" t="s">
        <v>29</v>
      </c>
      <c r="G898" t="s">
        <v>30</v>
      </c>
      <c r="H898">
        <v>9</v>
      </c>
      <c r="I898">
        <v>8856</v>
      </c>
      <c r="J898">
        <v>2020</v>
      </c>
      <c r="K898" t="s">
        <v>31</v>
      </c>
      <c r="L898" t="s">
        <v>138</v>
      </c>
      <c r="M898">
        <f t="shared" ref="M898:M961" si="14">I898/H898</f>
        <v>984</v>
      </c>
      <c r="N898">
        <f>YEAR(Table1[[#This Row],[       oreder date]])</f>
        <v>2021</v>
      </c>
      <c r="O898" t="str">
        <f>TEXT(Table1[[#This Row],[       oreder date]],"mmm")</f>
        <v>Apr</v>
      </c>
      <c r="P898" t="str">
        <f>IF(COUNTIFS(A:A,Table1[[#This Row],[Order ID]],C:C,Table1[[#This Row],[CustomerName]])&gt;1,"duplicate","unique")</f>
        <v>unique</v>
      </c>
    </row>
    <row r="899" spans="1:16" x14ac:dyDescent="0.35">
      <c r="A899">
        <v>27163</v>
      </c>
      <c r="B899" s="1">
        <v>44492</v>
      </c>
      <c r="C899" t="s">
        <v>469</v>
      </c>
      <c r="D899" t="s">
        <v>67</v>
      </c>
      <c r="E899" t="s">
        <v>24</v>
      </c>
      <c r="F899" t="s">
        <v>29</v>
      </c>
      <c r="G899" t="s">
        <v>30</v>
      </c>
      <c r="H899">
        <v>6</v>
      </c>
      <c r="I899">
        <v>3283</v>
      </c>
      <c r="J899">
        <v>71</v>
      </c>
      <c r="K899" t="s">
        <v>39</v>
      </c>
      <c r="L899" t="s">
        <v>36</v>
      </c>
      <c r="M899">
        <f t="shared" si="14"/>
        <v>547.16666666666663</v>
      </c>
      <c r="N899">
        <f>YEAR(Table1[[#This Row],[       oreder date]])</f>
        <v>2021</v>
      </c>
      <c r="O899" t="str">
        <f>TEXT(Table1[[#This Row],[       oreder date]],"mmm")</f>
        <v>Oct</v>
      </c>
      <c r="P899" t="str">
        <f>IF(COUNTIFS(A:A,Table1[[#This Row],[Order ID]],C:C,Table1[[#This Row],[CustomerName]])&gt;1,"duplicate","unique")</f>
        <v>unique</v>
      </c>
    </row>
    <row r="900" spans="1:16" x14ac:dyDescent="0.35">
      <c r="A900">
        <v>27228</v>
      </c>
      <c r="B900" s="1">
        <v>45075</v>
      </c>
      <c r="C900" t="s">
        <v>543</v>
      </c>
      <c r="D900" t="s">
        <v>67</v>
      </c>
      <c r="E900" t="s">
        <v>24</v>
      </c>
      <c r="F900" t="s">
        <v>29</v>
      </c>
      <c r="G900" t="s">
        <v>77</v>
      </c>
      <c r="H900">
        <v>15</v>
      </c>
      <c r="I900">
        <v>874</v>
      </c>
      <c r="J900">
        <v>235</v>
      </c>
      <c r="K900" t="s">
        <v>31</v>
      </c>
      <c r="L900" t="s">
        <v>126</v>
      </c>
      <c r="M900">
        <f t="shared" si="14"/>
        <v>58.266666666666666</v>
      </c>
      <c r="N900">
        <f>YEAR(Table1[[#This Row],[       oreder date]])</f>
        <v>2023</v>
      </c>
      <c r="O900" t="str">
        <f>TEXT(Table1[[#This Row],[       oreder date]],"mmm")</f>
        <v>May</v>
      </c>
      <c r="P900" t="str">
        <f>IF(COUNTIFS(A:A,Table1[[#This Row],[Order ID]],C:C,Table1[[#This Row],[CustomerName]])&gt;1,"duplicate","unique")</f>
        <v>unique</v>
      </c>
    </row>
    <row r="901" spans="1:16" x14ac:dyDescent="0.35">
      <c r="A901">
        <v>27256</v>
      </c>
      <c r="B901" s="1">
        <v>44533</v>
      </c>
      <c r="C901" t="s">
        <v>568</v>
      </c>
      <c r="D901" t="s">
        <v>67</v>
      </c>
      <c r="E901" t="s">
        <v>24</v>
      </c>
      <c r="F901" t="s">
        <v>29</v>
      </c>
      <c r="G901" t="s">
        <v>56</v>
      </c>
      <c r="H901">
        <v>18</v>
      </c>
      <c r="I901">
        <v>6255</v>
      </c>
      <c r="J901">
        <v>437</v>
      </c>
      <c r="K901" t="s">
        <v>64</v>
      </c>
      <c r="L901" t="s">
        <v>89</v>
      </c>
      <c r="M901">
        <f t="shared" si="14"/>
        <v>347.5</v>
      </c>
      <c r="N901">
        <f>YEAR(Table1[[#This Row],[       oreder date]])</f>
        <v>2021</v>
      </c>
      <c r="O901" t="str">
        <f>TEXT(Table1[[#This Row],[       oreder date]],"mmm")</f>
        <v>Dec</v>
      </c>
      <c r="P901" t="str">
        <f>IF(COUNTIFS(A:A,Table1[[#This Row],[Order ID]],C:C,Table1[[#This Row],[CustomerName]])&gt;1,"duplicate","unique")</f>
        <v>unique</v>
      </c>
    </row>
    <row r="902" spans="1:16" x14ac:dyDescent="0.35">
      <c r="A902">
        <v>27299</v>
      </c>
      <c r="B902" s="1">
        <v>44922</v>
      </c>
      <c r="C902" t="s">
        <v>611</v>
      </c>
      <c r="D902" t="s">
        <v>67</v>
      </c>
      <c r="E902" t="s">
        <v>24</v>
      </c>
      <c r="F902" t="s">
        <v>29</v>
      </c>
      <c r="G902" t="s">
        <v>63</v>
      </c>
      <c r="H902">
        <v>13</v>
      </c>
      <c r="I902">
        <v>7792</v>
      </c>
      <c r="J902">
        <v>1403</v>
      </c>
      <c r="K902" t="s">
        <v>14</v>
      </c>
      <c r="L902" t="s">
        <v>151</v>
      </c>
      <c r="M902">
        <f t="shared" si="14"/>
        <v>599.38461538461536</v>
      </c>
      <c r="N902">
        <f>YEAR(Table1[[#This Row],[       oreder date]])</f>
        <v>2022</v>
      </c>
      <c r="O902" t="str">
        <f>TEXT(Table1[[#This Row],[       oreder date]],"mmm")</f>
        <v>Dec</v>
      </c>
      <c r="P902" t="str">
        <f>IF(COUNTIFS(A:A,Table1[[#This Row],[Order ID]],C:C,Table1[[#This Row],[CustomerName]])&gt;1,"duplicate","unique")</f>
        <v>unique</v>
      </c>
    </row>
    <row r="903" spans="1:16" x14ac:dyDescent="0.35">
      <c r="A903">
        <v>27318</v>
      </c>
      <c r="B903" s="1">
        <v>44865</v>
      </c>
      <c r="C903" t="s">
        <v>626</v>
      </c>
      <c r="D903" t="s">
        <v>67</v>
      </c>
      <c r="E903" t="s">
        <v>24</v>
      </c>
      <c r="F903" t="s">
        <v>29</v>
      </c>
      <c r="G903" t="s">
        <v>56</v>
      </c>
      <c r="H903">
        <v>3</v>
      </c>
      <c r="I903">
        <v>4202</v>
      </c>
      <c r="J903">
        <v>1171</v>
      </c>
      <c r="K903" t="s">
        <v>64</v>
      </c>
      <c r="L903" t="s">
        <v>95</v>
      </c>
      <c r="M903">
        <f t="shared" si="14"/>
        <v>1400.6666666666667</v>
      </c>
      <c r="N903">
        <f>YEAR(Table1[[#This Row],[       oreder date]])</f>
        <v>2022</v>
      </c>
      <c r="O903" t="str">
        <f>TEXT(Table1[[#This Row],[       oreder date]],"mmm")</f>
        <v>Oct</v>
      </c>
      <c r="P903" t="str">
        <f>IF(COUNTIFS(A:A,Table1[[#This Row],[Order ID]],C:C,Table1[[#This Row],[CustomerName]])&gt;1,"duplicate","unique")</f>
        <v>unique</v>
      </c>
    </row>
    <row r="904" spans="1:16" x14ac:dyDescent="0.35">
      <c r="A904">
        <v>27470</v>
      </c>
      <c r="B904" s="1">
        <v>45500</v>
      </c>
      <c r="C904" t="s">
        <v>794</v>
      </c>
      <c r="D904" t="s">
        <v>67</v>
      </c>
      <c r="E904" t="s">
        <v>24</v>
      </c>
      <c r="F904" t="s">
        <v>29</v>
      </c>
      <c r="G904" t="s">
        <v>56</v>
      </c>
      <c r="H904">
        <v>7</v>
      </c>
      <c r="I904">
        <v>7195</v>
      </c>
      <c r="J904">
        <v>1665</v>
      </c>
      <c r="K904" t="s">
        <v>64</v>
      </c>
      <c r="L904" t="s">
        <v>214</v>
      </c>
      <c r="M904">
        <f t="shared" si="14"/>
        <v>1027.8571428571429</v>
      </c>
      <c r="N904">
        <f>YEAR(Table1[[#This Row],[       oreder date]])</f>
        <v>2024</v>
      </c>
      <c r="O904" t="str">
        <f>TEXT(Table1[[#This Row],[       oreder date]],"mmm")</f>
        <v>Jul</v>
      </c>
      <c r="P904" t="str">
        <f>IF(COUNTIFS(A:A,Table1[[#This Row],[Order ID]],C:C,Table1[[#This Row],[CustomerName]])&gt;1,"duplicate","unique")</f>
        <v>unique</v>
      </c>
    </row>
    <row r="905" spans="1:16" x14ac:dyDescent="0.35">
      <c r="A905">
        <v>27489</v>
      </c>
      <c r="B905" s="1">
        <v>44918</v>
      </c>
      <c r="C905" t="s">
        <v>820</v>
      </c>
      <c r="D905" t="s">
        <v>67</v>
      </c>
      <c r="E905" t="s">
        <v>24</v>
      </c>
      <c r="F905" t="s">
        <v>29</v>
      </c>
      <c r="G905" t="s">
        <v>56</v>
      </c>
      <c r="H905">
        <v>18</v>
      </c>
      <c r="I905">
        <v>8141</v>
      </c>
      <c r="J905">
        <v>3968</v>
      </c>
      <c r="K905" t="s">
        <v>31</v>
      </c>
      <c r="L905" t="s">
        <v>151</v>
      </c>
      <c r="M905">
        <f t="shared" si="14"/>
        <v>452.27777777777777</v>
      </c>
      <c r="N905">
        <f>YEAR(Table1[[#This Row],[       oreder date]])</f>
        <v>2022</v>
      </c>
      <c r="O905" t="str">
        <f>TEXT(Table1[[#This Row],[       oreder date]],"mmm")</f>
        <v>Dec</v>
      </c>
      <c r="P905" t="str">
        <f>IF(COUNTIFS(A:A,Table1[[#This Row],[Order ID]],C:C,Table1[[#This Row],[CustomerName]])&gt;1,"duplicate","unique")</f>
        <v>unique</v>
      </c>
    </row>
    <row r="906" spans="1:16" x14ac:dyDescent="0.35">
      <c r="A906">
        <v>27538</v>
      </c>
      <c r="B906" s="1">
        <v>45124</v>
      </c>
      <c r="C906" t="s">
        <v>865</v>
      </c>
      <c r="D906" t="s">
        <v>67</v>
      </c>
      <c r="E906" t="s">
        <v>24</v>
      </c>
      <c r="F906" t="s">
        <v>29</v>
      </c>
      <c r="G906" t="s">
        <v>30</v>
      </c>
      <c r="H906">
        <v>8</v>
      </c>
      <c r="I906">
        <v>2514</v>
      </c>
      <c r="J906">
        <v>95</v>
      </c>
      <c r="K906" t="s">
        <v>14</v>
      </c>
      <c r="L906" t="s">
        <v>104</v>
      </c>
      <c r="M906">
        <f t="shared" si="14"/>
        <v>314.25</v>
      </c>
      <c r="N906">
        <f>YEAR(Table1[[#This Row],[       oreder date]])</f>
        <v>2023</v>
      </c>
      <c r="O906" t="str">
        <f>TEXT(Table1[[#This Row],[       oreder date]],"mmm")</f>
        <v>Jul</v>
      </c>
      <c r="P906" t="str">
        <f>IF(COUNTIFS(A:A,Table1[[#This Row],[Order ID]],C:C,Table1[[#This Row],[CustomerName]])&gt;1,"duplicate","unique")</f>
        <v>unique</v>
      </c>
    </row>
    <row r="907" spans="1:16" x14ac:dyDescent="0.35">
      <c r="A907">
        <v>27556</v>
      </c>
      <c r="B907" s="1">
        <v>45706</v>
      </c>
      <c r="C907" t="s">
        <v>895</v>
      </c>
      <c r="D907" t="s">
        <v>67</v>
      </c>
      <c r="E907" t="s">
        <v>24</v>
      </c>
      <c r="F907" t="s">
        <v>29</v>
      </c>
      <c r="G907" t="s">
        <v>63</v>
      </c>
      <c r="H907">
        <v>6</v>
      </c>
      <c r="I907">
        <v>5344</v>
      </c>
      <c r="J907">
        <v>2607</v>
      </c>
      <c r="K907" t="s">
        <v>31</v>
      </c>
      <c r="L907" t="s">
        <v>72</v>
      </c>
      <c r="M907">
        <f t="shared" si="14"/>
        <v>890.66666666666663</v>
      </c>
      <c r="N907">
        <f>YEAR(Table1[[#This Row],[       oreder date]])</f>
        <v>2025</v>
      </c>
      <c r="O907" t="str">
        <f>TEXT(Table1[[#This Row],[       oreder date]],"mmm")</f>
        <v>Feb</v>
      </c>
      <c r="P907" t="str">
        <f>IF(COUNTIFS(A:A,Table1[[#This Row],[Order ID]],C:C,Table1[[#This Row],[CustomerName]])&gt;1,"duplicate","unique")</f>
        <v>unique</v>
      </c>
    </row>
    <row r="908" spans="1:16" x14ac:dyDescent="0.35">
      <c r="A908">
        <v>27581</v>
      </c>
      <c r="B908" s="1">
        <v>45411</v>
      </c>
      <c r="C908" t="s">
        <v>931</v>
      </c>
      <c r="D908" t="s">
        <v>67</v>
      </c>
      <c r="E908" t="s">
        <v>24</v>
      </c>
      <c r="F908" t="s">
        <v>29</v>
      </c>
      <c r="G908" t="s">
        <v>30</v>
      </c>
      <c r="H908">
        <v>8</v>
      </c>
      <c r="I908">
        <v>8468</v>
      </c>
      <c r="J908">
        <v>3666</v>
      </c>
      <c r="K908" t="s">
        <v>14</v>
      </c>
      <c r="L908" t="s">
        <v>234</v>
      </c>
      <c r="M908">
        <f t="shared" si="14"/>
        <v>1058.5</v>
      </c>
      <c r="N908">
        <f>YEAR(Table1[[#This Row],[       oreder date]])</f>
        <v>2024</v>
      </c>
      <c r="O908" t="str">
        <f>TEXT(Table1[[#This Row],[       oreder date]],"mmm")</f>
        <v>Apr</v>
      </c>
      <c r="P908" t="str">
        <f>IF(COUNTIFS(A:A,Table1[[#This Row],[Order ID]],C:C,Table1[[#This Row],[CustomerName]])&gt;1,"duplicate","unique")</f>
        <v>unique</v>
      </c>
    </row>
    <row r="909" spans="1:16" x14ac:dyDescent="0.35">
      <c r="A909">
        <v>27592</v>
      </c>
      <c r="B909" s="1">
        <v>44846</v>
      </c>
      <c r="C909" t="s">
        <v>453</v>
      </c>
      <c r="D909" t="s">
        <v>67</v>
      </c>
      <c r="E909" t="s">
        <v>24</v>
      </c>
      <c r="F909" t="s">
        <v>29</v>
      </c>
      <c r="G909" t="s">
        <v>30</v>
      </c>
      <c r="H909">
        <v>7</v>
      </c>
      <c r="I909">
        <v>3573</v>
      </c>
      <c r="J909">
        <v>562</v>
      </c>
      <c r="K909" t="s">
        <v>39</v>
      </c>
      <c r="L909" t="s">
        <v>95</v>
      </c>
      <c r="M909">
        <f t="shared" si="14"/>
        <v>510.42857142857144</v>
      </c>
      <c r="N909">
        <f>YEAR(Table1[[#This Row],[       oreder date]])</f>
        <v>2022</v>
      </c>
      <c r="O909" t="str">
        <f>TEXT(Table1[[#This Row],[       oreder date]],"mmm")</f>
        <v>Oct</v>
      </c>
      <c r="P909" t="str">
        <f>IF(COUNTIFS(A:A,Table1[[#This Row],[Order ID]],C:C,Table1[[#This Row],[CustomerName]])&gt;1,"duplicate","unique")</f>
        <v>unique</v>
      </c>
    </row>
    <row r="910" spans="1:16" x14ac:dyDescent="0.35">
      <c r="A910">
        <v>27658</v>
      </c>
      <c r="B910" s="1">
        <v>44820</v>
      </c>
      <c r="C910" t="s">
        <v>1030</v>
      </c>
      <c r="D910" t="s">
        <v>67</v>
      </c>
      <c r="E910" t="s">
        <v>24</v>
      </c>
      <c r="F910" t="s">
        <v>29</v>
      </c>
      <c r="G910" t="s">
        <v>56</v>
      </c>
      <c r="H910">
        <v>13</v>
      </c>
      <c r="I910">
        <v>8537</v>
      </c>
      <c r="J910">
        <v>3586</v>
      </c>
      <c r="K910" t="s">
        <v>14</v>
      </c>
      <c r="L910" t="s">
        <v>130</v>
      </c>
      <c r="M910">
        <f t="shared" si="14"/>
        <v>656.69230769230774</v>
      </c>
      <c r="N910">
        <f>YEAR(Table1[[#This Row],[       oreder date]])</f>
        <v>2022</v>
      </c>
      <c r="O910" t="str">
        <f>TEXT(Table1[[#This Row],[       oreder date]],"mmm")</f>
        <v>Sep</v>
      </c>
      <c r="P910" t="str">
        <f>IF(COUNTIFS(A:A,Table1[[#This Row],[Order ID]],C:C,Table1[[#This Row],[CustomerName]])&gt;1,"duplicate","unique")</f>
        <v>unique</v>
      </c>
    </row>
    <row r="911" spans="1:16" x14ac:dyDescent="0.35">
      <c r="A911">
        <v>27690</v>
      </c>
      <c r="B911" s="1">
        <v>44181</v>
      </c>
      <c r="C911" t="s">
        <v>1069</v>
      </c>
      <c r="D911" t="s">
        <v>67</v>
      </c>
      <c r="E911" t="s">
        <v>24</v>
      </c>
      <c r="F911" t="s">
        <v>29</v>
      </c>
      <c r="G911" t="s">
        <v>77</v>
      </c>
      <c r="H911">
        <v>6</v>
      </c>
      <c r="I911">
        <v>8305</v>
      </c>
      <c r="J911">
        <v>1577</v>
      </c>
      <c r="K911" t="s">
        <v>31</v>
      </c>
      <c r="L911" t="s">
        <v>286</v>
      </c>
      <c r="M911">
        <f t="shared" si="14"/>
        <v>1384.1666666666667</v>
      </c>
      <c r="N911">
        <f>YEAR(Table1[[#This Row],[       oreder date]])</f>
        <v>2020</v>
      </c>
      <c r="O911" t="str">
        <f>TEXT(Table1[[#This Row],[       oreder date]],"mmm")</f>
        <v>Dec</v>
      </c>
      <c r="P911" t="str">
        <f>IF(COUNTIFS(A:A,Table1[[#This Row],[Order ID]],C:C,Table1[[#This Row],[CustomerName]])&gt;1,"duplicate","unique")</f>
        <v>unique</v>
      </c>
    </row>
    <row r="912" spans="1:16" x14ac:dyDescent="0.35">
      <c r="A912">
        <v>27744</v>
      </c>
      <c r="B912" s="1">
        <v>45451</v>
      </c>
      <c r="C912" t="s">
        <v>1136</v>
      </c>
      <c r="D912" t="s">
        <v>67</v>
      </c>
      <c r="E912" t="s">
        <v>24</v>
      </c>
      <c r="F912" t="s">
        <v>29</v>
      </c>
      <c r="G912" t="s">
        <v>30</v>
      </c>
      <c r="H912">
        <v>7</v>
      </c>
      <c r="I912">
        <v>5470</v>
      </c>
      <c r="J912">
        <v>292</v>
      </c>
      <c r="K912" t="s">
        <v>31</v>
      </c>
      <c r="L912" t="s">
        <v>261</v>
      </c>
      <c r="M912">
        <f t="shared" si="14"/>
        <v>781.42857142857144</v>
      </c>
      <c r="N912">
        <f>YEAR(Table1[[#This Row],[       oreder date]])</f>
        <v>2024</v>
      </c>
      <c r="O912" t="str">
        <f>TEXT(Table1[[#This Row],[       oreder date]],"mmm")</f>
        <v>Jun</v>
      </c>
      <c r="P912" t="str">
        <f>IF(COUNTIFS(A:A,Table1[[#This Row],[Order ID]],C:C,Table1[[#This Row],[CustomerName]])&gt;1,"duplicate","unique")</f>
        <v>unique</v>
      </c>
    </row>
    <row r="913" spans="1:16" x14ac:dyDescent="0.35">
      <c r="A913">
        <v>27833</v>
      </c>
      <c r="B913" s="1">
        <v>44414</v>
      </c>
      <c r="C913" t="s">
        <v>1244</v>
      </c>
      <c r="D913" t="s">
        <v>67</v>
      </c>
      <c r="E913" t="s">
        <v>24</v>
      </c>
      <c r="F913" t="s">
        <v>29</v>
      </c>
      <c r="G913" t="s">
        <v>30</v>
      </c>
      <c r="H913">
        <v>20</v>
      </c>
      <c r="I913">
        <v>2284</v>
      </c>
      <c r="J913">
        <v>149</v>
      </c>
      <c r="K913" t="s">
        <v>31</v>
      </c>
      <c r="L913" t="s">
        <v>177</v>
      </c>
      <c r="M913">
        <f t="shared" si="14"/>
        <v>114.2</v>
      </c>
      <c r="N913">
        <f>YEAR(Table1[[#This Row],[       oreder date]])</f>
        <v>2021</v>
      </c>
      <c r="O913" t="str">
        <f>TEXT(Table1[[#This Row],[       oreder date]],"mmm")</f>
        <v>Aug</v>
      </c>
      <c r="P913" t="str">
        <f>IF(COUNTIFS(A:A,Table1[[#This Row],[Order ID]],C:C,Table1[[#This Row],[CustomerName]])&gt;1,"duplicate","unique")</f>
        <v>unique</v>
      </c>
    </row>
    <row r="914" spans="1:16" x14ac:dyDescent="0.35">
      <c r="A914">
        <v>26809</v>
      </c>
      <c r="B914" s="1">
        <v>45110</v>
      </c>
      <c r="C914" t="s">
        <v>103</v>
      </c>
      <c r="D914" t="s">
        <v>74</v>
      </c>
      <c r="E914" t="s">
        <v>41</v>
      </c>
      <c r="F914" t="s">
        <v>12</v>
      </c>
      <c r="G914" t="s">
        <v>81</v>
      </c>
      <c r="H914">
        <v>12</v>
      </c>
      <c r="I914">
        <v>4051</v>
      </c>
      <c r="J914">
        <v>1848</v>
      </c>
      <c r="K914" t="s">
        <v>46</v>
      </c>
      <c r="L914" t="s">
        <v>104</v>
      </c>
      <c r="M914">
        <f t="shared" si="14"/>
        <v>337.58333333333331</v>
      </c>
      <c r="N914">
        <f>YEAR(Table1[[#This Row],[       oreder date]])</f>
        <v>2023</v>
      </c>
      <c r="O914" t="str">
        <f>TEXT(Table1[[#This Row],[       oreder date]],"mmm")</f>
        <v>Jul</v>
      </c>
      <c r="P914" t="str">
        <f>IF(COUNTIFS(A:A,Table1[[#This Row],[Order ID]],C:C,Table1[[#This Row],[CustomerName]])&gt;1,"duplicate","unique")</f>
        <v>unique</v>
      </c>
    </row>
    <row r="915" spans="1:16" x14ac:dyDescent="0.35">
      <c r="A915">
        <v>26828</v>
      </c>
      <c r="B915" s="1">
        <v>45653</v>
      </c>
      <c r="C915" t="s">
        <v>122</v>
      </c>
      <c r="D915" t="s">
        <v>74</v>
      </c>
      <c r="E915" t="s">
        <v>41</v>
      </c>
      <c r="F915" t="s">
        <v>12</v>
      </c>
      <c r="G915" t="s">
        <v>27</v>
      </c>
      <c r="H915">
        <v>5</v>
      </c>
      <c r="I915">
        <v>9683</v>
      </c>
      <c r="J915">
        <v>1014</v>
      </c>
      <c r="K915" t="s">
        <v>14</v>
      </c>
      <c r="L915" t="s">
        <v>22</v>
      </c>
      <c r="M915">
        <f t="shared" si="14"/>
        <v>1936.6</v>
      </c>
      <c r="N915">
        <f>YEAR(Table1[[#This Row],[       oreder date]])</f>
        <v>2024</v>
      </c>
      <c r="O915" t="str">
        <f>TEXT(Table1[[#This Row],[       oreder date]],"mmm")</f>
        <v>Dec</v>
      </c>
      <c r="P915" t="str">
        <f>IF(COUNTIFS(A:A,Table1[[#This Row],[Order ID]],C:C,Table1[[#This Row],[CustomerName]])&gt;1,"duplicate","unique")</f>
        <v>unique</v>
      </c>
    </row>
    <row r="916" spans="1:16" x14ac:dyDescent="0.35">
      <c r="A916">
        <v>26857</v>
      </c>
      <c r="B916" s="1">
        <v>45120</v>
      </c>
      <c r="C916" t="s">
        <v>153</v>
      </c>
      <c r="D916" t="s">
        <v>74</v>
      </c>
      <c r="E916" t="s">
        <v>41</v>
      </c>
      <c r="F916" t="s">
        <v>12</v>
      </c>
      <c r="G916" t="s">
        <v>13</v>
      </c>
      <c r="H916">
        <v>6</v>
      </c>
      <c r="I916">
        <v>4074</v>
      </c>
      <c r="J916">
        <v>1175</v>
      </c>
      <c r="K916" t="s">
        <v>31</v>
      </c>
      <c r="L916" t="s">
        <v>104</v>
      </c>
      <c r="M916">
        <f t="shared" si="14"/>
        <v>679</v>
      </c>
      <c r="N916">
        <f>YEAR(Table1[[#This Row],[       oreder date]])</f>
        <v>2023</v>
      </c>
      <c r="O916" t="str">
        <f>TEXT(Table1[[#This Row],[       oreder date]],"mmm")</f>
        <v>Jul</v>
      </c>
      <c r="P916" t="str">
        <f>IF(COUNTIFS(A:A,Table1[[#This Row],[Order ID]],C:C,Table1[[#This Row],[CustomerName]])&gt;1,"duplicate","unique")</f>
        <v>unique</v>
      </c>
    </row>
    <row r="917" spans="1:16" x14ac:dyDescent="0.35">
      <c r="A917">
        <v>26882</v>
      </c>
      <c r="B917" s="1">
        <v>44542</v>
      </c>
      <c r="C917" t="s">
        <v>193</v>
      </c>
      <c r="D917" t="s">
        <v>74</v>
      </c>
      <c r="E917" t="s">
        <v>41</v>
      </c>
      <c r="F917" t="s">
        <v>12</v>
      </c>
      <c r="G917" t="s">
        <v>38</v>
      </c>
      <c r="H917">
        <v>13</v>
      </c>
      <c r="I917">
        <v>5704</v>
      </c>
      <c r="J917">
        <v>714</v>
      </c>
      <c r="K917" t="s">
        <v>39</v>
      </c>
      <c r="L917" t="s">
        <v>89</v>
      </c>
      <c r="M917">
        <f t="shared" si="14"/>
        <v>438.76923076923077</v>
      </c>
      <c r="N917">
        <f>YEAR(Table1[[#This Row],[       oreder date]])</f>
        <v>2021</v>
      </c>
      <c r="O917" t="str">
        <f>TEXT(Table1[[#This Row],[       oreder date]],"mmm")</f>
        <v>Dec</v>
      </c>
      <c r="P917" t="str">
        <f>IF(COUNTIFS(A:A,Table1[[#This Row],[Order ID]],C:C,Table1[[#This Row],[CustomerName]])&gt;1,"duplicate","unique")</f>
        <v>unique</v>
      </c>
    </row>
    <row r="918" spans="1:16" x14ac:dyDescent="0.35">
      <c r="A918">
        <v>26886</v>
      </c>
      <c r="B918" s="1">
        <v>44542</v>
      </c>
      <c r="C918" t="s">
        <v>193</v>
      </c>
      <c r="D918" t="s">
        <v>74</v>
      </c>
      <c r="E918" t="s">
        <v>41</v>
      </c>
      <c r="F918" t="s">
        <v>12</v>
      </c>
      <c r="G918" t="s">
        <v>38</v>
      </c>
      <c r="H918">
        <v>5</v>
      </c>
      <c r="I918">
        <v>9236</v>
      </c>
      <c r="J918">
        <v>2899</v>
      </c>
      <c r="K918" t="s">
        <v>31</v>
      </c>
      <c r="L918" t="s">
        <v>89</v>
      </c>
      <c r="M918">
        <f t="shared" si="14"/>
        <v>1847.2</v>
      </c>
      <c r="N918">
        <f>YEAR(Table1[[#This Row],[       oreder date]])</f>
        <v>2021</v>
      </c>
      <c r="O918" t="str">
        <f>TEXT(Table1[[#This Row],[       oreder date]],"mmm")</f>
        <v>Dec</v>
      </c>
      <c r="P918" t="str">
        <f>IF(COUNTIFS(A:A,Table1[[#This Row],[Order ID]],C:C,Table1[[#This Row],[CustomerName]])&gt;1,"duplicate","unique")</f>
        <v>unique</v>
      </c>
    </row>
    <row r="919" spans="1:16" x14ac:dyDescent="0.35">
      <c r="A919">
        <v>27083</v>
      </c>
      <c r="B919" s="1">
        <v>44100</v>
      </c>
      <c r="C919" t="s">
        <v>387</v>
      </c>
      <c r="D919" t="s">
        <v>74</v>
      </c>
      <c r="E919" t="s">
        <v>41</v>
      </c>
      <c r="F919" t="s">
        <v>12</v>
      </c>
      <c r="G919" t="s">
        <v>27</v>
      </c>
      <c r="H919">
        <v>19</v>
      </c>
      <c r="I919">
        <v>1518</v>
      </c>
      <c r="J919">
        <v>159</v>
      </c>
      <c r="K919" t="s">
        <v>14</v>
      </c>
      <c r="L919" t="s">
        <v>388</v>
      </c>
      <c r="M919">
        <f t="shared" si="14"/>
        <v>79.89473684210526</v>
      </c>
      <c r="N919">
        <f>YEAR(Table1[[#This Row],[       oreder date]])</f>
        <v>2020</v>
      </c>
      <c r="O919" t="str">
        <f>TEXT(Table1[[#This Row],[       oreder date]],"mmm")</f>
        <v>Sep</v>
      </c>
      <c r="P919" t="str">
        <f>IF(COUNTIFS(A:A,Table1[[#This Row],[Order ID]],C:C,Table1[[#This Row],[CustomerName]])&gt;1,"duplicate","unique")</f>
        <v>unique</v>
      </c>
    </row>
    <row r="920" spans="1:16" x14ac:dyDescent="0.35">
      <c r="A920">
        <v>27126</v>
      </c>
      <c r="B920" s="1">
        <v>45466</v>
      </c>
      <c r="C920" t="s">
        <v>436</v>
      </c>
      <c r="D920" t="s">
        <v>74</v>
      </c>
      <c r="E920" t="s">
        <v>41</v>
      </c>
      <c r="F920" t="s">
        <v>12</v>
      </c>
      <c r="G920" t="s">
        <v>13</v>
      </c>
      <c r="H920">
        <v>20</v>
      </c>
      <c r="I920">
        <v>8020</v>
      </c>
      <c r="J920">
        <v>3898</v>
      </c>
      <c r="K920" t="s">
        <v>39</v>
      </c>
      <c r="L920" t="s">
        <v>261</v>
      </c>
      <c r="M920">
        <f t="shared" si="14"/>
        <v>401</v>
      </c>
      <c r="N920">
        <f>YEAR(Table1[[#This Row],[       oreder date]])</f>
        <v>2024</v>
      </c>
      <c r="O920" t="str">
        <f>TEXT(Table1[[#This Row],[       oreder date]],"mmm")</f>
        <v>Jun</v>
      </c>
      <c r="P920" t="str">
        <f>IF(COUNTIFS(A:A,Table1[[#This Row],[Order ID]],C:C,Table1[[#This Row],[CustomerName]])&gt;1,"duplicate","unique")</f>
        <v>unique</v>
      </c>
    </row>
    <row r="921" spans="1:16" x14ac:dyDescent="0.35">
      <c r="A921">
        <v>27273</v>
      </c>
      <c r="B921" s="1">
        <v>44104</v>
      </c>
      <c r="C921" t="s">
        <v>583</v>
      </c>
      <c r="D921" t="s">
        <v>74</v>
      </c>
      <c r="E921" t="s">
        <v>41</v>
      </c>
      <c r="F921" t="s">
        <v>12</v>
      </c>
      <c r="G921" t="s">
        <v>38</v>
      </c>
      <c r="H921">
        <v>1</v>
      </c>
      <c r="I921">
        <v>2670</v>
      </c>
      <c r="J921">
        <v>1026</v>
      </c>
      <c r="K921" t="s">
        <v>31</v>
      </c>
      <c r="L921" t="s">
        <v>388</v>
      </c>
      <c r="M921">
        <f t="shared" si="14"/>
        <v>2670</v>
      </c>
      <c r="N921">
        <f>YEAR(Table1[[#This Row],[       oreder date]])</f>
        <v>2020</v>
      </c>
      <c r="O921" t="str">
        <f>TEXT(Table1[[#This Row],[       oreder date]],"mmm")</f>
        <v>Sep</v>
      </c>
      <c r="P921" t="str">
        <f>IF(COUNTIFS(A:A,Table1[[#This Row],[Order ID]],C:C,Table1[[#This Row],[CustomerName]])&gt;1,"duplicate","unique")</f>
        <v>unique</v>
      </c>
    </row>
    <row r="922" spans="1:16" x14ac:dyDescent="0.35">
      <c r="A922">
        <v>27358</v>
      </c>
      <c r="B922" s="1">
        <v>44694</v>
      </c>
      <c r="C922" t="s">
        <v>664</v>
      </c>
      <c r="D922" t="s">
        <v>74</v>
      </c>
      <c r="E922" t="s">
        <v>41</v>
      </c>
      <c r="F922" t="s">
        <v>12</v>
      </c>
      <c r="G922" t="s">
        <v>27</v>
      </c>
      <c r="H922">
        <v>2</v>
      </c>
      <c r="I922">
        <v>9562</v>
      </c>
      <c r="J922">
        <v>325</v>
      </c>
      <c r="K922" t="s">
        <v>31</v>
      </c>
      <c r="L922" t="s">
        <v>179</v>
      </c>
      <c r="M922">
        <f t="shared" si="14"/>
        <v>4781</v>
      </c>
      <c r="N922">
        <f>YEAR(Table1[[#This Row],[       oreder date]])</f>
        <v>2022</v>
      </c>
      <c r="O922" t="str">
        <f>TEXT(Table1[[#This Row],[       oreder date]],"mmm")</f>
        <v>May</v>
      </c>
      <c r="P922" t="str">
        <f>IF(COUNTIFS(A:A,Table1[[#This Row],[Order ID]],C:C,Table1[[#This Row],[CustomerName]])&gt;1,"duplicate","unique")</f>
        <v>unique</v>
      </c>
    </row>
    <row r="923" spans="1:16" x14ac:dyDescent="0.35">
      <c r="A923">
        <v>27360</v>
      </c>
      <c r="B923" s="1">
        <v>44402</v>
      </c>
      <c r="C923" t="s">
        <v>667</v>
      </c>
      <c r="D923" t="s">
        <v>74</v>
      </c>
      <c r="E923" t="s">
        <v>41</v>
      </c>
      <c r="F923" t="s">
        <v>12</v>
      </c>
      <c r="G923" t="s">
        <v>38</v>
      </c>
      <c r="H923">
        <v>3</v>
      </c>
      <c r="I923">
        <v>4688</v>
      </c>
      <c r="J923">
        <v>1841</v>
      </c>
      <c r="K923" t="s">
        <v>46</v>
      </c>
      <c r="L923" t="s">
        <v>26</v>
      </c>
      <c r="M923">
        <f t="shared" si="14"/>
        <v>1562.6666666666667</v>
      </c>
      <c r="N923">
        <f>YEAR(Table1[[#This Row],[       oreder date]])</f>
        <v>2021</v>
      </c>
      <c r="O923" t="str">
        <f>TEXT(Table1[[#This Row],[       oreder date]],"mmm")</f>
        <v>Jul</v>
      </c>
      <c r="P923" t="str">
        <f>IF(COUNTIFS(A:A,Table1[[#This Row],[Order ID]],C:C,Table1[[#This Row],[CustomerName]])&gt;1,"duplicate","unique")</f>
        <v>unique</v>
      </c>
    </row>
    <row r="924" spans="1:16" x14ac:dyDescent="0.35">
      <c r="A924">
        <v>27374</v>
      </c>
      <c r="B924" s="1">
        <v>44003</v>
      </c>
      <c r="C924" t="s">
        <v>688</v>
      </c>
      <c r="D924" t="s">
        <v>74</v>
      </c>
      <c r="E924" t="s">
        <v>41</v>
      </c>
      <c r="F924" t="s">
        <v>12</v>
      </c>
      <c r="G924" t="s">
        <v>81</v>
      </c>
      <c r="H924">
        <v>15</v>
      </c>
      <c r="I924">
        <v>8994</v>
      </c>
      <c r="J924">
        <v>1481</v>
      </c>
      <c r="K924" t="s">
        <v>46</v>
      </c>
      <c r="L924" t="s">
        <v>312</v>
      </c>
      <c r="M924">
        <f t="shared" si="14"/>
        <v>599.6</v>
      </c>
      <c r="N924">
        <f>YEAR(Table1[[#This Row],[       oreder date]])</f>
        <v>2020</v>
      </c>
      <c r="O924" t="str">
        <f>TEXT(Table1[[#This Row],[       oreder date]],"mmm")</f>
        <v>Jun</v>
      </c>
      <c r="P924" t="str">
        <f>IF(COUNTIFS(A:A,Table1[[#This Row],[Order ID]],C:C,Table1[[#This Row],[CustomerName]])&gt;1,"duplicate","unique")</f>
        <v>unique</v>
      </c>
    </row>
    <row r="925" spans="1:16" x14ac:dyDescent="0.35">
      <c r="A925">
        <v>27415</v>
      </c>
      <c r="B925" s="1">
        <v>45264</v>
      </c>
      <c r="C925" t="s">
        <v>740</v>
      </c>
      <c r="D925" t="s">
        <v>74</v>
      </c>
      <c r="E925" t="s">
        <v>41</v>
      </c>
      <c r="F925" t="s">
        <v>12</v>
      </c>
      <c r="G925" t="s">
        <v>81</v>
      </c>
      <c r="H925">
        <v>11</v>
      </c>
      <c r="I925">
        <v>4164</v>
      </c>
      <c r="J925">
        <v>905</v>
      </c>
      <c r="K925" t="s">
        <v>64</v>
      </c>
      <c r="L925" t="s">
        <v>101</v>
      </c>
      <c r="M925">
        <f t="shared" si="14"/>
        <v>378.54545454545456</v>
      </c>
      <c r="N925">
        <f>YEAR(Table1[[#This Row],[       oreder date]])</f>
        <v>2023</v>
      </c>
      <c r="O925" t="str">
        <f>TEXT(Table1[[#This Row],[       oreder date]],"mmm")</f>
        <v>Dec</v>
      </c>
      <c r="P925" t="str">
        <f>IF(COUNTIFS(A:A,Table1[[#This Row],[Order ID]],C:C,Table1[[#This Row],[CustomerName]])&gt;1,"duplicate","unique")</f>
        <v>unique</v>
      </c>
    </row>
    <row r="926" spans="1:16" x14ac:dyDescent="0.35">
      <c r="A926">
        <v>27431</v>
      </c>
      <c r="B926" s="1">
        <v>44846</v>
      </c>
      <c r="C926" t="s">
        <v>758</v>
      </c>
      <c r="D926" t="s">
        <v>74</v>
      </c>
      <c r="E926" t="s">
        <v>41</v>
      </c>
      <c r="F926" t="s">
        <v>12</v>
      </c>
      <c r="G926" t="s">
        <v>13</v>
      </c>
      <c r="H926">
        <v>13</v>
      </c>
      <c r="I926">
        <v>1564</v>
      </c>
      <c r="J926">
        <v>674</v>
      </c>
      <c r="K926" t="s">
        <v>31</v>
      </c>
      <c r="L926" t="s">
        <v>95</v>
      </c>
      <c r="M926">
        <f t="shared" si="14"/>
        <v>120.30769230769231</v>
      </c>
      <c r="N926">
        <f>YEAR(Table1[[#This Row],[       oreder date]])</f>
        <v>2022</v>
      </c>
      <c r="O926" t="str">
        <f>TEXT(Table1[[#This Row],[       oreder date]],"mmm")</f>
        <v>Oct</v>
      </c>
      <c r="P926" t="str">
        <f>IF(COUNTIFS(A:A,Table1[[#This Row],[Order ID]],C:C,Table1[[#This Row],[CustomerName]])&gt;1,"duplicate","unique")</f>
        <v>unique</v>
      </c>
    </row>
    <row r="927" spans="1:16" x14ac:dyDescent="0.35">
      <c r="A927">
        <v>27558</v>
      </c>
      <c r="B927" s="1">
        <v>44578</v>
      </c>
      <c r="C927" t="s">
        <v>898</v>
      </c>
      <c r="D927" t="s">
        <v>74</v>
      </c>
      <c r="E927" t="s">
        <v>41</v>
      </c>
      <c r="F927" t="s">
        <v>12</v>
      </c>
      <c r="G927" t="s">
        <v>38</v>
      </c>
      <c r="H927">
        <v>19</v>
      </c>
      <c r="I927">
        <v>6061</v>
      </c>
      <c r="J927">
        <v>2121</v>
      </c>
      <c r="K927" t="s">
        <v>39</v>
      </c>
      <c r="L927" t="s">
        <v>86</v>
      </c>
      <c r="M927">
        <f t="shared" si="14"/>
        <v>319</v>
      </c>
      <c r="N927">
        <f>YEAR(Table1[[#This Row],[       oreder date]])</f>
        <v>2022</v>
      </c>
      <c r="O927" t="str">
        <f>TEXT(Table1[[#This Row],[       oreder date]],"mmm")</f>
        <v>Jan</v>
      </c>
      <c r="P927" t="str">
        <f>IF(COUNTIFS(A:A,Table1[[#This Row],[Order ID]],C:C,Table1[[#This Row],[CustomerName]])&gt;1,"duplicate","unique")</f>
        <v>unique</v>
      </c>
    </row>
    <row r="928" spans="1:16" x14ac:dyDescent="0.35">
      <c r="A928">
        <v>27596</v>
      </c>
      <c r="B928" s="1">
        <v>43974</v>
      </c>
      <c r="C928" t="s">
        <v>948</v>
      </c>
      <c r="D928" t="s">
        <v>74</v>
      </c>
      <c r="E928" t="s">
        <v>41</v>
      </c>
      <c r="F928" t="s">
        <v>12</v>
      </c>
      <c r="G928" t="s">
        <v>81</v>
      </c>
      <c r="H928">
        <v>10</v>
      </c>
      <c r="I928">
        <v>8055</v>
      </c>
      <c r="J928">
        <v>661</v>
      </c>
      <c r="K928" t="s">
        <v>39</v>
      </c>
      <c r="L928" t="s">
        <v>58</v>
      </c>
      <c r="M928">
        <f t="shared" si="14"/>
        <v>805.5</v>
      </c>
      <c r="N928">
        <f>YEAR(Table1[[#This Row],[       oreder date]])</f>
        <v>2020</v>
      </c>
      <c r="O928" t="str">
        <f>TEXT(Table1[[#This Row],[       oreder date]],"mmm")</f>
        <v>May</v>
      </c>
      <c r="P928" t="str">
        <f>IF(COUNTIFS(A:A,Table1[[#This Row],[Order ID]],C:C,Table1[[#This Row],[CustomerName]])&gt;1,"duplicate","unique")</f>
        <v>unique</v>
      </c>
    </row>
    <row r="929" spans="1:16" x14ac:dyDescent="0.35">
      <c r="A929">
        <v>27630</v>
      </c>
      <c r="B929" s="1">
        <v>45006</v>
      </c>
      <c r="C929" t="s">
        <v>997</v>
      </c>
      <c r="D929" t="s">
        <v>74</v>
      </c>
      <c r="E929" t="s">
        <v>41</v>
      </c>
      <c r="F929" t="s">
        <v>12</v>
      </c>
      <c r="G929" t="s">
        <v>27</v>
      </c>
      <c r="H929">
        <v>12</v>
      </c>
      <c r="I929">
        <v>9869</v>
      </c>
      <c r="J929">
        <v>4299</v>
      </c>
      <c r="K929" t="s">
        <v>31</v>
      </c>
      <c r="L929" t="s">
        <v>244</v>
      </c>
      <c r="M929">
        <f t="shared" si="14"/>
        <v>822.41666666666663</v>
      </c>
      <c r="N929">
        <f>YEAR(Table1[[#This Row],[       oreder date]])</f>
        <v>2023</v>
      </c>
      <c r="O929" t="str">
        <f>TEXT(Table1[[#This Row],[       oreder date]],"mmm")</f>
        <v>Mar</v>
      </c>
      <c r="P929" t="str">
        <f>IF(COUNTIFS(A:A,Table1[[#This Row],[Order ID]],C:C,Table1[[#This Row],[CustomerName]])&gt;1,"duplicate","unique")</f>
        <v>unique</v>
      </c>
    </row>
    <row r="930" spans="1:16" x14ac:dyDescent="0.35">
      <c r="A930">
        <v>27688</v>
      </c>
      <c r="B930" s="1">
        <v>44003</v>
      </c>
      <c r="C930" t="s">
        <v>1065</v>
      </c>
      <c r="D930" t="s">
        <v>74</v>
      </c>
      <c r="E930" t="s">
        <v>41</v>
      </c>
      <c r="F930" t="s">
        <v>12</v>
      </c>
      <c r="G930" t="s">
        <v>27</v>
      </c>
      <c r="H930">
        <v>5</v>
      </c>
      <c r="I930">
        <v>2472</v>
      </c>
      <c r="J930">
        <v>211</v>
      </c>
      <c r="K930" t="s">
        <v>64</v>
      </c>
      <c r="L930" t="s">
        <v>312</v>
      </c>
      <c r="M930">
        <f t="shared" si="14"/>
        <v>494.4</v>
      </c>
      <c r="N930">
        <f>YEAR(Table1[[#This Row],[       oreder date]])</f>
        <v>2020</v>
      </c>
      <c r="O930" t="str">
        <f>TEXT(Table1[[#This Row],[       oreder date]],"mmm")</f>
        <v>Jun</v>
      </c>
      <c r="P930" t="str">
        <f>IF(COUNTIFS(A:A,Table1[[#This Row],[Order ID]],C:C,Table1[[#This Row],[CustomerName]])&gt;1,"duplicate","unique")</f>
        <v>unique</v>
      </c>
    </row>
    <row r="931" spans="1:16" x14ac:dyDescent="0.35">
      <c r="A931">
        <v>27725</v>
      </c>
      <c r="B931" s="1">
        <v>44131</v>
      </c>
      <c r="C931" t="s">
        <v>1112</v>
      </c>
      <c r="D931" t="s">
        <v>74</v>
      </c>
      <c r="E931" t="s">
        <v>41</v>
      </c>
      <c r="F931" t="s">
        <v>12</v>
      </c>
      <c r="G931" t="s">
        <v>27</v>
      </c>
      <c r="H931">
        <v>10</v>
      </c>
      <c r="I931">
        <v>8059</v>
      </c>
      <c r="J931">
        <v>1834</v>
      </c>
      <c r="K931" t="s">
        <v>46</v>
      </c>
      <c r="L931" t="s">
        <v>118</v>
      </c>
      <c r="M931">
        <f t="shared" si="14"/>
        <v>805.9</v>
      </c>
      <c r="N931">
        <f>YEAR(Table1[[#This Row],[       oreder date]])</f>
        <v>2020</v>
      </c>
      <c r="O931" t="str">
        <f>TEXT(Table1[[#This Row],[       oreder date]],"mmm")</f>
        <v>Oct</v>
      </c>
      <c r="P931" t="str">
        <f>IF(COUNTIFS(A:A,Table1[[#This Row],[Order ID]],C:C,Table1[[#This Row],[CustomerName]])&gt;1,"duplicate","unique")</f>
        <v>unique</v>
      </c>
    </row>
    <row r="932" spans="1:16" x14ac:dyDescent="0.35">
      <c r="A932">
        <v>27748</v>
      </c>
      <c r="B932" s="1">
        <v>45056</v>
      </c>
      <c r="C932" t="s">
        <v>1140</v>
      </c>
      <c r="D932" t="s">
        <v>74</v>
      </c>
      <c r="E932" t="s">
        <v>41</v>
      </c>
      <c r="F932" t="s">
        <v>12</v>
      </c>
      <c r="G932" t="s">
        <v>38</v>
      </c>
      <c r="H932">
        <v>8</v>
      </c>
      <c r="I932">
        <v>3918</v>
      </c>
      <c r="J932">
        <v>749</v>
      </c>
      <c r="K932" t="s">
        <v>46</v>
      </c>
      <c r="L932" t="s">
        <v>126</v>
      </c>
      <c r="M932">
        <f t="shared" si="14"/>
        <v>489.75</v>
      </c>
      <c r="N932">
        <f>YEAR(Table1[[#This Row],[       oreder date]])</f>
        <v>2023</v>
      </c>
      <c r="O932" t="str">
        <f>TEXT(Table1[[#This Row],[       oreder date]],"mmm")</f>
        <v>May</v>
      </c>
      <c r="P932" t="str">
        <f>IF(COUNTIFS(A:A,Table1[[#This Row],[Order ID]],C:C,Table1[[#This Row],[CustomerName]])&gt;1,"duplicate","unique")</f>
        <v>unique</v>
      </c>
    </row>
    <row r="933" spans="1:16" x14ac:dyDescent="0.35">
      <c r="A933">
        <v>27783</v>
      </c>
      <c r="B933" s="1">
        <v>45216</v>
      </c>
      <c r="C933" t="s">
        <v>1176</v>
      </c>
      <c r="D933" t="s">
        <v>74</v>
      </c>
      <c r="E933" t="s">
        <v>41</v>
      </c>
      <c r="F933" t="s">
        <v>12</v>
      </c>
      <c r="G933" t="s">
        <v>81</v>
      </c>
      <c r="H933">
        <v>1</v>
      </c>
      <c r="I933">
        <v>7163</v>
      </c>
      <c r="J933">
        <v>1536</v>
      </c>
      <c r="K933" t="s">
        <v>39</v>
      </c>
      <c r="L933" t="s">
        <v>441</v>
      </c>
      <c r="M933">
        <f t="shared" si="14"/>
        <v>7163</v>
      </c>
      <c r="N933">
        <f>YEAR(Table1[[#This Row],[       oreder date]])</f>
        <v>2023</v>
      </c>
      <c r="O933" t="str">
        <f>TEXT(Table1[[#This Row],[       oreder date]],"mmm")</f>
        <v>Oct</v>
      </c>
      <c r="P933" t="str">
        <f>IF(COUNTIFS(A:A,Table1[[#This Row],[Order ID]],C:C,Table1[[#This Row],[CustomerName]])&gt;1,"duplicate","unique")</f>
        <v>unique</v>
      </c>
    </row>
    <row r="934" spans="1:16" x14ac:dyDescent="0.35">
      <c r="A934">
        <v>27819</v>
      </c>
      <c r="B934" s="1">
        <v>44816</v>
      </c>
      <c r="C934" t="s">
        <v>1224</v>
      </c>
      <c r="D934" t="s">
        <v>74</v>
      </c>
      <c r="E934" t="s">
        <v>41</v>
      </c>
      <c r="F934" t="s">
        <v>12</v>
      </c>
      <c r="G934" t="s">
        <v>38</v>
      </c>
      <c r="H934">
        <v>6</v>
      </c>
      <c r="I934">
        <v>4057</v>
      </c>
      <c r="J934">
        <v>1012</v>
      </c>
      <c r="K934" t="s">
        <v>46</v>
      </c>
      <c r="L934" t="s">
        <v>130</v>
      </c>
      <c r="M934">
        <f t="shared" si="14"/>
        <v>676.16666666666663</v>
      </c>
      <c r="N934">
        <f>YEAR(Table1[[#This Row],[       oreder date]])</f>
        <v>2022</v>
      </c>
      <c r="O934" t="str">
        <f>TEXT(Table1[[#This Row],[       oreder date]],"mmm")</f>
        <v>Sep</v>
      </c>
      <c r="P934" t="str">
        <f>IF(COUNTIFS(A:A,Table1[[#This Row],[Order ID]],C:C,Table1[[#This Row],[CustomerName]])&gt;1,"duplicate","unique")</f>
        <v>unique</v>
      </c>
    </row>
    <row r="935" spans="1:16" x14ac:dyDescent="0.35">
      <c r="A935">
        <v>27844</v>
      </c>
      <c r="B935" s="1">
        <v>45702</v>
      </c>
      <c r="C935" t="s">
        <v>1261</v>
      </c>
      <c r="D935" t="s">
        <v>74</v>
      </c>
      <c r="E935" t="s">
        <v>41</v>
      </c>
      <c r="F935" t="s">
        <v>12</v>
      </c>
      <c r="G935" t="s">
        <v>81</v>
      </c>
      <c r="H935">
        <v>6</v>
      </c>
      <c r="I935">
        <v>7566</v>
      </c>
      <c r="J935">
        <v>606</v>
      </c>
      <c r="K935" t="s">
        <v>31</v>
      </c>
      <c r="L935" t="s">
        <v>72</v>
      </c>
      <c r="M935">
        <f t="shared" si="14"/>
        <v>1261</v>
      </c>
      <c r="N935">
        <f>YEAR(Table1[[#This Row],[       oreder date]])</f>
        <v>2025</v>
      </c>
      <c r="O935" t="str">
        <f>TEXT(Table1[[#This Row],[       oreder date]],"mmm")</f>
        <v>Feb</v>
      </c>
      <c r="P935" t="str">
        <f>IF(COUNTIFS(A:A,Table1[[#This Row],[Order ID]],C:C,Table1[[#This Row],[CustomerName]])&gt;1,"duplicate","unique")</f>
        <v>unique</v>
      </c>
    </row>
    <row r="936" spans="1:16" x14ac:dyDescent="0.35">
      <c r="A936">
        <v>27913</v>
      </c>
      <c r="B936" s="1">
        <v>44792</v>
      </c>
      <c r="C936" t="s">
        <v>1374</v>
      </c>
      <c r="D936" t="s">
        <v>74</v>
      </c>
      <c r="E936" t="s">
        <v>41</v>
      </c>
      <c r="F936" t="s">
        <v>12</v>
      </c>
      <c r="G936" t="s">
        <v>27</v>
      </c>
      <c r="H936">
        <v>18</v>
      </c>
      <c r="I936">
        <v>2258</v>
      </c>
      <c r="J936">
        <v>135</v>
      </c>
      <c r="K936" t="s">
        <v>46</v>
      </c>
      <c r="L936" t="s">
        <v>208</v>
      </c>
      <c r="M936">
        <f t="shared" si="14"/>
        <v>125.44444444444444</v>
      </c>
      <c r="N936">
        <f>YEAR(Table1[[#This Row],[       oreder date]])</f>
        <v>2022</v>
      </c>
      <c r="O936" t="str">
        <f>TEXT(Table1[[#This Row],[       oreder date]],"mmm")</f>
        <v>Aug</v>
      </c>
      <c r="P936" t="str">
        <f>IF(COUNTIFS(A:A,Table1[[#This Row],[Order ID]],C:C,Table1[[#This Row],[CustomerName]])&gt;1,"duplicate","unique")</f>
        <v>unique</v>
      </c>
    </row>
    <row r="937" spans="1:16" x14ac:dyDescent="0.35">
      <c r="A937">
        <v>26811</v>
      </c>
      <c r="B937" s="1">
        <v>45110</v>
      </c>
      <c r="C937" t="s">
        <v>103</v>
      </c>
      <c r="D937" t="s">
        <v>74</v>
      </c>
      <c r="E937" t="s">
        <v>41</v>
      </c>
      <c r="F937" t="s">
        <v>44</v>
      </c>
      <c r="G937" t="s">
        <v>108</v>
      </c>
      <c r="H937">
        <v>11</v>
      </c>
      <c r="I937">
        <v>5011</v>
      </c>
      <c r="J937">
        <v>866</v>
      </c>
      <c r="K937" t="s">
        <v>46</v>
      </c>
      <c r="L937" t="s">
        <v>104</v>
      </c>
      <c r="M937">
        <f t="shared" si="14"/>
        <v>455.54545454545456</v>
      </c>
      <c r="N937">
        <f>YEAR(Table1[[#This Row],[       oreder date]])</f>
        <v>2023</v>
      </c>
      <c r="O937" t="str">
        <f>TEXT(Table1[[#This Row],[       oreder date]],"mmm")</f>
        <v>Jul</v>
      </c>
      <c r="P937" t="str">
        <f>IF(COUNTIFS(A:A,Table1[[#This Row],[Order ID]],C:C,Table1[[#This Row],[CustomerName]])&gt;1,"duplicate","unique")</f>
        <v>unique</v>
      </c>
    </row>
    <row r="938" spans="1:16" x14ac:dyDescent="0.35">
      <c r="A938">
        <v>26824</v>
      </c>
      <c r="B938" s="1">
        <v>45653</v>
      </c>
      <c r="C938" t="s">
        <v>122</v>
      </c>
      <c r="D938" t="s">
        <v>74</v>
      </c>
      <c r="E938" t="s">
        <v>41</v>
      </c>
      <c r="F938" t="s">
        <v>44</v>
      </c>
      <c r="G938" t="s">
        <v>45</v>
      </c>
      <c r="H938">
        <v>6</v>
      </c>
      <c r="I938">
        <v>3090</v>
      </c>
      <c r="J938">
        <v>573</v>
      </c>
      <c r="K938" t="s">
        <v>39</v>
      </c>
      <c r="L938" t="s">
        <v>22</v>
      </c>
      <c r="M938">
        <f t="shared" si="14"/>
        <v>515</v>
      </c>
      <c r="N938">
        <f>YEAR(Table1[[#This Row],[       oreder date]])</f>
        <v>2024</v>
      </c>
      <c r="O938" t="str">
        <f>TEXT(Table1[[#This Row],[       oreder date]],"mmm")</f>
        <v>Dec</v>
      </c>
      <c r="P938" t="str">
        <f>IF(COUNTIFS(A:A,Table1[[#This Row],[Order ID]],C:C,Table1[[#This Row],[CustomerName]])&gt;1,"duplicate","unique")</f>
        <v>unique</v>
      </c>
    </row>
    <row r="939" spans="1:16" x14ac:dyDescent="0.35">
      <c r="A939">
        <v>26855</v>
      </c>
      <c r="B939" s="1">
        <v>45120</v>
      </c>
      <c r="C939" t="s">
        <v>153</v>
      </c>
      <c r="D939" t="s">
        <v>74</v>
      </c>
      <c r="E939" t="s">
        <v>41</v>
      </c>
      <c r="F939" t="s">
        <v>44</v>
      </c>
      <c r="G939" t="s">
        <v>45</v>
      </c>
      <c r="H939">
        <v>12</v>
      </c>
      <c r="I939">
        <v>7533</v>
      </c>
      <c r="J939">
        <v>3508</v>
      </c>
      <c r="K939" t="s">
        <v>14</v>
      </c>
      <c r="L939" t="s">
        <v>104</v>
      </c>
      <c r="M939">
        <f t="shared" si="14"/>
        <v>627.75</v>
      </c>
      <c r="N939">
        <f>YEAR(Table1[[#This Row],[       oreder date]])</f>
        <v>2023</v>
      </c>
      <c r="O939" t="str">
        <f>TEXT(Table1[[#This Row],[       oreder date]],"mmm")</f>
        <v>Jul</v>
      </c>
      <c r="P939" t="str">
        <f>IF(COUNTIFS(A:A,Table1[[#This Row],[Order ID]],C:C,Table1[[#This Row],[CustomerName]])&gt;1,"duplicate","unique")</f>
        <v>unique</v>
      </c>
    </row>
    <row r="940" spans="1:16" x14ac:dyDescent="0.35">
      <c r="A940">
        <v>26858</v>
      </c>
      <c r="B940" s="1">
        <v>45120</v>
      </c>
      <c r="C940" t="s">
        <v>153</v>
      </c>
      <c r="D940" t="s">
        <v>74</v>
      </c>
      <c r="E940" t="s">
        <v>41</v>
      </c>
      <c r="F940" t="s">
        <v>44</v>
      </c>
      <c r="G940" t="s">
        <v>59</v>
      </c>
      <c r="H940">
        <v>3</v>
      </c>
      <c r="I940">
        <v>2334</v>
      </c>
      <c r="J940">
        <v>484</v>
      </c>
      <c r="K940" t="s">
        <v>46</v>
      </c>
      <c r="L940" t="s">
        <v>104</v>
      </c>
      <c r="M940">
        <f t="shared" si="14"/>
        <v>778</v>
      </c>
      <c r="N940">
        <f>YEAR(Table1[[#This Row],[       oreder date]])</f>
        <v>2023</v>
      </c>
      <c r="O940" t="str">
        <f>TEXT(Table1[[#This Row],[       oreder date]],"mmm")</f>
        <v>Jul</v>
      </c>
      <c r="P940" t="str">
        <f>IF(COUNTIFS(A:A,Table1[[#This Row],[Order ID]],C:C,Table1[[#This Row],[CustomerName]])&gt;1,"duplicate","unique")</f>
        <v>unique</v>
      </c>
    </row>
    <row r="941" spans="1:16" x14ac:dyDescent="0.35">
      <c r="A941">
        <v>26884</v>
      </c>
      <c r="B941" s="1">
        <v>44542</v>
      </c>
      <c r="C941" t="s">
        <v>193</v>
      </c>
      <c r="D941" t="s">
        <v>74</v>
      </c>
      <c r="E941" t="s">
        <v>41</v>
      </c>
      <c r="F941" t="s">
        <v>44</v>
      </c>
      <c r="G941" t="s">
        <v>45</v>
      </c>
      <c r="H941">
        <v>8</v>
      </c>
      <c r="I941">
        <v>8797</v>
      </c>
      <c r="J941">
        <v>1010</v>
      </c>
      <c r="K941" t="s">
        <v>14</v>
      </c>
      <c r="L941" t="s">
        <v>89</v>
      </c>
      <c r="M941">
        <f t="shared" si="14"/>
        <v>1099.625</v>
      </c>
      <c r="N941">
        <f>YEAR(Table1[[#This Row],[       oreder date]])</f>
        <v>2021</v>
      </c>
      <c r="O941" t="str">
        <f>TEXT(Table1[[#This Row],[       oreder date]],"mmm")</f>
        <v>Dec</v>
      </c>
      <c r="P941" t="str">
        <f>IF(COUNTIFS(A:A,Table1[[#This Row],[Order ID]],C:C,Table1[[#This Row],[CustomerName]])&gt;1,"duplicate","unique")</f>
        <v>unique</v>
      </c>
    </row>
    <row r="942" spans="1:16" x14ac:dyDescent="0.35">
      <c r="A942">
        <v>27117</v>
      </c>
      <c r="B942" s="1">
        <v>44089</v>
      </c>
      <c r="C942" t="s">
        <v>425</v>
      </c>
      <c r="D942" t="s">
        <v>74</v>
      </c>
      <c r="E942" t="s">
        <v>41</v>
      </c>
      <c r="F942" t="s">
        <v>44</v>
      </c>
      <c r="G942" t="s">
        <v>59</v>
      </c>
      <c r="H942">
        <v>11</v>
      </c>
      <c r="I942">
        <v>6515</v>
      </c>
      <c r="J942">
        <v>961</v>
      </c>
      <c r="K942" t="s">
        <v>31</v>
      </c>
      <c r="L942" t="s">
        <v>388</v>
      </c>
      <c r="M942">
        <f t="shared" si="14"/>
        <v>592.27272727272725</v>
      </c>
      <c r="N942">
        <f>YEAR(Table1[[#This Row],[       oreder date]])</f>
        <v>2020</v>
      </c>
      <c r="O942" t="str">
        <f>TEXT(Table1[[#This Row],[       oreder date]],"mmm")</f>
        <v>Sep</v>
      </c>
      <c r="P942" t="str">
        <f>IF(COUNTIFS(A:A,Table1[[#This Row],[Order ID]],C:C,Table1[[#This Row],[CustomerName]])&gt;1,"duplicate","unique")</f>
        <v>unique</v>
      </c>
    </row>
    <row r="943" spans="1:16" x14ac:dyDescent="0.35">
      <c r="A943">
        <v>27124</v>
      </c>
      <c r="B943" s="1">
        <v>45466</v>
      </c>
      <c r="C943" t="s">
        <v>436</v>
      </c>
      <c r="D943" t="s">
        <v>74</v>
      </c>
      <c r="E943" t="s">
        <v>41</v>
      </c>
      <c r="F943" t="s">
        <v>44</v>
      </c>
      <c r="G943" t="s">
        <v>108</v>
      </c>
      <c r="H943">
        <v>19</v>
      </c>
      <c r="I943">
        <v>622</v>
      </c>
      <c r="J943">
        <v>218</v>
      </c>
      <c r="K943" t="s">
        <v>46</v>
      </c>
      <c r="L943" t="s">
        <v>261</v>
      </c>
      <c r="M943">
        <f t="shared" si="14"/>
        <v>32.736842105263158</v>
      </c>
      <c r="N943">
        <f>YEAR(Table1[[#This Row],[       oreder date]])</f>
        <v>2024</v>
      </c>
      <c r="O943" t="str">
        <f>TEXT(Table1[[#This Row],[       oreder date]],"mmm")</f>
        <v>Jun</v>
      </c>
      <c r="P943" t="str">
        <f>IF(COUNTIFS(A:A,Table1[[#This Row],[Order ID]],C:C,Table1[[#This Row],[CustomerName]])&gt;1,"duplicate","unique")</f>
        <v>unique</v>
      </c>
    </row>
    <row r="944" spans="1:16" x14ac:dyDescent="0.35">
      <c r="A944">
        <v>27204</v>
      </c>
      <c r="B944" s="1">
        <v>44794</v>
      </c>
      <c r="C944" t="s">
        <v>524</v>
      </c>
      <c r="D944" t="s">
        <v>74</v>
      </c>
      <c r="E944" t="s">
        <v>41</v>
      </c>
      <c r="F944" t="s">
        <v>44</v>
      </c>
      <c r="G944" t="s">
        <v>45</v>
      </c>
      <c r="H944">
        <v>4</v>
      </c>
      <c r="I944">
        <v>4534</v>
      </c>
      <c r="J944">
        <v>2235</v>
      </c>
      <c r="K944" t="s">
        <v>64</v>
      </c>
      <c r="L944" t="s">
        <v>208</v>
      </c>
      <c r="M944">
        <f t="shared" si="14"/>
        <v>1133.5</v>
      </c>
      <c r="N944">
        <f>YEAR(Table1[[#This Row],[       oreder date]])</f>
        <v>2022</v>
      </c>
      <c r="O944" t="str">
        <f>TEXT(Table1[[#This Row],[       oreder date]],"mmm")</f>
        <v>Aug</v>
      </c>
      <c r="P944" t="str">
        <f>IF(COUNTIFS(A:A,Table1[[#This Row],[Order ID]],C:C,Table1[[#This Row],[CustomerName]])&gt;1,"duplicate","unique")</f>
        <v>unique</v>
      </c>
    </row>
    <row r="945" spans="1:16" x14ac:dyDescent="0.35">
      <c r="A945">
        <v>27261</v>
      </c>
      <c r="B945" s="1">
        <v>44552</v>
      </c>
      <c r="C945" t="s">
        <v>574</v>
      </c>
      <c r="D945" t="s">
        <v>74</v>
      </c>
      <c r="E945" t="s">
        <v>41</v>
      </c>
      <c r="F945" t="s">
        <v>44</v>
      </c>
      <c r="G945" t="s">
        <v>45</v>
      </c>
      <c r="H945">
        <v>7</v>
      </c>
      <c r="I945">
        <v>4492</v>
      </c>
      <c r="J945">
        <v>1450</v>
      </c>
      <c r="K945" t="s">
        <v>39</v>
      </c>
      <c r="L945" t="s">
        <v>89</v>
      </c>
      <c r="M945">
        <f t="shared" si="14"/>
        <v>641.71428571428567</v>
      </c>
      <c r="N945">
        <f>YEAR(Table1[[#This Row],[       oreder date]])</f>
        <v>2021</v>
      </c>
      <c r="O945" t="str">
        <f>TEXT(Table1[[#This Row],[       oreder date]],"mmm")</f>
        <v>Dec</v>
      </c>
      <c r="P945" t="str">
        <f>IF(COUNTIFS(A:A,Table1[[#This Row],[Order ID]],C:C,Table1[[#This Row],[CustomerName]])&gt;1,"duplicate","unique")</f>
        <v>unique</v>
      </c>
    </row>
    <row r="946" spans="1:16" x14ac:dyDescent="0.35">
      <c r="A946">
        <v>27262</v>
      </c>
      <c r="B946" s="1">
        <v>44552</v>
      </c>
      <c r="C946" t="s">
        <v>574</v>
      </c>
      <c r="D946" t="s">
        <v>74</v>
      </c>
      <c r="E946" t="s">
        <v>41</v>
      </c>
      <c r="F946" t="s">
        <v>44</v>
      </c>
      <c r="G946" t="s">
        <v>48</v>
      </c>
      <c r="H946">
        <v>12</v>
      </c>
      <c r="I946">
        <v>7957</v>
      </c>
      <c r="J946">
        <v>2834</v>
      </c>
      <c r="K946" t="s">
        <v>14</v>
      </c>
      <c r="L946" t="s">
        <v>89</v>
      </c>
      <c r="M946">
        <f t="shared" si="14"/>
        <v>663.08333333333337</v>
      </c>
      <c r="N946">
        <f>YEAR(Table1[[#This Row],[       oreder date]])</f>
        <v>2021</v>
      </c>
      <c r="O946" t="str">
        <f>TEXT(Table1[[#This Row],[       oreder date]],"mmm")</f>
        <v>Dec</v>
      </c>
      <c r="P946" t="str">
        <f>IF(COUNTIFS(A:A,Table1[[#This Row],[Order ID]],C:C,Table1[[#This Row],[CustomerName]])&gt;1,"duplicate","unique")</f>
        <v>unique</v>
      </c>
    </row>
    <row r="947" spans="1:16" x14ac:dyDescent="0.35">
      <c r="A947">
        <v>27266</v>
      </c>
      <c r="B947" s="1">
        <v>44793</v>
      </c>
      <c r="C947" t="s">
        <v>580</v>
      </c>
      <c r="D947" t="s">
        <v>74</v>
      </c>
      <c r="E947" t="s">
        <v>41</v>
      </c>
      <c r="F947" t="s">
        <v>44</v>
      </c>
      <c r="G947" t="s">
        <v>108</v>
      </c>
      <c r="H947">
        <v>14</v>
      </c>
      <c r="I947">
        <v>5911</v>
      </c>
      <c r="J947">
        <v>2333</v>
      </c>
      <c r="K947" t="s">
        <v>39</v>
      </c>
      <c r="L947" t="s">
        <v>208</v>
      </c>
      <c r="M947">
        <f t="shared" si="14"/>
        <v>422.21428571428572</v>
      </c>
      <c r="N947">
        <f>YEAR(Table1[[#This Row],[       oreder date]])</f>
        <v>2022</v>
      </c>
      <c r="O947" t="str">
        <f>TEXT(Table1[[#This Row],[       oreder date]],"mmm")</f>
        <v>Aug</v>
      </c>
      <c r="P947" t="str">
        <f>IF(COUNTIFS(A:A,Table1[[#This Row],[Order ID]],C:C,Table1[[#This Row],[CustomerName]])&gt;1,"duplicate","unique")</f>
        <v>unique</v>
      </c>
    </row>
    <row r="948" spans="1:16" x14ac:dyDescent="0.35">
      <c r="A948">
        <v>27303</v>
      </c>
      <c r="B948" s="1">
        <v>45310</v>
      </c>
      <c r="C948" t="s">
        <v>612</v>
      </c>
      <c r="D948" t="s">
        <v>74</v>
      </c>
      <c r="E948" t="s">
        <v>41</v>
      </c>
      <c r="F948" t="s">
        <v>44</v>
      </c>
      <c r="G948" t="s">
        <v>48</v>
      </c>
      <c r="H948">
        <v>14</v>
      </c>
      <c r="I948">
        <v>2346</v>
      </c>
      <c r="J948">
        <v>388</v>
      </c>
      <c r="K948" t="s">
        <v>31</v>
      </c>
      <c r="L948" t="s">
        <v>75</v>
      </c>
      <c r="M948">
        <f t="shared" si="14"/>
        <v>167.57142857142858</v>
      </c>
      <c r="N948">
        <f>YEAR(Table1[[#This Row],[       oreder date]])</f>
        <v>2024</v>
      </c>
      <c r="O948" t="str">
        <f>TEXT(Table1[[#This Row],[       oreder date]],"mmm")</f>
        <v>Jan</v>
      </c>
      <c r="P948" t="str">
        <f>IF(COUNTIFS(A:A,Table1[[#This Row],[Order ID]],C:C,Table1[[#This Row],[CustomerName]])&gt;1,"duplicate","unique")</f>
        <v>unique</v>
      </c>
    </row>
    <row r="949" spans="1:16" x14ac:dyDescent="0.35">
      <c r="A949">
        <v>27384</v>
      </c>
      <c r="B949" s="1">
        <v>45395</v>
      </c>
      <c r="C949" t="s">
        <v>698</v>
      </c>
      <c r="D949" t="s">
        <v>74</v>
      </c>
      <c r="E949" t="s">
        <v>41</v>
      </c>
      <c r="F949" t="s">
        <v>44</v>
      </c>
      <c r="G949" t="s">
        <v>48</v>
      </c>
      <c r="H949">
        <v>1</v>
      </c>
      <c r="I949">
        <v>5343</v>
      </c>
      <c r="J949">
        <v>655</v>
      </c>
      <c r="K949" t="s">
        <v>39</v>
      </c>
      <c r="L949" t="s">
        <v>234</v>
      </c>
      <c r="M949">
        <f t="shared" si="14"/>
        <v>5343</v>
      </c>
      <c r="N949">
        <f>YEAR(Table1[[#This Row],[       oreder date]])</f>
        <v>2024</v>
      </c>
      <c r="O949" t="str">
        <f>TEXT(Table1[[#This Row],[       oreder date]],"mmm")</f>
        <v>Apr</v>
      </c>
      <c r="P949" t="str">
        <f>IF(COUNTIFS(A:A,Table1[[#This Row],[Order ID]],C:C,Table1[[#This Row],[CustomerName]])&gt;1,"duplicate","unique")</f>
        <v>unique</v>
      </c>
    </row>
    <row r="950" spans="1:16" x14ac:dyDescent="0.35">
      <c r="A950">
        <v>27394</v>
      </c>
      <c r="B950" s="1">
        <v>45449</v>
      </c>
      <c r="C950" t="s">
        <v>714</v>
      </c>
      <c r="D950" t="s">
        <v>74</v>
      </c>
      <c r="E950" t="s">
        <v>41</v>
      </c>
      <c r="F950" t="s">
        <v>44</v>
      </c>
      <c r="G950" t="s">
        <v>48</v>
      </c>
      <c r="H950">
        <v>17</v>
      </c>
      <c r="I950">
        <v>1133</v>
      </c>
      <c r="J950">
        <v>73</v>
      </c>
      <c r="K950" t="s">
        <v>14</v>
      </c>
      <c r="L950" t="s">
        <v>261</v>
      </c>
      <c r="M950">
        <f t="shared" si="14"/>
        <v>66.647058823529406</v>
      </c>
      <c r="N950">
        <f>YEAR(Table1[[#This Row],[       oreder date]])</f>
        <v>2024</v>
      </c>
      <c r="O950" t="str">
        <f>TEXT(Table1[[#This Row],[       oreder date]],"mmm")</f>
        <v>Jun</v>
      </c>
      <c r="P950" t="str">
        <f>IF(COUNTIFS(A:A,Table1[[#This Row],[Order ID]],C:C,Table1[[#This Row],[CustomerName]])&gt;1,"duplicate","unique")</f>
        <v>unique</v>
      </c>
    </row>
    <row r="951" spans="1:16" x14ac:dyDescent="0.35">
      <c r="A951">
        <v>27396</v>
      </c>
      <c r="B951" s="1">
        <v>45449</v>
      </c>
      <c r="C951" t="s">
        <v>714</v>
      </c>
      <c r="D951" t="s">
        <v>74</v>
      </c>
      <c r="E951" t="s">
        <v>41</v>
      </c>
      <c r="F951" t="s">
        <v>44</v>
      </c>
      <c r="G951" t="s">
        <v>108</v>
      </c>
      <c r="H951">
        <v>19</v>
      </c>
      <c r="I951">
        <v>6248</v>
      </c>
      <c r="J951">
        <v>1168</v>
      </c>
      <c r="K951" t="s">
        <v>64</v>
      </c>
      <c r="L951" t="s">
        <v>261</v>
      </c>
      <c r="M951">
        <f t="shared" si="14"/>
        <v>328.84210526315792</v>
      </c>
      <c r="N951">
        <f>YEAR(Table1[[#This Row],[       oreder date]])</f>
        <v>2024</v>
      </c>
      <c r="O951" t="str">
        <f>TEXT(Table1[[#This Row],[       oreder date]],"mmm")</f>
        <v>Jun</v>
      </c>
      <c r="P951" t="str">
        <f>IF(COUNTIFS(A:A,Table1[[#This Row],[Order ID]],C:C,Table1[[#This Row],[CustomerName]])&gt;1,"duplicate","unique")</f>
        <v>unique</v>
      </c>
    </row>
    <row r="952" spans="1:16" x14ac:dyDescent="0.35">
      <c r="A952">
        <v>27416</v>
      </c>
      <c r="B952" s="1">
        <v>45264</v>
      </c>
      <c r="C952" t="s">
        <v>740</v>
      </c>
      <c r="D952" t="s">
        <v>74</v>
      </c>
      <c r="E952" t="s">
        <v>41</v>
      </c>
      <c r="F952" t="s">
        <v>44</v>
      </c>
      <c r="G952" t="s">
        <v>45</v>
      </c>
      <c r="H952">
        <v>5</v>
      </c>
      <c r="I952">
        <v>5389</v>
      </c>
      <c r="J952">
        <v>2196</v>
      </c>
      <c r="K952" t="s">
        <v>14</v>
      </c>
      <c r="L952" t="s">
        <v>101</v>
      </c>
      <c r="M952">
        <f t="shared" si="14"/>
        <v>1077.8</v>
      </c>
      <c r="N952">
        <f>YEAR(Table1[[#This Row],[       oreder date]])</f>
        <v>2023</v>
      </c>
      <c r="O952" t="str">
        <f>TEXT(Table1[[#This Row],[       oreder date]],"mmm")</f>
        <v>Dec</v>
      </c>
      <c r="P952" t="str">
        <f>IF(COUNTIFS(A:A,Table1[[#This Row],[Order ID]],C:C,Table1[[#This Row],[CustomerName]])&gt;1,"duplicate","unique")</f>
        <v>unique</v>
      </c>
    </row>
    <row r="953" spans="1:16" x14ac:dyDescent="0.35">
      <c r="A953">
        <v>27473</v>
      </c>
      <c r="B953" s="1">
        <v>45350</v>
      </c>
      <c r="C953" t="s">
        <v>799</v>
      </c>
      <c r="D953" t="s">
        <v>74</v>
      </c>
      <c r="E953" t="s">
        <v>41</v>
      </c>
      <c r="F953" t="s">
        <v>44</v>
      </c>
      <c r="G953" t="s">
        <v>45</v>
      </c>
      <c r="H953">
        <v>18</v>
      </c>
      <c r="I953">
        <v>5412</v>
      </c>
      <c r="J953">
        <v>1192</v>
      </c>
      <c r="K953" t="s">
        <v>46</v>
      </c>
      <c r="L953" t="s">
        <v>217</v>
      </c>
      <c r="M953">
        <f t="shared" si="14"/>
        <v>300.66666666666669</v>
      </c>
      <c r="N953">
        <f>YEAR(Table1[[#This Row],[       oreder date]])</f>
        <v>2024</v>
      </c>
      <c r="O953" t="str">
        <f>TEXT(Table1[[#This Row],[       oreder date]],"mmm")</f>
        <v>Feb</v>
      </c>
      <c r="P953" t="str">
        <f>IF(COUNTIFS(A:A,Table1[[#This Row],[Order ID]],C:C,Table1[[#This Row],[CustomerName]])&gt;1,"duplicate","unique")</f>
        <v>unique</v>
      </c>
    </row>
    <row r="954" spans="1:16" x14ac:dyDescent="0.35">
      <c r="A954">
        <v>27584</v>
      </c>
      <c r="B954" s="1">
        <v>45281</v>
      </c>
      <c r="C954" t="s">
        <v>935</v>
      </c>
      <c r="D954" t="s">
        <v>74</v>
      </c>
      <c r="E954" t="s">
        <v>41</v>
      </c>
      <c r="F954" t="s">
        <v>44</v>
      </c>
      <c r="G954" t="s">
        <v>45</v>
      </c>
      <c r="H954">
        <v>17</v>
      </c>
      <c r="I954">
        <v>3260</v>
      </c>
      <c r="J954">
        <v>207</v>
      </c>
      <c r="K954" t="s">
        <v>14</v>
      </c>
      <c r="L954" t="s">
        <v>101</v>
      </c>
      <c r="M954">
        <f t="shared" si="14"/>
        <v>191.76470588235293</v>
      </c>
      <c r="N954">
        <f>YEAR(Table1[[#This Row],[       oreder date]])</f>
        <v>2023</v>
      </c>
      <c r="O954" t="str">
        <f>TEXT(Table1[[#This Row],[       oreder date]],"mmm")</f>
        <v>Dec</v>
      </c>
      <c r="P954" t="str">
        <f>IF(COUNTIFS(A:A,Table1[[#This Row],[Order ID]],C:C,Table1[[#This Row],[CustomerName]])&gt;1,"duplicate","unique")</f>
        <v>unique</v>
      </c>
    </row>
    <row r="955" spans="1:16" x14ac:dyDescent="0.35">
      <c r="A955">
        <v>27659</v>
      </c>
      <c r="B955" s="1">
        <v>45596</v>
      </c>
      <c r="C955" t="s">
        <v>1032</v>
      </c>
      <c r="D955" t="s">
        <v>74</v>
      </c>
      <c r="E955" t="s">
        <v>41</v>
      </c>
      <c r="F955" t="s">
        <v>44</v>
      </c>
      <c r="G955" t="s">
        <v>48</v>
      </c>
      <c r="H955">
        <v>6</v>
      </c>
      <c r="I955">
        <v>8858</v>
      </c>
      <c r="J955">
        <v>3394</v>
      </c>
      <c r="K955" t="s">
        <v>64</v>
      </c>
      <c r="L955" t="s">
        <v>359</v>
      </c>
      <c r="M955">
        <f t="shared" si="14"/>
        <v>1476.3333333333333</v>
      </c>
      <c r="N955">
        <f>YEAR(Table1[[#This Row],[       oreder date]])</f>
        <v>2024</v>
      </c>
      <c r="O955" t="str">
        <f>TEXT(Table1[[#This Row],[       oreder date]],"mmm")</f>
        <v>Oct</v>
      </c>
      <c r="P955" t="str">
        <f>IF(COUNTIFS(A:A,Table1[[#This Row],[Order ID]],C:C,Table1[[#This Row],[CustomerName]])&gt;1,"duplicate","unique")</f>
        <v>unique</v>
      </c>
    </row>
    <row r="956" spans="1:16" x14ac:dyDescent="0.35">
      <c r="A956">
        <v>27722</v>
      </c>
      <c r="B956" s="1">
        <v>44131</v>
      </c>
      <c r="C956" t="s">
        <v>1112</v>
      </c>
      <c r="D956" t="s">
        <v>74</v>
      </c>
      <c r="E956" t="s">
        <v>41</v>
      </c>
      <c r="F956" t="s">
        <v>44</v>
      </c>
      <c r="G956" t="s">
        <v>45</v>
      </c>
      <c r="H956">
        <v>8</v>
      </c>
      <c r="I956">
        <v>8572</v>
      </c>
      <c r="J956">
        <v>2041</v>
      </c>
      <c r="K956" t="s">
        <v>39</v>
      </c>
      <c r="L956" t="s">
        <v>118</v>
      </c>
      <c r="M956">
        <f t="shared" si="14"/>
        <v>1071.5</v>
      </c>
      <c r="N956">
        <f>YEAR(Table1[[#This Row],[       oreder date]])</f>
        <v>2020</v>
      </c>
      <c r="O956" t="str">
        <f>TEXT(Table1[[#This Row],[       oreder date]],"mmm")</f>
        <v>Oct</v>
      </c>
      <c r="P956" t="str">
        <f>IF(COUNTIFS(A:A,Table1[[#This Row],[Order ID]],C:C,Table1[[#This Row],[CustomerName]])&gt;1,"duplicate","unique")</f>
        <v>unique</v>
      </c>
    </row>
    <row r="957" spans="1:16" x14ac:dyDescent="0.35">
      <c r="A957">
        <v>27779</v>
      </c>
      <c r="B957" s="1">
        <v>44498</v>
      </c>
      <c r="C957" t="s">
        <v>1169</v>
      </c>
      <c r="D957" t="s">
        <v>74</v>
      </c>
      <c r="E957" t="s">
        <v>41</v>
      </c>
      <c r="F957" t="s">
        <v>44</v>
      </c>
      <c r="G957" t="s">
        <v>59</v>
      </c>
      <c r="H957">
        <v>5</v>
      </c>
      <c r="I957">
        <v>5193</v>
      </c>
      <c r="J957">
        <v>2530</v>
      </c>
      <c r="K957" t="s">
        <v>31</v>
      </c>
      <c r="L957" t="s">
        <v>36</v>
      </c>
      <c r="M957">
        <f t="shared" si="14"/>
        <v>1038.5999999999999</v>
      </c>
      <c r="N957">
        <f>YEAR(Table1[[#This Row],[       oreder date]])</f>
        <v>2021</v>
      </c>
      <c r="O957" t="str">
        <f>TEXT(Table1[[#This Row],[       oreder date]],"mmm")</f>
        <v>Oct</v>
      </c>
      <c r="P957" t="str">
        <f>IF(COUNTIFS(A:A,Table1[[#This Row],[Order ID]],C:C,Table1[[#This Row],[CustomerName]])&gt;1,"duplicate","unique")</f>
        <v>unique</v>
      </c>
    </row>
    <row r="958" spans="1:16" x14ac:dyDescent="0.35">
      <c r="A958">
        <v>27799</v>
      </c>
      <c r="B958" s="1">
        <v>45717</v>
      </c>
      <c r="C958" t="s">
        <v>1200</v>
      </c>
      <c r="D958" t="s">
        <v>74</v>
      </c>
      <c r="E958" t="s">
        <v>41</v>
      </c>
      <c r="F958" t="s">
        <v>44</v>
      </c>
      <c r="G958" t="s">
        <v>48</v>
      </c>
      <c r="H958">
        <v>1</v>
      </c>
      <c r="I958">
        <v>7895</v>
      </c>
      <c r="J958">
        <v>1005</v>
      </c>
      <c r="K958" t="s">
        <v>46</v>
      </c>
      <c r="L958" t="s">
        <v>156</v>
      </c>
      <c r="M958">
        <f t="shared" si="14"/>
        <v>7895</v>
      </c>
      <c r="N958">
        <f>YEAR(Table1[[#This Row],[       oreder date]])</f>
        <v>2025</v>
      </c>
      <c r="O958" t="str">
        <f>TEXT(Table1[[#This Row],[       oreder date]],"mmm")</f>
        <v>Mar</v>
      </c>
      <c r="P958" t="str">
        <f>IF(COUNTIFS(A:A,Table1[[#This Row],[Order ID]],C:C,Table1[[#This Row],[CustomerName]])&gt;1,"duplicate","unique")</f>
        <v>unique</v>
      </c>
    </row>
    <row r="959" spans="1:16" x14ac:dyDescent="0.35">
      <c r="A959">
        <v>27893</v>
      </c>
      <c r="B959" s="1">
        <v>44580</v>
      </c>
      <c r="C959" t="s">
        <v>1342</v>
      </c>
      <c r="D959" t="s">
        <v>74</v>
      </c>
      <c r="E959" t="s">
        <v>41</v>
      </c>
      <c r="F959" t="s">
        <v>44</v>
      </c>
      <c r="G959" t="s">
        <v>108</v>
      </c>
      <c r="H959">
        <v>5</v>
      </c>
      <c r="I959">
        <v>1476</v>
      </c>
      <c r="J959">
        <v>247</v>
      </c>
      <c r="K959" t="s">
        <v>64</v>
      </c>
      <c r="L959" t="s">
        <v>86</v>
      </c>
      <c r="M959">
        <f t="shared" si="14"/>
        <v>295.2</v>
      </c>
      <c r="N959">
        <f>YEAR(Table1[[#This Row],[       oreder date]])</f>
        <v>2022</v>
      </c>
      <c r="O959" t="str">
        <f>TEXT(Table1[[#This Row],[       oreder date]],"mmm")</f>
        <v>Jan</v>
      </c>
      <c r="P959" t="str">
        <f>IF(COUNTIFS(A:A,Table1[[#This Row],[Order ID]],C:C,Table1[[#This Row],[CustomerName]])&gt;1,"duplicate","unique")</f>
        <v>unique</v>
      </c>
    </row>
    <row r="960" spans="1:16" x14ac:dyDescent="0.35">
      <c r="A960">
        <v>27896</v>
      </c>
      <c r="B960" s="1">
        <v>44358</v>
      </c>
      <c r="C960" t="s">
        <v>1346</v>
      </c>
      <c r="D960" t="s">
        <v>74</v>
      </c>
      <c r="E960" t="s">
        <v>41</v>
      </c>
      <c r="F960" t="s">
        <v>44</v>
      </c>
      <c r="G960" t="s">
        <v>59</v>
      </c>
      <c r="H960">
        <v>8</v>
      </c>
      <c r="I960">
        <v>1314</v>
      </c>
      <c r="J960">
        <v>457</v>
      </c>
      <c r="K960" t="s">
        <v>39</v>
      </c>
      <c r="L960" t="s">
        <v>124</v>
      </c>
      <c r="M960">
        <f t="shared" si="14"/>
        <v>164.25</v>
      </c>
      <c r="N960">
        <f>YEAR(Table1[[#This Row],[       oreder date]])</f>
        <v>2021</v>
      </c>
      <c r="O960" t="str">
        <f>TEXT(Table1[[#This Row],[       oreder date]],"mmm")</f>
        <v>Jun</v>
      </c>
      <c r="P960" t="str">
        <f>IF(COUNTIFS(A:A,Table1[[#This Row],[Order ID]],C:C,Table1[[#This Row],[CustomerName]])&gt;1,"duplicate","unique")</f>
        <v>unique</v>
      </c>
    </row>
    <row r="961" spans="1:16" x14ac:dyDescent="0.35">
      <c r="A961">
        <v>27923</v>
      </c>
      <c r="B961" s="1">
        <v>44721</v>
      </c>
      <c r="C961" t="s">
        <v>1390</v>
      </c>
      <c r="D961" t="s">
        <v>74</v>
      </c>
      <c r="E961" t="s">
        <v>41</v>
      </c>
      <c r="F961" t="s">
        <v>44</v>
      </c>
      <c r="G961" t="s">
        <v>59</v>
      </c>
      <c r="H961">
        <v>10</v>
      </c>
      <c r="I961">
        <v>7091</v>
      </c>
      <c r="J961">
        <v>2317</v>
      </c>
      <c r="K961" t="s">
        <v>46</v>
      </c>
      <c r="L961" t="s">
        <v>164</v>
      </c>
      <c r="M961">
        <f t="shared" si="14"/>
        <v>709.1</v>
      </c>
      <c r="N961">
        <f>YEAR(Table1[[#This Row],[       oreder date]])</f>
        <v>2022</v>
      </c>
      <c r="O961" t="str">
        <f>TEXT(Table1[[#This Row],[       oreder date]],"mmm")</f>
        <v>Jun</v>
      </c>
      <c r="P961" t="str">
        <f>IF(COUNTIFS(A:A,Table1[[#This Row],[Order ID]],C:C,Table1[[#This Row],[CustomerName]])&gt;1,"duplicate","unique")</f>
        <v>unique</v>
      </c>
    </row>
    <row r="962" spans="1:16" x14ac:dyDescent="0.35">
      <c r="A962">
        <v>27928</v>
      </c>
      <c r="B962" s="1">
        <v>45432</v>
      </c>
      <c r="C962" t="s">
        <v>1397</v>
      </c>
      <c r="D962" t="s">
        <v>74</v>
      </c>
      <c r="E962" t="s">
        <v>41</v>
      </c>
      <c r="F962" t="s">
        <v>44</v>
      </c>
      <c r="G962" t="s">
        <v>45</v>
      </c>
      <c r="H962">
        <v>4</v>
      </c>
      <c r="I962">
        <v>6672</v>
      </c>
      <c r="J962">
        <v>3319</v>
      </c>
      <c r="K962" t="s">
        <v>14</v>
      </c>
      <c r="L962" t="s">
        <v>34</v>
      </c>
      <c r="M962">
        <f t="shared" ref="M962:M1025" si="15">I962/H962</f>
        <v>1668</v>
      </c>
      <c r="N962">
        <f>YEAR(Table1[[#This Row],[       oreder date]])</f>
        <v>2024</v>
      </c>
      <c r="O962" t="str">
        <f>TEXT(Table1[[#This Row],[       oreder date]],"mmm")</f>
        <v>May</v>
      </c>
      <c r="P962" t="str">
        <f>IF(COUNTIFS(A:A,Table1[[#This Row],[Order ID]],C:C,Table1[[#This Row],[CustomerName]])&gt;1,"duplicate","unique")</f>
        <v>unique</v>
      </c>
    </row>
    <row r="963" spans="1:16" x14ac:dyDescent="0.35">
      <c r="A963">
        <v>27963</v>
      </c>
      <c r="B963" s="1">
        <v>44256</v>
      </c>
      <c r="C963" t="s">
        <v>1454</v>
      </c>
      <c r="D963" t="s">
        <v>74</v>
      </c>
      <c r="E963" t="s">
        <v>41</v>
      </c>
      <c r="F963" t="s">
        <v>44</v>
      </c>
      <c r="G963" t="s">
        <v>108</v>
      </c>
      <c r="H963">
        <v>9</v>
      </c>
      <c r="I963">
        <v>6093</v>
      </c>
      <c r="J963">
        <v>3042</v>
      </c>
      <c r="K963" t="s">
        <v>31</v>
      </c>
      <c r="L963" t="s">
        <v>166</v>
      </c>
      <c r="M963">
        <f t="shared" si="15"/>
        <v>677</v>
      </c>
      <c r="N963">
        <f>YEAR(Table1[[#This Row],[       oreder date]])</f>
        <v>2021</v>
      </c>
      <c r="O963" t="str">
        <f>TEXT(Table1[[#This Row],[       oreder date]],"mmm")</f>
        <v>Mar</v>
      </c>
      <c r="P963" t="str">
        <f>IF(COUNTIFS(A:A,Table1[[#This Row],[Order ID]],C:C,Table1[[#This Row],[CustomerName]])&gt;1,"duplicate","unique")</f>
        <v>unique</v>
      </c>
    </row>
    <row r="964" spans="1:16" x14ac:dyDescent="0.35">
      <c r="A964">
        <v>26796</v>
      </c>
      <c r="B964" s="1">
        <v>45314</v>
      </c>
      <c r="C964" t="s">
        <v>73</v>
      </c>
      <c r="D964" t="s">
        <v>74</v>
      </c>
      <c r="E964" t="s">
        <v>41</v>
      </c>
      <c r="F964" t="s">
        <v>29</v>
      </c>
      <c r="G964" t="s">
        <v>63</v>
      </c>
      <c r="H964">
        <v>1</v>
      </c>
      <c r="I964">
        <v>1629</v>
      </c>
      <c r="J964">
        <v>265</v>
      </c>
      <c r="K964" t="s">
        <v>14</v>
      </c>
      <c r="L964" t="s">
        <v>75</v>
      </c>
      <c r="M964">
        <f t="shared" si="15"/>
        <v>1629</v>
      </c>
      <c r="N964">
        <f>YEAR(Table1[[#This Row],[       oreder date]])</f>
        <v>2024</v>
      </c>
      <c r="O964" t="str">
        <f>TEXT(Table1[[#This Row],[       oreder date]],"mmm")</f>
        <v>Jan</v>
      </c>
      <c r="P964" t="str">
        <f>IF(COUNTIFS(A:A,Table1[[#This Row],[Order ID]],C:C,Table1[[#This Row],[CustomerName]])&gt;1,"duplicate","unique")</f>
        <v>unique</v>
      </c>
    </row>
    <row r="965" spans="1:16" x14ac:dyDescent="0.35">
      <c r="A965">
        <v>26797</v>
      </c>
      <c r="B965" s="1">
        <v>44163</v>
      </c>
      <c r="C965" t="s">
        <v>78</v>
      </c>
      <c r="D965" t="s">
        <v>74</v>
      </c>
      <c r="E965" t="s">
        <v>41</v>
      </c>
      <c r="F965" t="s">
        <v>29</v>
      </c>
      <c r="G965" t="s">
        <v>77</v>
      </c>
      <c r="H965">
        <v>19</v>
      </c>
      <c r="I965">
        <v>8971</v>
      </c>
      <c r="J965">
        <v>2971</v>
      </c>
      <c r="K965" t="s">
        <v>31</v>
      </c>
      <c r="L965" t="s">
        <v>79</v>
      </c>
      <c r="M965">
        <f t="shared" si="15"/>
        <v>472.15789473684208</v>
      </c>
      <c r="N965">
        <f>YEAR(Table1[[#This Row],[       oreder date]])</f>
        <v>2020</v>
      </c>
      <c r="O965" t="str">
        <f>TEXT(Table1[[#This Row],[       oreder date]],"mmm")</f>
        <v>Nov</v>
      </c>
      <c r="P965" t="str">
        <f>IF(COUNTIFS(A:A,Table1[[#This Row],[Order ID]],C:C,Table1[[#This Row],[CustomerName]])&gt;1,"duplicate","unique")</f>
        <v>unique</v>
      </c>
    </row>
    <row r="966" spans="1:16" x14ac:dyDescent="0.35">
      <c r="A966">
        <v>26798</v>
      </c>
      <c r="B966" s="1">
        <v>44163</v>
      </c>
      <c r="C966" t="s">
        <v>78</v>
      </c>
      <c r="D966" t="s">
        <v>74</v>
      </c>
      <c r="E966" t="s">
        <v>41</v>
      </c>
      <c r="F966" t="s">
        <v>29</v>
      </c>
      <c r="G966" t="s">
        <v>77</v>
      </c>
      <c r="H966">
        <v>20</v>
      </c>
      <c r="I966">
        <v>2939</v>
      </c>
      <c r="J966">
        <v>894</v>
      </c>
      <c r="K966" t="s">
        <v>64</v>
      </c>
      <c r="L966" t="s">
        <v>79</v>
      </c>
      <c r="M966">
        <f t="shared" si="15"/>
        <v>146.94999999999999</v>
      </c>
      <c r="N966">
        <f>YEAR(Table1[[#This Row],[       oreder date]])</f>
        <v>2020</v>
      </c>
      <c r="O966" t="str">
        <f>TEXT(Table1[[#This Row],[       oreder date]],"mmm")</f>
        <v>Nov</v>
      </c>
      <c r="P966" t="str">
        <f>IF(COUNTIFS(A:A,Table1[[#This Row],[Order ID]],C:C,Table1[[#This Row],[CustomerName]])&gt;1,"duplicate","unique")</f>
        <v>unique</v>
      </c>
    </row>
    <row r="967" spans="1:16" x14ac:dyDescent="0.35">
      <c r="A967">
        <v>26856</v>
      </c>
      <c r="B967" s="1">
        <v>45120</v>
      </c>
      <c r="C967" t="s">
        <v>153</v>
      </c>
      <c r="D967" t="s">
        <v>74</v>
      </c>
      <c r="E967" t="s">
        <v>41</v>
      </c>
      <c r="F967" t="s">
        <v>29</v>
      </c>
      <c r="G967" t="s">
        <v>77</v>
      </c>
      <c r="H967">
        <v>16</v>
      </c>
      <c r="I967">
        <v>4734</v>
      </c>
      <c r="J967">
        <v>1178</v>
      </c>
      <c r="K967" t="s">
        <v>46</v>
      </c>
      <c r="L967" t="s">
        <v>104</v>
      </c>
      <c r="M967">
        <f t="shared" si="15"/>
        <v>295.875</v>
      </c>
      <c r="N967">
        <f>YEAR(Table1[[#This Row],[       oreder date]])</f>
        <v>2023</v>
      </c>
      <c r="O967" t="str">
        <f>TEXT(Table1[[#This Row],[       oreder date]],"mmm")</f>
        <v>Jul</v>
      </c>
      <c r="P967" t="str">
        <f>IF(COUNTIFS(A:A,Table1[[#This Row],[Order ID]],C:C,Table1[[#This Row],[CustomerName]])&gt;1,"duplicate","unique")</f>
        <v>unique</v>
      </c>
    </row>
    <row r="968" spans="1:16" x14ac:dyDescent="0.35">
      <c r="A968">
        <v>26917</v>
      </c>
      <c r="B968" s="1">
        <v>44447</v>
      </c>
      <c r="C968" t="s">
        <v>224</v>
      </c>
      <c r="D968" t="s">
        <v>74</v>
      </c>
      <c r="E968" t="s">
        <v>41</v>
      </c>
      <c r="F968" t="s">
        <v>29</v>
      </c>
      <c r="G968" t="s">
        <v>77</v>
      </c>
      <c r="H968">
        <v>10</v>
      </c>
      <c r="I968">
        <v>3433</v>
      </c>
      <c r="J968">
        <v>1169</v>
      </c>
      <c r="K968" t="s">
        <v>64</v>
      </c>
      <c r="L968" t="s">
        <v>223</v>
      </c>
      <c r="M968">
        <f t="shared" si="15"/>
        <v>343.3</v>
      </c>
      <c r="N968">
        <f>YEAR(Table1[[#This Row],[       oreder date]])</f>
        <v>2021</v>
      </c>
      <c r="O968" t="str">
        <f>TEXT(Table1[[#This Row],[       oreder date]],"mmm")</f>
        <v>Sep</v>
      </c>
      <c r="P968" t="str">
        <f>IF(COUNTIFS(A:A,Table1[[#This Row],[Order ID]],C:C,Table1[[#This Row],[CustomerName]])&gt;1,"duplicate","unique")</f>
        <v>unique</v>
      </c>
    </row>
    <row r="969" spans="1:16" x14ac:dyDescent="0.35">
      <c r="A969">
        <v>26920</v>
      </c>
      <c r="B969" s="1">
        <v>44447</v>
      </c>
      <c r="C969" t="s">
        <v>224</v>
      </c>
      <c r="D969" t="s">
        <v>74</v>
      </c>
      <c r="E969" t="s">
        <v>41</v>
      </c>
      <c r="F969" t="s">
        <v>29</v>
      </c>
      <c r="G969" t="s">
        <v>77</v>
      </c>
      <c r="H969">
        <v>1</v>
      </c>
      <c r="I969">
        <v>3887</v>
      </c>
      <c r="J969">
        <v>1490</v>
      </c>
      <c r="K969" t="s">
        <v>31</v>
      </c>
      <c r="L969" t="s">
        <v>223</v>
      </c>
      <c r="M969">
        <f t="shared" si="15"/>
        <v>3887</v>
      </c>
      <c r="N969">
        <f>YEAR(Table1[[#This Row],[       oreder date]])</f>
        <v>2021</v>
      </c>
      <c r="O969" t="str">
        <f>TEXT(Table1[[#This Row],[       oreder date]],"mmm")</f>
        <v>Sep</v>
      </c>
      <c r="P969" t="str">
        <f>IF(COUNTIFS(A:A,Table1[[#This Row],[Order ID]],C:C,Table1[[#This Row],[CustomerName]])&gt;1,"duplicate","unique")</f>
        <v>unique</v>
      </c>
    </row>
    <row r="970" spans="1:16" x14ac:dyDescent="0.35">
      <c r="A970">
        <v>27115</v>
      </c>
      <c r="B970" s="1">
        <v>44089</v>
      </c>
      <c r="C970" t="s">
        <v>425</v>
      </c>
      <c r="D970" t="s">
        <v>74</v>
      </c>
      <c r="E970" t="s">
        <v>41</v>
      </c>
      <c r="F970" t="s">
        <v>29</v>
      </c>
      <c r="G970" t="s">
        <v>30</v>
      </c>
      <c r="H970">
        <v>17</v>
      </c>
      <c r="I970">
        <v>1574</v>
      </c>
      <c r="J970">
        <v>258</v>
      </c>
      <c r="K970" t="s">
        <v>39</v>
      </c>
      <c r="L970" t="s">
        <v>388</v>
      </c>
      <c r="M970">
        <f t="shared" si="15"/>
        <v>92.588235294117652</v>
      </c>
      <c r="N970">
        <f>YEAR(Table1[[#This Row],[       oreder date]])</f>
        <v>2020</v>
      </c>
      <c r="O970" t="str">
        <f>TEXT(Table1[[#This Row],[       oreder date]],"mmm")</f>
        <v>Sep</v>
      </c>
      <c r="P970" t="str">
        <f>IF(COUNTIFS(A:A,Table1[[#This Row],[Order ID]],C:C,Table1[[#This Row],[CustomerName]])&gt;1,"duplicate","unique")</f>
        <v>unique</v>
      </c>
    </row>
    <row r="971" spans="1:16" x14ac:dyDescent="0.35">
      <c r="A971">
        <v>27116</v>
      </c>
      <c r="B971" s="1">
        <v>44089</v>
      </c>
      <c r="C971" t="s">
        <v>425</v>
      </c>
      <c r="D971" t="s">
        <v>74</v>
      </c>
      <c r="E971" t="s">
        <v>41</v>
      </c>
      <c r="F971" t="s">
        <v>29</v>
      </c>
      <c r="G971" t="s">
        <v>77</v>
      </c>
      <c r="H971">
        <v>17</v>
      </c>
      <c r="I971">
        <v>5635</v>
      </c>
      <c r="J971">
        <v>318</v>
      </c>
      <c r="K971" t="s">
        <v>14</v>
      </c>
      <c r="L971" t="s">
        <v>388</v>
      </c>
      <c r="M971">
        <f t="shared" si="15"/>
        <v>331.47058823529414</v>
      </c>
      <c r="N971">
        <f>YEAR(Table1[[#This Row],[       oreder date]])</f>
        <v>2020</v>
      </c>
      <c r="O971" t="str">
        <f>TEXT(Table1[[#This Row],[       oreder date]],"mmm")</f>
        <v>Sep</v>
      </c>
      <c r="P971" t="str">
        <f>IF(COUNTIFS(A:A,Table1[[#This Row],[Order ID]],C:C,Table1[[#This Row],[CustomerName]])&gt;1,"duplicate","unique")</f>
        <v>unique</v>
      </c>
    </row>
    <row r="972" spans="1:16" x14ac:dyDescent="0.35">
      <c r="A972">
        <v>27125</v>
      </c>
      <c r="B972" s="1">
        <v>45466</v>
      </c>
      <c r="C972" t="s">
        <v>436</v>
      </c>
      <c r="D972" t="s">
        <v>74</v>
      </c>
      <c r="E972" t="s">
        <v>41</v>
      </c>
      <c r="F972" t="s">
        <v>29</v>
      </c>
      <c r="G972" t="s">
        <v>30</v>
      </c>
      <c r="H972">
        <v>18</v>
      </c>
      <c r="I972">
        <v>1755</v>
      </c>
      <c r="J972">
        <v>495</v>
      </c>
      <c r="K972" t="s">
        <v>14</v>
      </c>
      <c r="L972" t="s">
        <v>261</v>
      </c>
      <c r="M972">
        <f t="shared" si="15"/>
        <v>97.5</v>
      </c>
      <c r="N972">
        <f>YEAR(Table1[[#This Row],[       oreder date]])</f>
        <v>2024</v>
      </c>
      <c r="O972" t="str">
        <f>TEXT(Table1[[#This Row],[       oreder date]],"mmm")</f>
        <v>Jun</v>
      </c>
      <c r="P972" t="str">
        <f>IF(COUNTIFS(A:A,Table1[[#This Row],[Order ID]],C:C,Table1[[#This Row],[CustomerName]])&gt;1,"duplicate","unique")</f>
        <v>unique</v>
      </c>
    </row>
    <row r="973" spans="1:16" x14ac:dyDescent="0.35">
      <c r="A973">
        <v>27203</v>
      </c>
      <c r="B973" s="1">
        <v>44794</v>
      </c>
      <c r="C973" t="s">
        <v>524</v>
      </c>
      <c r="D973" t="s">
        <v>74</v>
      </c>
      <c r="E973" t="s">
        <v>41</v>
      </c>
      <c r="F973" t="s">
        <v>29</v>
      </c>
      <c r="G973" t="s">
        <v>77</v>
      </c>
      <c r="H973">
        <v>1</v>
      </c>
      <c r="I973">
        <v>9894</v>
      </c>
      <c r="J973">
        <v>829</v>
      </c>
      <c r="K973" t="s">
        <v>64</v>
      </c>
      <c r="L973" t="s">
        <v>208</v>
      </c>
      <c r="M973">
        <f t="shared" si="15"/>
        <v>9894</v>
      </c>
      <c r="N973">
        <f>YEAR(Table1[[#This Row],[       oreder date]])</f>
        <v>2022</v>
      </c>
      <c r="O973" t="str">
        <f>TEXT(Table1[[#This Row],[       oreder date]],"mmm")</f>
        <v>Aug</v>
      </c>
      <c r="P973" t="str">
        <f>IF(COUNTIFS(A:A,Table1[[#This Row],[Order ID]],C:C,Table1[[#This Row],[CustomerName]])&gt;1,"duplicate","unique")</f>
        <v>unique</v>
      </c>
    </row>
    <row r="974" spans="1:16" x14ac:dyDescent="0.35">
      <c r="A974">
        <v>27250</v>
      </c>
      <c r="B974" s="1">
        <v>44062</v>
      </c>
      <c r="C974" t="s">
        <v>562</v>
      </c>
      <c r="D974" t="s">
        <v>74</v>
      </c>
      <c r="E974" t="s">
        <v>41</v>
      </c>
      <c r="F974" t="s">
        <v>29</v>
      </c>
      <c r="G974" t="s">
        <v>56</v>
      </c>
      <c r="H974">
        <v>20</v>
      </c>
      <c r="I974">
        <v>9386</v>
      </c>
      <c r="J974">
        <v>2555</v>
      </c>
      <c r="K974" t="s">
        <v>46</v>
      </c>
      <c r="L974" t="s">
        <v>184</v>
      </c>
      <c r="M974">
        <f t="shared" si="15"/>
        <v>469.3</v>
      </c>
      <c r="N974">
        <f>YEAR(Table1[[#This Row],[       oreder date]])</f>
        <v>2020</v>
      </c>
      <c r="O974" t="str">
        <f>TEXT(Table1[[#This Row],[       oreder date]],"mmm")</f>
        <v>Aug</v>
      </c>
      <c r="P974" t="str">
        <f>IF(COUNTIFS(A:A,Table1[[#This Row],[Order ID]],C:C,Table1[[#This Row],[CustomerName]])&gt;1,"duplicate","unique")</f>
        <v>unique</v>
      </c>
    </row>
    <row r="975" spans="1:16" x14ac:dyDescent="0.35">
      <c r="A975">
        <v>27260</v>
      </c>
      <c r="B975" s="1">
        <v>44552</v>
      </c>
      <c r="C975" t="s">
        <v>574</v>
      </c>
      <c r="D975" t="s">
        <v>74</v>
      </c>
      <c r="E975" t="s">
        <v>41</v>
      </c>
      <c r="F975" t="s">
        <v>29</v>
      </c>
      <c r="G975" t="s">
        <v>30</v>
      </c>
      <c r="H975">
        <v>18</v>
      </c>
      <c r="I975">
        <v>975</v>
      </c>
      <c r="J975">
        <v>224</v>
      </c>
      <c r="K975" t="s">
        <v>64</v>
      </c>
      <c r="L975" t="s">
        <v>89</v>
      </c>
      <c r="M975">
        <f t="shared" si="15"/>
        <v>54.166666666666664</v>
      </c>
      <c r="N975">
        <f>YEAR(Table1[[#This Row],[       oreder date]])</f>
        <v>2021</v>
      </c>
      <c r="O975" t="str">
        <f>TEXT(Table1[[#This Row],[       oreder date]],"mmm")</f>
        <v>Dec</v>
      </c>
      <c r="P975" t="str">
        <f>IF(COUNTIFS(A:A,Table1[[#This Row],[Order ID]],C:C,Table1[[#This Row],[CustomerName]])&gt;1,"duplicate","unique")</f>
        <v>unique</v>
      </c>
    </row>
    <row r="976" spans="1:16" x14ac:dyDescent="0.35">
      <c r="A976">
        <v>27268</v>
      </c>
      <c r="B976" s="1">
        <v>44793</v>
      </c>
      <c r="C976" t="s">
        <v>580</v>
      </c>
      <c r="D976" t="s">
        <v>74</v>
      </c>
      <c r="E976" t="s">
        <v>41</v>
      </c>
      <c r="F976" t="s">
        <v>29</v>
      </c>
      <c r="G976" t="s">
        <v>56</v>
      </c>
      <c r="H976">
        <v>11</v>
      </c>
      <c r="I976">
        <v>1818</v>
      </c>
      <c r="J976">
        <v>738</v>
      </c>
      <c r="K976" t="s">
        <v>39</v>
      </c>
      <c r="L976" t="s">
        <v>208</v>
      </c>
      <c r="M976">
        <f t="shared" si="15"/>
        <v>165.27272727272728</v>
      </c>
      <c r="N976">
        <f>YEAR(Table1[[#This Row],[       oreder date]])</f>
        <v>2022</v>
      </c>
      <c r="O976" t="str">
        <f>TEXT(Table1[[#This Row],[       oreder date]],"mmm")</f>
        <v>Aug</v>
      </c>
      <c r="P976" t="str">
        <f>IF(COUNTIFS(A:A,Table1[[#This Row],[Order ID]],C:C,Table1[[#This Row],[CustomerName]])&gt;1,"duplicate","unique")</f>
        <v>unique</v>
      </c>
    </row>
    <row r="977" spans="1:16" x14ac:dyDescent="0.35">
      <c r="A977">
        <v>27270</v>
      </c>
      <c r="B977" s="1">
        <v>44104</v>
      </c>
      <c r="C977" t="s">
        <v>583</v>
      </c>
      <c r="D977" t="s">
        <v>74</v>
      </c>
      <c r="E977" t="s">
        <v>41</v>
      </c>
      <c r="F977" t="s">
        <v>29</v>
      </c>
      <c r="G977" t="s">
        <v>63</v>
      </c>
      <c r="H977">
        <v>4</v>
      </c>
      <c r="I977">
        <v>2140</v>
      </c>
      <c r="J977">
        <v>970</v>
      </c>
      <c r="K977" t="s">
        <v>46</v>
      </c>
      <c r="L977" t="s">
        <v>388</v>
      </c>
      <c r="M977">
        <f t="shared" si="15"/>
        <v>535</v>
      </c>
      <c r="N977">
        <f>YEAR(Table1[[#This Row],[       oreder date]])</f>
        <v>2020</v>
      </c>
      <c r="O977" t="str">
        <f>TEXT(Table1[[#This Row],[       oreder date]],"mmm")</f>
        <v>Sep</v>
      </c>
      <c r="P977" t="str">
        <f>IF(COUNTIFS(A:A,Table1[[#This Row],[Order ID]],C:C,Table1[[#This Row],[CustomerName]])&gt;1,"duplicate","unique")</f>
        <v>unique</v>
      </c>
    </row>
    <row r="978" spans="1:16" x14ac:dyDescent="0.35">
      <c r="A978">
        <v>27300</v>
      </c>
      <c r="B978" s="1">
        <v>45310</v>
      </c>
      <c r="C978" t="s">
        <v>612</v>
      </c>
      <c r="D978" t="s">
        <v>74</v>
      </c>
      <c r="E978" t="s">
        <v>41</v>
      </c>
      <c r="F978" t="s">
        <v>29</v>
      </c>
      <c r="G978" t="s">
        <v>63</v>
      </c>
      <c r="H978">
        <v>13</v>
      </c>
      <c r="I978">
        <v>7792</v>
      </c>
      <c r="J978">
        <v>1403</v>
      </c>
      <c r="K978" t="s">
        <v>14</v>
      </c>
      <c r="L978" t="s">
        <v>75</v>
      </c>
      <c r="M978">
        <f t="shared" si="15"/>
        <v>599.38461538461536</v>
      </c>
      <c r="N978">
        <f>YEAR(Table1[[#This Row],[       oreder date]])</f>
        <v>2024</v>
      </c>
      <c r="O978" t="str">
        <f>TEXT(Table1[[#This Row],[       oreder date]],"mmm")</f>
        <v>Jan</v>
      </c>
      <c r="P978" t="str">
        <f>IF(COUNTIFS(A:A,Table1[[#This Row],[Order ID]],C:C,Table1[[#This Row],[CustomerName]])&gt;1,"duplicate","unique")</f>
        <v>unique</v>
      </c>
    </row>
    <row r="979" spans="1:16" x14ac:dyDescent="0.35">
      <c r="A979">
        <v>27430</v>
      </c>
      <c r="B979" s="1">
        <v>44846</v>
      </c>
      <c r="C979" t="s">
        <v>758</v>
      </c>
      <c r="D979" t="s">
        <v>74</v>
      </c>
      <c r="E979" t="s">
        <v>41</v>
      </c>
      <c r="F979" t="s">
        <v>29</v>
      </c>
      <c r="G979" t="s">
        <v>63</v>
      </c>
      <c r="H979">
        <v>14</v>
      </c>
      <c r="I979">
        <v>7519</v>
      </c>
      <c r="J979">
        <v>402</v>
      </c>
      <c r="K979" t="s">
        <v>14</v>
      </c>
      <c r="L979" t="s">
        <v>95</v>
      </c>
      <c r="M979">
        <f t="shared" si="15"/>
        <v>537.07142857142856</v>
      </c>
      <c r="N979">
        <f>YEAR(Table1[[#This Row],[       oreder date]])</f>
        <v>2022</v>
      </c>
      <c r="O979" t="str">
        <f>TEXT(Table1[[#This Row],[       oreder date]],"mmm")</f>
        <v>Oct</v>
      </c>
      <c r="P979" t="str">
        <f>IF(COUNTIFS(A:A,Table1[[#This Row],[Order ID]],C:C,Table1[[#This Row],[CustomerName]])&gt;1,"duplicate","unique")</f>
        <v>unique</v>
      </c>
    </row>
    <row r="980" spans="1:16" x14ac:dyDescent="0.35">
      <c r="A980">
        <v>27547</v>
      </c>
      <c r="B980" s="1">
        <v>45018</v>
      </c>
      <c r="C980" t="s">
        <v>881</v>
      </c>
      <c r="D980" t="s">
        <v>74</v>
      </c>
      <c r="E980" t="s">
        <v>41</v>
      </c>
      <c r="F980" t="s">
        <v>29</v>
      </c>
      <c r="G980" t="s">
        <v>56</v>
      </c>
      <c r="H980">
        <v>16</v>
      </c>
      <c r="I980">
        <v>4629</v>
      </c>
      <c r="J980">
        <v>1660</v>
      </c>
      <c r="K980" t="s">
        <v>39</v>
      </c>
      <c r="L980" t="s">
        <v>144</v>
      </c>
      <c r="M980">
        <f t="shared" si="15"/>
        <v>289.3125</v>
      </c>
      <c r="N980">
        <f>YEAR(Table1[[#This Row],[       oreder date]])</f>
        <v>2023</v>
      </c>
      <c r="O980" t="str">
        <f>TEXT(Table1[[#This Row],[       oreder date]],"mmm")</f>
        <v>Apr</v>
      </c>
      <c r="P980" t="str">
        <f>IF(COUNTIFS(A:A,Table1[[#This Row],[Order ID]],C:C,Table1[[#This Row],[CustomerName]])&gt;1,"duplicate","unique")</f>
        <v>unique</v>
      </c>
    </row>
    <row r="981" spans="1:16" x14ac:dyDescent="0.35">
      <c r="A981">
        <v>27593</v>
      </c>
      <c r="B981" s="1">
        <v>43974</v>
      </c>
      <c r="C981" t="s">
        <v>948</v>
      </c>
      <c r="D981" t="s">
        <v>74</v>
      </c>
      <c r="E981" t="s">
        <v>41</v>
      </c>
      <c r="F981" t="s">
        <v>29</v>
      </c>
      <c r="G981" t="s">
        <v>30</v>
      </c>
      <c r="H981">
        <v>7</v>
      </c>
      <c r="I981">
        <v>3573</v>
      </c>
      <c r="J981">
        <v>562</v>
      </c>
      <c r="K981" t="s">
        <v>39</v>
      </c>
      <c r="L981" t="s">
        <v>58</v>
      </c>
      <c r="M981">
        <f t="shared" si="15"/>
        <v>510.42857142857144</v>
      </c>
      <c r="N981">
        <f>YEAR(Table1[[#This Row],[       oreder date]])</f>
        <v>2020</v>
      </c>
      <c r="O981" t="str">
        <f>TEXT(Table1[[#This Row],[       oreder date]],"mmm")</f>
        <v>May</v>
      </c>
      <c r="P981" t="str">
        <f>IF(COUNTIFS(A:A,Table1[[#This Row],[Order ID]],C:C,Table1[[#This Row],[CustomerName]])&gt;1,"duplicate","unique")</f>
        <v>unique</v>
      </c>
    </row>
    <row r="982" spans="1:16" x14ac:dyDescent="0.35">
      <c r="A982">
        <v>27601</v>
      </c>
      <c r="B982" s="1">
        <v>45491</v>
      </c>
      <c r="C982" t="s">
        <v>954</v>
      </c>
      <c r="D982" t="s">
        <v>74</v>
      </c>
      <c r="E982" t="s">
        <v>41</v>
      </c>
      <c r="F982" t="s">
        <v>29</v>
      </c>
      <c r="G982" t="s">
        <v>30</v>
      </c>
      <c r="H982">
        <v>17</v>
      </c>
      <c r="I982">
        <v>5831</v>
      </c>
      <c r="J982">
        <v>1574</v>
      </c>
      <c r="K982" t="s">
        <v>31</v>
      </c>
      <c r="L982" t="s">
        <v>214</v>
      </c>
      <c r="M982">
        <f t="shared" si="15"/>
        <v>343</v>
      </c>
      <c r="N982">
        <f>YEAR(Table1[[#This Row],[       oreder date]])</f>
        <v>2024</v>
      </c>
      <c r="O982" t="str">
        <f>TEXT(Table1[[#This Row],[       oreder date]],"mmm")</f>
        <v>Jul</v>
      </c>
      <c r="P982" t="str">
        <f>IF(COUNTIFS(A:A,Table1[[#This Row],[Order ID]],C:C,Table1[[#This Row],[CustomerName]])&gt;1,"duplicate","unique")</f>
        <v>unique</v>
      </c>
    </row>
    <row r="983" spans="1:16" x14ac:dyDescent="0.35">
      <c r="A983">
        <v>27694</v>
      </c>
      <c r="B983" s="1">
        <v>44343</v>
      </c>
      <c r="C983" t="s">
        <v>1075</v>
      </c>
      <c r="D983" t="s">
        <v>74</v>
      </c>
      <c r="E983" t="s">
        <v>41</v>
      </c>
      <c r="F983" t="s">
        <v>29</v>
      </c>
      <c r="G983" t="s">
        <v>56</v>
      </c>
      <c r="H983">
        <v>19</v>
      </c>
      <c r="I983">
        <v>8861</v>
      </c>
      <c r="J983">
        <v>3381</v>
      </c>
      <c r="K983" t="s">
        <v>46</v>
      </c>
      <c r="L983" t="s">
        <v>107</v>
      </c>
      <c r="M983">
        <f t="shared" si="15"/>
        <v>466.36842105263156</v>
      </c>
      <c r="N983">
        <f>YEAR(Table1[[#This Row],[       oreder date]])</f>
        <v>2021</v>
      </c>
      <c r="O983" t="str">
        <f>TEXT(Table1[[#This Row],[       oreder date]],"mmm")</f>
        <v>May</v>
      </c>
      <c r="P983" t="str">
        <f>IF(COUNTIFS(A:A,Table1[[#This Row],[Order ID]],C:C,Table1[[#This Row],[CustomerName]])&gt;1,"duplicate","unique")</f>
        <v>unique</v>
      </c>
    </row>
    <row r="984" spans="1:16" x14ac:dyDescent="0.35">
      <c r="A984">
        <v>27801</v>
      </c>
      <c r="B984" s="1">
        <v>45717</v>
      </c>
      <c r="C984" t="s">
        <v>1200</v>
      </c>
      <c r="D984" t="s">
        <v>74</v>
      </c>
      <c r="E984" t="s">
        <v>41</v>
      </c>
      <c r="F984" t="s">
        <v>29</v>
      </c>
      <c r="G984" t="s">
        <v>30</v>
      </c>
      <c r="H984">
        <v>8</v>
      </c>
      <c r="I984">
        <v>2740</v>
      </c>
      <c r="J984">
        <v>558</v>
      </c>
      <c r="K984" t="s">
        <v>14</v>
      </c>
      <c r="L984" t="s">
        <v>156</v>
      </c>
      <c r="M984">
        <f t="shared" si="15"/>
        <v>342.5</v>
      </c>
      <c r="N984">
        <f>YEAR(Table1[[#This Row],[       oreder date]])</f>
        <v>2025</v>
      </c>
      <c r="O984" t="str">
        <f>TEXT(Table1[[#This Row],[       oreder date]],"mmm")</f>
        <v>Mar</v>
      </c>
      <c r="P984" t="str">
        <f>IF(COUNTIFS(A:A,Table1[[#This Row],[Order ID]],C:C,Table1[[#This Row],[CustomerName]])&gt;1,"duplicate","unique")</f>
        <v>unique</v>
      </c>
    </row>
    <row r="985" spans="1:16" x14ac:dyDescent="0.35">
      <c r="A985">
        <v>27943</v>
      </c>
      <c r="B985" s="1">
        <v>45671</v>
      </c>
      <c r="C985" t="s">
        <v>1420</v>
      </c>
      <c r="D985" t="s">
        <v>74</v>
      </c>
      <c r="E985" t="s">
        <v>41</v>
      </c>
      <c r="F985" t="s">
        <v>29</v>
      </c>
      <c r="G985" t="s">
        <v>30</v>
      </c>
      <c r="H985">
        <v>9</v>
      </c>
      <c r="I985">
        <v>8848</v>
      </c>
      <c r="J985">
        <v>2090</v>
      </c>
      <c r="K985" t="s">
        <v>31</v>
      </c>
      <c r="L985" t="s">
        <v>307</v>
      </c>
      <c r="M985">
        <f t="shared" si="15"/>
        <v>983.11111111111109</v>
      </c>
      <c r="N985">
        <f>YEAR(Table1[[#This Row],[       oreder date]])</f>
        <v>2025</v>
      </c>
      <c r="O985" t="str">
        <f>TEXT(Table1[[#This Row],[       oreder date]],"mmm")</f>
        <v>Jan</v>
      </c>
      <c r="P985" t="str">
        <f>IF(COUNTIFS(A:A,Table1[[#This Row],[Order ID]],C:C,Table1[[#This Row],[CustomerName]])&gt;1,"duplicate","unique")</f>
        <v>unique</v>
      </c>
    </row>
    <row r="986" spans="1:16" x14ac:dyDescent="0.35">
      <c r="A986">
        <v>27945</v>
      </c>
      <c r="B986" s="1">
        <v>44841</v>
      </c>
      <c r="C986" t="s">
        <v>1423</v>
      </c>
      <c r="D986" t="s">
        <v>74</v>
      </c>
      <c r="E986" t="s">
        <v>41</v>
      </c>
      <c r="F986" t="s">
        <v>29</v>
      </c>
      <c r="G986" t="s">
        <v>56</v>
      </c>
      <c r="H986">
        <v>3</v>
      </c>
      <c r="I986">
        <v>8044</v>
      </c>
      <c r="J986">
        <v>3634</v>
      </c>
      <c r="K986" t="s">
        <v>64</v>
      </c>
      <c r="L986" t="s">
        <v>95</v>
      </c>
      <c r="M986">
        <f t="shared" si="15"/>
        <v>2681.3333333333335</v>
      </c>
      <c r="N986">
        <f>YEAR(Table1[[#This Row],[       oreder date]])</f>
        <v>2022</v>
      </c>
      <c r="O986" t="str">
        <f>TEXT(Table1[[#This Row],[       oreder date]],"mmm")</f>
        <v>Oct</v>
      </c>
      <c r="P986" t="str">
        <f>IF(COUNTIFS(A:A,Table1[[#This Row],[Order ID]],C:C,Table1[[#This Row],[CustomerName]])&gt;1,"duplicate","unique")</f>
        <v>unique</v>
      </c>
    </row>
    <row r="987" spans="1:16" x14ac:dyDescent="0.35">
      <c r="A987">
        <v>26817</v>
      </c>
      <c r="B987" s="1">
        <v>45510</v>
      </c>
      <c r="C987" t="s">
        <v>112</v>
      </c>
      <c r="D987" t="s">
        <v>91</v>
      </c>
      <c r="E987" t="s">
        <v>41</v>
      </c>
      <c r="F987" t="s">
        <v>12</v>
      </c>
      <c r="G987" t="s">
        <v>13</v>
      </c>
      <c r="H987">
        <v>12</v>
      </c>
      <c r="I987">
        <v>5122</v>
      </c>
      <c r="J987">
        <v>2413</v>
      </c>
      <c r="K987" t="s">
        <v>64</v>
      </c>
      <c r="L987" t="s">
        <v>113</v>
      </c>
      <c r="M987">
        <f t="shared" si="15"/>
        <v>426.83333333333331</v>
      </c>
      <c r="N987">
        <f>YEAR(Table1[[#This Row],[       oreder date]])</f>
        <v>2024</v>
      </c>
      <c r="O987" t="str">
        <f>TEXT(Table1[[#This Row],[       oreder date]],"mmm")</f>
        <v>Aug</v>
      </c>
      <c r="P987" t="str">
        <f>IF(COUNTIFS(A:A,Table1[[#This Row],[Order ID]],C:C,Table1[[#This Row],[CustomerName]])&gt;1,"duplicate","unique")</f>
        <v>unique</v>
      </c>
    </row>
    <row r="988" spans="1:16" x14ac:dyDescent="0.35">
      <c r="A988">
        <v>26889</v>
      </c>
      <c r="B988" s="1">
        <v>45552</v>
      </c>
      <c r="C988" t="s">
        <v>198</v>
      </c>
      <c r="D988" t="s">
        <v>91</v>
      </c>
      <c r="E988" t="s">
        <v>41</v>
      </c>
      <c r="F988" t="s">
        <v>12</v>
      </c>
      <c r="G988" t="s">
        <v>81</v>
      </c>
      <c r="H988">
        <v>19</v>
      </c>
      <c r="I988">
        <v>4358</v>
      </c>
      <c r="J988">
        <v>526</v>
      </c>
      <c r="K988" t="s">
        <v>46</v>
      </c>
      <c r="L988" t="s">
        <v>158</v>
      </c>
      <c r="M988">
        <f t="shared" si="15"/>
        <v>229.36842105263159</v>
      </c>
      <c r="N988">
        <f>YEAR(Table1[[#This Row],[       oreder date]])</f>
        <v>2024</v>
      </c>
      <c r="O988" t="str">
        <f>TEXT(Table1[[#This Row],[       oreder date]],"mmm")</f>
        <v>Sep</v>
      </c>
      <c r="P988" t="str">
        <f>IF(COUNTIFS(A:A,Table1[[#This Row],[Order ID]],C:C,Table1[[#This Row],[CustomerName]])&gt;1,"duplicate","unique")</f>
        <v>unique</v>
      </c>
    </row>
    <row r="989" spans="1:16" x14ac:dyDescent="0.35">
      <c r="A989">
        <v>26891</v>
      </c>
      <c r="B989" s="1">
        <v>45552</v>
      </c>
      <c r="C989" t="s">
        <v>198</v>
      </c>
      <c r="D989" t="s">
        <v>91</v>
      </c>
      <c r="E989" t="s">
        <v>41</v>
      </c>
      <c r="F989" t="s">
        <v>12</v>
      </c>
      <c r="G989" t="s">
        <v>81</v>
      </c>
      <c r="H989">
        <v>8</v>
      </c>
      <c r="I989">
        <v>6459</v>
      </c>
      <c r="J989">
        <v>825</v>
      </c>
      <c r="K989" t="s">
        <v>46</v>
      </c>
      <c r="L989" t="s">
        <v>158</v>
      </c>
      <c r="M989">
        <f t="shared" si="15"/>
        <v>807.375</v>
      </c>
      <c r="N989">
        <f>YEAR(Table1[[#This Row],[       oreder date]])</f>
        <v>2024</v>
      </c>
      <c r="O989" t="str">
        <f>TEXT(Table1[[#This Row],[       oreder date]],"mmm")</f>
        <v>Sep</v>
      </c>
      <c r="P989" t="str">
        <f>IF(COUNTIFS(A:A,Table1[[#This Row],[Order ID]],C:C,Table1[[#This Row],[CustomerName]])&gt;1,"duplicate","unique")</f>
        <v>unique</v>
      </c>
    </row>
    <row r="990" spans="1:16" x14ac:dyDescent="0.35">
      <c r="A990">
        <v>26902</v>
      </c>
      <c r="B990" s="1">
        <v>45539</v>
      </c>
      <c r="C990" t="s">
        <v>210</v>
      </c>
      <c r="D990" t="s">
        <v>91</v>
      </c>
      <c r="E990" t="s">
        <v>41</v>
      </c>
      <c r="F990" t="s">
        <v>12</v>
      </c>
      <c r="G990" t="s">
        <v>27</v>
      </c>
      <c r="H990">
        <v>20</v>
      </c>
      <c r="I990">
        <v>9538</v>
      </c>
      <c r="J990">
        <v>3158</v>
      </c>
      <c r="K990" t="s">
        <v>46</v>
      </c>
      <c r="L990" t="s">
        <v>158</v>
      </c>
      <c r="M990">
        <f t="shared" si="15"/>
        <v>476.9</v>
      </c>
      <c r="N990">
        <f>YEAR(Table1[[#This Row],[       oreder date]])</f>
        <v>2024</v>
      </c>
      <c r="O990" t="str">
        <f>TEXT(Table1[[#This Row],[       oreder date]],"mmm")</f>
        <v>Sep</v>
      </c>
      <c r="P990" t="str">
        <f>IF(COUNTIFS(A:A,Table1[[#This Row],[Order ID]],C:C,Table1[[#This Row],[CustomerName]])&gt;1,"duplicate","unique")</f>
        <v>unique</v>
      </c>
    </row>
    <row r="991" spans="1:16" x14ac:dyDescent="0.35">
      <c r="A991">
        <v>26978</v>
      </c>
      <c r="B991" s="1">
        <v>45284</v>
      </c>
      <c r="C991" t="s">
        <v>279</v>
      </c>
      <c r="D991" t="s">
        <v>91</v>
      </c>
      <c r="E991" t="s">
        <v>41</v>
      </c>
      <c r="F991" t="s">
        <v>12</v>
      </c>
      <c r="G991" t="s">
        <v>81</v>
      </c>
      <c r="H991">
        <v>1</v>
      </c>
      <c r="I991">
        <v>8346</v>
      </c>
      <c r="J991">
        <v>1176</v>
      </c>
      <c r="K991" t="s">
        <v>64</v>
      </c>
      <c r="L991" t="s">
        <v>101</v>
      </c>
      <c r="M991">
        <f t="shared" si="15"/>
        <v>8346</v>
      </c>
      <c r="N991">
        <f>YEAR(Table1[[#This Row],[       oreder date]])</f>
        <v>2023</v>
      </c>
      <c r="O991" t="str">
        <f>TEXT(Table1[[#This Row],[       oreder date]],"mmm")</f>
        <v>Dec</v>
      </c>
      <c r="P991" t="str">
        <f>IF(COUNTIFS(A:A,Table1[[#This Row],[Order ID]],C:C,Table1[[#This Row],[CustomerName]])&gt;1,"duplicate","unique")</f>
        <v>unique</v>
      </c>
    </row>
    <row r="992" spans="1:16" x14ac:dyDescent="0.35">
      <c r="A992">
        <v>26984</v>
      </c>
      <c r="B992" s="1">
        <v>45284</v>
      </c>
      <c r="C992" t="s">
        <v>279</v>
      </c>
      <c r="D992" t="s">
        <v>91</v>
      </c>
      <c r="E992" t="s">
        <v>41</v>
      </c>
      <c r="F992" t="s">
        <v>12</v>
      </c>
      <c r="G992" t="s">
        <v>27</v>
      </c>
      <c r="H992">
        <v>14</v>
      </c>
      <c r="I992">
        <v>5167</v>
      </c>
      <c r="J992">
        <v>253</v>
      </c>
      <c r="K992" t="s">
        <v>46</v>
      </c>
      <c r="L992" t="s">
        <v>101</v>
      </c>
      <c r="M992">
        <f t="shared" si="15"/>
        <v>369.07142857142856</v>
      </c>
      <c r="N992">
        <f>YEAR(Table1[[#This Row],[       oreder date]])</f>
        <v>2023</v>
      </c>
      <c r="O992" t="str">
        <f>TEXT(Table1[[#This Row],[       oreder date]],"mmm")</f>
        <v>Dec</v>
      </c>
      <c r="P992" t="str">
        <f>IF(COUNTIFS(A:A,Table1[[#This Row],[Order ID]],C:C,Table1[[#This Row],[CustomerName]])&gt;1,"duplicate","unique")</f>
        <v>unique</v>
      </c>
    </row>
    <row r="993" spans="1:16" x14ac:dyDescent="0.35">
      <c r="A993">
        <v>27060</v>
      </c>
      <c r="B993" s="1">
        <v>45364</v>
      </c>
      <c r="C993" t="s">
        <v>367</v>
      </c>
      <c r="D993" t="s">
        <v>91</v>
      </c>
      <c r="E993" t="s">
        <v>41</v>
      </c>
      <c r="F993" t="s">
        <v>12</v>
      </c>
      <c r="G993" t="s">
        <v>13</v>
      </c>
      <c r="H993">
        <v>17</v>
      </c>
      <c r="I993">
        <v>4382</v>
      </c>
      <c r="J993">
        <v>482</v>
      </c>
      <c r="K993" t="s">
        <v>64</v>
      </c>
      <c r="L993" t="s">
        <v>337</v>
      </c>
      <c r="M993">
        <f t="shared" si="15"/>
        <v>257.76470588235293</v>
      </c>
      <c r="N993">
        <f>YEAR(Table1[[#This Row],[       oreder date]])</f>
        <v>2024</v>
      </c>
      <c r="O993" t="str">
        <f>TEXT(Table1[[#This Row],[       oreder date]],"mmm")</f>
        <v>Mar</v>
      </c>
      <c r="P993" t="str">
        <f>IF(COUNTIFS(A:A,Table1[[#This Row],[Order ID]],C:C,Table1[[#This Row],[CustomerName]])&gt;1,"duplicate","unique")</f>
        <v>unique</v>
      </c>
    </row>
    <row r="994" spans="1:16" x14ac:dyDescent="0.35">
      <c r="A994">
        <v>27191</v>
      </c>
      <c r="B994" s="1">
        <v>45301</v>
      </c>
      <c r="C994" t="s">
        <v>507</v>
      </c>
      <c r="D994" t="s">
        <v>91</v>
      </c>
      <c r="E994" t="s">
        <v>41</v>
      </c>
      <c r="F994" t="s">
        <v>12</v>
      </c>
      <c r="G994" t="s">
        <v>38</v>
      </c>
      <c r="H994">
        <v>13</v>
      </c>
      <c r="I994">
        <v>8649</v>
      </c>
      <c r="J994">
        <v>2631</v>
      </c>
      <c r="K994" t="s">
        <v>39</v>
      </c>
      <c r="L994" t="s">
        <v>75</v>
      </c>
      <c r="M994">
        <f t="shared" si="15"/>
        <v>665.30769230769226</v>
      </c>
      <c r="N994">
        <f>YEAR(Table1[[#This Row],[       oreder date]])</f>
        <v>2024</v>
      </c>
      <c r="O994" t="str">
        <f>TEXT(Table1[[#This Row],[       oreder date]],"mmm")</f>
        <v>Jan</v>
      </c>
      <c r="P994" t="str">
        <f>IF(COUNTIFS(A:A,Table1[[#This Row],[Order ID]],C:C,Table1[[#This Row],[CustomerName]])&gt;1,"duplicate","unique")</f>
        <v>unique</v>
      </c>
    </row>
    <row r="995" spans="1:16" x14ac:dyDescent="0.35">
      <c r="A995">
        <v>27194</v>
      </c>
      <c r="B995" s="1">
        <v>44226</v>
      </c>
      <c r="C995" t="s">
        <v>512</v>
      </c>
      <c r="D995" t="s">
        <v>91</v>
      </c>
      <c r="E995" t="s">
        <v>41</v>
      </c>
      <c r="F995" t="s">
        <v>12</v>
      </c>
      <c r="G995" t="s">
        <v>13</v>
      </c>
      <c r="H995">
        <v>5</v>
      </c>
      <c r="I995">
        <v>2539</v>
      </c>
      <c r="J995">
        <v>324</v>
      </c>
      <c r="K995" t="s">
        <v>14</v>
      </c>
      <c r="L995" t="s">
        <v>275</v>
      </c>
      <c r="M995">
        <f t="shared" si="15"/>
        <v>507.8</v>
      </c>
      <c r="N995">
        <f>YEAR(Table1[[#This Row],[       oreder date]])</f>
        <v>2021</v>
      </c>
      <c r="O995" t="str">
        <f>TEXT(Table1[[#This Row],[       oreder date]],"mmm")</f>
        <v>Jan</v>
      </c>
      <c r="P995" t="str">
        <f>IF(COUNTIFS(A:A,Table1[[#This Row],[Order ID]],C:C,Table1[[#This Row],[CustomerName]])&gt;1,"duplicate","unique")</f>
        <v>unique</v>
      </c>
    </row>
    <row r="996" spans="1:16" x14ac:dyDescent="0.35">
      <c r="A996">
        <v>27219</v>
      </c>
      <c r="B996" s="1">
        <v>45455</v>
      </c>
      <c r="C996" t="s">
        <v>537</v>
      </c>
      <c r="D996" t="s">
        <v>91</v>
      </c>
      <c r="E996" t="s">
        <v>41</v>
      </c>
      <c r="F996" t="s">
        <v>12</v>
      </c>
      <c r="G996" t="s">
        <v>81</v>
      </c>
      <c r="H996">
        <v>18</v>
      </c>
      <c r="I996">
        <v>3944</v>
      </c>
      <c r="J996">
        <v>1559</v>
      </c>
      <c r="K996" t="s">
        <v>46</v>
      </c>
      <c r="L996" t="s">
        <v>261</v>
      </c>
      <c r="M996">
        <f t="shared" si="15"/>
        <v>219.11111111111111</v>
      </c>
      <c r="N996">
        <f>YEAR(Table1[[#This Row],[       oreder date]])</f>
        <v>2024</v>
      </c>
      <c r="O996" t="str">
        <f>TEXT(Table1[[#This Row],[       oreder date]],"mmm")</f>
        <v>Jun</v>
      </c>
      <c r="P996" t="str">
        <f>IF(COUNTIFS(A:A,Table1[[#This Row],[Order ID]],C:C,Table1[[#This Row],[CustomerName]])&gt;1,"duplicate","unique")</f>
        <v>unique</v>
      </c>
    </row>
    <row r="997" spans="1:16" x14ac:dyDescent="0.35">
      <c r="A997">
        <v>27225</v>
      </c>
      <c r="B997" s="1">
        <v>44245</v>
      </c>
      <c r="C997" t="s">
        <v>541</v>
      </c>
      <c r="D997" t="s">
        <v>91</v>
      </c>
      <c r="E997" t="s">
        <v>41</v>
      </c>
      <c r="F997" t="s">
        <v>12</v>
      </c>
      <c r="G997" t="s">
        <v>81</v>
      </c>
      <c r="H997">
        <v>13</v>
      </c>
      <c r="I997">
        <v>7838</v>
      </c>
      <c r="J997">
        <v>1142</v>
      </c>
      <c r="K997" t="s">
        <v>14</v>
      </c>
      <c r="L997" t="s">
        <v>291</v>
      </c>
      <c r="M997">
        <f t="shared" si="15"/>
        <v>602.92307692307691</v>
      </c>
      <c r="N997">
        <f>YEAR(Table1[[#This Row],[       oreder date]])</f>
        <v>2021</v>
      </c>
      <c r="O997" t="str">
        <f>TEXT(Table1[[#This Row],[       oreder date]],"mmm")</f>
        <v>Feb</v>
      </c>
      <c r="P997" t="str">
        <f>IF(COUNTIFS(A:A,Table1[[#This Row],[Order ID]],C:C,Table1[[#This Row],[CustomerName]])&gt;1,"duplicate","unique")</f>
        <v>unique</v>
      </c>
    </row>
    <row r="998" spans="1:16" x14ac:dyDescent="0.35">
      <c r="A998">
        <v>27226</v>
      </c>
      <c r="B998" s="1">
        <v>44245</v>
      </c>
      <c r="C998" t="s">
        <v>541</v>
      </c>
      <c r="D998" t="s">
        <v>91</v>
      </c>
      <c r="E998" t="s">
        <v>41</v>
      </c>
      <c r="F998" t="s">
        <v>12</v>
      </c>
      <c r="G998" t="s">
        <v>81</v>
      </c>
      <c r="H998">
        <v>6</v>
      </c>
      <c r="I998">
        <v>9300</v>
      </c>
      <c r="J998">
        <v>3146</v>
      </c>
      <c r="K998" t="s">
        <v>46</v>
      </c>
      <c r="L998" t="s">
        <v>291</v>
      </c>
      <c r="M998">
        <f t="shared" si="15"/>
        <v>1550</v>
      </c>
      <c r="N998">
        <f>YEAR(Table1[[#This Row],[       oreder date]])</f>
        <v>2021</v>
      </c>
      <c r="O998" t="str">
        <f>TEXT(Table1[[#This Row],[       oreder date]],"mmm")</f>
        <v>Feb</v>
      </c>
      <c r="P998" t="str">
        <f>IF(COUNTIFS(A:A,Table1[[#This Row],[Order ID]],C:C,Table1[[#This Row],[CustomerName]])&gt;1,"duplicate","unique")</f>
        <v>unique</v>
      </c>
    </row>
    <row r="999" spans="1:16" x14ac:dyDescent="0.35">
      <c r="A999">
        <v>27275</v>
      </c>
      <c r="B999" s="1">
        <v>44640</v>
      </c>
      <c r="C999" t="s">
        <v>585</v>
      </c>
      <c r="D999" t="s">
        <v>91</v>
      </c>
      <c r="E999" t="s">
        <v>41</v>
      </c>
      <c r="F999" t="s">
        <v>12</v>
      </c>
      <c r="G999" t="s">
        <v>38</v>
      </c>
      <c r="H999">
        <v>1</v>
      </c>
      <c r="I999">
        <v>2670</v>
      </c>
      <c r="J999">
        <v>1026</v>
      </c>
      <c r="K999" t="s">
        <v>31</v>
      </c>
      <c r="L999" t="s">
        <v>133</v>
      </c>
      <c r="M999">
        <f t="shared" si="15"/>
        <v>2670</v>
      </c>
      <c r="N999">
        <f>YEAR(Table1[[#This Row],[       oreder date]])</f>
        <v>2022</v>
      </c>
      <c r="O999" t="str">
        <f>TEXT(Table1[[#This Row],[       oreder date]],"mmm")</f>
        <v>Mar</v>
      </c>
      <c r="P999" t="str">
        <f>IF(COUNTIFS(A:A,Table1[[#This Row],[Order ID]],C:C,Table1[[#This Row],[CustomerName]])&gt;1,"duplicate","unique")</f>
        <v>unique</v>
      </c>
    </row>
    <row r="1000" spans="1:16" x14ac:dyDescent="0.35">
      <c r="A1000">
        <v>27359</v>
      </c>
      <c r="B1000" s="1">
        <v>44949</v>
      </c>
      <c r="C1000" t="s">
        <v>666</v>
      </c>
      <c r="D1000" t="s">
        <v>91</v>
      </c>
      <c r="E1000" t="s">
        <v>41</v>
      </c>
      <c r="F1000" t="s">
        <v>12</v>
      </c>
      <c r="G1000" t="s">
        <v>38</v>
      </c>
      <c r="H1000">
        <v>3</v>
      </c>
      <c r="I1000">
        <v>4688</v>
      </c>
      <c r="J1000">
        <v>1841</v>
      </c>
      <c r="K1000" t="s">
        <v>46</v>
      </c>
      <c r="L1000" t="s">
        <v>332</v>
      </c>
      <c r="M1000">
        <f t="shared" si="15"/>
        <v>1562.6666666666667</v>
      </c>
      <c r="N1000">
        <f>YEAR(Table1[[#This Row],[       oreder date]])</f>
        <v>2023</v>
      </c>
      <c r="O1000" t="str">
        <f>TEXT(Table1[[#This Row],[       oreder date]],"mmm")</f>
        <v>Jan</v>
      </c>
      <c r="P1000" t="str">
        <f>IF(COUNTIFS(A:A,Table1[[#This Row],[Order ID]],C:C,Table1[[#This Row],[CustomerName]])&gt;1,"duplicate","unique")</f>
        <v>unique</v>
      </c>
    </row>
    <row r="1001" spans="1:16" x14ac:dyDescent="0.35">
      <c r="A1001">
        <v>27598</v>
      </c>
      <c r="B1001" s="1">
        <v>44716</v>
      </c>
      <c r="C1001" t="s">
        <v>951</v>
      </c>
      <c r="D1001" t="s">
        <v>91</v>
      </c>
      <c r="E1001" t="s">
        <v>41</v>
      </c>
      <c r="F1001" t="s">
        <v>12</v>
      </c>
      <c r="G1001" t="s">
        <v>38</v>
      </c>
      <c r="H1001">
        <v>2</v>
      </c>
      <c r="I1001">
        <v>6829</v>
      </c>
      <c r="J1001">
        <v>2609</v>
      </c>
      <c r="K1001" t="s">
        <v>39</v>
      </c>
      <c r="L1001" t="s">
        <v>164</v>
      </c>
      <c r="M1001">
        <f t="shared" si="15"/>
        <v>3414.5</v>
      </c>
      <c r="N1001">
        <f>YEAR(Table1[[#This Row],[       oreder date]])</f>
        <v>2022</v>
      </c>
      <c r="O1001" t="str">
        <f>TEXT(Table1[[#This Row],[       oreder date]],"mmm")</f>
        <v>Jun</v>
      </c>
      <c r="P1001" t="str">
        <f>IF(COUNTIFS(A:A,Table1[[#This Row],[Order ID]],C:C,Table1[[#This Row],[CustomerName]])&gt;1,"duplicate","unique")</f>
        <v>unique</v>
      </c>
    </row>
    <row r="1002" spans="1:16" x14ac:dyDescent="0.35">
      <c r="A1002">
        <v>27660</v>
      </c>
      <c r="B1002" s="1">
        <v>45621</v>
      </c>
      <c r="C1002" t="s">
        <v>1034</v>
      </c>
      <c r="D1002" t="s">
        <v>91</v>
      </c>
      <c r="E1002" t="s">
        <v>41</v>
      </c>
      <c r="F1002" t="s">
        <v>12</v>
      </c>
      <c r="G1002" t="s">
        <v>27</v>
      </c>
      <c r="H1002">
        <v>7</v>
      </c>
      <c r="I1002">
        <v>5313</v>
      </c>
      <c r="J1002">
        <v>2037</v>
      </c>
      <c r="K1002" t="s">
        <v>31</v>
      </c>
      <c r="L1002" t="s">
        <v>254</v>
      </c>
      <c r="M1002">
        <f t="shared" si="15"/>
        <v>759</v>
      </c>
      <c r="N1002">
        <f>YEAR(Table1[[#This Row],[       oreder date]])</f>
        <v>2024</v>
      </c>
      <c r="O1002" t="str">
        <f>TEXT(Table1[[#This Row],[       oreder date]],"mmm")</f>
        <v>Nov</v>
      </c>
      <c r="P1002" t="str">
        <f>IF(COUNTIFS(A:A,Table1[[#This Row],[Order ID]],C:C,Table1[[#This Row],[CustomerName]])&gt;1,"duplicate","unique")</f>
        <v>unique</v>
      </c>
    </row>
    <row r="1003" spans="1:16" x14ac:dyDescent="0.35">
      <c r="A1003">
        <v>27758</v>
      </c>
      <c r="B1003" s="1">
        <v>44084</v>
      </c>
      <c r="C1003" t="s">
        <v>1155</v>
      </c>
      <c r="D1003" t="s">
        <v>91</v>
      </c>
      <c r="E1003" t="s">
        <v>41</v>
      </c>
      <c r="F1003" t="s">
        <v>12</v>
      </c>
      <c r="G1003" t="s">
        <v>38</v>
      </c>
      <c r="H1003">
        <v>8</v>
      </c>
      <c r="I1003">
        <v>4157</v>
      </c>
      <c r="J1003">
        <v>1874</v>
      </c>
      <c r="K1003" t="s">
        <v>39</v>
      </c>
      <c r="L1003" t="s">
        <v>388</v>
      </c>
      <c r="M1003">
        <f t="shared" si="15"/>
        <v>519.625</v>
      </c>
      <c r="N1003">
        <f>YEAR(Table1[[#This Row],[       oreder date]])</f>
        <v>2020</v>
      </c>
      <c r="O1003" t="str">
        <f>TEXT(Table1[[#This Row],[       oreder date]],"mmm")</f>
        <v>Sep</v>
      </c>
      <c r="P1003" t="str">
        <f>IF(COUNTIFS(A:A,Table1[[#This Row],[Order ID]],C:C,Table1[[#This Row],[CustomerName]])&gt;1,"duplicate","unique")</f>
        <v>unique</v>
      </c>
    </row>
    <row r="1004" spans="1:16" x14ac:dyDescent="0.35">
      <c r="A1004">
        <v>27797</v>
      </c>
      <c r="B1004" s="1">
        <v>44501</v>
      </c>
      <c r="C1004" t="s">
        <v>1197</v>
      </c>
      <c r="D1004" t="s">
        <v>91</v>
      </c>
      <c r="E1004" t="s">
        <v>41</v>
      </c>
      <c r="F1004" t="s">
        <v>12</v>
      </c>
      <c r="G1004" t="s">
        <v>27</v>
      </c>
      <c r="H1004">
        <v>13</v>
      </c>
      <c r="I1004">
        <v>9215</v>
      </c>
      <c r="J1004">
        <v>767</v>
      </c>
      <c r="K1004" t="s">
        <v>64</v>
      </c>
      <c r="L1004" t="s">
        <v>174</v>
      </c>
      <c r="M1004">
        <f t="shared" si="15"/>
        <v>708.84615384615381</v>
      </c>
      <c r="N1004">
        <f>YEAR(Table1[[#This Row],[       oreder date]])</f>
        <v>2021</v>
      </c>
      <c r="O1004" t="str">
        <f>TEXT(Table1[[#This Row],[       oreder date]],"mmm")</f>
        <v>Nov</v>
      </c>
      <c r="P1004" t="str">
        <f>IF(COUNTIFS(A:A,Table1[[#This Row],[Order ID]],C:C,Table1[[#This Row],[CustomerName]])&gt;1,"duplicate","unique")</f>
        <v>unique</v>
      </c>
    </row>
    <row r="1005" spans="1:16" x14ac:dyDescent="0.35">
      <c r="A1005">
        <v>27814</v>
      </c>
      <c r="B1005" s="1">
        <v>44784</v>
      </c>
      <c r="C1005" t="s">
        <v>1219</v>
      </c>
      <c r="D1005" t="s">
        <v>91</v>
      </c>
      <c r="E1005" t="s">
        <v>41</v>
      </c>
      <c r="F1005" t="s">
        <v>12</v>
      </c>
      <c r="G1005" t="s">
        <v>27</v>
      </c>
      <c r="H1005">
        <v>18</v>
      </c>
      <c r="I1005">
        <v>8422</v>
      </c>
      <c r="J1005">
        <v>893</v>
      </c>
      <c r="K1005" t="s">
        <v>31</v>
      </c>
      <c r="L1005" t="s">
        <v>208</v>
      </c>
      <c r="M1005">
        <f t="shared" si="15"/>
        <v>467.88888888888891</v>
      </c>
      <c r="N1005">
        <f>YEAR(Table1[[#This Row],[       oreder date]])</f>
        <v>2022</v>
      </c>
      <c r="O1005" t="str">
        <f>TEXT(Table1[[#This Row],[       oreder date]],"mmm")</f>
        <v>Aug</v>
      </c>
      <c r="P1005" t="str">
        <f>IF(COUNTIFS(A:A,Table1[[#This Row],[Order ID]],C:C,Table1[[#This Row],[CustomerName]])&gt;1,"duplicate","unique")</f>
        <v>unique</v>
      </c>
    </row>
    <row r="1006" spans="1:16" x14ac:dyDescent="0.35">
      <c r="A1006">
        <v>27895</v>
      </c>
      <c r="B1006" s="1">
        <v>44095</v>
      </c>
      <c r="C1006" t="s">
        <v>1344</v>
      </c>
      <c r="D1006" t="s">
        <v>91</v>
      </c>
      <c r="E1006" t="s">
        <v>41</v>
      </c>
      <c r="F1006" t="s">
        <v>12</v>
      </c>
      <c r="G1006" t="s">
        <v>38</v>
      </c>
      <c r="H1006">
        <v>1</v>
      </c>
      <c r="I1006">
        <v>9837</v>
      </c>
      <c r="J1006">
        <v>384</v>
      </c>
      <c r="K1006" t="s">
        <v>14</v>
      </c>
      <c r="L1006" t="s">
        <v>388</v>
      </c>
      <c r="M1006">
        <f t="shared" si="15"/>
        <v>9837</v>
      </c>
      <c r="N1006">
        <f>YEAR(Table1[[#This Row],[       oreder date]])</f>
        <v>2020</v>
      </c>
      <c r="O1006" t="str">
        <f>TEXT(Table1[[#This Row],[       oreder date]],"mmm")</f>
        <v>Sep</v>
      </c>
      <c r="P1006" t="str">
        <f>IF(COUNTIFS(A:A,Table1[[#This Row],[Order ID]],C:C,Table1[[#This Row],[CustomerName]])&gt;1,"duplicate","unique")</f>
        <v>unique</v>
      </c>
    </row>
    <row r="1007" spans="1:16" x14ac:dyDescent="0.35">
      <c r="A1007">
        <v>26892</v>
      </c>
      <c r="B1007" s="1">
        <v>45054</v>
      </c>
      <c r="C1007" t="s">
        <v>200</v>
      </c>
      <c r="D1007" t="s">
        <v>91</v>
      </c>
      <c r="E1007" t="s">
        <v>41</v>
      </c>
      <c r="F1007" t="s">
        <v>44</v>
      </c>
      <c r="G1007" t="s">
        <v>108</v>
      </c>
      <c r="H1007">
        <v>12</v>
      </c>
      <c r="I1007">
        <v>2478</v>
      </c>
      <c r="J1007">
        <v>92</v>
      </c>
      <c r="K1007" t="s">
        <v>64</v>
      </c>
      <c r="L1007" t="s">
        <v>126</v>
      </c>
      <c r="M1007">
        <f t="shared" si="15"/>
        <v>206.5</v>
      </c>
      <c r="N1007">
        <f>YEAR(Table1[[#This Row],[       oreder date]])</f>
        <v>2023</v>
      </c>
      <c r="O1007" t="str">
        <f>TEXT(Table1[[#This Row],[       oreder date]],"mmm")</f>
        <v>May</v>
      </c>
      <c r="P1007" t="str">
        <f>IF(COUNTIFS(A:A,Table1[[#This Row],[Order ID]],C:C,Table1[[#This Row],[CustomerName]])&gt;1,"duplicate","unique")</f>
        <v>unique</v>
      </c>
    </row>
    <row r="1008" spans="1:16" x14ac:dyDescent="0.35">
      <c r="A1008">
        <v>26894</v>
      </c>
      <c r="B1008" s="1">
        <v>44273</v>
      </c>
      <c r="C1008" t="s">
        <v>202</v>
      </c>
      <c r="D1008" t="s">
        <v>91</v>
      </c>
      <c r="E1008" t="s">
        <v>41</v>
      </c>
      <c r="F1008" t="s">
        <v>44</v>
      </c>
      <c r="G1008" t="s">
        <v>108</v>
      </c>
      <c r="H1008">
        <v>12</v>
      </c>
      <c r="I1008">
        <v>2478</v>
      </c>
      <c r="J1008">
        <v>92</v>
      </c>
      <c r="K1008" t="s">
        <v>64</v>
      </c>
      <c r="L1008" t="s">
        <v>166</v>
      </c>
      <c r="M1008">
        <f t="shared" si="15"/>
        <v>206.5</v>
      </c>
      <c r="N1008">
        <f>YEAR(Table1[[#This Row],[       oreder date]])</f>
        <v>2021</v>
      </c>
      <c r="O1008" t="str">
        <f>TEXT(Table1[[#This Row],[       oreder date]],"mmm")</f>
        <v>Mar</v>
      </c>
      <c r="P1008" t="str">
        <f>IF(COUNTIFS(A:A,Table1[[#This Row],[Order ID]],C:C,Table1[[#This Row],[CustomerName]])&gt;1,"duplicate","unique")</f>
        <v>unique</v>
      </c>
    </row>
    <row r="1009" spans="1:16" x14ac:dyDescent="0.35">
      <c r="A1009">
        <v>26904</v>
      </c>
      <c r="B1009" s="1">
        <v>45539</v>
      </c>
      <c r="C1009" t="s">
        <v>210</v>
      </c>
      <c r="D1009" t="s">
        <v>91</v>
      </c>
      <c r="E1009" t="s">
        <v>41</v>
      </c>
      <c r="F1009" t="s">
        <v>44</v>
      </c>
      <c r="G1009" t="s">
        <v>48</v>
      </c>
      <c r="H1009">
        <v>14</v>
      </c>
      <c r="I1009">
        <v>9035</v>
      </c>
      <c r="J1009">
        <v>1227</v>
      </c>
      <c r="K1009" t="s">
        <v>39</v>
      </c>
      <c r="L1009" t="s">
        <v>158</v>
      </c>
      <c r="M1009">
        <f t="shared" si="15"/>
        <v>645.35714285714289</v>
      </c>
      <c r="N1009">
        <f>YEAR(Table1[[#This Row],[       oreder date]])</f>
        <v>2024</v>
      </c>
      <c r="O1009" t="str">
        <f>TEXT(Table1[[#This Row],[       oreder date]],"mmm")</f>
        <v>Sep</v>
      </c>
      <c r="P1009" t="str">
        <f>IF(COUNTIFS(A:A,Table1[[#This Row],[Order ID]],C:C,Table1[[#This Row],[CustomerName]])&gt;1,"duplicate","unique")</f>
        <v>unique</v>
      </c>
    </row>
    <row r="1010" spans="1:16" x14ac:dyDescent="0.35">
      <c r="A1010">
        <v>26981</v>
      </c>
      <c r="B1010" s="1">
        <v>45284</v>
      </c>
      <c r="C1010" t="s">
        <v>279</v>
      </c>
      <c r="D1010" t="s">
        <v>91</v>
      </c>
      <c r="E1010" t="s">
        <v>41</v>
      </c>
      <c r="F1010" t="s">
        <v>44</v>
      </c>
      <c r="G1010" t="s">
        <v>45</v>
      </c>
      <c r="H1010">
        <v>5</v>
      </c>
      <c r="I1010">
        <v>6218</v>
      </c>
      <c r="J1010">
        <v>1125</v>
      </c>
      <c r="K1010" t="s">
        <v>31</v>
      </c>
      <c r="L1010" t="s">
        <v>101</v>
      </c>
      <c r="M1010">
        <f t="shared" si="15"/>
        <v>1243.5999999999999</v>
      </c>
      <c r="N1010">
        <f>YEAR(Table1[[#This Row],[       oreder date]])</f>
        <v>2023</v>
      </c>
      <c r="O1010" t="str">
        <f>TEXT(Table1[[#This Row],[       oreder date]],"mmm")</f>
        <v>Dec</v>
      </c>
      <c r="P1010" t="str">
        <f>IF(COUNTIFS(A:A,Table1[[#This Row],[Order ID]],C:C,Table1[[#This Row],[CustomerName]])&gt;1,"duplicate","unique")</f>
        <v>unique</v>
      </c>
    </row>
    <row r="1011" spans="1:16" x14ac:dyDescent="0.35">
      <c r="A1011">
        <v>26987</v>
      </c>
      <c r="B1011" s="1">
        <v>45284</v>
      </c>
      <c r="C1011" t="s">
        <v>279</v>
      </c>
      <c r="D1011" t="s">
        <v>91</v>
      </c>
      <c r="E1011" t="s">
        <v>41</v>
      </c>
      <c r="F1011" t="s">
        <v>44</v>
      </c>
      <c r="G1011" t="s">
        <v>59</v>
      </c>
      <c r="H1011">
        <v>5</v>
      </c>
      <c r="I1011">
        <v>2799</v>
      </c>
      <c r="J1011">
        <v>1239</v>
      </c>
      <c r="K1011" t="s">
        <v>31</v>
      </c>
      <c r="L1011" t="s">
        <v>101</v>
      </c>
      <c r="M1011">
        <f t="shared" si="15"/>
        <v>559.79999999999995</v>
      </c>
      <c r="N1011">
        <f>YEAR(Table1[[#This Row],[       oreder date]])</f>
        <v>2023</v>
      </c>
      <c r="O1011" t="str">
        <f>TEXT(Table1[[#This Row],[       oreder date]],"mmm")</f>
        <v>Dec</v>
      </c>
      <c r="P1011" t="str">
        <f>IF(COUNTIFS(A:A,Table1[[#This Row],[Order ID]],C:C,Table1[[#This Row],[CustomerName]])&gt;1,"duplicate","unique")</f>
        <v>unique</v>
      </c>
    </row>
    <row r="1012" spans="1:16" x14ac:dyDescent="0.35">
      <c r="A1012">
        <v>26993</v>
      </c>
      <c r="B1012" s="1">
        <v>45151</v>
      </c>
      <c r="C1012" t="s">
        <v>289</v>
      </c>
      <c r="D1012" t="s">
        <v>91</v>
      </c>
      <c r="E1012" t="s">
        <v>41</v>
      </c>
      <c r="F1012" t="s">
        <v>44</v>
      </c>
      <c r="G1012" t="s">
        <v>59</v>
      </c>
      <c r="H1012">
        <v>13</v>
      </c>
      <c r="I1012">
        <v>5047</v>
      </c>
      <c r="J1012">
        <v>2211</v>
      </c>
      <c r="K1012" t="s">
        <v>39</v>
      </c>
      <c r="L1012" t="s">
        <v>120</v>
      </c>
      <c r="M1012">
        <f t="shared" si="15"/>
        <v>388.23076923076923</v>
      </c>
      <c r="N1012">
        <f>YEAR(Table1[[#This Row],[       oreder date]])</f>
        <v>2023</v>
      </c>
      <c r="O1012" t="str">
        <f>TEXT(Table1[[#This Row],[       oreder date]],"mmm")</f>
        <v>Aug</v>
      </c>
      <c r="P1012" t="str">
        <f>IF(COUNTIFS(A:A,Table1[[#This Row],[Order ID]],C:C,Table1[[#This Row],[CustomerName]])&gt;1,"duplicate","unique")</f>
        <v>unique</v>
      </c>
    </row>
    <row r="1013" spans="1:16" x14ac:dyDescent="0.35">
      <c r="A1013">
        <v>26997</v>
      </c>
      <c r="B1013" s="1">
        <v>44344</v>
      </c>
      <c r="C1013" t="s">
        <v>295</v>
      </c>
      <c r="D1013" t="s">
        <v>91</v>
      </c>
      <c r="E1013" t="s">
        <v>41</v>
      </c>
      <c r="F1013" t="s">
        <v>44</v>
      </c>
      <c r="G1013" t="s">
        <v>59</v>
      </c>
      <c r="H1013">
        <v>1</v>
      </c>
      <c r="I1013">
        <v>3657</v>
      </c>
      <c r="J1013">
        <v>163</v>
      </c>
      <c r="K1013" t="s">
        <v>14</v>
      </c>
      <c r="L1013" t="s">
        <v>107</v>
      </c>
      <c r="M1013">
        <f t="shared" si="15"/>
        <v>3657</v>
      </c>
      <c r="N1013">
        <f>YEAR(Table1[[#This Row],[       oreder date]])</f>
        <v>2021</v>
      </c>
      <c r="O1013" t="str">
        <f>TEXT(Table1[[#This Row],[       oreder date]],"mmm")</f>
        <v>May</v>
      </c>
      <c r="P1013" t="str">
        <f>IF(COUNTIFS(A:A,Table1[[#This Row],[Order ID]],C:C,Table1[[#This Row],[CustomerName]])&gt;1,"duplicate","unique")</f>
        <v>unique</v>
      </c>
    </row>
    <row r="1014" spans="1:16" x14ac:dyDescent="0.35">
      <c r="A1014">
        <v>27059</v>
      </c>
      <c r="B1014" s="1">
        <v>45364</v>
      </c>
      <c r="C1014" t="s">
        <v>367</v>
      </c>
      <c r="D1014" t="s">
        <v>91</v>
      </c>
      <c r="E1014" t="s">
        <v>41</v>
      </c>
      <c r="F1014" t="s">
        <v>44</v>
      </c>
      <c r="G1014" t="s">
        <v>108</v>
      </c>
      <c r="H1014">
        <v>19</v>
      </c>
      <c r="I1014">
        <v>9574</v>
      </c>
      <c r="J1014">
        <v>4045</v>
      </c>
      <c r="K1014" t="s">
        <v>14</v>
      </c>
      <c r="L1014" t="s">
        <v>337</v>
      </c>
      <c r="M1014">
        <f t="shared" si="15"/>
        <v>503.89473684210526</v>
      </c>
      <c r="N1014">
        <f>YEAR(Table1[[#This Row],[       oreder date]])</f>
        <v>2024</v>
      </c>
      <c r="O1014" t="str">
        <f>TEXT(Table1[[#This Row],[       oreder date]],"mmm")</f>
        <v>Mar</v>
      </c>
      <c r="P1014" t="str">
        <f>IF(COUNTIFS(A:A,Table1[[#This Row],[Order ID]],C:C,Table1[[#This Row],[CustomerName]])&gt;1,"duplicate","unique")</f>
        <v>unique</v>
      </c>
    </row>
    <row r="1015" spans="1:16" x14ac:dyDescent="0.35">
      <c r="A1015">
        <v>27221</v>
      </c>
      <c r="B1015" s="1">
        <v>45455</v>
      </c>
      <c r="C1015" t="s">
        <v>537</v>
      </c>
      <c r="D1015" t="s">
        <v>91</v>
      </c>
      <c r="E1015" t="s">
        <v>41</v>
      </c>
      <c r="F1015" t="s">
        <v>44</v>
      </c>
      <c r="G1015" t="s">
        <v>45</v>
      </c>
      <c r="H1015">
        <v>4</v>
      </c>
      <c r="I1015">
        <v>5031</v>
      </c>
      <c r="J1015">
        <v>714</v>
      </c>
      <c r="K1015" t="s">
        <v>46</v>
      </c>
      <c r="L1015" t="s">
        <v>261</v>
      </c>
      <c r="M1015">
        <f t="shared" si="15"/>
        <v>1257.75</v>
      </c>
      <c r="N1015">
        <f>YEAR(Table1[[#This Row],[       oreder date]])</f>
        <v>2024</v>
      </c>
      <c r="O1015" t="str">
        <f>TEXT(Table1[[#This Row],[       oreder date]],"mmm")</f>
        <v>Jun</v>
      </c>
      <c r="P1015" t="str">
        <f>IF(COUNTIFS(A:A,Table1[[#This Row],[Order ID]],C:C,Table1[[#This Row],[CustomerName]])&gt;1,"duplicate","unique")</f>
        <v>unique</v>
      </c>
    </row>
    <row r="1016" spans="1:16" x14ac:dyDescent="0.35">
      <c r="A1016">
        <v>27267</v>
      </c>
      <c r="B1016" s="1">
        <v>45621</v>
      </c>
      <c r="C1016" t="s">
        <v>581</v>
      </c>
      <c r="D1016" t="s">
        <v>91</v>
      </c>
      <c r="E1016" t="s">
        <v>41</v>
      </c>
      <c r="F1016" t="s">
        <v>44</v>
      </c>
      <c r="G1016" t="s">
        <v>108</v>
      </c>
      <c r="H1016">
        <v>14</v>
      </c>
      <c r="I1016">
        <v>5911</v>
      </c>
      <c r="J1016">
        <v>2333</v>
      </c>
      <c r="K1016" t="s">
        <v>39</v>
      </c>
      <c r="L1016" t="s">
        <v>254</v>
      </c>
      <c r="M1016">
        <f t="shared" si="15"/>
        <v>422.21428571428572</v>
      </c>
      <c r="N1016">
        <f>YEAR(Table1[[#This Row],[       oreder date]])</f>
        <v>2024</v>
      </c>
      <c r="O1016" t="str">
        <f>TEXT(Table1[[#This Row],[       oreder date]],"mmm")</f>
        <v>Nov</v>
      </c>
      <c r="P1016" t="str">
        <f>IF(COUNTIFS(A:A,Table1[[#This Row],[Order ID]],C:C,Table1[[#This Row],[CustomerName]])&gt;1,"duplicate","unique")</f>
        <v>unique</v>
      </c>
    </row>
    <row r="1017" spans="1:16" x14ac:dyDescent="0.35">
      <c r="A1017">
        <v>27335</v>
      </c>
      <c r="B1017" s="1">
        <v>45183</v>
      </c>
      <c r="C1017" t="s">
        <v>642</v>
      </c>
      <c r="D1017" t="s">
        <v>91</v>
      </c>
      <c r="E1017" t="s">
        <v>41</v>
      </c>
      <c r="F1017" t="s">
        <v>44</v>
      </c>
      <c r="G1017" t="s">
        <v>45</v>
      </c>
      <c r="H1017">
        <v>10</v>
      </c>
      <c r="I1017">
        <v>3234</v>
      </c>
      <c r="J1017">
        <v>1274</v>
      </c>
      <c r="K1017" t="s">
        <v>39</v>
      </c>
      <c r="L1017" t="s">
        <v>272</v>
      </c>
      <c r="M1017">
        <f t="shared" si="15"/>
        <v>323.39999999999998</v>
      </c>
      <c r="N1017">
        <f>YEAR(Table1[[#This Row],[       oreder date]])</f>
        <v>2023</v>
      </c>
      <c r="O1017" t="str">
        <f>TEXT(Table1[[#This Row],[       oreder date]],"mmm")</f>
        <v>Sep</v>
      </c>
      <c r="P1017" t="str">
        <f>IF(COUNTIFS(A:A,Table1[[#This Row],[Order ID]],C:C,Table1[[#This Row],[CustomerName]])&gt;1,"duplicate","unique")</f>
        <v>unique</v>
      </c>
    </row>
    <row r="1018" spans="1:16" x14ac:dyDescent="0.35">
      <c r="A1018">
        <v>27344</v>
      </c>
      <c r="B1018" s="1">
        <v>44125</v>
      </c>
      <c r="C1018" t="s">
        <v>652</v>
      </c>
      <c r="D1018" t="s">
        <v>91</v>
      </c>
      <c r="E1018" t="s">
        <v>41</v>
      </c>
      <c r="F1018" t="s">
        <v>44</v>
      </c>
      <c r="G1018" t="s">
        <v>59</v>
      </c>
      <c r="H1018">
        <v>20</v>
      </c>
      <c r="I1018">
        <v>1165</v>
      </c>
      <c r="J1018">
        <v>302</v>
      </c>
      <c r="K1018" t="s">
        <v>14</v>
      </c>
      <c r="L1018" t="s">
        <v>118</v>
      </c>
      <c r="M1018">
        <f t="shared" si="15"/>
        <v>58.25</v>
      </c>
      <c r="N1018">
        <f>YEAR(Table1[[#This Row],[       oreder date]])</f>
        <v>2020</v>
      </c>
      <c r="O1018" t="str">
        <f>TEXT(Table1[[#This Row],[       oreder date]],"mmm")</f>
        <v>Oct</v>
      </c>
      <c r="P1018" t="str">
        <f>IF(COUNTIFS(A:A,Table1[[#This Row],[Order ID]],C:C,Table1[[#This Row],[CustomerName]])&gt;1,"duplicate","unique")</f>
        <v>unique</v>
      </c>
    </row>
    <row r="1019" spans="1:16" x14ac:dyDescent="0.35">
      <c r="A1019">
        <v>27346</v>
      </c>
      <c r="B1019" s="1">
        <v>44125</v>
      </c>
      <c r="C1019" t="s">
        <v>652</v>
      </c>
      <c r="D1019" t="s">
        <v>91</v>
      </c>
      <c r="E1019" t="s">
        <v>41</v>
      </c>
      <c r="F1019" t="s">
        <v>44</v>
      </c>
      <c r="G1019" t="s">
        <v>48</v>
      </c>
      <c r="H1019">
        <v>12</v>
      </c>
      <c r="I1019">
        <v>7846</v>
      </c>
      <c r="J1019">
        <v>677</v>
      </c>
      <c r="K1019" t="s">
        <v>14</v>
      </c>
      <c r="L1019" t="s">
        <v>118</v>
      </c>
      <c r="M1019">
        <f t="shared" si="15"/>
        <v>653.83333333333337</v>
      </c>
      <c r="N1019">
        <f>YEAR(Table1[[#This Row],[       oreder date]])</f>
        <v>2020</v>
      </c>
      <c r="O1019" t="str">
        <f>TEXT(Table1[[#This Row],[       oreder date]],"mmm")</f>
        <v>Oct</v>
      </c>
      <c r="P1019" t="str">
        <f>IF(COUNTIFS(A:A,Table1[[#This Row],[Order ID]],C:C,Table1[[#This Row],[CustomerName]])&gt;1,"duplicate","unique")</f>
        <v>unique</v>
      </c>
    </row>
    <row r="1020" spans="1:16" x14ac:dyDescent="0.35">
      <c r="A1020">
        <v>27355</v>
      </c>
      <c r="B1020" s="1">
        <v>45081</v>
      </c>
      <c r="C1020" t="s">
        <v>662</v>
      </c>
      <c r="D1020" t="s">
        <v>91</v>
      </c>
      <c r="E1020" t="s">
        <v>41</v>
      </c>
      <c r="F1020" t="s">
        <v>44</v>
      </c>
      <c r="G1020" t="s">
        <v>48</v>
      </c>
      <c r="H1020">
        <v>7</v>
      </c>
      <c r="I1020">
        <v>883</v>
      </c>
      <c r="J1020">
        <v>127</v>
      </c>
      <c r="K1020" t="s">
        <v>64</v>
      </c>
      <c r="L1020" t="s">
        <v>18</v>
      </c>
      <c r="M1020">
        <f t="shared" si="15"/>
        <v>126.14285714285714</v>
      </c>
      <c r="N1020">
        <f>YEAR(Table1[[#This Row],[       oreder date]])</f>
        <v>2023</v>
      </c>
      <c r="O1020" t="str">
        <f>TEXT(Table1[[#This Row],[       oreder date]],"mmm")</f>
        <v>Jun</v>
      </c>
      <c r="P1020" t="str">
        <f>IF(COUNTIFS(A:A,Table1[[#This Row],[Order ID]],C:C,Table1[[#This Row],[CustomerName]])&gt;1,"duplicate","unique")</f>
        <v>unique</v>
      </c>
    </row>
    <row r="1021" spans="1:16" x14ac:dyDescent="0.35">
      <c r="A1021">
        <v>27356</v>
      </c>
      <c r="B1021" s="1">
        <v>45081</v>
      </c>
      <c r="C1021" t="s">
        <v>662</v>
      </c>
      <c r="D1021" t="s">
        <v>91</v>
      </c>
      <c r="E1021" t="s">
        <v>41</v>
      </c>
      <c r="F1021" t="s">
        <v>44</v>
      </c>
      <c r="G1021" t="s">
        <v>108</v>
      </c>
      <c r="H1021">
        <v>8</v>
      </c>
      <c r="I1021">
        <v>4539</v>
      </c>
      <c r="J1021">
        <v>1155</v>
      </c>
      <c r="K1021" t="s">
        <v>31</v>
      </c>
      <c r="L1021" t="s">
        <v>18</v>
      </c>
      <c r="M1021">
        <f t="shared" si="15"/>
        <v>567.375</v>
      </c>
      <c r="N1021">
        <f>YEAR(Table1[[#This Row],[       oreder date]])</f>
        <v>2023</v>
      </c>
      <c r="O1021" t="str">
        <f>TEXT(Table1[[#This Row],[       oreder date]],"mmm")</f>
        <v>Jun</v>
      </c>
      <c r="P1021" t="str">
        <f>IF(COUNTIFS(A:A,Table1[[#This Row],[Order ID]],C:C,Table1[[#This Row],[CustomerName]])&gt;1,"duplicate","unique")</f>
        <v>unique</v>
      </c>
    </row>
    <row r="1022" spans="1:16" x14ac:dyDescent="0.35">
      <c r="A1022">
        <v>27477</v>
      </c>
      <c r="B1022" s="1">
        <v>44165</v>
      </c>
      <c r="C1022" t="s">
        <v>805</v>
      </c>
      <c r="D1022" t="s">
        <v>91</v>
      </c>
      <c r="E1022" t="s">
        <v>41</v>
      </c>
      <c r="F1022" t="s">
        <v>44</v>
      </c>
      <c r="G1022" t="s">
        <v>48</v>
      </c>
      <c r="H1022">
        <v>14</v>
      </c>
      <c r="I1022">
        <v>9279</v>
      </c>
      <c r="J1022">
        <v>552</v>
      </c>
      <c r="K1022" t="s">
        <v>39</v>
      </c>
      <c r="L1022" t="s">
        <v>79</v>
      </c>
      <c r="M1022">
        <f t="shared" si="15"/>
        <v>662.78571428571433</v>
      </c>
      <c r="N1022">
        <f>YEAR(Table1[[#This Row],[       oreder date]])</f>
        <v>2020</v>
      </c>
      <c r="O1022" t="str">
        <f>TEXT(Table1[[#This Row],[       oreder date]],"mmm")</f>
        <v>Nov</v>
      </c>
      <c r="P1022" t="str">
        <f>IF(COUNTIFS(A:A,Table1[[#This Row],[Order ID]],C:C,Table1[[#This Row],[CustomerName]])&gt;1,"duplicate","unique")</f>
        <v>unique</v>
      </c>
    </row>
    <row r="1023" spans="1:16" x14ac:dyDescent="0.35">
      <c r="A1023">
        <v>27499</v>
      </c>
      <c r="B1023" s="1">
        <v>44233</v>
      </c>
      <c r="C1023" t="s">
        <v>831</v>
      </c>
      <c r="D1023" t="s">
        <v>91</v>
      </c>
      <c r="E1023" t="s">
        <v>41</v>
      </c>
      <c r="F1023" t="s">
        <v>44</v>
      </c>
      <c r="G1023" t="s">
        <v>59</v>
      </c>
      <c r="H1023">
        <v>15</v>
      </c>
      <c r="I1023">
        <v>3913</v>
      </c>
      <c r="J1023">
        <v>961</v>
      </c>
      <c r="K1023" t="s">
        <v>14</v>
      </c>
      <c r="L1023" t="s">
        <v>291</v>
      </c>
      <c r="M1023">
        <f t="shared" si="15"/>
        <v>260.86666666666667</v>
      </c>
      <c r="N1023">
        <f>YEAR(Table1[[#This Row],[       oreder date]])</f>
        <v>2021</v>
      </c>
      <c r="O1023" t="str">
        <f>TEXT(Table1[[#This Row],[       oreder date]],"mmm")</f>
        <v>Feb</v>
      </c>
      <c r="P1023" t="str">
        <f>IF(COUNTIFS(A:A,Table1[[#This Row],[Order ID]],C:C,Table1[[#This Row],[CustomerName]])&gt;1,"duplicate","unique")</f>
        <v>unique</v>
      </c>
    </row>
    <row r="1024" spans="1:16" x14ac:dyDescent="0.35">
      <c r="A1024">
        <v>27535</v>
      </c>
      <c r="B1024" s="1">
        <v>45459</v>
      </c>
      <c r="C1024" t="s">
        <v>860</v>
      </c>
      <c r="D1024" t="s">
        <v>91</v>
      </c>
      <c r="E1024" t="s">
        <v>41</v>
      </c>
      <c r="F1024" t="s">
        <v>44</v>
      </c>
      <c r="G1024" t="s">
        <v>59</v>
      </c>
      <c r="H1024">
        <v>19</v>
      </c>
      <c r="I1024">
        <v>2663</v>
      </c>
      <c r="J1024">
        <v>64</v>
      </c>
      <c r="K1024" t="s">
        <v>64</v>
      </c>
      <c r="L1024" t="s">
        <v>261</v>
      </c>
      <c r="M1024">
        <f t="shared" si="15"/>
        <v>140.15789473684211</v>
      </c>
      <c r="N1024">
        <f>YEAR(Table1[[#This Row],[       oreder date]])</f>
        <v>2024</v>
      </c>
      <c r="O1024" t="str">
        <f>TEXT(Table1[[#This Row],[       oreder date]],"mmm")</f>
        <v>Jun</v>
      </c>
      <c r="P1024" t="str">
        <f>IF(COUNTIFS(A:A,Table1[[#This Row],[Order ID]],C:C,Table1[[#This Row],[CustomerName]])&gt;1,"duplicate","unique")</f>
        <v>unique</v>
      </c>
    </row>
    <row r="1025" spans="1:16" x14ac:dyDescent="0.35">
      <c r="A1025">
        <v>27566</v>
      </c>
      <c r="B1025" s="1">
        <v>45085</v>
      </c>
      <c r="C1025" t="s">
        <v>912</v>
      </c>
      <c r="D1025" t="s">
        <v>91</v>
      </c>
      <c r="E1025" t="s">
        <v>41</v>
      </c>
      <c r="F1025" t="s">
        <v>44</v>
      </c>
      <c r="G1025" t="s">
        <v>108</v>
      </c>
      <c r="H1025">
        <v>19</v>
      </c>
      <c r="I1025">
        <v>8218</v>
      </c>
      <c r="J1025">
        <v>1430</v>
      </c>
      <c r="K1025" t="s">
        <v>46</v>
      </c>
      <c r="L1025" t="s">
        <v>18</v>
      </c>
      <c r="M1025">
        <f t="shared" si="15"/>
        <v>432.5263157894737</v>
      </c>
      <c r="N1025">
        <f>YEAR(Table1[[#This Row],[       oreder date]])</f>
        <v>2023</v>
      </c>
      <c r="O1025" t="str">
        <f>TEXT(Table1[[#This Row],[       oreder date]],"mmm")</f>
        <v>Jun</v>
      </c>
      <c r="P1025" t="str">
        <f>IF(COUNTIFS(A:A,Table1[[#This Row],[Order ID]],C:C,Table1[[#This Row],[CustomerName]])&gt;1,"duplicate","unique")</f>
        <v>unique</v>
      </c>
    </row>
    <row r="1026" spans="1:16" x14ac:dyDescent="0.35">
      <c r="A1026">
        <v>27586</v>
      </c>
      <c r="B1026" s="1">
        <v>45617</v>
      </c>
      <c r="C1026" t="s">
        <v>938</v>
      </c>
      <c r="D1026" t="s">
        <v>91</v>
      </c>
      <c r="E1026" t="s">
        <v>41</v>
      </c>
      <c r="F1026" t="s">
        <v>44</v>
      </c>
      <c r="G1026" t="s">
        <v>45</v>
      </c>
      <c r="H1026">
        <v>8</v>
      </c>
      <c r="I1026">
        <v>8709</v>
      </c>
      <c r="J1026">
        <v>2322</v>
      </c>
      <c r="K1026" t="s">
        <v>31</v>
      </c>
      <c r="L1026" t="s">
        <v>254</v>
      </c>
      <c r="M1026">
        <f t="shared" ref="M1026:M1089" si="16">I1026/H1026</f>
        <v>1088.625</v>
      </c>
      <c r="N1026">
        <f>YEAR(Table1[[#This Row],[       oreder date]])</f>
        <v>2024</v>
      </c>
      <c r="O1026" t="str">
        <f>TEXT(Table1[[#This Row],[       oreder date]],"mmm")</f>
        <v>Nov</v>
      </c>
      <c r="P1026" t="str">
        <f>IF(COUNTIFS(A:A,Table1[[#This Row],[Order ID]],C:C,Table1[[#This Row],[CustomerName]])&gt;1,"duplicate","unique")</f>
        <v>unique</v>
      </c>
    </row>
    <row r="1027" spans="1:16" x14ac:dyDescent="0.35">
      <c r="A1027">
        <v>27608</v>
      </c>
      <c r="B1027" s="1">
        <v>45017</v>
      </c>
      <c r="C1027" t="s">
        <v>967</v>
      </c>
      <c r="D1027" t="s">
        <v>91</v>
      </c>
      <c r="E1027" t="s">
        <v>41</v>
      </c>
      <c r="F1027" t="s">
        <v>44</v>
      </c>
      <c r="G1027" t="s">
        <v>48</v>
      </c>
      <c r="H1027">
        <v>15</v>
      </c>
      <c r="I1027">
        <v>4037</v>
      </c>
      <c r="J1027">
        <v>1494</v>
      </c>
      <c r="K1027" t="s">
        <v>39</v>
      </c>
      <c r="L1027" t="s">
        <v>144</v>
      </c>
      <c r="M1027">
        <f t="shared" si="16"/>
        <v>269.13333333333333</v>
      </c>
      <c r="N1027">
        <f>YEAR(Table1[[#This Row],[       oreder date]])</f>
        <v>2023</v>
      </c>
      <c r="O1027" t="str">
        <f>TEXT(Table1[[#This Row],[       oreder date]],"mmm")</f>
        <v>Apr</v>
      </c>
      <c r="P1027" t="str">
        <f>IF(COUNTIFS(A:A,Table1[[#This Row],[Order ID]],C:C,Table1[[#This Row],[CustomerName]])&gt;1,"duplicate","unique")</f>
        <v>unique</v>
      </c>
    </row>
    <row r="1028" spans="1:16" x14ac:dyDescent="0.35">
      <c r="A1028">
        <v>27622</v>
      </c>
      <c r="B1028" s="1">
        <v>44801</v>
      </c>
      <c r="C1028" t="s">
        <v>987</v>
      </c>
      <c r="D1028" t="s">
        <v>91</v>
      </c>
      <c r="E1028" t="s">
        <v>41</v>
      </c>
      <c r="F1028" t="s">
        <v>44</v>
      </c>
      <c r="G1028" t="s">
        <v>48</v>
      </c>
      <c r="H1028">
        <v>15</v>
      </c>
      <c r="I1028">
        <v>4015</v>
      </c>
      <c r="J1028">
        <v>1751</v>
      </c>
      <c r="K1028" t="s">
        <v>31</v>
      </c>
      <c r="L1028" t="s">
        <v>208</v>
      </c>
      <c r="M1028">
        <f t="shared" si="16"/>
        <v>267.66666666666669</v>
      </c>
      <c r="N1028">
        <f>YEAR(Table1[[#This Row],[       oreder date]])</f>
        <v>2022</v>
      </c>
      <c r="O1028" t="str">
        <f>TEXT(Table1[[#This Row],[       oreder date]],"mmm")</f>
        <v>Aug</v>
      </c>
      <c r="P1028" t="str">
        <f>IF(COUNTIFS(A:A,Table1[[#This Row],[Order ID]],C:C,Table1[[#This Row],[CustomerName]])&gt;1,"duplicate","unique")</f>
        <v>unique</v>
      </c>
    </row>
    <row r="1029" spans="1:16" x14ac:dyDescent="0.35">
      <c r="A1029">
        <v>27679</v>
      </c>
      <c r="B1029" s="1">
        <v>45618</v>
      </c>
      <c r="C1029" t="s">
        <v>1057</v>
      </c>
      <c r="D1029" t="s">
        <v>91</v>
      </c>
      <c r="E1029" t="s">
        <v>41</v>
      </c>
      <c r="F1029" t="s">
        <v>44</v>
      </c>
      <c r="G1029" t="s">
        <v>48</v>
      </c>
      <c r="H1029">
        <v>18</v>
      </c>
      <c r="I1029">
        <v>5317</v>
      </c>
      <c r="J1029">
        <v>1345</v>
      </c>
      <c r="K1029" t="s">
        <v>31</v>
      </c>
      <c r="L1029" t="s">
        <v>254</v>
      </c>
      <c r="M1029">
        <f t="shared" si="16"/>
        <v>295.38888888888891</v>
      </c>
      <c r="N1029">
        <f>YEAR(Table1[[#This Row],[       oreder date]])</f>
        <v>2024</v>
      </c>
      <c r="O1029" t="str">
        <f>TEXT(Table1[[#This Row],[       oreder date]],"mmm")</f>
        <v>Nov</v>
      </c>
      <c r="P1029" t="str">
        <f>IF(COUNTIFS(A:A,Table1[[#This Row],[Order ID]],C:C,Table1[[#This Row],[CustomerName]])&gt;1,"duplicate","unique")</f>
        <v>unique</v>
      </c>
    </row>
    <row r="1030" spans="1:16" x14ac:dyDescent="0.35">
      <c r="A1030">
        <v>27682</v>
      </c>
      <c r="B1030" s="1">
        <v>45618</v>
      </c>
      <c r="C1030" t="s">
        <v>1057</v>
      </c>
      <c r="D1030" t="s">
        <v>91</v>
      </c>
      <c r="E1030" t="s">
        <v>41</v>
      </c>
      <c r="F1030" t="s">
        <v>44</v>
      </c>
      <c r="G1030" t="s">
        <v>45</v>
      </c>
      <c r="H1030">
        <v>14</v>
      </c>
      <c r="I1030">
        <v>6304</v>
      </c>
      <c r="J1030">
        <v>766</v>
      </c>
      <c r="K1030" t="s">
        <v>39</v>
      </c>
      <c r="L1030" t="s">
        <v>254</v>
      </c>
      <c r="M1030">
        <f t="shared" si="16"/>
        <v>450.28571428571428</v>
      </c>
      <c r="N1030">
        <f>YEAR(Table1[[#This Row],[       oreder date]])</f>
        <v>2024</v>
      </c>
      <c r="O1030" t="str">
        <f>TEXT(Table1[[#This Row],[       oreder date]],"mmm")</f>
        <v>Nov</v>
      </c>
      <c r="P1030" t="str">
        <f>IF(COUNTIFS(A:A,Table1[[#This Row],[Order ID]],C:C,Table1[[#This Row],[CustomerName]])&gt;1,"duplicate","unique")</f>
        <v>unique</v>
      </c>
    </row>
    <row r="1031" spans="1:16" x14ac:dyDescent="0.35">
      <c r="A1031">
        <v>27730</v>
      </c>
      <c r="B1031" s="1">
        <v>44635</v>
      </c>
      <c r="C1031" t="s">
        <v>1120</v>
      </c>
      <c r="D1031" t="s">
        <v>91</v>
      </c>
      <c r="E1031" t="s">
        <v>41</v>
      </c>
      <c r="F1031" t="s">
        <v>44</v>
      </c>
      <c r="G1031" t="s">
        <v>45</v>
      </c>
      <c r="H1031">
        <v>16</v>
      </c>
      <c r="I1031">
        <v>7067</v>
      </c>
      <c r="J1031">
        <v>1943</v>
      </c>
      <c r="K1031" t="s">
        <v>46</v>
      </c>
      <c r="L1031" t="s">
        <v>133</v>
      </c>
      <c r="M1031">
        <f t="shared" si="16"/>
        <v>441.6875</v>
      </c>
      <c r="N1031">
        <f>YEAR(Table1[[#This Row],[       oreder date]])</f>
        <v>2022</v>
      </c>
      <c r="O1031" t="str">
        <f>TEXT(Table1[[#This Row],[       oreder date]],"mmm")</f>
        <v>Mar</v>
      </c>
      <c r="P1031" t="str">
        <f>IF(COUNTIFS(A:A,Table1[[#This Row],[Order ID]],C:C,Table1[[#This Row],[CustomerName]])&gt;1,"duplicate","unique")</f>
        <v>unique</v>
      </c>
    </row>
    <row r="1032" spans="1:16" x14ac:dyDescent="0.35">
      <c r="A1032">
        <v>27757</v>
      </c>
      <c r="B1032" s="1">
        <v>44084</v>
      </c>
      <c r="C1032" t="s">
        <v>1155</v>
      </c>
      <c r="D1032" t="s">
        <v>91</v>
      </c>
      <c r="E1032" t="s">
        <v>41</v>
      </c>
      <c r="F1032" t="s">
        <v>44</v>
      </c>
      <c r="G1032" t="s">
        <v>108</v>
      </c>
      <c r="H1032">
        <v>3</v>
      </c>
      <c r="I1032">
        <v>3518</v>
      </c>
      <c r="J1032">
        <v>1051</v>
      </c>
      <c r="K1032" t="s">
        <v>14</v>
      </c>
      <c r="L1032" t="s">
        <v>388</v>
      </c>
      <c r="M1032">
        <f t="shared" si="16"/>
        <v>1172.6666666666667</v>
      </c>
      <c r="N1032">
        <f>YEAR(Table1[[#This Row],[       oreder date]])</f>
        <v>2020</v>
      </c>
      <c r="O1032" t="str">
        <f>TEXT(Table1[[#This Row],[       oreder date]],"mmm")</f>
        <v>Sep</v>
      </c>
      <c r="P1032" t="str">
        <f>IF(COUNTIFS(A:A,Table1[[#This Row],[Order ID]],C:C,Table1[[#This Row],[CustomerName]])&gt;1,"duplicate","unique")</f>
        <v>unique</v>
      </c>
    </row>
    <row r="1033" spans="1:16" x14ac:dyDescent="0.35">
      <c r="A1033">
        <v>27816</v>
      </c>
      <c r="B1033" s="1">
        <v>44784</v>
      </c>
      <c r="C1033" t="s">
        <v>1219</v>
      </c>
      <c r="D1033" t="s">
        <v>91</v>
      </c>
      <c r="E1033" t="s">
        <v>41</v>
      </c>
      <c r="F1033" t="s">
        <v>44</v>
      </c>
      <c r="G1033" t="s">
        <v>108</v>
      </c>
      <c r="H1033">
        <v>8</v>
      </c>
      <c r="I1033">
        <v>6105</v>
      </c>
      <c r="J1033">
        <v>1447</v>
      </c>
      <c r="K1033" t="s">
        <v>46</v>
      </c>
      <c r="L1033" t="s">
        <v>208</v>
      </c>
      <c r="M1033">
        <f t="shared" si="16"/>
        <v>763.125</v>
      </c>
      <c r="N1033">
        <f>YEAR(Table1[[#This Row],[       oreder date]])</f>
        <v>2022</v>
      </c>
      <c r="O1033" t="str">
        <f>TEXT(Table1[[#This Row],[       oreder date]],"mmm")</f>
        <v>Aug</v>
      </c>
      <c r="P1033" t="str">
        <f>IF(COUNTIFS(A:A,Table1[[#This Row],[Order ID]],C:C,Table1[[#This Row],[CustomerName]])&gt;1,"duplicate","unique")</f>
        <v>unique</v>
      </c>
    </row>
    <row r="1034" spans="1:16" x14ac:dyDescent="0.35">
      <c r="A1034">
        <v>27847</v>
      </c>
      <c r="B1034" s="1">
        <v>45070</v>
      </c>
      <c r="C1034" t="s">
        <v>1267</v>
      </c>
      <c r="D1034" t="s">
        <v>91</v>
      </c>
      <c r="E1034" t="s">
        <v>41</v>
      </c>
      <c r="F1034" t="s">
        <v>44</v>
      </c>
      <c r="G1034" t="s">
        <v>108</v>
      </c>
      <c r="H1034">
        <v>9</v>
      </c>
      <c r="I1034">
        <v>5994</v>
      </c>
      <c r="J1034">
        <v>2826</v>
      </c>
      <c r="K1034" t="s">
        <v>39</v>
      </c>
      <c r="L1034" t="s">
        <v>126</v>
      </c>
      <c r="M1034">
        <f t="shared" si="16"/>
        <v>666</v>
      </c>
      <c r="N1034">
        <f>YEAR(Table1[[#This Row],[       oreder date]])</f>
        <v>2023</v>
      </c>
      <c r="O1034" t="str">
        <f>TEXT(Table1[[#This Row],[       oreder date]],"mmm")</f>
        <v>May</v>
      </c>
      <c r="P1034" t="str">
        <f>IF(COUNTIFS(A:A,Table1[[#This Row],[Order ID]],C:C,Table1[[#This Row],[CustomerName]])&gt;1,"duplicate","unique")</f>
        <v>unique</v>
      </c>
    </row>
    <row r="1035" spans="1:16" x14ac:dyDescent="0.35">
      <c r="A1035">
        <v>27858</v>
      </c>
      <c r="B1035" s="1">
        <v>44543</v>
      </c>
      <c r="C1035" t="s">
        <v>1285</v>
      </c>
      <c r="D1035" t="s">
        <v>91</v>
      </c>
      <c r="E1035" t="s">
        <v>41</v>
      </c>
      <c r="F1035" t="s">
        <v>44</v>
      </c>
      <c r="G1035" t="s">
        <v>108</v>
      </c>
      <c r="H1035">
        <v>19</v>
      </c>
      <c r="I1035">
        <v>6724</v>
      </c>
      <c r="J1035">
        <v>1539</v>
      </c>
      <c r="K1035" t="s">
        <v>64</v>
      </c>
      <c r="L1035" t="s">
        <v>89</v>
      </c>
      <c r="M1035">
        <f t="shared" si="16"/>
        <v>353.89473684210526</v>
      </c>
      <c r="N1035">
        <f>YEAR(Table1[[#This Row],[       oreder date]])</f>
        <v>2021</v>
      </c>
      <c r="O1035" t="str">
        <f>TEXT(Table1[[#This Row],[       oreder date]],"mmm")</f>
        <v>Dec</v>
      </c>
      <c r="P1035" t="str">
        <f>IF(COUNTIFS(A:A,Table1[[#This Row],[Order ID]],C:C,Table1[[#This Row],[CustomerName]])&gt;1,"duplicate","unique")</f>
        <v>unique</v>
      </c>
    </row>
    <row r="1036" spans="1:16" x14ac:dyDescent="0.35">
      <c r="A1036">
        <v>27876</v>
      </c>
      <c r="B1036" s="1">
        <v>44944</v>
      </c>
      <c r="C1036" t="s">
        <v>1313</v>
      </c>
      <c r="D1036" t="s">
        <v>91</v>
      </c>
      <c r="E1036" t="s">
        <v>41</v>
      </c>
      <c r="F1036" t="s">
        <v>44</v>
      </c>
      <c r="G1036" t="s">
        <v>45</v>
      </c>
      <c r="H1036">
        <v>17</v>
      </c>
      <c r="I1036">
        <v>847</v>
      </c>
      <c r="J1036">
        <v>355</v>
      </c>
      <c r="K1036" t="s">
        <v>64</v>
      </c>
      <c r="L1036" t="s">
        <v>332</v>
      </c>
      <c r="M1036">
        <f t="shared" si="16"/>
        <v>49.823529411764703</v>
      </c>
      <c r="N1036">
        <f>YEAR(Table1[[#This Row],[       oreder date]])</f>
        <v>2023</v>
      </c>
      <c r="O1036" t="str">
        <f>TEXT(Table1[[#This Row],[       oreder date]],"mmm")</f>
        <v>Jan</v>
      </c>
      <c r="P1036" t="str">
        <f>IF(COUNTIFS(A:A,Table1[[#This Row],[Order ID]],C:C,Table1[[#This Row],[CustomerName]])&gt;1,"duplicate","unique")</f>
        <v>unique</v>
      </c>
    </row>
    <row r="1037" spans="1:16" x14ac:dyDescent="0.35">
      <c r="A1037">
        <v>27894</v>
      </c>
      <c r="B1037" s="1">
        <v>44095</v>
      </c>
      <c r="C1037" t="s">
        <v>1344</v>
      </c>
      <c r="D1037" t="s">
        <v>91</v>
      </c>
      <c r="E1037" t="s">
        <v>41</v>
      </c>
      <c r="F1037" t="s">
        <v>44</v>
      </c>
      <c r="G1037" t="s">
        <v>59</v>
      </c>
      <c r="H1037">
        <v>16</v>
      </c>
      <c r="I1037">
        <v>3445</v>
      </c>
      <c r="J1037">
        <v>1405</v>
      </c>
      <c r="K1037" t="s">
        <v>39</v>
      </c>
      <c r="L1037" t="s">
        <v>388</v>
      </c>
      <c r="M1037">
        <f t="shared" si="16"/>
        <v>215.3125</v>
      </c>
      <c r="N1037">
        <f>YEAR(Table1[[#This Row],[       oreder date]])</f>
        <v>2020</v>
      </c>
      <c r="O1037" t="str">
        <f>TEXT(Table1[[#This Row],[       oreder date]],"mmm")</f>
        <v>Sep</v>
      </c>
      <c r="P1037" t="str">
        <f>IF(COUNTIFS(A:A,Table1[[#This Row],[Order ID]],C:C,Table1[[#This Row],[CustomerName]])&gt;1,"duplicate","unique")</f>
        <v>unique</v>
      </c>
    </row>
    <row r="1038" spans="1:16" x14ac:dyDescent="0.35">
      <c r="A1038">
        <v>27955</v>
      </c>
      <c r="B1038" s="1">
        <v>44341</v>
      </c>
      <c r="C1038" t="s">
        <v>1441</v>
      </c>
      <c r="D1038" t="s">
        <v>91</v>
      </c>
      <c r="E1038" t="s">
        <v>41</v>
      </c>
      <c r="F1038" t="s">
        <v>44</v>
      </c>
      <c r="G1038" t="s">
        <v>45</v>
      </c>
      <c r="H1038">
        <v>14</v>
      </c>
      <c r="I1038">
        <v>815</v>
      </c>
      <c r="J1038">
        <v>54</v>
      </c>
      <c r="K1038" t="s">
        <v>31</v>
      </c>
      <c r="L1038" t="s">
        <v>107</v>
      </c>
      <c r="M1038">
        <f t="shared" si="16"/>
        <v>58.214285714285715</v>
      </c>
      <c r="N1038">
        <f>YEAR(Table1[[#This Row],[       oreder date]])</f>
        <v>2021</v>
      </c>
      <c r="O1038" t="str">
        <f>TEXT(Table1[[#This Row],[       oreder date]],"mmm")</f>
        <v>May</v>
      </c>
      <c r="P1038" t="str">
        <f>IF(COUNTIFS(A:A,Table1[[#This Row],[Order ID]],C:C,Table1[[#This Row],[CustomerName]])&gt;1,"duplicate","unique")</f>
        <v>unique</v>
      </c>
    </row>
    <row r="1039" spans="1:16" x14ac:dyDescent="0.35">
      <c r="A1039">
        <v>27962</v>
      </c>
      <c r="B1039" s="1">
        <v>44361</v>
      </c>
      <c r="C1039" t="s">
        <v>1453</v>
      </c>
      <c r="D1039" t="s">
        <v>91</v>
      </c>
      <c r="E1039" t="s">
        <v>41</v>
      </c>
      <c r="F1039" t="s">
        <v>44</v>
      </c>
      <c r="G1039" t="s">
        <v>108</v>
      </c>
      <c r="H1039">
        <v>9</v>
      </c>
      <c r="I1039">
        <v>6093</v>
      </c>
      <c r="J1039">
        <v>3042</v>
      </c>
      <c r="K1039" t="s">
        <v>31</v>
      </c>
      <c r="L1039" t="s">
        <v>124</v>
      </c>
      <c r="M1039">
        <f t="shared" si="16"/>
        <v>677</v>
      </c>
      <c r="N1039">
        <f>YEAR(Table1[[#This Row],[       oreder date]])</f>
        <v>2021</v>
      </c>
      <c r="O1039" t="str">
        <f>TEXT(Table1[[#This Row],[       oreder date]],"mmm")</f>
        <v>Jun</v>
      </c>
      <c r="P1039" t="str">
        <f>IF(COUNTIFS(A:A,Table1[[#This Row],[Order ID]],C:C,Table1[[#This Row],[CustomerName]])&gt;1,"duplicate","unique")</f>
        <v>unique</v>
      </c>
    </row>
    <row r="1040" spans="1:16" x14ac:dyDescent="0.35">
      <c r="A1040">
        <v>26804</v>
      </c>
      <c r="B1040" s="1">
        <v>44960</v>
      </c>
      <c r="C1040" t="s">
        <v>90</v>
      </c>
      <c r="D1040" t="s">
        <v>91</v>
      </c>
      <c r="E1040" t="s">
        <v>41</v>
      </c>
      <c r="F1040" t="s">
        <v>29</v>
      </c>
      <c r="G1040" t="s">
        <v>77</v>
      </c>
      <c r="H1040">
        <v>20</v>
      </c>
      <c r="I1040">
        <v>5219</v>
      </c>
      <c r="J1040">
        <v>1180</v>
      </c>
      <c r="K1040" t="s">
        <v>64</v>
      </c>
      <c r="L1040" t="s">
        <v>92</v>
      </c>
      <c r="M1040">
        <f t="shared" si="16"/>
        <v>260.95</v>
      </c>
      <c r="N1040">
        <f>YEAR(Table1[[#This Row],[       oreder date]])</f>
        <v>2023</v>
      </c>
      <c r="O1040" t="str">
        <f>TEXT(Table1[[#This Row],[       oreder date]],"mmm")</f>
        <v>Feb</v>
      </c>
      <c r="P1040" t="str">
        <f>IF(COUNTIFS(A:A,Table1[[#This Row],[Order ID]],C:C,Table1[[#This Row],[CustomerName]])&gt;1,"duplicate","unique")</f>
        <v>unique</v>
      </c>
    </row>
    <row r="1041" spans="1:16" x14ac:dyDescent="0.35">
      <c r="A1041">
        <v>26805</v>
      </c>
      <c r="B1041" s="1">
        <v>44864</v>
      </c>
      <c r="C1041" t="s">
        <v>94</v>
      </c>
      <c r="D1041" t="s">
        <v>91</v>
      </c>
      <c r="E1041" t="s">
        <v>41</v>
      </c>
      <c r="F1041" t="s">
        <v>29</v>
      </c>
      <c r="G1041" t="s">
        <v>30</v>
      </c>
      <c r="H1041">
        <v>20</v>
      </c>
      <c r="I1041">
        <v>3686</v>
      </c>
      <c r="J1041">
        <v>760</v>
      </c>
      <c r="K1041" t="s">
        <v>31</v>
      </c>
      <c r="L1041" t="s">
        <v>95</v>
      </c>
      <c r="M1041">
        <f t="shared" si="16"/>
        <v>184.3</v>
      </c>
      <c r="N1041">
        <f>YEAR(Table1[[#This Row],[       oreder date]])</f>
        <v>2022</v>
      </c>
      <c r="O1041" t="str">
        <f>TEXT(Table1[[#This Row],[       oreder date]],"mmm")</f>
        <v>Oct</v>
      </c>
      <c r="P1041" t="str">
        <f>IF(COUNTIFS(A:A,Table1[[#This Row],[Order ID]],C:C,Table1[[#This Row],[CustomerName]])&gt;1,"duplicate","unique")</f>
        <v>unique</v>
      </c>
    </row>
    <row r="1042" spans="1:16" x14ac:dyDescent="0.35">
      <c r="A1042">
        <v>26815</v>
      </c>
      <c r="B1042" s="1">
        <v>45510</v>
      </c>
      <c r="C1042" t="s">
        <v>112</v>
      </c>
      <c r="D1042" t="s">
        <v>91</v>
      </c>
      <c r="E1042" t="s">
        <v>41</v>
      </c>
      <c r="F1042" t="s">
        <v>29</v>
      </c>
      <c r="G1042" t="s">
        <v>56</v>
      </c>
      <c r="H1042">
        <v>12</v>
      </c>
      <c r="I1042">
        <v>7784</v>
      </c>
      <c r="J1042">
        <v>2937</v>
      </c>
      <c r="K1042" t="s">
        <v>14</v>
      </c>
      <c r="L1042" t="s">
        <v>113</v>
      </c>
      <c r="M1042">
        <f t="shared" si="16"/>
        <v>648.66666666666663</v>
      </c>
      <c r="N1042">
        <f>YEAR(Table1[[#This Row],[       oreder date]])</f>
        <v>2024</v>
      </c>
      <c r="O1042" t="str">
        <f>TEXT(Table1[[#This Row],[       oreder date]],"mmm")</f>
        <v>Aug</v>
      </c>
      <c r="P1042" t="str">
        <f>IF(COUNTIFS(A:A,Table1[[#This Row],[Order ID]],C:C,Table1[[#This Row],[CustomerName]])&gt;1,"duplicate","unique")</f>
        <v>unique</v>
      </c>
    </row>
    <row r="1043" spans="1:16" x14ac:dyDescent="0.35">
      <c r="A1043">
        <v>26816</v>
      </c>
      <c r="B1043" s="1">
        <v>45510</v>
      </c>
      <c r="C1043" t="s">
        <v>112</v>
      </c>
      <c r="D1043" t="s">
        <v>91</v>
      </c>
      <c r="E1043" t="s">
        <v>41</v>
      </c>
      <c r="F1043" t="s">
        <v>29</v>
      </c>
      <c r="G1043" t="s">
        <v>30</v>
      </c>
      <c r="H1043">
        <v>3</v>
      </c>
      <c r="I1043">
        <v>5591</v>
      </c>
      <c r="J1043">
        <v>1696</v>
      </c>
      <c r="K1043" t="s">
        <v>64</v>
      </c>
      <c r="L1043" t="s">
        <v>113</v>
      </c>
      <c r="M1043">
        <f t="shared" si="16"/>
        <v>1863.6666666666667</v>
      </c>
      <c r="N1043">
        <f>YEAR(Table1[[#This Row],[       oreder date]])</f>
        <v>2024</v>
      </c>
      <c r="O1043" t="str">
        <f>TEXT(Table1[[#This Row],[       oreder date]],"mmm")</f>
        <v>Aug</v>
      </c>
      <c r="P1043" t="str">
        <f>IF(COUNTIFS(A:A,Table1[[#This Row],[Order ID]],C:C,Table1[[#This Row],[CustomerName]])&gt;1,"duplicate","unique")</f>
        <v>unique</v>
      </c>
    </row>
    <row r="1044" spans="1:16" x14ac:dyDescent="0.35">
      <c r="A1044">
        <v>26915</v>
      </c>
      <c r="B1044" s="1">
        <v>45323</v>
      </c>
      <c r="C1044" t="s">
        <v>221</v>
      </c>
      <c r="D1044" t="s">
        <v>91</v>
      </c>
      <c r="E1044" t="s">
        <v>41</v>
      </c>
      <c r="F1044" t="s">
        <v>29</v>
      </c>
      <c r="G1044" t="s">
        <v>77</v>
      </c>
      <c r="H1044">
        <v>10</v>
      </c>
      <c r="I1044">
        <v>3433</v>
      </c>
      <c r="J1044">
        <v>1169</v>
      </c>
      <c r="K1044" t="s">
        <v>64</v>
      </c>
      <c r="L1044" t="s">
        <v>217</v>
      </c>
      <c r="M1044">
        <f t="shared" si="16"/>
        <v>343.3</v>
      </c>
      <c r="N1044">
        <f>YEAR(Table1[[#This Row],[       oreder date]])</f>
        <v>2024</v>
      </c>
      <c r="O1044" t="str">
        <f>TEXT(Table1[[#This Row],[       oreder date]],"mmm")</f>
        <v>Feb</v>
      </c>
      <c r="P1044" t="str">
        <f>IF(COUNTIFS(A:A,Table1[[#This Row],[Order ID]],C:C,Table1[[#This Row],[CustomerName]])&gt;1,"duplicate","unique")</f>
        <v>unique</v>
      </c>
    </row>
    <row r="1045" spans="1:16" x14ac:dyDescent="0.35">
      <c r="A1045">
        <v>26918</v>
      </c>
      <c r="B1045" s="1">
        <v>45323</v>
      </c>
      <c r="C1045" t="s">
        <v>221</v>
      </c>
      <c r="D1045" t="s">
        <v>91</v>
      </c>
      <c r="E1045" t="s">
        <v>41</v>
      </c>
      <c r="F1045" t="s">
        <v>29</v>
      </c>
      <c r="G1045" t="s">
        <v>77</v>
      </c>
      <c r="H1045">
        <v>1</v>
      </c>
      <c r="I1045">
        <v>3887</v>
      </c>
      <c r="J1045">
        <v>1490</v>
      </c>
      <c r="K1045" t="s">
        <v>31</v>
      </c>
      <c r="L1045" t="s">
        <v>217</v>
      </c>
      <c r="M1045">
        <f t="shared" si="16"/>
        <v>3887</v>
      </c>
      <c r="N1045">
        <f>YEAR(Table1[[#This Row],[       oreder date]])</f>
        <v>2024</v>
      </c>
      <c r="O1045" t="str">
        <f>TEXT(Table1[[#This Row],[       oreder date]],"mmm")</f>
        <v>Feb</v>
      </c>
      <c r="P1045" t="str">
        <f>IF(COUNTIFS(A:A,Table1[[#This Row],[Order ID]],C:C,Table1[[#This Row],[CustomerName]])&gt;1,"duplicate","unique")</f>
        <v>unique</v>
      </c>
    </row>
    <row r="1046" spans="1:16" x14ac:dyDescent="0.35">
      <c r="A1046">
        <v>27012</v>
      </c>
      <c r="B1046" s="1">
        <v>43999</v>
      </c>
      <c r="C1046" t="s">
        <v>311</v>
      </c>
      <c r="D1046" t="s">
        <v>91</v>
      </c>
      <c r="E1046" t="s">
        <v>41</v>
      </c>
      <c r="F1046" t="s">
        <v>29</v>
      </c>
      <c r="G1046" t="s">
        <v>56</v>
      </c>
      <c r="H1046">
        <v>16</v>
      </c>
      <c r="I1046">
        <v>9965</v>
      </c>
      <c r="J1046">
        <v>3033</v>
      </c>
      <c r="K1046" t="s">
        <v>64</v>
      </c>
      <c r="L1046" t="s">
        <v>312</v>
      </c>
      <c r="M1046">
        <f t="shared" si="16"/>
        <v>622.8125</v>
      </c>
      <c r="N1046">
        <f>YEAR(Table1[[#This Row],[       oreder date]])</f>
        <v>2020</v>
      </c>
      <c r="O1046" t="str">
        <f>TEXT(Table1[[#This Row],[       oreder date]],"mmm")</f>
        <v>Jun</v>
      </c>
      <c r="P1046" t="str">
        <f>IF(COUNTIFS(A:A,Table1[[#This Row],[Order ID]],C:C,Table1[[#This Row],[CustomerName]])&gt;1,"duplicate","unique")</f>
        <v>unique</v>
      </c>
    </row>
    <row r="1047" spans="1:16" x14ac:dyDescent="0.35">
      <c r="A1047">
        <v>27051</v>
      </c>
      <c r="B1047" s="1">
        <v>43973</v>
      </c>
      <c r="C1047" t="s">
        <v>356</v>
      </c>
      <c r="D1047" t="s">
        <v>91</v>
      </c>
      <c r="E1047" t="s">
        <v>41</v>
      </c>
      <c r="F1047" t="s">
        <v>29</v>
      </c>
      <c r="G1047" t="s">
        <v>56</v>
      </c>
      <c r="H1047">
        <v>18</v>
      </c>
      <c r="I1047">
        <v>2465</v>
      </c>
      <c r="J1047">
        <v>699</v>
      </c>
      <c r="K1047" t="s">
        <v>31</v>
      </c>
      <c r="L1047" t="s">
        <v>58</v>
      </c>
      <c r="M1047">
        <f t="shared" si="16"/>
        <v>136.94444444444446</v>
      </c>
      <c r="N1047">
        <f>YEAR(Table1[[#This Row],[       oreder date]])</f>
        <v>2020</v>
      </c>
      <c r="O1047" t="str">
        <f>TEXT(Table1[[#This Row],[       oreder date]],"mmm")</f>
        <v>May</v>
      </c>
      <c r="P1047" t="str">
        <f>IF(COUNTIFS(A:A,Table1[[#This Row],[Order ID]],C:C,Table1[[#This Row],[CustomerName]])&gt;1,"duplicate","unique")</f>
        <v>unique</v>
      </c>
    </row>
    <row r="1048" spans="1:16" x14ac:dyDescent="0.35">
      <c r="A1048">
        <v>27170</v>
      </c>
      <c r="B1048" s="1">
        <v>45645</v>
      </c>
      <c r="C1048" t="s">
        <v>478</v>
      </c>
      <c r="D1048" t="s">
        <v>91</v>
      </c>
      <c r="E1048" t="s">
        <v>41</v>
      </c>
      <c r="F1048" t="s">
        <v>29</v>
      </c>
      <c r="G1048" t="s">
        <v>56</v>
      </c>
      <c r="H1048">
        <v>12</v>
      </c>
      <c r="I1048">
        <v>1290</v>
      </c>
      <c r="J1048">
        <v>204</v>
      </c>
      <c r="K1048" t="s">
        <v>14</v>
      </c>
      <c r="L1048" t="s">
        <v>22</v>
      </c>
      <c r="M1048">
        <f t="shared" si="16"/>
        <v>107.5</v>
      </c>
      <c r="N1048">
        <f>YEAR(Table1[[#This Row],[       oreder date]])</f>
        <v>2024</v>
      </c>
      <c r="O1048" t="str">
        <f>TEXT(Table1[[#This Row],[       oreder date]],"mmm")</f>
        <v>Dec</v>
      </c>
      <c r="P1048" t="str">
        <f>IF(COUNTIFS(A:A,Table1[[#This Row],[Order ID]],C:C,Table1[[#This Row],[CustomerName]])&gt;1,"duplicate","unique")</f>
        <v>unique</v>
      </c>
    </row>
    <row r="1049" spans="1:16" x14ac:dyDescent="0.35">
      <c r="A1049">
        <v>27220</v>
      </c>
      <c r="B1049" s="1">
        <v>45455</v>
      </c>
      <c r="C1049" t="s">
        <v>537</v>
      </c>
      <c r="D1049" t="s">
        <v>91</v>
      </c>
      <c r="E1049" t="s">
        <v>41</v>
      </c>
      <c r="F1049" t="s">
        <v>29</v>
      </c>
      <c r="G1049" t="s">
        <v>30</v>
      </c>
      <c r="H1049">
        <v>12</v>
      </c>
      <c r="I1049">
        <v>6711</v>
      </c>
      <c r="J1049">
        <v>1045</v>
      </c>
      <c r="K1049" t="s">
        <v>46</v>
      </c>
      <c r="L1049" t="s">
        <v>261</v>
      </c>
      <c r="M1049">
        <f t="shared" si="16"/>
        <v>559.25</v>
      </c>
      <c r="N1049">
        <f>YEAR(Table1[[#This Row],[       oreder date]])</f>
        <v>2024</v>
      </c>
      <c r="O1049" t="str">
        <f>TEXT(Table1[[#This Row],[       oreder date]],"mmm")</f>
        <v>Jun</v>
      </c>
      <c r="P1049" t="str">
        <f>IF(COUNTIFS(A:A,Table1[[#This Row],[Order ID]],C:C,Table1[[#This Row],[CustomerName]])&gt;1,"duplicate","unique")</f>
        <v>unique</v>
      </c>
    </row>
    <row r="1050" spans="1:16" x14ac:dyDescent="0.35">
      <c r="A1050">
        <v>27222</v>
      </c>
      <c r="B1050" s="1">
        <v>45455</v>
      </c>
      <c r="C1050" t="s">
        <v>537</v>
      </c>
      <c r="D1050" t="s">
        <v>91</v>
      </c>
      <c r="E1050" t="s">
        <v>41</v>
      </c>
      <c r="F1050" t="s">
        <v>29</v>
      </c>
      <c r="G1050" t="s">
        <v>77</v>
      </c>
      <c r="H1050">
        <v>14</v>
      </c>
      <c r="I1050">
        <v>6295</v>
      </c>
      <c r="J1050">
        <v>2469</v>
      </c>
      <c r="K1050" t="s">
        <v>39</v>
      </c>
      <c r="L1050" t="s">
        <v>261</v>
      </c>
      <c r="M1050">
        <f t="shared" si="16"/>
        <v>449.64285714285717</v>
      </c>
      <c r="N1050">
        <f>YEAR(Table1[[#This Row],[       oreder date]])</f>
        <v>2024</v>
      </c>
      <c r="O1050" t="str">
        <f>TEXT(Table1[[#This Row],[       oreder date]],"mmm")</f>
        <v>Jun</v>
      </c>
      <c r="P1050" t="str">
        <f>IF(COUNTIFS(A:A,Table1[[#This Row],[Order ID]],C:C,Table1[[#This Row],[CustomerName]])&gt;1,"duplicate","unique")</f>
        <v>unique</v>
      </c>
    </row>
    <row r="1051" spans="1:16" x14ac:dyDescent="0.35">
      <c r="A1051">
        <v>27223</v>
      </c>
      <c r="B1051" s="1">
        <v>44739</v>
      </c>
      <c r="C1051" t="s">
        <v>539</v>
      </c>
      <c r="D1051" t="s">
        <v>91</v>
      </c>
      <c r="E1051" t="s">
        <v>41</v>
      </c>
      <c r="F1051" t="s">
        <v>29</v>
      </c>
      <c r="G1051" t="s">
        <v>63</v>
      </c>
      <c r="H1051">
        <v>1</v>
      </c>
      <c r="I1051">
        <v>9654</v>
      </c>
      <c r="J1051">
        <v>4111</v>
      </c>
      <c r="K1051" t="s">
        <v>14</v>
      </c>
      <c r="L1051" t="s">
        <v>164</v>
      </c>
      <c r="M1051">
        <f t="shared" si="16"/>
        <v>9654</v>
      </c>
      <c r="N1051">
        <f>YEAR(Table1[[#This Row],[       oreder date]])</f>
        <v>2022</v>
      </c>
      <c r="O1051" t="str">
        <f>TEXT(Table1[[#This Row],[       oreder date]],"mmm")</f>
        <v>Jun</v>
      </c>
      <c r="P1051" t="str">
        <f>IF(COUNTIFS(A:A,Table1[[#This Row],[Order ID]],C:C,Table1[[#This Row],[CustomerName]])&gt;1,"duplicate","unique")</f>
        <v>unique</v>
      </c>
    </row>
    <row r="1052" spans="1:16" x14ac:dyDescent="0.35">
      <c r="A1052">
        <v>27224</v>
      </c>
      <c r="B1052" s="1">
        <v>44739</v>
      </c>
      <c r="C1052" t="s">
        <v>539</v>
      </c>
      <c r="D1052" t="s">
        <v>91</v>
      </c>
      <c r="E1052" t="s">
        <v>41</v>
      </c>
      <c r="F1052" t="s">
        <v>29</v>
      </c>
      <c r="G1052" t="s">
        <v>77</v>
      </c>
      <c r="H1052">
        <v>20</v>
      </c>
      <c r="I1052">
        <v>3112</v>
      </c>
      <c r="J1052">
        <v>1065</v>
      </c>
      <c r="K1052" t="s">
        <v>64</v>
      </c>
      <c r="L1052" t="s">
        <v>164</v>
      </c>
      <c r="M1052">
        <f t="shared" si="16"/>
        <v>155.6</v>
      </c>
      <c r="N1052">
        <f>YEAR(Table1[[#This Row],[       oreder date]])</f>
        <v>2022</v>
      </c>
      <c r="O1052" t="str">
        <f>TEXT(Table1[[#This Row],[       oreder date]],"mmm")</f>
        <v>Jun</v>
      </c>
      <c r="P1052" t="str">
        <f>IF(COUNTIFS(A:A,Table1[[#This Row],[Order ID]],C:C,Table1[[#This Row],[CustomerName]])&gt;1,"duplicate","unique")</f>
        <v>unique</v>
      </c>
    </row>
    <row r="1053" spans="1:16" x14ac:dyDescent="0.35">
      <c r="A1053">
        <v>27227</v>
      </c>
      <c r="B1053" s="1">
        <v>44245</v>
      </c>
      <c r="C1053" t="s">
        <v>541</v>
      </c>
      <c r="D1053" t="s">
        <v>91</v>
      </c>
      <c r="E1053" t="s">
        <v>41</v>
      </c>
      <c r="F1053" t="s">
        <v>29</v>
      </c>
      <c r="G1053" t="s">
        <v>63</v>
      </c>
      <c r="H1053">
        <v>17</v>
      </c>
      <c r="I1053">
        <v>1733</v>
      </c>
      <c r="J1053">
        <v>133</v>
      </c>
      <c r="K1053" t="s">
        <v>31</v>
      </c>
      <c r="L1053" t="s">
        <v>291</v>
      </c>
      <c r="M1053">
        <f t="shared" si="16"/>
        <v>101.94117647058823</v>
      </c>
      <c r="N1053">
        <f>YEAR(Table1[[#This Row],[       oreder date]])</f>
        <v>2021</v>
      </c>
      <c r="O1053" t="str">
        <f>TEXT(Table1[[#This Row],[       oreder date]],"mmm")</f>
        <v>Feb</v>
      </c>
      <c r="P1053" t="str">
        <f>IF(COUNTIFS(A:A,Table1[[#This Row],[Order ID]],C:C,Table1[[#This Row],[CustomerName]])&gt;1,"duplicate","unique")</f>
        <v>unique</v>
      </c>
    </row>
    <row r="1054" spans="1:16" x14ac:dyDescent="0.35">
      <c r="A1054">
        <v>27231</v>
      </c>
      <c r="B1054" s="1">
        <v>44922</v>
      </c>
      <c r="C1054" t="s">
        <v>547</v>
      </c>
      <c r="D1054" t="s">
        <v>91</v>
      </c>
      <c r="E1054" t="s">
        <v>41</v>
      </c>
      <c r="F1054" t="s">
        <v>29</v>
      </c>
      <c r="G1054" t="s">
        <v>30</v>
      </c>
      <c r="H1054">
        <v>13</v>
      </c>
      <c r="I1054">
        <v>1248</v>
      </c>
      <c r="J1054">
        <v>584</v>
      </c>
      <c r="K1054" t="s">
        <v>39</v>
      </c>
      <c r="L1054" t="s">
        <v>151</v>
      </c>
      <c r="M1054">
        <f t="shared" si="16"/>
        <v>96</v>
      </c>
      <c r="N1054">
        <f>YEAR(Table1[[#This Row],[       oreder date]])</f>
        <v>2022</v>
      </c>
      <c r="O1054" t="str">
        <f>TEXT(Table1[[#This Row],[       oreder date]],"mmm")</f>
        <v>Dec</v>
      </c>
      <c r="P1054" t="str">
        <f>IF(COUNTIFS(A:A,Table1[[#This Row],[Order ID]],C:C,Table1[[#This Row],[CustomerName]])&gt;1,"duplicate","unique")</f>
        <v>unique</v>
      </c>
    </row>
    <row r="1055" spans="1:16" x14ac:dyDescent="0.35">
      <c r="A1055">
        <v>27233</v>
      </c>
      <c r="B1055" s="1">
        <v>44922</v>
      </c>
      <c r="C1055" t="s">
        <v>547</v>
      </c>
      <c r="D1055" t="s">
        <v>91</v>
      </c>
      <c r="E1055" t="s">
        <v>41</v>
      </c>
      <c r="F1055" t="s">
        <v>29</v>
      </c>
      <c r="G1055" t="s">
        <v>56</v>
      </c>
      <c r="H1055">
        <v>14</v>
      </c>
      <c r="I1055">
        <v>3669</v>
      </c>
      <c r="J1055">
        <v>154</v>
      </c>
      <c r="K1055" t="s">
        <v>39</v>
      </c>
      <c r="L1055" t="s">
        <v>151</v>
      </c>
      <c r="M1055">
        <f t="shared" si="16"/>
        <v>262.07142857142856</v>
      </c>
      <c r="N1055">
        <f>YEAR(Table1[[#This Row],[       oreder date]])</f>
        <v>2022</v>
      </c>
      <c r="O1055" t="str">
        <f>TEXT(Table1[[#This Row],[       oreder date]],"mmm")</f>
        <v>Dec</v>
      </c>
      <c r="P1055" t="str">
        <f>IF(COUNTIFS(A:A,Table1[[#This Row],[Order ID]],C:C,Table1[[#This Row],[CustomerName]])&gt;1,"duplicate","unique")</f>
        <v>unique</v>
      </c>
    </row>
    <row r="1056" spans="1:16" x14ac:dyDescent="0.35">
      <c r="A1056">
        <v>27235</v>
      </c>
      <c r="B1056" s="1">
        <v>44922</v>
      </c>
      <c r="C1056" t="s">
        <v>547</v>
      </c>
      <c r="D1056" t="s">
        <v>91</v>
      </c>
      <c r="E1056" t="s">
        <v>41</v>
      </c>
      <c r="F1056" t="s">
        <v>29</v>
      </c>
      <c r="G1056" t="s">
        <v>63</v>
      </c>
      <c r="H1056">
        <v>15</v>
      </c>
      <c r="I1056">
        <v>514</v>
      </c>
      <c r="J1056">
        <v>109</v>
      </c>
      <c r="K1056" t="s">
        <v>31</v>
      </c>
      <c r="L1056" t="s">
        <v>151</v>
      </c>
      <c r="M1056">
        <f t="shared" si="16"/>
        <v>34.266666666666666</v>
      </c>
      <c r="N1056">
        <f>YEAR(Table1[[#This Row],[       oreder date]])</f>
        <v>2022</v>
      </c>
      <c r="O1056" t="str">
        <f>TEXT(Table1[[#This Row],[       oreder date]],"mmm")</f>
        <v>Dec</v>
      </c>
      <c r="P1056" t="str">
        <f>IF(COUNTIFS(A:A,Table1[[#This Row],[Order ID]],C:C,Table1[[#This Row],[CustomerName]])&gt;1,"duplicate","unique")</f>
        <v>unique</v>
      </c>
    </row>
    <row r="1057" spans="1:16" x14ac:dyDescent="0.35">
      <c r="A1057">
        <v>27269</v>
      </c>
      <c r="B1057" s="1">
        <v>45621</v>
      </c>
      <c r="C1057" t="s">
        <v>581</v>
      </c>
      <c r="D1057" t="s">
        <v>91</v>
      </c>
      <c r="E1057" t="s">
        <v>41</v>
      </c>
      <c r="F1057" t="s">
        <v>29</v>
      </c>
      <c r="G1057" t="s">
        <v>56</v>
      </c>
      <c r="H1057">
        <v>11</v>
      </c>
      <c r="I1057">
        <v>1818</v>
      </c>
      <c r="J1057">
        <v>738</v>
      </c>
      <c r="K1057" t="s">
        <v>39</v>
      </c>
      <c r="L1057" t="s">
        <v>254</v>
      </c>
      <c r="M1057">
        <f t="shared" si="16"/>
        <v>165.27272727272728</v>
      </c>
      <c r="N1057">
        <f>YEAR(Table1[[#This Row],[       oreder date]])</f>
        <v>2024</v>
      </c>
      <c r="O1057" t="str">
        <f>TEXT(Table1[[#This Row],[       oreder date]],"mmm")</f>
        <v>Nov</v>
      </c>
      <c r="P1057" t="str">
        <f>IF(COUNTIFS(A:A,Table1[[#This Row],[Order ID]],C:C,Table1[[#This Row],[CustomerName]])&gt;1,"duplicate","unique")</f>
        <v>unique</v>
      </c>
    </row>
    <row r="1058" spans="1:16" x14ac:dyDescent="0.35">
      <c r="A1058">
        <v>27272</v>
      </c>
      <c r="B1058" s="1">
        <v>44640</v>
      </c>
      <c r="C1058" t="s">
        <v>585</v>
      </c>
      <c r="D1058" t="s">
        <v>91</v>
      </c>
      <c r="E1058" t="s">
        <v>41</v>
      </c>
      <c r="F1058" t="s">
        <v>29</v>
      </c>
      <c r="G1058" t="s">
        <v>63</v>
      </c>
      <c r="H1058">
        <v>4</v>
      </c>
      <c r="I1058">
        <v>2140</v>
      </c>
      <c r="J1058">
        <v>970</v>
      </c>
      <c r="K1058" t="s">
        <v>46</v>
      </c>
      <c r="L1058" t="s">
        <v>133</v>
      </c>
      <c r="M1058">
        <f t="shared" si="16"/>
        <v>535</v>
      </c>
      <c r="N1058">
        <f>YEAR(Table1[[#This Row],[       oreder date]])</f>
        <v>2022</v>
      </c>
      <c r="O1058" t="str">
        <f>TEXT(Table1[[#This Row],[       oreder date]],"mmm")</f>
        <v>Mar</v>
      </c>
      <c r="P1058" t="str">
        <f>IF(COUNTIFS(A:A,Table1[[#This Row],[Order ID]],C:C,Table1[[#This Row],[CustomerName]])&gt;1,"duplicate","unique")</f>
        <v>unique</v>
      </c>
    </row>
    <row r="1059" spans="1:16" x14ac:dyDescent="0.35">
      <c r="A1059">
        <v>27332</v>
      </c>
      <c r="B1059" s="1">
        <v>45183</v>
      </c>
      <c r="C1059" t="s">
        <v>642</v>
      </c>
      <c r="D1059" t="s">
        <v>91</v>
      </c>
      <c r="E1059" t="s">
        <v>41</v>
      </c>
      <c r="F1059" t="s">
        <v>29</v>
      </c>
      <c r="G1059" t="s">
        <v>56</v>
      </c>
      <c r="H1059">
        <v>5</v>
      </c>
      <c r="I1059">
        <v>8102</v>
      </c>
      <c r="J1059">
        <v>1800</v>
      </c>
      <c r="K1059" t="s">
        <v>14</v>
      </c>
      <c r="L1059" t="s">
        <v>272</v>
      </c>
      <c r="M1059">
        <f t="shared" si="16"/>
        <v>1620.4</v>
      </c>
      <c r="N1059">
        <f>YEAR(Table1[[#This Row],[       oreder date]])</f>
        <v>2023</v>
      </c>
      <c r="O1059" t="str">
        <f>TEXT(Table1[[#This Row],[       oreder date]],"mmm")</f>
        <v>Sep</v>
      </c>
      <c r="P1059" t="str">
        <f>IF(COUNTIFS(A:A,Table1[[#This Row],[Order ID]],C:C,Table1[[#This Row],[CustomerName]])&gt;1,"duplicate","unique")</f>
        <v>unique</v>
      </c>
    </row>
    <row r="1060" spans="1:16" x14ac:dyDescent="0.35">
      <c r="A1060">
        <v>27342</v>
      </c>
      <c r="B1060" s="1">
        <v>44125</v>
      </c>
      <c r="C1060" t="s">
        <v>652</v>
      </c>
      <c r="D1060" t="s">
        <v>91</v>
      </c>
      <c r="E1060" t="s">
        <v>41</v>
      </c>
      <c r="F1060" t="s">
        <v>29</v>
      </c>
      <c r="G1060" t="s">
        <v>30</v>
      </c>
      <c r="H1060">
        <v>7</v>
      </c>
      <c r="I1060">
        <v>916</v>
      </c>
      <c r="J1060">
        <v>362</v>
      </c>
      <c r="K1060" t="s">
        <v>14</v>
      </c>
      <c r="L1060" t="s">
        <v>118</v>
      </c>
      <c r="M1060">
        <f t="shared" si="16"/>
        <v>130.85714285714286</v>
      </c>
      <c r="N1060">
        <f>YEAR(Table1[[#This Row],[       oreder date]])</f>
        <v>2020</v>
      </c>
      <c r="O1060" t="str">
        <f>TEXT(Table1[[#This Row],[       oreder date]],"mmm")</f>
        <v>Oct</v>
      </c>
      <c r="P1060" t="str">
        <f>IF(COUNTIFS(A:A,Table1[[#This Row],[Order ID]],C:C,Table1[[#This Row],[CustomerName]])&gt;1,"duplicate","unique")</f>
        <v>unique</v>
      </c>
    </row>
    <row r="1061" spans="1:16" x14ac:dyDescent="0.35">
      <c r="A1061">
        <v>27353</v>
      </c>
      <c r="B1061" s="1">
        <v>44841</v>
      </c>
      <c r="C1061" t="s">
        <v>660</v>
      </c>
      <c r="D1061" t="s">
        <v>91</v>
      </c>
      <c r="E1061" t="s">
        <v>41</v>
      </c>
      <c r="F1061" t="s">
        <v>29</v>
      </c>
      <c r="G1061" t="s">
        <v>30</v>
      </c>
      <c r="H1061">
        <v>1</v>
      </c>
      <c r="I1061">
        <v>9832</v>
      </c>
      <c r="J1061">
        <v>1270</v>
      </c>
      <c r="K1061" t="s">
        <v>64</v>
      </c>
      <c r="L1061" t="s">
        <v>95</v>
      </c>
      <c r="M1061">
        <f t="shared" si="16"/>
        <v>9832</v>
      </c>
      <c r="N1061">
        <f>YEAR(Table1[[#This Row],[       oreder date]])</f>
        <v>2022</v>
      </c>
      <c r="O1061" t="str">
        <f>TEXT(Table1[[#This Row],[       oreder date]],"mmm")</f>
        <v>Oct</v>
      </c>
      <c r="P1061" t="str">
        <f>IF(COUNTIFS(A:A,Table1[[#This Row],[Order ID]],C:C,Table1[[#This Row],[CustomerName]])&gt;1,"duplicate","unique")</f>
        <v>unique</v>
      </c>
    </row>
    <row r="1062" spans="1:16" x14ac:dyDescent="0.35">
      <c r="A1062">
        <v>27354</v>
      </c>
      <c r="B1062" s="1">
        <v>44841</v>
      </c>
      <c r="C1062" t="s">
        <v>660</v>
      </c>
      <c r="D1062" t="s">
        <v>91</v>
      </c>
      <c r="E1062" t="s">
        <v>41</v>
      </c>
      <c r="F1062" t="s">
        <v>29</v>
      </c>
      <c r="G1062" t="s">
        <v>30</v>
      </c>
      <c r="H1062">
        <v>15</v>
      </c>
      <c r="I1062">
        <v>796</v>
      </c>
      <c r="J1062">
        <v>153</v>
      </c>
      <c r="K1062" t="s">
        <v>46</v>
      </c>
      <c r="L1062" t="s">
        <v>95</v>
      </c>
      <c r="M1062">
        <f t="shared" si="16"/>
        <v>53.06666666666667</v>
      </c>
      <c r="N1062">
        <f>YEAR(Table1[[#This Row],[       oreder date]])</f>
        <v>2022</v>
      </c>
      <c r="O1062" t="str">
        <f>TEXT(Table1[[#This Row],[       oreder date]],"mmm")</f>
        <v>Oct</v>
      </c>
      <c r="P1062" t="str">
        <f>IF(COUNTIFS(A:A,Table1[[#This Row],[Order ID]],C:C,Table1[[#This Row],[CustomerName]])&gt;1,"duplicate","unique")</f>
        <v>unique</v>
      </c>
    </row>
    <row r="1063" spans="1:16" x14ac:dyDescent="0.35">
      <c r="A1063">
        <v>27357</v>
      </c>
      <c r="B1063" s="1">
        <v>45081</v>
      </c>
      <c r="C1063" t="s">
        <v>662</v>
      </c>
      <c r="D1063" t="s">
        <v>91</v>
      </c>
      <c r="E1063" t="s">
        <v>41</v>
      </c>
      <c r="F1063" t="s">
        <v>29</v>
      </c>
      <c r="G1063" t="s">
        <v>77</v>
      </c>
      <c r="H1063">
        <v>16</v>
      </c>
      <c r="I1063">
        <v>9659</v>
      </c>
      <c r="J1063">
        <v>2226</v>
      </c>
      <c r="K1063" t="s">
        <v>31</v>
      </c>
      <c r="L1063" t="s">
        <v>18</v>
      </c>
      <c r="M1063">
        <f t="shared" si="16"/>
        <v>603.6875</v>
      </c>
      <c r="N1063">
        <f>YEAR(Table1[[#This Row],[       oreder date]])</f>
        <v>2023</v>
      </c>
      <c r="O1063" t="str">
        <f>TEXT(Table1[[#This Row],[       oreder date]],"mmm")</f>
        <v>Jun</v>
      </c>
      <c r="P1063" t="str">
        <f>IF(COUNTIFS(A:A,Table1[[#This Row],[Order ID]],C:C,Table1[[#This Row],[CustomerName]])&gt;1,"duplicate","unique")</f>
        <v>unique</v>
      </c>
    </row>
    <row r="1064" spans="1:16" x14ac:dyDescent="0.35">
      <c r="A1064">
        <v>27479</v>
      </c>
      <c r="B1064" s="1">
        <v>44165</v>
      </c>
      <c r="C1064" t="s">
        <v>805</v>
      </c>
      <c r="D1064" t="s">
        <v>91</v>
      </c>
      <c r="E1064" t="s">
        <v>41</v>
      </c>
      <c r="F1064" t="s">
        <v>29</v>
      </c>
      <c r="G1064" t="s">
        <v>63</v>
      </c>
      <c r="H1064">
        <v>19</v>
      </c>
      <c r="I1064">
        <v>2596</v>
      </c>
      <c r="J1064">
        <v>1003</v>
      </c>
      <c r="K1064" t="s">
        <v>46</v>
      </c>
      <c r="L1064" t="s">
        <v>79</v>
      </c>
      <c r="M1064">
        <f t="shared" si="16"/>
        <v>136.63157894736841</v>
      </c>
      <c r="N1064">
        <f>YEAR(Table1[[#This Row],[       oreder date]])</f>
        <v>2020</v>
      </c>
      <c r="O1064" t="str">
        <f>TEXT(Table1[[#This Row],[       oreder date]],"mmm")</f>
        <v>Nov</v>
      </c>
      <c r="P1064" t="str">
        <f>IF(COUNTIFS(A:A,Table1[[#This Row],[Order ID]],C:C,Table1[[#This Row],[CustomerName]])&gt;1,"duplicate","unique")</f>
        <v>unique</v>
      </c>
    </row>
    <row r="1065" spans="1:16" x14ac:dyDescent="0.35">
      <c r="A1065">
        <v>27571</v>
      </c>
      <c r="B1065" s="1">
        <v>45232</v>
      </c>
      <c r="C1065" t="s">
        <v>917</v>
      </c>
      <c r="D1065" t="s">
        <v>91</v>
      </c>
      <c r="E1065" t="s">
        <v>41</v>
      </c>
      <c r="F1065" t="s">
        <v>29</v>
      </c>
      <c r="G1065" t="s">
        <v>30</v>
      </c>
      <c r="H1065">
        <v>11</v>
      </c>
      <c r="I1065">
        <v>2589</v>
      </c>
      <c r="J1065">
        <v>605</v>
      </c>
      <c r="K1065" t="s">
        <v>39</v>
      </c>
      <c r="L1065" t="s">
        <v>51</v>
      </c>
      <c r="M1065">
        <f t="shared" si="16"/>
        <v>235.36363636363637</v>
      </c>
      <c r="N1065">
        <f>YEAR(Table1[[#This Row],[       oreder date]])</f>
        <v>2023</v>
      </c>
      <c r="O1065" t="str">
        <f>TEXT(Table1[[#This Row],[       oreder date]],"mmm")</f>
        <v>Nov</v>
      </c>
      <c r="P1065" t="str">
        <f>IF(COUNTIFS(A:A,Table1[[#This Row],[Order ID]],C:C,Table1[[#This Row],[CustomerName]])&gt;1,"duplicate","unique")</f>
        <v>unique</v>
      </c>
    </row>
    <row r="1066" spans="1:16" x14ac:dyDescent="0.35">
      <c r="A1066">
        <v>27599</v>
      </c>
      <c r="B1066" s="1">
        <v>44716</v>
      </c>
      <c r="C1066" t="s">
        <v>951</v>
      </c>
      <c r="D1066" t="s">
        <v>91</v>
      </c>
      <c r="E1066" t="s">
        <v>41</v>
      </c>
      <c r="F1066" t="s">
        <v>29</v>
      </c>
      <c r="G1066" t="s">
        <v>63</v>
      </c>
      <c r="H1066">
        <v>12</v>
      </c>
      <c r="I1066">
        <v>6390</v>
      </c>
      <c r="J1066">
        <v>3089</v>
      </c>
      <c r="K1066" t="s">
        <v>64</v>
      </c>
      <c r="L1066" t="s">
        <v>164</v>
      </c>
      <c r="M1066">
        <f t="shared" si="16"/>
        <v>532.5</v>
      </c>
      <c r="N1066">
        <f>YEAR(Table1[[#This Row],[       oreder date]])</f>
        <v>2022</v>
      </c>
      <c r="O1066" t="str">
        <f>TEXT(Table1[[#This Row],[       oreder date]],"mmm")</f>
        <v>Jun</v>
      </c>
      <c r="P1066" t="str">
        <f>IF(COUNTIFS(A:A,Table1[[#This Row],[Order ID]],C:C,Table1[[#This Row],[CustomerName]])&gt;1,"duplicate","unique")</f>
        <v>unique</v>
      </c>
    </row>
    <row r="1067" spans="1:16" x14ac:dyDescent="0.35">
      <c r="A1067">
        <v>27600</v>
      </c>
      <c r="B1067" s="1">
        <v>44881</v>
      </c>
      <c r="C1067" t="s">
        <v>953</v>
      </c>
      <c r="D1067" t="s">
        <v>91</v>
      </c>
      <c r="E1067" t="s">
        <v>41</v>
      </c>
      <c r="F1067" t="s">
        <v>29</v>
      </c>
      <c r="G1067" t="s">
        <v>30</v>
      </c>
      <c r="H1067">
        <v>17</v>
      </c>
      <c r="I1067">
        <v>5831</v>
      </c>
      <c r="J1067">
        <v>1574</v>
      </c>
      <c r="K1067" t="s">
        <v>31</v>
      </c>
      <c r="L1067" t="s">
        <v>43</v>
      </c>
      <c r="M1067">
        <f t="shared" si="16"/>
        <v>343</v>
      </c>
      <c r="N1067">
        <f>YEAR(Table1[[#This Row],[       oreder date]])</f>
        <v>2022</v>
      </c>
      <c r="O1067" t="str">
        <f>TEXT(Table1[[#This Row],[       oreder date]],"mmm")</f>
        <v>Nov</v>
      </c>
      <c r="P1067" t="str">
        <f>IF(COUNTIFS(A:A,Table1[[#This Row],[Order ID]],C:C,Table1[[#This Row],[CustomerName]])&gt;1,"duplicate","unique")</f>
        <v>unique</v>
      </c>
    </row>
    <row r="1068" spans="1:16" x14ac:dyDescent="0.35">
      <c r="A1068">
        <v>27873</v>
      </c>
      <c r="B1068" s="1">
        <v>45684</v>
      </c>
      <c r="C1068" t="s">
        <v>1309</v>
      </c>
      <c r="D1068" t="s">
        <v>91</v>
      </c>
      <c r="E1068" t="s">
        <v>41</v>
      </c>
      <c r="F1068" t="s">
        <v>29</v>
      </c>
      <c r="G1068" t="s">
        <v>56</v>
      </c>
      <c r="H1068">
        <v>6</v>
      </c>
      <c r="I1068">
        <v>8104</v>
      </c>
      <c r="J1068">
        <v>1039</v>
      </c>
      <c r="K1068" t="s">
        <v>64</v>
      </c>
      <c r="L1068" t="s">
        <v>307</v>
      </c>
      <c r="M1068">
        <f t="shared" si="16"/>
        <v>1350.6666666666667</v>
      </c>
      <c r="N1068">
        <f>YEAR(Table1[[#This Row],[       oreder date]])</f>
        <v>2025</v>
      </c>
      <c r="O1068" t="str">
        <f>TEXT(Table1[[#This Row],[       oreder date]],"mmm")</f>
        <v>Jan</v>
      </c>
      <c r="P1068" t="str">
        <f>IF(COUNTIFS(A:A,Table1[[#This Row],[Order ID]],C:C,Table1[[#This Row],[CustomerName]])&gt;1,"duplicate","unique")</f>
        <v>unique</v>
      </c>
    </row>
    <row r="1069" spans="1:16" x14ac:dyDescent="0.35">
      <c r="A1069">
        <v>27904</v>
      </c>
      <c r="B1069" s="1">
        <v>44382</v>
      </c>
      <c r="C1069" t="s">
        <v>1359</v>
      </c>
      <c r="D1069" t="s">
        <v>91</v>
      </c>
      <c r="E1069" t="s">
        <v>41</v>
      </c>
      <c r="F1069" t="s">
        <v>29</v>
      </c>
      <c r="G1069" t="s">
        <v>63</v>
      </c>
      <c r="H1069">
        <v>4</v>
      </c>
      <c r="I1069">
        <v>7620</v>
      </c>
      <c r="J1069">
        <v>125</v>
      </c>
      <c r="K1069" t="s">
        <v>39</v>
      </c>
      <c r="L1069" t="s">
        <v>26</v>
      </c>
      <c r="M1069">
        <f t="shared" si="16"/>
        <v>1905</v>
      </c>
      <c r="N1069">
        <f>YEAR(Table1[[#This Row],[       oreder date]])</f>
        <v>2021</v>
      </c>
      <c r="O1069" t="str">
        <f>TEXT(Table1[[#This Row],[       oreder date]],"mmm")</f>
        <v>Jul</v>
      </c>
      <c r="P1069" t="str">
        <f>IF(COUNTIFS(A:A,Table1[[#This Row],[Order ID]],C:C,Table1[[#This Row],[CustomerName]])&gt;1,"duplicate","unique")</f>
        <v>unique</v>
      </c>
    </row>
    <row r="1070" spans="1:16" x14ac:dyDescent="0.35">
      <c r="A1070">
        <v>27905</v>
      </c>
      <c r="B1070" s="1">
        <v>45577</v>
      </c>
      <c r="C1070" t="s">
        <v>1360</v>
      </c>
      <c r="D1070" t="s">
        <v>91</v>
      </c>
      <c r="E1070" t="s">
        <v>41</v>
      </c>
      <c r="F1070" t="s">
        <v>29</v>
      </c>
      <c r="G1070" t="s">
        <v>63</v>
      </c>
      <c r="H1070">
        <v>4</v>
      </c>
      <c r="I1070">
        <v>7620</v>
      </c>
      <c r="J1070">
        <v>125</v>
      </c>
      <c r="K1070" t="s">
        <v>39</v>
      </c>
      <c r="L1070" t="s">
        <v>359</v>
      </c>
      <c r="M1070">
        <f t="shared" si="16"/>
        <v>1905</v>
      </c>
      <c r="N1070">
        <f>YEAR(Table1[[#This Row],[       oreder date]])</f>
        <v>2024</v>
      </c>
      <c r="O1070" t="str">
        <f>TEXT(Table1[[#This Row],[       oreder date]],"mmm")</f>
        <v>Oct</v>
      </c>
      <c r="P1070" t="str">
        <f>IF(COUNTIFS(A:A,Table1[[#This Row],[Order ID]],C:C,Table1[[#This Row],[CustomerName]])&gt;1,"duplicate","unique")</f>
        <v>unique</v>
      </c>
    </row>
    <row r="1071" spans="1:16" x14ac:dyDescent="0.35">
      <c r="A1071">
        <v>26865</v>
      </c>
      <c r="B1071" s="1">
        <v>44739</v>
      </c>
      <c r="C1071" t="s">
        <v>163</v>
      </c>
      <c r="D1071" t="s">
        <v>62</v>
      </c>
      <c r="E1071" t="s">
        <v>20</v>
      </c>
      <c r="F1071" t="s">
        <v>12</v>
      </c>
      <c r="G1071" t="s">
        <v>13</v>
      </c>
      <c r="H1071">
        <v>5</v>
      </c>
      <c r="I1071">
        <v>1591</v>
      </c>
      <c r="J1071">
        <v>727</v>
      </c>
      <c r="K1071" t="s">
        <v>46</v>
      </c>
      <c r="L1071" t="s">
        <v>164</v>
      </c>
      <c r="M1071">
        <f t="shared" si="16"/>
        <v>318.2</v>
      </c>
      <c r="N1071">
        <f>YEAR(Table1[[#This Row],[       oreder date]])</f>
        <v>2022</v>
      </c>
      <c r="O1071" t="str">
        <f>TEXT(Table1[[#This Row],[       oreder date]],"mmm")</f>
        <v>Jun</v>
      </c>
      <c r="P1071" t="str">
        <f>IF(COUNTIFS(A:A,Table1[[#This Row],[Order ID]],C:C,Table1[[#This Row],[CustomerName]])&gt;1,"duplicate","unique")</f>
        <v>unique</v>
      </c>
    </row>
    <row r="1072" spans="1:16" x14ac:dyDescent="0.35">
      <c r="A1072">
        <v>27004</v>
      </c>
      <c r="B1072" s="1">
        <v>44854</v>
      </c>
      <c r="C1072" t="s">
        <v>303</v>
      </c>
      <c r="D1072" t="s">
        <v>62</v>
      </c>
      <c r="E1072" t="s">
        <v>20</v>
      </c>
      <c r="F1072" t="s">
        <v>12</v>
      </c>
      <c r="G1072" t="s">
        <v>27</v>
      </c>
      <c r="H1072">
        <v>9</v>
      </c>
      <c r="I1072">
        <v>9548</v>
      </c>
      <c r="J1072">
        <v>1806</v>
      </c>
      <c r="K1072" t="s">
        <v>64</v>
      </c>
      <c r="L1072" t="s">
        <v>95</v>
      </c>
      <c r="M1072">
        <f t="shared" si="16"/>
        <v>1060.8888888888889</v>
      </c>
      <c r="N1072">
        <f>YEAR(Table1[[#This Row],[       oreder date]])</f>
        <v>2022</v>
      </c>
      <c r="O1072" t="str">
        <f>TEXT(Table1[[#This Row],[       oreder date]],"mmm")</f>
        <v>Oct</v>
      </c>
      <c r="P1072" t="str">
        <f>IF(COUNTIFS(A:A,Table1[[#This Row],[Order ID]],C:C,Table1[[#This Row],[CustomerName]])&gt;1,"duplicate","unique")</f>
        <v>unique</v>
      </c>
    </row>
    <row r="1073" spans="1:16" x14ac:dyDescent="0.35">
      <c r="A1073">
        <v>27079</v>
      </c>
      <c r="B1073" s="1">
        <v>44720</v>
      </c>
      <c r="C1073" t="s">
        <v>383</v>
      </c>
      <c r="D1073" t="s">
        <v>62</v>
      </c>
      <c r="E1073" t="s">
        <v>20</v>
      </c>
      <c r="F1073" t="s">
        <v>12</v>
      </c>
      <c r="G1073" t="s">
        <v>38</v>
      </c>
      <c r="H1073">
        <v>17</v>
      </c>
      <c r="I1073">
        <v>1239</v>
      </c>
      <c r="J1073">
        <v>575</v>
      </c>
      <c r="K1073" t="s">
        <v>14</v>
      </c>
      <c r="L1073" t="s">
        <v>164</v>
      </c>
      <c r="M1073">
        <f t="shared" si="16"/>
        <v>72.882352941176464</v>
      </c>
      <c r="N1073">
        <f>YEAR(Table1[[#This Row],[       oreder date]])</f>
        <v>2022</v>
      </c>
      <c r="O1073" t="str">
        <f>TEXT(Table1[[#This Row],[       oreder date]],"mmm")</f>
        <v>Jun</v>
      </c>
      <c r="P1073" t="str">
        <f>IF(COUNTIFS(A:A,Table1[[#This Row],[Order ID]],C:C,Table1[[#This Row],[CustomerName]])&gt;1,"duplicate","unique")</f>
        <v>unique</v>
      </c>
    </row>
    <row r="1074" spans="1:16" x14ac:dyDescent="0.35">
      <c r="A1074">
        <v>27081</v>
      </c>
      <c r="B1074" s="1">
        <v>44720</v>
      </c>
      <c r="C1074" t="s">
        <v>383</v>
      </c>
      <c r="D1074" t="s">
        <v>62</v>
      </c>
      <c r="E1074" t="s">
        <v>20</v>
      </c>
      <c r="F1074" t="s">
        <v>12</v>
      </c>
      <c r="G1074" t="s">
        <v>13</v>
      </c>
      <c r="H1074">
        <v>16</v>
      </c>
      <c r="I1074">
        <v>1262</v>
      </c>
      <c r="J1074">
        <v>515</v>
      </c>
      <c r="K1074" t="s">
        <v>39</v>
      </c>
      <c r="L1074" t="s">
        <v>164</v>
      </c>
      <c r="M1074">
        <f t="shared" si="16"/>
        <v>78.875</v>
      </c>
      <c r="N1074">
        <f>YEAR(Table1[[#This Row],[       oreder date]])</f>
        <v>2022</v>
      </c>
      <c r="O1074" t="str">
        <f>TEXT(Table1[[#This Row],[       oreder date]],"mmm")</f>
        <v>Jun</v>
      </c>
      <c r="P1074" t="str">
        <f>IF(COUNTIFS(A:A,Table1[[#This Row],[Order ID]],C:C,Table1[[#This Row],[CustomerName]])&gt;1,"duplicate","unique")</f>
        <v>unique</v>
      </c>
    </row>
    <row r="1075" spans="1:16" x14ac:dyDescent="0.35">
      <c r="A1075">
        <v>27171</v>
      </c>
      <c r="B1075" s="1">
        <v>44078</v>
      </c>
      <c r="C1075" t="s">
        <v>480</v>
      </c>
      <c r="D1075" t="s">
        <v>62</v>
      </c>
      <c r="E1075" t="s">
        <v>20</v>
      </c>
      <c r="F1075" t="s">
        <v>12</v>
      </c>
      <c r="G1075" t="s">
        <v>27</v>
      </c>
      <c r="H1075">
        <v>10</v>
      </c>
      <c r="I1075">
        <v>4569</v>
      </c>
      <c r="J1075">
        <v>1693</v>
      </c>
      <c r="K1075" t="s">
        <v>14</v>
      </c>
      <c r="L1075" t="s">
        <v>388</v>
      </c>
      <c r="M1075">
        <f t="shared" si="16"/>
        <v>456.9</v>
      </c>
      <c r="N1075">
        <f>YEAR(Table1[[#This Row],[       oreder date]])</f>
        <v>2020</v>
      </c>
      <c r="O1075" t="str">
        <f>TEXT(Table1[[#This Row],[       oreder date]],"mmm")</f>
        <v>Sep</v>
      </c>
      <c r="P1075" t="str">
        <f>IF(COUNTIFS(A:A,Table1[[#This Row],[Order ID]],C:C,Table1[[#This Row],[CustomerName]])&gt;1,"duplicate","unique")</f>
        <v>unique</v>
      </c>
    </row>
    <row r="1076" spans="1:16" x14ac:dyDescent="0.35">
      <c r="A1076">
        <v>27176</v>
      </c>
      <c r="B1076" s="1">
        <v>44675</v>
      </c>
      <c r="C1076" t="s">
        <v>489</v>
      </c>
      <c r="D1076" t="s">
        <v>62</v>
      </c>
      <c r="E1076" t="s">
        <v>20</v>
      </c>
      <c r="F1076" t="s">
        <v>12</v>
      </c>
      <c r="G1076" t="s">
        <v>38</v>
      </c>
      <c r="H1076">
        <v>8</v>
      </c>
      <c r="I1076">
        <v>4462</v>
      </c>
      <c r="J1076">
        <v>121</v>
      </c>
      <c r="K1076" t="s">
        <v>64</v>
      </c>
      <c r="L1076" t="s">
        <v>186</v>
      </c>
      <c r="M1076">
        <f t="shared" si="16"/>
        <v>557.75</v>
      </c>
      <c r="N1076">
        <f>YEAR(Table1[[#This Row],[       oreder date]])</f>
        <v>2022</v>
      </c>
      <c r="O1076" t="str">
        <f>TEXT(Table1[[#This Row],[       oreder date]],"mmm")</f>
        <v>Apr</v>
      </c>
      <c r="P1076" t="str">
        <f>IF(COUNTIFS(A:A,Table1[[#This Row],[Order ID]],C:C,Table1[[#This Row],[CustomerName]])&gt;1,"duplicate","unique")</f>
        <v>unique</v>
      </c>
    </row>
    <row r="1077" spans="1:16" x14ac:dyDescent="0.35">
      <c r="A1077">
        <v>27177</v>
      </c>
      <c r="B1077" s="1">
        <v>44675</v>
      </c>
      <c r="C1077" t="s">
        <v>489</v>
      </c>
      <c r="D1077" t="s">
        <v>62</v>
      </c>
      <c r="E1077" t="s">
        <v>20</v>
      </c>
      <c r="F1077" t="s">
        <v>12</v>
      </c>
      <c r="G1077" t="s">
        <v>81</v>
      </c>
      <c r="H1077">
        <v>17</v>
      </c>
      <c r="I1077">
        <v>6212</v>
      </c>
      <c r="J1077">
        <v>1881</v>
      </c>
      <c r="K1077" t="s">
        <v>64</v>
      </c>
      <c r="L1077" t="s">
        <v>186</v>
      </c>
      <c r="M1077">
        <f t="shared" si="16"/>
        <v>365.41176470588238</v>
      </c>
      <c r="N1077">
        <f>YEAR(Table1[[#This Row],[       oreder date]])</f>
        <v>2022</v>
      </c>
      <c r="O1077" t="str">
        <f>TEXT(Table1[[#This Row],[       oreder date]],"mmm")</f>
        <v>Apr</v>
      </c>
      <c r="P1077" t="str">
        <f>IF(COUNTIFS(A:A,Table1[[#This Row],[Order ID]],C:C,Table1[[#This Row],[CustomerName]])&gt;1,"duplicate","unique")</f>
        <v>unique</v>
      </c>
    </row>
    <row r="1078" spans="1:16" x14ac:dyDescent="0.35">
      <c r="A1078">
        <v>27276</v>
      </c>
      <c r="B1078" s="1">
        <v>45723</v>
      </c>
      <c r="C1078" t="s">
        <v>587</v>
      </c>
      <c r="D1078" t="s">
        <v>62</v>
      </c>
      <c r="E1078" t="s">
        <v>20</v>
      </c>
      <c r="F1078" t="s">
        <v>12</v>
      </c>
      <c r="G1078" t="s">
        <v>38</v>
      </c>
      <c r="H1078">
        <v>18</v>
      </c>
      <c r="I1078">
        <v>1108</v>
      </c>
      <c r="J1078">
        <v>167</v>
      </c>
      <c r="K1078" t="s">
        <v>31</v>
      </c>
      <c r="L1078" t="s">
        <v>156</v>
      </c>
      <c r="M1078">
        <f t="shared" si="16"/>
        <v>61.555555555555557</v>
      </c>
      <c r="N1078">
        <f>YEAR(Table1[[#This Row],[       oreder date]])</f>
        <v>2025</v>
      </c>
      <c r="O1078" t="str">
        <f>TEXT(Table1[[#This Row],[       oreder date]],"mmm")</f>
        <v>Mar</v>
      </c>
      <c r="P1078" t="str">
        <f>IF(COUNTIFS(A:A,Table1[[#This Row],[Order ID]],C:C,Table1[[#This Row],[CustomerName]])&gt;1,"duplicate","unique")</f>
        <v>unique</v>
      </c>
    </row>
    <row r="1079" spans="1:16" x14ac:dyDescent="0.35">
      <c r="A1079">
        <v>27327</v>
      </c>
      <c r="B1079" s="1">
        <v>44162</v>
      </c>
      <c r="C1079" t="s">
        <v>635</v>
      </c>
      <c r="D1079" t="s">
        <v>62</v>
      </c>
      <c r="E1079" t="s">
        <v>20</v>
      </c>
      <c r="F1079" t="s">
        <v>12</v>
      </c>
      <c r="G1079" t="s">
        <v>81</v>
      </c>
      <c r="H1079">
        <v>14</v>
      </c>
      <c r="I1079">
        <v>5152</v>
      </c>
      <c r="J1079">
        <v>2045</v>
      </c>
      <c r="K1079" t="s">
        <v>14</v>
      </c>
      <c r="L1079" t="s">
        <v>79</v>
      </c>
      <c r="M1079">
        <f t="shared" si="16"/>
        <v>368</v>
      </c>
      <c r="N1079">
        <f>YEAR(Table1[[#This Row],[       oreder date]])</f>
        <v>2020</v>
      </c>
      <c r="O1079" t="str">
        <f>TEXT(Table1[[#This Row],[       oreder date]],"mmm")</f>
        <v>Nov</v>
      </c>
      <c r="P1079" t="str">
        <f>IF(COUNTIFS(A:A,Table1[[#This Row],[Order ID]],C:C,Table1[[#This Row],[CustomerName]])&gt;1,"duplicate","unique")</f>
        <v>unique</v>
      </c>
    </row>
    <row r="1080" spans="1:16" x14ac:dyDescent="0.35">
      <c r="A1080">
        <v>27399</v>
      </c>
      <c r="B1080" s="1">
        <v>44581</v>
      </c>
      <c r="C1080" t="s">
        <v>720</v>
      </c>
      <c r="D1080" t="s">
        <v>62</v>
      </c>
      <c r="E1080" t="s">
        <v>20</v>
      </c>
      <c r="F1080" t="s">
        <v>12</v>
      </c>
      <c r="G1080" t="s">
        <v>27</v>
      </c>
      <c r="H1080">
        <v>7</v>
      </c>
      <c r="I1080">
        <v>6236</v>
      </c>
      <c r="J1080">
        <v>2839</v>
      </c>
      <c r="K1080" t="s">
        <v>46</v>
      </c>
      <c r="L1080" t="s">
        <v>86</v>
      </c>
      <c r="M1080">
        <f t="shared" si="16"/>
        <v>890.85714285714289</v>
      </c>
      <c r="N1080">
        <f>YEAR(Table1[[#This Row],[       oreder date]])</f>
        <v>2022</v>
      </c>
      <c r="O1080" t="str">
        <f>TEXT(Table1[[#This Row],[       oreder date]],"mmm")</f>
        <v>Jan</v>
      </c>
      <c r="P1080" t="str">
        <f>IF(COUNTIFS(A:A,Table1[[#This Row],[Order ID]],C:C,Table1[[#This Row],[CustomerName]])&gt;1,"duplicate","unique")</f>
        <v>unique</v>
      </c>
    </row>
    <row r="1081" spans="1:16" x14ac:dyDescent="0.35">
      <c r="A1081">
        <v>27723</v>
      </c>
      <c r="B1081" s="1">
        <v>44343</v>
      </c>
      <c r="C1081" t="s">
        <v>1110</v>
      </c>
      <c r="D1081" t="s">
        <v>62</v>
      </c>
      <c r="E1081" t="s">
        <v>20</v>
      </c>
      <c r="F1081" t="s">
        <v>12</v>
      </c>
      <c r="G1081" t="s">
        <v>27</v>
      </c>
      <c r="H1081">
        <v>10</v>
      </c>
      <c r="I1081">
        <v>8059</v>
      </c>
      <c r="J1081">
        <v>1834</v>
      </c>
      <c r="K1081" t="s">
        <v>46</v>
      </c>
      <c r="L1081" t="s">
        <v>107</v>
      </c>
      <c r="M1081">
        <f t="shared" si="16"/>
        <v>805.9</v>
      </c>
      <c r="N1081">
        <f>YEAR(Table1[[#This Row],[       oreder date]])</f>
        <v>2021</v>
      </c>
      <c r="O1081" t="str">
        <f>TEXT(Table1[[#This Row],[       oreder date]],"mmm")</f>
        <v>May</v>
      </c>
      <c r="P1081" t="str">
        <f>IF(COUNTIFS(A:A,Table1[[#This Row],[Order ID]],C:C,Table1[[#This Row],[CustomerName]])&gt;1,"duplicate","unique")</f>
        <v>unique</v>
      </c>
    </row>
    <row r="1082" spans="1:16" x14ac:dyDescent="0.35">
      <c r="A1082">
        <v>27724</v>
      </c>
      <c r="B1082" s="1">
        <v>45112</v>
      </c>
      <c r="C1082" t="s">
        <v>1111</v>
      </c>
      <c r="D1082" t="s">
        <v>62</v>
      </c>
      <c r="E1082" t="s">
        <v>20</v>
      </c>
      <c r="F1082" t="s">
        <v>12</v>
      </c>
      <c r="G1082" t="s">
        <v>27</v>
      </c>
      <c r="H1082">
        <v>10</v>
      </c>
      <c r="I1082">
        <v>8059</v>
      </c>
      <c r="J1082">
        <v>1834</v>
      </c>
      <c r="K1082" t="s">
        <v>46</v>
      </c>
      <c r="L1082" t="s">
        <v>104</v>
      </c>
      <c r="M1082">
        <f t="shared" si="16"/>
        <v>805.9</v>
      </c>
      <c r="N1082">
        <f>YEAR(Table1[[#This Row],[       oreder date]])</f>
        <v>2023</v>
      </c>
      <c r="O1082" t="str">
        <f>TEXT(Table1[[#This Row],[       oreder date]],"mmm")</f>
        <v>Jul</v>
      </c>
      <c r="P1082" t="str">
        <f>IF(COUNTIFS(A:A,Table1[[#This Row],[Order ID]],C:C,Table1[[#This Row],[CustomerName]])&gt;1,"duplicate","unique")</f>
        <v>unique</v>
      </c>
    </row>
    <row r="1083" spans="1:16" x14ac:dyDescent="0.35">
      <c r="A1083">
        <v>27732</v>
      </c>
      <c r="B1083" s="1">
        <v>44145</v>
      </c>
      <c r="C1083" t="s">
        <v>1123</v>
      </c>
      <c r="D1083" t="s">
        <v>62</v>
      </c>
      <c r="E1083" t="s">
        <v>20</v>
      </c>
      <c r="F1083" t="s">
        <v>12</v>
      </c>
      <c r="G1083" t="s">
        <v>13</v>
      </c>
      <c r="H1083">
        <v>3</v>
      </c>
      <c r="I1083">
        <v>4307</v>
      </c>
      <c r="J1083">
        <v>615</v>
      </c>
      <c r="K1083" t="s">
        <v>14</v>
      </c>
      <c r="L1083" t="s">
        <v>79</v>
      </c>
      <c r="M1083">
        <f t="shared" si="16"/>
        <v>1435.6666666666667</v>
      </c>
      <c r="N1083">
        <f>YEAR(Table1[[#This Row],[       oreder date]])</f>
        <v>2020</v>
      </c>
      <c r="O1083" t="str">
        <f>TEXT(Table1[[#This Row],[       oreder date]],"mmm")</f>
        <v>Nov</v>
      </c>
      <c r="P1083" t="str">
        <f>IF(COUNTIFS(A:A,Table1[[#This Row],[Order ID]],C:C,Table1[[#This Row],[CustomerName]])&gt;1,"duplicate","unique")</f>
        <v>unique</v>
      </c>
    </row>
    <row r="1084" spans="1:16" x14ac:dyDescent="0.35">
      <c r="A1084">
        <v>27826</v>
      </c>
      <c r="B1084" s="1">
        <v>45440</v>
      </c>
      <c r="C1084" t="s">
        <v>1235</v>
      </c>
      <c r="D1084" t="s">
        <v>62</v>
      </c>
      <c r="E1084" t="s">
        <v>20</v>
      </c>
      <c r="F1084" t="s">
        <v>12</v>
      </c>
      <c r="G1084" t="s">
        <v>81</v>
      </c>
      <c r="H1084">
        <v>16</v>
      </c>
      <c r="I1084">
        <v>9090</v>
      </c>
      <c r="J1084">
        <v>3098</v>
      </c>
      <c r="K1084" t="s">
        <v>46</v>
      </c>
      <c r="L1084" t="s">
        <v>34</v>
      </c>
      <c r="M1084">
        <f t="shared" si="16"/>
        <v>568.125</v>
      </c>
      <c r="N1084">
        <f>YEAR(Table1[[#This Row],[       oreder date]])</f>
        <v>2024</v>
      </c>
      <c r="O1084" t="str">
        <f>TEXT(Table1[[#This Row],[       oreder date]],"mmm")</f>
        <v>May</v>
      </c>
      <c r="P1084" t="str">
        <f>IF(COUNTIFS(A:A,Table1[[#This Row],[Order ID]],C:C,Table1[[#This Row],[CustomerName]])&gt;1,"duplicate","unique")</f>
        <v>unique</v>
      </c>
    </row>
    <row r="1085" spans="1:16" x14ac:dyDescent="0.35">
      <c r="A1085">
        <v>27828</v>
      </c>
      <c r="B1085" s="1">
        <v>45440</v>
      </c>
      <c r="C1085" t="s">
        <v>1235</v>
      </c>
      <c r="D1085" t="s">
        <v>62</v>
      </c>
      <c r="E1085" t="s">
        <v>20</v>
      </c>
      <c r="F1085" t="s">
        <v>12</v>
      </c>
      <c r="G1085" t="s">
        <v>13</v>
      </c>
      <c r="H1085">
        <v>11</v>
      </c>
      <c r="I1085">
        <v>851</v>
      </c>
      <c r="J1085">
        <v>356</v>
      </c>
      <c r="K1085" t="s">
        <v>46</v>
      </c>
      <c r="L1085" t="s">
        <v>34</v>
      </c>
      <c r="M1085">
        <f t="shared" si="16"/>
        <v>77.36363636363636</v>
      </c>
      <c r="N1085">
        <f>YEAR(Table1[[#This Row],[       oreder date]])</f>
        <v>2024</v>
      </c>
      <c r="O1085" t="str">
        <f>TEXT(Table1[[#This Row],[       oreder date]],"mmm")</f>
        <v>May</v>
      </c>
      <c r="P1085" t="str">
        <f>IF(COUNTIFS(A:A,Table1[[#This Row],[Order ID]],C:C,Table1[[#This Row],[CustomerName]])&gt;1,"duplicate","unique")</f>
        <v>unique</v>
      </c>
    </row>
    <row r="1086" spans="1:16" x14ac:dyDescent="0.35">
      <c r="A1086">
        <v>27839</v>
      </c>
      <c r="B1086" s="1">
        <v>44803</v>
      </c>
      <c r="C1086" t="s">
        <v>1254</v>
      </c>
      <c r="D1086" t="s">
        <v>62</v>
      </c>
      <c r="E1086" t="s">
        <v>20</v>
      </c>
      <c r="F1086" t="s">
        <v>12</v>
      </c>
      <c r="G1086" t="s">
        <v>13</v>
      </c>
      <c r="H1086">
        <v>14</v>
      </c>
      <c r="I1086">
        <v>4163</v>
      </c>
      <c r="J1086">
        <v>897</v>
      </c>
      <c r="K1086" t="s">
        <v>64</v>
      </c>
      <c r="L1086" t="s">
        <v>208</v>
      </c>
      <c r="M1086">
        <f t="shared" si="16"/>
        <v>297.35714285714283</v>
      </c>
      <c r="N1086">
        <f>YEAR(Table1[[#This Row],[       oreder date]])</f>
        <v>2022</v>
      </c>
      <c r="O1086" t="str">
        <f>TEXT(Table1[[#This Row],[       oreder date]],"mmm")</f>
        <v>Aug</v>
      </c>
      <c r="P1086" t="str">
        <f>IF(COUNTIFS(A:A,Table1[[#This Row],[Order ID]],C:C,Table1[[#This Row],[CustomerName]])&gt;1,"duplicate","unique")</f>
        <v>unique</v>
      </c>
    </row>
    <row r="1087" spans="1:16" x14ac:dyDescent="0.35">
      <c r="A1087">
        <v>27845</v>
      </c>
      <c r="B1087" s="1">
        <v>44932</v>
      </c>
      <c r="C1087" t="s">
        <v>1263</v>
      </c>
      <c r="D1087" t="s">
        <v>62</v>
      </c>
      <c r="E1087" t="s">
        <v>20</v>
      </c>
      <c r="F1087" t="s">
        <v>12</v>
      </c>
      <c r="G1087" t="s">
        <v>27</v>
      </c>
      <c r="H1087">
        <v>11</v>
      </c>
      <c r="I1087">
        <v>762</v>
      </c>
      <c r="J1087">
        <v>92</v>
      </c>
      <c r="K1087" t="s">
        <v>64</v>
      </c>
      <c r="L1087" t="s">
        <v>332</v>
      </c>
      <c r="M1087">
        <f t="shared" si="16"/>
        <v>69.272727272727266</v>
      </c>
      <c r="N1087">
        <f>YEAR(Table1[[#This Row],[       oreder date]])</f>
        <v>2023</v>
      </c>
      <c r="O1087" t="str">
        <f>TEXT(Table1[[#This Row],[       oreder date]],"mmm")</f>
        <v>Jan</v>
      </c>
      <c r="P1087" t="str">
        <f>IF(COUNTIFS(A:A,Table1[[#This Row],[Order ID]],C:C,Table1[[#This Row],[CustomerName]])&gt;1,"duplicate","unique")</f>
        <v>unique</v>
      </c>
    </row>
    <row r="1088" spans="1:16" x14ac:dyDescent="0.35">
      <c r="A1088">
        <v>27888</v>
      </c>
      <c r="B1088" s="1">
        <v>44903</v>
      </c>
      <c r="C1088" t="s">
        <v>1333</v>
      </c>
      <c r="D1088" t="s">
        <v>62</v>
      </c>
      <c r="E1088" t="s">
        <v>20</v>
      </c>
      <c r="F1088" t="s">
        <v>12</v>
      </c>
      <c r="G1088" t="s">
        <v>38</v>
      </c>
      <c r="H1088">
        <v>10</v>
      </c>
      <c r="I1088">
        <v>7259</v>
      </c>
      <c r="J1088">
        <v>1969</v>
      </c>
      <c r="K1088" t="s">
        <v>46</v>
      </c>
      <c r="L1088" t="s">
        <v>151</v>
      </c>
      <c r="M1088">
        <f t="shared" si="16"/>
        <v>725.9</v>
      </c>
      <c r="N1088">
        <f>YEAR(Table1[[#This Row],[       oreder date]])</f>
        <v>2022</v>
      </c>
      <c r="O1088" t="str">
        <f>TEXT(Table1[[#This Row],[       oreder date]],"mmm")</f>
        <v>Dec</v>
      </c>
      <c r="P1088" t="str">
        <f>IF(COUNTIFS(A:A,Table1[[#This Row],[Order ID]],C:C,Table1[[#This Row],[CustomerName]])&gt;1,"duplicate","unique")</f>
        <v>unique</v>
      </c>
    </row>
    <row r="1089" spans="1:16" x14ac:dyDescent="0.35">
      <c r="A1089">
        <v>27891</v>
      </c>
      <c r="B1089" s="1">
        <v>44581</v>
      </c>
      <c r="C1089" t="s">
        <v>1339</v>
      </c>
      <c r="D1089" t="s">
        <v>62</v>
      </c>
      <c r="E1089" t="s">
        <v>20</v>
      </c>
      <c r="F1089" t="s">
        <v>12</v>
      </c>
      <c r="G1089" t="s">
        <v>81</v>
      </c>
      <c r="H1089">
        <v>6</v>
      </c>
      <c r="I1089">
        <v>7644</v>
      </c>
      <c r="J1089">
        <v>2428</v>
      </c>
      <c r="K1089" t="s">
        <v>31</v>
      </c>
      <c r="L1089" t="s">
        <v>86</v>
      </c>
      <c r="M1089">
        <f t="shared" si="16"/>
        <v>1274</v>
      </c>
      <c r="N1089">
        <f>YEAR(Table1[[#This Row],[       oreder date]])</f>
        <v>2022</v>
      </c>
      <c r="O1089" t="str">
        <f>TEXT(Table1[[#This Row],[       oreder date]],"mmm")</f>
        <v>Jan</v>
      </c>
      <c r="P1089" t="str">
        <f>IF(COUNTIFS(A:A,Table1[[#This Row],[Order ID]],C:C,Table1[[#This Row],[CustomerName]])&gt;1,"duplicate","unique")</f>
        <v>unique</v>
      </c>
    </row>
    <row r="1090" spans="1:16" x14ac:dyDescent="0.35">
      <c r="A1090">
        <v>27919</v>
      </c>
      <c r="B1090" s="1">
        <v>45001</v>
      </c>
      <c r="C1090" t="s">
        <v>1384</v>
      </c>
      <c r="D1090" t="s">
        <v>62</v>
      </c>
      <c r="E1090" t="s">
        <v>20</v>
      </c>
      <c r="F1090" t="s">
        <v>12</v>
      </c>
      <c r="G1090" t="s">
        <v>13</v>
      </c>
      <c r="H1090">
        <v>15</v>
      </c>
      <c r="I1090">
        <v>3560</v>
      </c>
      <c r="J1090">
        <v>1335</v>
      </c>
      <c r="K1090" t="s">
        <v>64</v>
      </c>
      <c r="L1090" t="s">
        <v>244</v>
      </c>
      <c r="M1090">
        <f t="shared" ref="M1090:M1153" si="17">I1090/H1090</f>
        <v>237.33333333333334</v>
      </c>
      <c r="N1090">
        <f>YEAR(Table1[[#This Row],[       oreder date]])</f>
        <v>2023</v>
      </c>
      <c r="O1090" t="str">
        <f>TEXT(Table1[[#This Row],[       oreder date]],"mmm")</f>
        <v>Mar</v>
      </c>
      <c r="P1090" t="str">
        <f>IF(COUNTIFS(A:A,Table1[[#This Row],[Order ID]],C:C,Table1[[#This Row],[CustomerName]])&gt;1,"duplicate","unique")</f>
        <v>unique</v>
      </c>
    </row>
    <row r="1091" spans="1:16" x14ac:dyDescent="0.35">
      <c r="A1091">
        <v>26925</v>
      </c>
      <c r="B1091" s="1">
        <v>44985</v>
      </c>
      <c r="C1091" t="s">
        <v>228</v>
      </c>
      <c r="D1091" t="s">
        <v>62</v>
      </c>
      <c r="E1091" t="s">
        <v>20</v>
      </c>
      <c r="F1091" t="s">
        <v>44</v>
      </c>
      <c r="G1091" t="s">
        <v>48</v>
      </c>
      <c r="H1091">
        <v>1</v>
      </c>
      <c r="I1091">
        <v>3428</v>
      </c>
      <c r="J1091">
        <v>350</v>
      </c>
      <c r="K1091" t="s">
        <v>46</v>
      </c>
      <c r="L1091" t="s">
        <v>92</v>
      </c>
      <c r="M1091">
        <f t="shared" si="17"/>
        <v>3428</v>
      </c>
      <c r="N1091">
        <f>YEAR(Table1[[#This Row],[       oreder date]])</f>
        <v>2023</v>
      </c>
      <c r="O1091" t="str">
        <f>TEXT(Table1[[#This Row],[       oreder date]],"mmm")</f>
        <v>Feb</v>
      </c>
      <c r="P1091" t="str">
        <f>IF(COUNTIFS(A:A,Table1[[#This Row],[Order ID]],C:C,Table1[[#This Row],[CustomerName]])&gt;1,"duplicate","unique")</f>
        <v>unique</v>
      </c>
    </row>
    <row r="1092" spans="1:16" x14ac:dyDescent="0.35">
      <c r="A1092">
        <v>26989</v>
      </c>
      <c r="B1092" s="1">
        <v>44420</v>
      </c>
      <c r="C1092" t="s">
        <v>283</v>
      </c>
      <c r="D1092" t="s">
        <v>62</v>
      </c>
      <c r="E1092" t="s">
        <v>20</v>
      </c>
      <c r="F1092" t="s">
        <v>44</v>
      </c>
      <c r="G1092" t="s">
        <v>45</v>
      </c>
      <c r="H1092">
        <v>12</v>
      </c>
      <c r="I1092">
        <v>4920</v>
      </c>
      <c r="J1092">
        <v>775</v>
      </c>
      <c r="K1092" t="s">
        <v>31</v>
      </c>
      <c r="L1092" t="s">
        <v>177</v>
      </c>
      <c r="M1092">
        <f t="shared" si="17"/>
        <v>410</v>
      </c>
      <c r="N1092">
        <f>YEAR(Table1[[#This Row],[       oreder date]])</f>
        <v>2021</v>
      </c>
      <c r="O1092" t="str">
        <f>TEXT(Table1[[#This Row],[       oreder date]],"mmm")</f>
        <v>Aug</v>
      </c>
      <c r="P1092" t="str">
        <f>IF(COUNTIFS(A:A,Table1[[#This Row],[Order ID]],C:C,Table1[[#This Row],[CustomerName]])&gt;1,"duplicate","unique")</f>
        <v>unique</v>
      </c>
    </row>
    <row r="1093" spans="1:16" x14ac:dyDescent="0.35">
      <c r="A1093">
        <v>26990</v>
      </c>
      <c r="B1093" s="1">
        <v>44420</v>
      </c>
      <c r="C1093" t="s">
        <v>283</v>
      </c>
      <c r="D1093" t="s">
        <v>62</v>
      </c>
      <c r="E1093" t="s">
        <v>20</v>
      </c>
      <c r="F1093" t="s">
        <v>44</v>
      </c>
      <c r="G1093" t="s">
        <v>108</v>
      </c>
      <c r="H1093">
        <v>15</v>
      </c>
      <c r="I1093">
        <v>9078</v>
      </c>
      <c r="J1093">
        <v>2213</v>
      </c>
      <c r="K1093" t="s">
        <v>39</v>
      </c>
      <c r="L1093" t="s">
        <v>177</v>
      </c>
      <c r="M1093">
        <f t="shared" si="17"/>
        <v>605.20000000000005</v>
      </c>
      <c r="N1093">
        <f>YEAR(Table1[[#This Row],[       oreder date]])</f>
        <v>2021</v>
      </c>
      <c r="O1093" t="str">
        <f>TEXT(Table1[[#This Row],[       oreder date]],"mmm")</f>
        <v>Aug</v>
      </c>
      <c r="P1093" t="str">
        <f>IF(COUNTIFS(A:A,Table1[[#This Row],[Order ID]],C:C,Table1[[#This Row],[CustomerName]])&gt;1,"duplicate","unique")</f>
        <v>unique</v>
      </c>
    </row>
    <row r="1094" spans="1:16" x14ac:dyDescent="0.35">
      <c r="A1094">
        <v>27161</v>
      </c>
      <c r="B1094" s="1">
        <v>45206</v>
      </c>
      <c r="C1094" t="s">
        <v>467</v>
      </c>
      <c r="D1094" t="s">
        <v>62</v>
      </c>
      <c r="E1094" t="s">
        <v>20</v>
      </c>
      <c r="F1094" t="s">
        <v>44</v>
      </c>
      <c r="G1094" t="s">
        <v>48</v>
      </c>
      <c r="H1094">
        <v>9</v>
      </c>
      <c r="I1094">
        <v>3900</v>
      </c>
      <c r="J1094">
        <v>115</v>
      </c>
      <c r="K1094" t="s">
        <v>64</v>
      </c>
      <c r="L1094" t="s">
        <v>441</v>
      </c>
      <c r="M1094">
        <f t="shared" si="17"/>
        <v>433.33333333333331</v>
      </c>
      <c r="N1094">
        <f>YEAR(Table1[[#This Row],[       oreder date]])</f>
        <v>2023</v>
      </c>
      <c r="O1094" t="str">
        <f>TEXT(Table1[[#This Row],[       oreder date]],"mmm")</f>
        <v>Oct</v>
      </c>
      <c r="P1094" t="str">
        <f>IF(COUNTIFS(A:A,Table1[[#This Row],[Order ID]],C:C,Table1[[#This Row],[CustomerName]])&gt;1,"duplicate","unique")</f>
        <v>unique</v>
      </c>
    </row>
    <row r="1095" spans="1:16" x14ac:dyDescent="0.35">
      <c r="A1095">
        <v>27202</v>
      </c>
      <c r="B1095" s="1">
        <v>45513</v>
      </c>
      <c r="C1095" t="s">
        <v>522</v>
      </c>
      <c r="D1095" t="s">
        <v>62</v>
      </c>
      <c r="E1095" t="s">
        <v>20</v>
      </c>
      <c r="F1095" t="s">
        <v>44</v>
      </c>
      <c r="G1095" t="s">
        <v>48</v>
      </c>
      <c r="H1095">
        <v>13</v>
      </c>
      <c r="I1095">
        <v>7930</v>
      </c>
      <c r="J1095">
        <v>1981</v>
      </c>
      <c r="K1095" t="s">
        <v>46</v>
      </c>
      <c r="L1095" t="s">
        <v>113</v>
      </c>
      <c r="M1095">
        <f t="shared" si="17"/>
        <v>610</v>
      </c>
      <c r="N1095">
        <f>YEAR(Table1[[#This Row],[       oreder date]])</f>
        <v>2024</v>
      </c>
      <c r="O1095" t="str">
        <f>TEXT(Table1[[#This Row],[       oreder date]],"mmm")</f>
        <v>Aug</v>
      </c>
      <c r="P1095" t="str">
        <f>IF(COUNTIFS(A:A,Table1[[#This Row],[Order ID]],C:C,Table1[[#This Row],[CustomerName]])&gt;1,"duplicate","unique")</f>
        <v>unique</v>
      </c>
    </row>
    <row r="1096" spans="1:16" x14ac:dyDescent="0.35">
      <c r="A1096">
        <v>27278</v>
      </c>
      <c r="B1096" s="1">
        <v>45723</v>
      </c>
      <c r="C1096" t="s">
        <v>587</v>
      </c>
      <c r="D1096" t="s">
        <v>62</v>
      </c>
      <c r="E1096" t="s">
        <v>20</v>
      </c>
      <c r="F1096" t="s">
        <v>44</v>
      </c>
      <c r="G1096" t="s">
        <v>108</v>
      </c>
      <c r="H1096">
        <v>6</v>
      </c>
      <c r="I1096">
        <v>535</v>
      </c>
      <c r="J1096">
        <v>72</v>
      </c>
      <c r="K1096" t="s">
        <v>64</v>
      </c>
      <c r="L1096" t="s">
        <v>156</v>
      </c>
      <c r="M1096">
        <f t="shared" si="17"/>
        <v>89.166666666666671</v>
      </c>
      <c r="N1096">
        <f>YEAR(Table1[[#This Row],[       oreder date]])</f>
        <v>2025</v>
      </c>
      <c r="O1096" t="str">
        <f>TEXT(Table1[[#This Row],[       oreder date]],"mmm")</f>
        <v>Mar</v>
      </c>
      <c r="P1096" t="str">
        <f>IF(COUNTIFS(A:A,Table1[[#This Row],[Order ID]],C:C,Table1[[#This Row],[CustomerName]])&gt;1,"duplicate","unique")</f>
        <v>unique</v>
      </c>
    </row>
    <row r="1097" spans="1:16" x14ac:dyDescent="0.35">
      <c r="A1097">
        <v>27343</v>
      </c>
      <c r="B1097" s="1">
        <v>44855</v>
      </c>
      <c r="C1097" t="s">
        <v>651</v>
      </c>
      <c r="D1097" t="s">
        <v>62</v>
      </c>
      <c r="E1097" t="s">
        <v>20</v>
      </c>
      <c r="F1097" t="s">
        <v>44</v>
      </c>
      <c r="G1097" t="s">
        <v>59</v>
      </c>
      <c r="H1097">
        <v>20</v>
      </c>
      <c r="I1097">
        <v>1165</v>
      </c>
      <c r="J1097">
        <v>302</v>
      </c>
      <c r="K1097" t="s">
        <v>14</v>
      </c>
      <c r="L1097" t="s">
        <v>95</v>
      </c>
      <c r="M1097">
        <f t="shared" si="17"/>
        <v>58.25</v>
      </c>
      <c r="N1097">
        <f>YEAR(Table1[[#This Row],[       oreder date]])</f>
        <v>2022</v>
      </c>
      <c r="O1097" t="str">
        <f>TEXT(Table1[[#This Row],[       oreder date]],"mmm")</f>
        <v>Oct</v>
      </c>
      <c r="P1097" t="str">
        <f>IF(COUNTIFS(A:A,Table1[[#This Row],[Order ID]],C:C,Table1[[#This Row],[CustomerName]])&gt;1,"duplicate","unique")</f>
        <v>unique</v>
      </c>
    </row>
    <row r="1098" spans="1:16" x14ac:dyDescent="0.35">
      <c r="A1098">
        <v>27345</v>
      </c>
      <c r="B1098" s="1">
        <v>44855</v>
      </c>
      <c r="C1098" t="s">
        <v>651</v>
      </c>
      <c r="D1098" t="s">
        <v>62</v>
      </c>
      <c r="E1098" t="s">
        <v>20</v>
      </c>
      <c r="F1098" t="s">
        <v>44</v>
      </c>
      <c r="G1098" t="s">
        <v>48</v>
      </c>
      <c r="H1098">
        <v>12</v>
      </c>
      <c r="I1098">
        <v>7846</v>
      </c>
      <c r="J1098">
        <v>677</v>
      </c>
      <c r="K1098" t="s">
        <v>14</v>
      </c>
      <c r="L1098" t="s">
        <v>95</v>
      </c>
      <c r="M1098">
        <f t="shared" si="17"/>
        <v>653.83333333333337</v>
      </c>
      <c r="N1098">
        <f>YEAR(Table1[[#This Row],[       oreder date]])</f>
        <v>2022</v>
      </c>
      <c r="O1098" t="str">
        <f>TEXT(Table1[[#This Row],[       oreder date]],"mmm")</f>
        <v>Oct</v>
      </c>
      <c r="P1098" t="str">
        <f>IF(COUNTIFS(A:A,Table1[[#This Row],[Order ID]],C:C,Table1[[#This Row],[CustomerName]])&gt;1,"duplicate","unique")</f>
        <v>unique</v>
      </c>
    </row>
    <row r="1099" spans="1:16" x14ac:dyDescent="0.35">
      <c r="A1099">
        <v>27367</v>
      </c>
      <c r="B1099" s="1">
        <v>45176</v>
      </c>
      <c r="C1099" t="s">
        <v>675</v>
      </c>
      <c r="D1099" t="s">
        <v>62</v>
      </c>
      <c r="E1099" t="s">
        <v>20</v>
      </c>
      <c r="F1099" t="s">
        <v>44</v>
      </c>
      <c r="G1099" t="s">
        <v>45</v>
      </c>
      <c r="H1099">
        <v>2</v>
      </c>
      <c r="I1099">
        <v>4852</v>
      </c>
      <c r="J1099">
        <v>218</v>
      </c>
      <c r="K1099" t="s">
        <v>39</v>
      </c>
      <c r="L1099" t="s">
        <v>272</v>
      </c>
      <c r="M1099">
        <f t="shared" si="17"/>
        <v>2426</v>
      </c>
      <c r="N1099">
        <f>YEAR(Table1[[#This Row],[       oreder date]])</f>
        <v>2023</v>
      </c>
      <c r="O1099" t="str">
        <f>TEXT(Table1[[#This Row],[       oreder date]],"mmm")</f>
        <v>Sep</v>
      </c>
      <c r="P1099" t="str">
        <f>IF(COUNTIFS(A:A,Table1[[#This Row],[Order ID]],C:C,Table1[[#This Row],[CustomerName]])&gt;1,"duplicate","unique")</f>
        <v>unique</v>
      </c>
    </row>
    <row r="1100" spans="1:16" x14ac:dyDescent="0.35">
      <c r="A1100">
        <v>27378</v>
      </c>
      <c r="B1100" s="1">
        <v>44718</v>
      </c>
      <c r="C1100" t="s">
        <v>692</v>
      </c>
      <c r="D1100" t="s">
        <v>62</v>
      </c>
      <c r="E1100" t="s">
        <v>20</v>
      </c>
      <c r="F1100" t="s">
        <v>44</v>
      </c>
      <c r="G1100" t="s">
        <v>108</v>
      </c>
      <c r="H1100">
        <v>10</v>
      </c>
      <c r="I1100">
        <v>4985</v>
      </c>
      <c r="J1100">
        <v>1920</v>
      </c>
      <c r="K1100" t="s">
        <v>46</v>
      </c>
      <c r="L1100" t="s">
        <v>164</v>
      </c>
      <c r="M1100">
        <f t="shared" si="17"/>
        <v>498.5</v>
      </c>
      <c r="N1100">
        <f>YEAR(Table1[[#This Row],[       oreder date]])</f>
        <v>2022</v>
      </c>
      <c r="O1100" t="str">
        <f>TEXT(Table1[[#This Row],[       oreder date]],"mmm")</f>
        <v>Jun</v>
      </c>
      <c r="P1100" t="str">
        <f>IF(COUNTIFS(A:A,Table1[[#This Row],[Order ID]],C:C,Table1[[#This Row],[CustomerName]])&gt;1,"duplicate","unique")</f>
        <v>unique</v>
      </c>
    </row>
    <row r="1101" spans="1:16" x14ac:dyDescent="0.35">
      <c r="A1101">
        <v>27435</v>
      </c>
      <c r="B1101" s="1">
        <v>44838</v>
      </c>
      <c r="C1101" t="s">
        <v>764</v>
      </c>
      <c r="D1101" t="s">
        <v>62</v>
      </c>
      <c r="E1101" t="s">
        <v>20</v>
      </c>
      <c r="F1101" t="s">
        <v>44</v>
      </c>
      <c r="G1101" t="s">
        <v>48</v>
      </c>
      <c r="H1101">
        <v>6</v>
      </c>
      <c r="I1101">
        <v>2321</v>
      </c>
      <c r="J1101">
        <v>505</v>
      </c>
      <c r="K1101" t="s">
        <v>39</v>
      </c>
      <c r="L1101" t="s">
        <v>95</v>
      </c>
      <c r="M1101">
        <f t="shared" si="17"/>
        <v>386.83333333333331</v>
      </c>
      <c r="N1101">
        <f>YEAR(Table1[[#This Row],[       oreder date]])</f>
        <v>2022</v>
      </c>
      <c r="O1101" t="str">
        <f>TEXT(Table1[[#This Row],[       oreder date]],"mmm")</f>
        <v>Oct</v>
      </c>
      <c r="P1101" t="str">
        <f>IF(COUNTIFS(A:A,Table1[[#This Row],[Order ID]],C:C,Table1[[#This Row],[CustomerName]])&gt;1,"duplicate","unique")</f>
        <v>unique</v>
      </c>
    </row>
    <row r="1102" spans="1:16" x14ac:dyDescent="0.35">
      <c r="A1102">
        <v>27665</v>
      </c>
      <c r="B1102" s="1">
        <v>45689</v>
      </c>
      <c r="C1102" t="s">
        <v>1042</v>
      </c>
      <c r="D1102" t="s">
        <v>62</v>
      </c>
      <c r="E1102" t="s">
        <v>20</v>
      </c>
      <c r="F1102" t="s">
        <v>44</v>
      </c>
      <c r="G1102" t="s">
        <v>59</v>
      </c>
      <c r="H1102">
        <v>18</v>
      </c>
      <c r="I1102">
        <v>6195</v>
      </c>
      <c r="J1102">
        <v>1556</v>
      </c>
      <c r="K1102" t="s">
        <v>39</v>
      </c>
      <c r="L1102" t="s">
        <v>72</v>
      </c>
      <c r="M1102">
        <f t="shared" si="17"/>
        <v>344.16666666666669</v>
      </c>
      <c r="N1102">
        <f>YEAR(Table1[[#This Row],[       oreder date]])</f>
        <v>2025</v>
      </c>
      <c r="O1102" t="str">
        <f>TEXT(Table1[[#This Row],[       oreder date]],"mmm")</f>
        <v>Feb</v>
      </c>
      <c r="P1102" t="str">
        <f>IF(COUNTIFS(A:A,Table1[[#This Row],[Order ID]],C:C,Table1[[#This Row],[CustomerName]])&gt;1,"duplicate","unique")</f>
        <v>unique</v>
      </c>
    </row>
    <row r="1103" spans="1:16" x14ac:dyDescent="0.35">
      <c r="A1103">
        <v>27699</v>
      </c>
      <c r="B1103" s="1">
        <v>44488</v>
      </c>
      <c r="C1103" t="s">
        <v>1083</v>
      </c>
      <c r="D1103" t="s">
        <v>62</v>
      </c>
      <c r="E1103" t="s">
        <v>20</v>
      </c>
      <c r="F1103" t="s">
        <v>44</v>
      </c>
      <c r="G1103" t="s">
        <v>108</v>
      </c>
      <c r="H1103">
        <v>10</v>
      </c>
      <c r="I1103">
        <v>5354</v>
      </c>
      <c r="J1103">
        <v>743</v>
      </c>
      <c r="K1103" t="s">
        <v>14</v>
      </c>
      <c r="L1103" t="s">
        <v>36</v>
      </c>
      <c r="M1103">
        <f t="shared" si="17"/>
        <v>535.4</v>
      </c>
      <c r="N1103">
        <f>YEAR(Table1[[#This Row],[       oreder date]])</f>
        <v>2021</v>
      </c>
      <c r="O1103" t="str">
        <f>TEXT(Table1[[#This Row],[       oreder date]],"mmm")</f>
        <v>Oct</v>
      </c>
      <c r="P1103" t="str">
        <f>IF(COUNTIFS(A:A,Table1[[#This Row],[Order ID]],C:C,Table1[[#This Row],[CustomerName]])&gt;1,"duplicate","unique")</f>
        <v>unique</v>
      </c>
    </row>
    <row r="1104" spans="1:16" x14ac:dyDescent="0.35">
      <c r="A1104">
        <v>27706</v>
      </c>
      <c r="B1104" s="1">
        <v>45255</v>
      </c>
      <c r="C1104" t="s">
        <v>1094</v>
      </c>
      <c r="D1104" t="s">
        <v>62</v>
      </c>
      <c r="E1104" t="s">
        <v>20</v>
      </c>
      <c r="F1104" t="s">
        <v>44</v>
      </c>
      <c r="G1104" t="s">
        <v>48</v>
      </c>
      <c r="H1104">
        <v>13</v>
      </c>
      <c r="I1104">
        <v>1638</v>
      </c>
      <c r="J1104">
        <v>661</v>
      </c>
      <c r="K1104" t="s">
        <v>39</v>
      </c>
      <c r="L1104" t="s">
        <v>51</v>
      </c>
      <c r="M1104">
        <f t="shared" si="17"/>
        <v>126</v>
      </c>
      <c r="N1104">
        <f>YEAR(Table1[[#This Row],[       oreder date]])</f>
        <v>2023</v>
      </c>
      <c r="O1104" t="str">
        <f>TEXT(Table1[[#This Row],[       oreder date]],"mmm")</f>
        <v>Nov</v>
      </c>
      <c r="P1104" t="str">
        <f>IF(COUNTIFS(A:A,Table1[[#This Row],[Order ID]],C:C,Table1[[#This Row],[CustomerName]])&gt;1,"duplicate","unique")</f>
        <v>unique</v>
      </c>
    </row>
    <row r="1105" spans="1:16" x14ac:dyDescent="0.35">
      <c r="A1105">
        <v>27720</v>
      </c>
      <c r="B1105" s="1">
        <v>44343</v>
      </c>
      <c r="C1105" t="s">
        <v>1110</v>
      </c>
      <c r="D1105" t="s">
        <v>62</v>
      </c>
      <c r="E1105" t="s">
        <v>20</v>
      </c>
      <c r="F1105" t="s">
        <v>44</v>
      </c>
      <c r="G1105" t="s">
        <v>45</v>
      </c>
      <c r="H1105">
        <v>8</v>
      </c>
      <c r="I1105">
        <v>8572</v>
      </c>
      <c r="J1105">
        <v>2041</v>
      </c>
      <c r="K1105" t="s">
        <v>39</v>
      </c>
      <c r="L1105" t="s">
        <v>107</v>
      </c>
      <c r="M1105">
        <f t="shared" si="17"/>
        <v>1071.5</v>
      </c>
      <c r="N1105">
        <f>YEAR(Table1[[#This Row],[       oreder date]])</f>
        <v>2021</v>
      </c>
      <c r="O1105" t="str">
        <f>TEXT(Table1[[#This Row],[       oreder date]],"mmm")</f>
        <v>May</v>
      </c>
      <c r="P1105" t="str">
        <f>IF(COUNTIFS(A:A,Table1[[#This Row],[Order ID]],C:C,Table1[[#This Row],[CustomerName]])&gt;1,"duplicate","unique")</f>
        <v>unique</v>
      </c>
    </row>
    <row r="1106" spans="1:16" x14ac:dyDescent="0.35">
      <c r="A1106">
        <v>27721</v>
      </c>
      <c r="B1106" s="1">
        <v>45112</v>
      </c>
      <c r="C1106" t="s">
        <v>1111</v>
      </c>
      <c r="D1106" t="s">
        <v>62</v>
      </c>
      <c r="E1106" t="s">
        <v>20</v>
      </c>
      <c r="F1106" t="s">
        <v>44</v>
      </c>
      <c r="G1106" t="s">
        <v>45</v>
      </c>
      <c r="H1106">
        <v>8</v>
      </c>
      <c r="I1106">
        <v>8572</v>
      </c>
      <c r="J1106">
        <v>2041</v>
      </c>
      <c r="K1106" t="s">
        <v>39</v>
      </c>
      <c r="L1106" t="s">
        <v>104</v>
      </c>
      <c r="M1106">
        <f t="shared" si="17"/>
        <v>1071.5</v>
      </c>
      <c r="N1106">
        <f>YEAR(Table1[[#This Row],[       oreder date]])</f>
        <v>2023</v>
      </c>
      <c r="O1106" t="str">
        <f>TEXT(Table1[[#This Row],[       oreder date]],"mmm")</f>
        <v>Jul</v>
      </c>
      <c r="P1106" t="str">
        <f>IF(COUNTIFS(A:A,Table1[[#This Row],[Order ID]],C:C,Table1[[#This Row],[CustomerName]])&gt;1,"duplicate","unique")</f>
        <v>unique</v>
      </c>
    </row>
    <row r="1107" spans="1:16" x14ac:dyDescent="0.35">
      <c r="A1107">
        <v>27734</v>
      </c>
      <c r="B1107" s="1">
        <v>44145</v>
      </c>
      <c r="C1107" t="s">
        <v>1123</v>
      </c>
      <c r="D1107" t="s">
        <v>62</v>
      </c>
      <c r="E1107" t="s">
        <v>20</v>
      </c>
      <c r="F1107" t="s">
        <v>44</v>
      </c>
      <c r="G1107" t="s">
        <v>48</v>
      </c>
      <c r="H1107">
        <v>5</v>
      </c>
      <c r="I1107">
        <v>5694</v>
      </c>
      <c r="J1107">
        <v>1134</v>
      </c>
      <c r="K1107" t="s">
        <v>39</v>
      </c>
      <c r="L1107" t="s">
        <v>79</v>
      </c>
      <c r="M1107">
        <f t="shared" si="17"/>
        <v>1138.8</v>
      </c>
      <c r="N1107">
        <f>YEAR(Table1[[#This Row],[       oreder date]])</f>
        <v>2020</v>
      </c>
      <c r="O1107" t="str">
        <f>TEXT(Table1[[#This Row],[       oreder date]],"mmm")</f>
        <v>Nov</v>
      </c>
      <c r="P1107" t="str">
        <f>IF(COUNTIFS(A:A,Table1[[#This Row],[Order ID]],C:C,Table1[[#This Row],[CustomerName]])&gt;1,"duplicate","unique")</f>
        <v>unique</v>
      </c>
    </row>
    <row r="1108" spans="1:16" x14ac:dyDescent="0.35">
      <c r="A1108">
        <v>27751</v>
      </c>
      <c r="B1108" s="1">
        <v>45234</v>
      </c>
      <c r="C1108" t="s">
        <v>1145</v>
      </c>
      <c r="D1108" t="s">
        <v>62</v>
      </c>
      <c r="E1108" t="s">
        <v>20</v>
      </c>
      <c r="F1108" t="s">
        <v>44</v>
      </c>
      <c r="G1108" t="s">
        <v>48</v>
      </c>
      <c r="H1108">
        <v>1</v>
      </c>
      <c r="I1108">
        <v>9694</v>
      </c>
      <c r="J1108">
        <v>4361</v>
      </c>
      <c r="K1108" t="s">
        <v>39</v>
      </c>
      <c r="L1108" t="s">
        <v>51</v>
      </c>
      <c r="M1108">
        <f t="shared" si="17"/>
        <v>9694</v>
      </c>
      <c r="N1108">
        <f>YEAR(Table1[[#This Row],[       oreder date]])</f>
        <v>2023</v>
      </c>
      <c r="O1108" t="str">
        <f>TEXT(Table1[[#This Row],[       oreder date]],"mmm")</f>
        <v>Nov</v>
      </c>
      <c r="P1108" t="str">
        <f>IF(COUNTIFS(A:A,Table1[[#This Row],[Order ID]],C:C,Table1[[#This Row],[CustomerName]])&gt;1,"duplicate","unique")</f>
        <v>unique</v>
      </c>
    </row>
    <row r="1109" spans="1:16" x14ac:dyDescent="0.35">
      <c r="A1109">
        <v>26791</v>
      </c>
      <c r="B1109" s="1">
        <v>45239</v>
      </c>
      <c r="C1109" t="s">
        <v>61</v>
      </c>
      <c r="D1109" t="s">
        <v>62</v>
      </c>
      <c r="E1109" t="s">
        <v>20</v>
      </c>
      <c r="F1109" t="s">
        <v>29</v>
      </c>
      <c r="G1109" t="s">
        <v>30</v>
      </c>
      <c r="H1109">
        <v>10</v>
      </c>
      <c r="I1109">
        <v>7600</v>
      </c>
      <c r="J1109">
        <v>1098</v>
      </c>
      <c r="K1109" t="s">
        <v>14</v>
      </c>
      <c r="L1109" t="s">
        <v>51</v>
      </c>
      <c r="M1109">
        <f t="shared" si="17"/>
        <v>760</v>
      </c>
      <c r="N1109">
        <f>YEAR(Table1[[#This Row],[       oreder date]])</f>
        <v>2023</v>
      </c>
      <c r="O1109" t="str">
        <f>TEXT(Table1[[#This Row],[       oreder date]],"mmm")</f>
        <v>Nov</v>
      </c>
      <c r="P1109" t="str">
        <f>IF(COUNTIFS(A:A,Table1[[#This Row],[Order ID]],C:C,Table1[[#This Row],[CustomerName]])&gt;1,"duplicate","unique")</f>
        <v>unique</v>
      </c>
    </row>
    <row r="1110" spans="1:16" x14ac:dyDescent="0.35">
      <c r="A1110">
        <v>26792</v>
      </c>
      <c r="B1110" s="1">
        <v>45239</v>
      </c>
      <c r="C1110" t="s">
        <v>61</v>
      </c>
      <c r="D1110" t="s">
        <v>62</v>
      </c>
      <c r="E1110" t="s">
        <v>20</v>
      </c>
      <c r="F1110" t="s">
        <v>29</v>
      </c>
      <c r="G1110" t="s">
        <v>63</v>
      </c>
      <c r="H1110">
        <v>18</v>
      </c>
      <c r="I1110">
        <v>7501</v>
      </c>
      <c r="J1110">
        <v>262</v>
      </c>
      <c r="K1110" t="s">
        <v>64</v>
      </c>
      <c r="L1110" t="s">
        <v>51</v>
      </c>
      <c r="M1110">
        <f t="shared" si="17"/>
        <v>416.72222222222223</v>
      </c>
      <c r="N1110">
        <f>YEAR(Table1[[#This Row],[       oreder date]])</f>
        <v>2023</v>
      </c>
      <c r="O1110" t="str">
        <f>TEXT(Table1[[#This Row],[       oreder date]],"mmm")</f>
        <v>Nov</v>
      </c>
      <c r="P1110" t="str">
        <f>IF(COUNTIFS(A:A,Table1[[#This Row],[Order ID]],C:C,Table1[[#This Row],[CustomerName]])&gt;1,"duplicate","unique")</f>
        <v>unique</v>
      </c>
    </row>
    <row r="1111" spans="1:16" x14ac:dyDescent="0.35">
      <c r="A1111">
        <v>26916</v>
      </c>
      <c r="B1111" s="1">
        <v>44448</v>
      </c>
      <c r="C1111" t="s">
        <v>222</v>
      </c>
      <c r="D1111" t="s">
        <v>62</v>
      </c>
      <c r="E1111" t="s">
        <v>20</v>
      </c>
      <c r="F1111" t="s">
        <v>29</v>
      </c>
      <c r="G1111" t="s">
        <v>77</v>
      </c>
      <c r="H1111">
        <v>10</v>
      </c>
      <c r="I1111">
        <v>3433</v>
      </c>
      <c r="J1111">
        <v>1169</v>
      </c>
      <c r="K1111" t="s">
        <v>64</v>
      </c>
      <c r="L1111" t="s">
        <v>223</v>
      </c>
      <c r="M1111">
        <f t="shared" si="17"/>
        <v>343.3</v>
      </c>
      <c r="N1111">
        <f>YEAR(Table1[[#This Row],[       oreder date]])</f>
        <v>2021</v>
      </c>
      <c r="O1111" t="str">
        <f>TEXT(Table1[[#This Row],[       oreder date]],"mmm")</f>
        <v>Sep</v>
      </c>
      <c r="P1111" t="str">
        <f>IF(COUNTIFS(A:A,Table1[[#This Row],[Order ID]],C:C,Table1[[#This Row],[CustomerName]])&gt;1,"duplicate","unique")</f>
        <v>unique</v>
      </c>
    </row>
    <row r="1112" spans="1:16" x14ac:dyDescent="0.35">
      <c r="A1112">
        <v>26919</v>
      </c>
      <c r="B1112" s="1">
        <v>44448</v>
      </c>
      <c r="C1112" t="s">
        <v>222</v>
      </c>
      <c r="D1112" t="s">
        <v>62</v>
      </c>
      <c r="E1112" t="s">
        <v>20</v>
      </c>
      <c r="F1112" t="s">
        <v>29</v>
      </c>
      <c r="G1112" t="s">
        <v>77</v>
      </c>
      <c r="H1112">
        <v>1</v>
      </c>
      <c r="I1112">
        <v>3887</v>
      </c>
      <c r="J1112">
        <v>1490</v>
      </c>
      <c r="K1112" t="s">
        <v>31</v>
      </c>
      <c r="L1112" t="s">
        <v>223</v>
      </c>
      <c r="M1112">
        <f t="shared" si="17"/>
        <v>3887</v>
      </c>
      <c r="N1112">
        <f>YEAR(Table1[[#This Row],[       oreder date]])</f>
        <v>2021</v>
      </c>
      <c r="O1112" t="str">
        <f>TEXT(Table1[[#This Row],[       oreder date]],"mmm")</f>
        <v>Sep</v>
      </c>
      <c r="P1112" t="str">
        <f>IF(COUNTIFS(A:A,Table1[[#This Row],[Order ID]],C:C,Table1[[#This Row],[CustomerName]])&gt;1,"duplicate","unique")</f>
        <v>unique</v>
      </c>
    </row>
    <row r="1113" spans="1:16" x14ac:dyDescent="0.35">
      <c r="A1113">
        <v>26926</v>
      </c>
      <c r="B1113" s="1">
        <v>44985</v>
      </c>
      <c r="C1113" t="s">
        <v>228</v>
      </c>
      <c r="D1113" t="s">
        <v>62</v>
      </c>
      <c r="E1113" t="s">
        <v>20</v>
      </c>
      <c r="F1113" t="s">
        <v>29</v>
      </c>
      <c r="G1113" t="s">
        <v>77</v>
      </c>
      <c r="H1113">
        <v>12</v>
      </c>
      <c r="I1113">
        <v>7223</v>
      </c>
      <c r="J1113">
        <v>2433</v>
      </c>
      <c r="K1113" t="s">
        <v>46</v>
      </c>
      <c r="L1113" t="s">
        <v>92</v>
      </c>
      <c r="M1113">
        <f t="shared" si="17"/>
        <v>601.91666666666663</v>
      </c>
      <c r="N1113">
        <f>YEAR(Table1[[#This Row],[       oreder date]])</f>
        <v>2023</v>
      </c>
      <c r="O1113" t="str">
        <f>TEXT(Table1[[#This Row],[       oreder date]],"mmm")</f>
        <v>Feb</v>
      </c>
      <c r="P1113" t="str">
        <f>IF(COUNTIFS(A:A,Table1[[#This Row],[Order ID]],C:C,Table1[[#This Row],[CustomerName]])&gt;1,"duplicate","unique")</f>
        <v>unique</v>
      </c>
    </row>
    <row r="1114" spans="1:16" x14ac:dyDescent="0.35">
      <c r="A1114">
        <v>26927</v>
      </c>
      <c r="B1114" s="1">
        <v>44985</v>
      </c>
      <c r="C1114" t="s">
        <v>228</v>
      </c>
      <c r="D1114" t="s">
        <v>62</v>
      </c>
      <c r="E1114" t="s">
        <v>20</v>
      </c>
      <c r="F1114" t="s">
        <v>29</v>
      </c>
      <c r="G1114" t="s">
        <v>30</v>
      </c>
      <c r="H1114">
        <v>1</v>
      </c>
      <c r="I1114">
        <v>3731</v>
      </c>
      <c r="J1114">
        <v>647</v>
      </c>
      <c r="K1114" t="s">
        <v>46</v>
      </c>
      <c r="L1114" t="s">
        <v>92</v>
      </c>
      <c r="M1114">
        <f t="shared" si="17"/>
        <v>3731</v>
      </c>
      <c r="N1114">
        <f>YEAR(Table1[[#This Row],[       oreder date]])</f>
        <v>2023</v>
      </c>
      <c r="O1114" t="str">
        <f>TEXT(Table1[[#This Row],[       oreder date]],"mmm")</f>
        <v>Feb</v>
      </c>
      <c r="P1114" t="str">
        <f>IF(COUNTIFS(A:A,Table1[[#This Row],[Order ID]],C:C,Table1[[#This Row],[CustomerName]])&gt;1,"duplicate","unique")</f>
        <v>unique</v>
      </c>
    </row>
    <row r="1115" spans="1:16" x14ac:dyDescent="0.35">
      <c r="A1115">
        <v>26967</v>
      </c>
      <c r="B1115" s="1">
        <v>44486</v>
      </c>
      <c r="C1115" t="s">
        <v>267</v>
      </c>
      <c r="D1115" t="s">
        <v>62</v>
      </c>
      <c r="E1115" t="s">
        <v>20</v>
      </c>
      <c r="F1115" t="s">
        <v>29</v>
      </c>
      <c r="G1115" t="s">
        <v>63</v>
      </c>
      <c r="H1115">
        <v>16</v>
      </c>
      <c r="I1115">
        <v>9883</v>
      </c>
      <c r="J1115">
        <v>4812</v>
      </c>
      <c r="K1115" t="s">
        <v>14</v>
      </c>
      <c r="L1115" t="s">
        <v>36</v>
      </c>
      <c r="M1115">
        <f t="shared" si="17"/>
        <v>617.6875</v>
      </c>
      <c r="N1115">
        <f>YEAR(Table1[[#This Row],[       oreder date]])</f>
        <v>2021</v>
      </c>
      <c r="O1115" t="str">
        <f>TEXT(Table1[[#This Row],[       oreder date]],"mmm")</f>
        <v>Oct</v>
      </c>
      <c r="P1115" t="str">
        <f>IF(COUNTIFS(A:A,Table1[[#This Row],[Order ID]],C:C,Table1[[#This Row],[CustomerName]])&gt;1,"duplicate","unique")</f>
        <v>unique</v>
      </c>
    </row>
    <row r="1116" spans="1:16" x14ac:dyDescent="0.35">
      <c r="A1116">
        <v>26970</v>
      </c>
      <c r="B1116" s="1">
        <v>44486</v>
      </c>
      <c r="C1116" t="s">
        <v>267</v>
      </c>
      <c r="D1116" t="s">
        <v>62</v>
      </c>
      <c r="E1116" t="s">
        <v>20</v>
      </c>
      <c r="F1116" t="s">
        <v>29</v>
      </c>
      <c r="G1116" t="s">
        <v>63</v>
      </c>
      <c r="H1116">
        <v>7</v>
      </c>
      <c r="I1116">
        <v>5210</v>
      </c>
      <c r="J1116">
        <v>1185</v>
      </c>
      <c r="K1116" t="s">
        <v>14</v>
      </c>
      <c r="L1116" t="s">
        <v>36</v>
      </c>
      <c r="M1116">
        <f t="shared" si="17"/>
        <v>744.28571428571433</v>
      </c>
      <c r="N1116">
        <f>YEAR(Table1[[#This Row],[       oreder date]])</f>
        <v>2021</v>
      </c>
      <c r="O1116" t="str">
        <f>TEXT(Table1[[#This Row],[       oreder date]],"mmm")</f>
        <v>Oct</v>
      </c>
      <c r="P1116" t="str">
        <f>IF(COUNTIFS(A:A,Table1[[#This Row],[Order ID]],C:C,Table1[[#This Row],[CustomerName]])&gt;1,"duplicate","unique")</f>
        <v>unique</v>
      </c>
    </row>
    <row r="1117" spans="1:16" x14ac:dyDescent="0.35">
      <c r="A1117">
        <v>27003</v>
      </c>
      <c r="B1117" s="1">
        <v>44854</v>
      </c>
      <c r="C1117" t="s">
        <v>303</v>
      </c>
      <c r="D1117" t="s">
        <v>62</v>
      </c>
      <c r="E1117" t="s">
        <v>20</v>
      </c>
      <c r="F1117" t="s">
        <v>29</v>
      </c>
      <c r="G1117" t="s">
        <v>63</v>
      </c>
      <c r="H1117">
        <v>3</v>
      </c>
      <c r="I1117">
        <v>7472</v>
      </c>
      <c r="J1117">
        <v>1037</v>
      </c>
      <c r="K1117" t="s">
        <v>64</v>
      </c>
      <c r="L1117" t="s">
        <v>95</v>
      </c>
      <c r="M1117">
        <f t="shared" si="17"/>
        <v>2490.6666666666665</v>
      </c>
      <c r="N1117">
        <f>YEAR(Table1[[#This Row],[       oreder date]])</f>
        <v>2022</v>
      </c>
      <c r="O1117" t="str">
        <f>TEXT(Table1[[#This Row],[       oreder date]],"mmm")</f>
        <v>Oct</v>
      </c>
      <c r="P1117" t="str">
        <f>IF(COUNTIFS(A:A,Table1[[#This Row],[Order ID]],C:C,Table1[[#This Row],[CustomerName]])&gt;1,"duplicate","unique")</f>
        <v>unique</v>
      </c>
    </row>
    <row r="1118" spans="1:16" x14ac:dyDescent="0.35">
      <c r="A1118">
        <v>27154</v>
      </c>
      <c r="B1118" s="1">
        <v>45398</v>
      </c>
      <c r="C1118" t="s">
        <v>458</v>
      </c>
      <c r="D1118" t="s">
        <v>62</v>
      </c>
      <c r="E1118" t="s">
        <v>20</v>
      </c>
      <c r="F1118" t="s">
        <v>29</v>
      </c>
      <c r="G1118" t="s">
        <v>63</v>
      </c>
      <c r="H1118">
        <v>9</v>
      </c>
      <c r="I1118">
        <v>2493</v>
      </c>
      <c r="J1118">
        <v>1221</v>
      </c>
      <c r="K1118" t="s">
        <v>46</v>
      </c>
      <c r="L1118" t="s">
        <v>234</v>
      </c>
      <c r="M1118">
        <f t="shared" si="17"/>
        <v>277</v>
      </c>
      <c r="N1118">
        <f>YEAR(Table1[[#This Row],[       oreder date]])</f>
        <v>2024</v>
      </c>
      <c r="O1118" t="str">
        <f>TEXT(Table1[[#This Row],[       oreder date]],"mmm")</f>
        <v>Apr</v>
      </c>
      <c r="P1118" t="str">
        <f>IF(COUNTIFS(A:A,Table1[[#This Row],[Order ID]],C:C,Table1[[#This Row],[CustomerName]])&gt;1,"duplicate","unique")</f>
        <v>unique</v>
      </c>
    </row>
    <row r="1119" spans="1:16" x14ac:dyDescent="0.35">
      <c r="A1119">
        <v>27155</v>
      </c>
      <c r="B1119" s="1">
        <v>45398</v>
      </c>
      <c r="C1119" t="s">
        <v>458</v>
      </c>
      <c r="D1119" t="s">
        <v>62</v>
      </c>
      <c r="E1119" t="s">
        <v>20</v>
      </c>
      <c r="F1119" t="s">
        <v>29</v>
      </c>
      <c r="G1119" t="s">
        <v>30</v>
      </c>
      <c r="H1119">
        <v>1</v>
      </c>
      <c r="I1119">
        <v>9849</v>
      </c>
      <c r="J1119">
        <v>963</v>
      </c>
      <c r="K1119" t="s">
        <v>46</v>
      </c>
      <c r="L1119" t="s">
        <v>234</v>
      </c>
      <c r="M1119">
        <f t="shared" si="17"/>
        <v>9849</v>
      </c>
      <c r="N1119">
        <f>YEAR(Table1[[#This Row],[       oreder date]])</f>
        <v>2024</v>
      </c>
      <c r="O1119" t="str">
        <f>TEXT(Table1[[#This Row],[       oreder date]],"mmm")</f>
        <v>Apr</v>
      </c>
      <c r="P1119" t="str">
        <f>IF(COUNTIFS(A:A,Table1[[#This Row],[Order ID]],C:C,Table1[[#This Row],[CustomerName]])&gt;1,"duplicate","unique")</f>
        <v>unique</v>
      </c>
    </row>
    <row r="1120" spans="1:16" x14ac:dyDescent="0.35">
      <c r="A1120">
        <v>27259</v>
      </c>
      <c r="B1120" s="1">
        <v>44469</v>
      </c>
      <c r="C1120" t="s">
        <v>572</v>
      </c>
      <c r="D1120" t="s">
        <v>62</v>
      </c>
      <c r="E1120" t="s">
        <v>20</v>
      </c>
      <c r="F1120" t="s">
        <v>29</v>
      </c>
      <c r="G1120" t="s">
        <v>30</v>
      </c>
      <c r="H1120">
        <v>13</v>
      </c>
      <c r="I1120">
        <v>7633</v>
      </c>
      <c r="J1120">
        <v>184</v>
      </c>
      <c r="K1120" t="s">
        <v>64</v>
      </c>
      <c r="L1120" t="s">
        <v>223</v>
      </c>
      <c r="M1120">
        <f t="shared" si="17"/>
        <v>587.15384615384619</v>
      </c>
      <c r="N1120">
        <f>YEAR(Table1[[#This Row],[       oreder date]])</f>
        <v>2021</v>
      </c>
      <c r="O1120" t="str">
        <f>TEXT(Table1[[#This Row],[       oreder date]],"mmm")</f>
        <v>Sep</v>
      </c>
      <c r="P1120" t="str">
        <f>IF(COUNTIFS(A:A,Table1[[#This Row],[Order ID]],C:C,Table1[[#This Row],[CustomerName]])&gt;1,"duplicate","unique")</f>
        <v>unique</v>
      </c>
    </row>
    <row r="1121" spans="1:16" x14ac:dyDescent="0.35">
      <c r="A1121">
        <v>27277</v>
      </c>
      <c r="B1121" s="1">
        <v>45723</v>
      </c>
      <c r="C1121" t="s">
        <v>587</v>
      </c>
      <c r="D1121" t="s">
        <v>62</v>
      </c>
      <c r="E1121" t="s">
        <v>20</v>
      </c>
      <c r="F1121" t="s">
        <v>29</v>
      </c>
      <c r="G1121" t="s">
        <v>77</v>
      </c>
      <c r="H1121">
        <v>9</v>
      </c>
      <c r="I1121">
        <v>9776</v>
      </c>
      <c r="J1121">
        <v>3750</v>
      </c>
      <c r="K1121" t="s">
        <v>14</v>
      </c>
      <c r="L1121" t="s">
        <v>156</v>
      </c>
      <c r="M1121">
        <f t="shared" si="17"/>
        <v>1086.2222222222222</v>
      </c>
      <c r="N1121">
        <f>YEAR(Table1[[#This Row],[       oreder date]])</f>
        <v>2025</v>
      </c>
      <c r="O1121" t="str">
        <f>TEXT(Table1[[#This Row],[       oreder date]],"mmm")</f>
        <v>Mar</v>
      </c>
      <c r="P1121" t="str">
        <f>IF(COUNTIFS(A:A,Table1[[#This Row],[Order ID]],C:C,Table1[[#This Row],[CustomerName]])&gt;1,"duplicate","unique")</f>
        <v>unique</v>
      </c>
    </row>
    <row r="1122" spans="1:16" x14ac:dyDescent="0.35">
      <c r="A1122">
        <v>27341</v>
      </c>
      <c r="B1122" s="1">
        <v>44855</v>
      </c>
      <c r="C1122" t="s">
        <v>651</v>
      </c>
      <c r="D1122" t="s">
        <v>62</v>
      </c>
      <c r="E1122" t="s">
        <v>20</v>
      </c>
      <c r="F1122" t="s">
        <v>29</v>
      </c>
      <c r="G1122" t="s">
        <v>30</v>
      </c>
      <c r="H1122">
        <v>7</v>
      </c>
      <c r="I1122">
        <v>916</v>
      </c>
      <c r="J1122">
        <v>362</v>
      </c>
      <c r="K1122" t="s">
        <v>14</v>
      </c>
      <c r="L1122" t="s">
        <v>95</v>
      </c>
      <c r="M1122">
        <f t="shared" si="17"/>
        <v>130.85714285714286</v>
      </c>
      <c r="N1122">
        <f>YEAR(Table1[[#This Row],[       oreder date]])</f>
        <v>2022</v>
      </c>
      <c r="O1122" t="str">
        <f>TEXT(Table1[[#This Row],[       oreder date]],"mmm")</f>
        <v>Oct</v>
      </c>
      <c r="P1122" t="str">
        <f>IF(COUNTIFS(A:A,Table1[[#This Row],[Order ID]],C:C,Table1[[#This Row],[CustomerName]])&gt;1,"duplicate","unique")</f>
        <v>unique</v>
      </c>
    </row>
    <row r="1123" spans="1:16" x14ac:dyDescent="0.35">
      <c r="A1123">
        <v>27370</v>
      </c>
      <c r="B1123" s="1">
        <v>44611</v>
      </c>
      <c r="C1123" t="s">
        <v>680</v>
      </c>
      <c r="D1123" t="s">
        <v>62</v>
      </c>
      <c r="E1123" t="s">
        <v>20</v>
      </c>
      <c r="F1123" t="s">
        <v>29</v>
      </c>
      <c r="G1123" t="s">
        <v>30</v>
      </c>
      <c r="H1123">
        <v>3</v>
      </c>
      <c r="I1123">
        <v>3288</v>
      </c>
      <c r="J1123">
        <v>1477</v>
      </c>
      <c r="K1123" t="s">
        <v>39</v>
      </c>
      <c r="L1123" t="s">
        <v>136</v>
      </c>
      <c r="M1123">
        <f t="shared" si="17"/>
        <v>1096</v>
      </c>
      <c r="N1123">
        <f>YEAR(Table1[[#This Row],[       oreder date]])</f>
        <v>2022</v>
      </c>
      <c r="O1123" t="str">
        <f>TEXT(Table1[[#This Row],[       oreder date]],"mmm")</f>
        <v>Feb</v>
      </c>
      <c r="P1123" t="str">
        <f>IF(COUNTIFS(A:A,Table1[[#This Row],[Order ID]],C:C,Table1[[#This Row],[CustomerName]])&gt;1,"duplicate","unique")</f>
        <v>unique</v>
      </c>
    </row>
    <row r="1124" spans="1:16" x14ac:dyDescent="0.35">
      <c r="A1124">
        <v>27376</v>
      </c>
      <c r="B1124" s="1">
        <v>44718</v>
      </c>
      <c r="C1124" t="s">
        <v>692</v>
      </c>
      <c r="D1124" t="s">
        <v>62</v>
      </c>
      <c r="E1124" t="s">
        <v>20</v>
      </c>
      <c r="F1124" t="s">
        <v>29</v>
      </c>
      <c r="G1124" t="s">
        <v>77</v>
      </c>
      <c r="H1124">
        <v>19</v>
      </c>
      <c r="I1124">
        <v>6690</v>
      </c>
      <c r="J1124">
        <v>1001</v>
      </c>
      <c r="K1124" t="s">
        <v>14</v>
      </c>
      <c r="L1124" t="s">
        <v>164</v>
      </c>
      <c r="M1124">
        <f t="shared" si="17"/>
        <v>352.10526315789474</v>
      </c>
      <c r="N1124">
        <f>YEAR(Table1[[#This Row],[       oreder date]])</f>
        <v>2022</v>
      </c>
      <c r="O1124" t="str">
        <f>TEXT(Table1[[#This Row],[       oreder date]],"mmm")</f>
        <v>Jun</v>
      </c>
      <c r="P1124" t="str">
        <f>IF(COUNTIFS(A:A,Table1[[#This Row],[Order ID]],C:C,Table1[[#This Row],[CustomerName]])&gt;1,"duplicate","unique")</f>
        <v>unique</v>
      </c>
    </row>
    <row r="1125" spans="1:16" x14ac:dyDescent="0.35">
      <c r="A1125">
        <v>27385</v>
      </c>
      <c r="B1125" s="1">
        <v>44670</v>
      </c>
      <c r="C1125" t="s">
        <v>700</v>
      </c>
      <c r="D1125" t="s">
        <v>62</v>
      </c>
      <c r="E1125" t="s">
        <v>20</v>
      </c>
      <c r="F1125" t="s">
        <v>29</v>
      </c>
      <c r="G1125" t="s">
        <v>56</v>
      </c>
      <c r="H1125">
        <v>20</v>
      </c>
      <c r="I1125">
        <v>6956</v>
      </c>
      <c r="J1125">
        <v>318</v>
      </c>
      <c r="K1125" t="s">
        <v>31</v>
      </c>
      <c r="L1125" t="s">
        <v>186</v>
      </c>
      <c r="M1125">
        <f t="shared" si="17"/>
        <v>347.8</v>
      </c>
      <c r="N1125">
        <f>YEAR(Table1[[#This Row],[       oreder date]])</f>
        <v>2022</v>
      </c>
      <c r="O1125" t="str">
        <f>TEXT(Table1[[#This Row],[       oreder date]],"mmm")</f>
        <v>Apr</v>
      </c>
      <c r="P1125" t="str">
        <f>IF(COUNTIFS(A:A,Table1[[#This Row],[Order ID]],C:C,Table1[[#This Row],[CustomerName]])&gt;1,"duplicate","unique")</f>
        <v>unique</v>
      </c>
    </row>
    <row r="1126" spans="1:16" x14ac:dyDescent="0.35">
      <c r="A1126">
        <v>27405</v>
      </c>
      <c r="B1126" s="1">
        <v>44907</v>
      </c>
      <c r="C1126" t="s">
        <v>729</v>
      </c>
      <c r="D1126" t="s">
        <v>62</v>
      </c>
      <c r="E1126" t="s">
        <v>20</v>
      </c>
      <c r="F1126" t="s">
        <v>29</v>
      </c>
      <c r="G1126" t="s">
        <v>56</v>
      </c>
      <c r="H1126">
        <v>5</v>
      </c>
      <c r="I1126">
        <v>7434</v>
      </c>
      <c r="J1126">
        <v>2851</v>
      </c>
      <c r="K1126" t="s">
        <v>14</v>
      </c>
      <c r="L1126" t="s">
        <v>151</v>
      </c>
      <c r="M1126">
        <f t="shared" si="17"/>
        <v>1486.8</v>
      </c>
      <c r="N1126">
        <f>YEAR(Table1[[#This Row],[       oreder date]])</f>
        <v>2022</v>
      </c>
      <c r="O1126" t="str">
        <f>TEXT(Table1[[#This Row],[       oreder date]],"mmm")</f>
        <v>Dec</v>
      </c>
      <c r="P1126" t="str">
        <f>IF(COUNTIFS(A:A,Table1[[#This Row],[Order ID]],C:C,Table1[[#This Row],[CustomerName]])&gt;1,"duplicate","unique")</f>
        <v>unique</v>
      </c>
    </row>
    <row r="1127" spans="1:16" x14ac:dyDescent="0.35">
      <c r="A1127">
        <v>27550</v>
      </c>
      <c r="B1127" s="1">
        <v>44386</v>
      </c>
      <c r="C1127" t="s">
        <v>885</v>
      </c>
      <c r="D1127" t="s">
        <v>62</v>
      </c>
      <c r="E1127" t="s">
        <v>20</v>
      </c>
      <c r="F1127" t="s">
        <v>29</v>
      </c>
      <c r="G1127" t="s">
        <v>56</v>
      </c>
      <c r="H1127">
        <v>15</v>
      </c>
      <c r="I1127">
        <v>8042</v>
      </c>
      <c r="J1127">
        <v>936</v>
      </c>
      <c r="K1127" t="s">
        <v>39</v>
      </c>
      <c r="L1127" t="s">
        <v>26</v>
      </c>
      <c r="M1127">
        <f t="shared" si="17"/>
        <v>536.13333333333333</v>
      </c>
      <c r="N1127">
        <f>YEAR(Table1[[#This Row],[       oreder date]])</f>
        <v>2021</v>
      </c>
      <c r="O1127" t="str">
        <f>TEXT(Table1[[#This Row],[       oreder date]],"mmm")</f>
        <v>Jul</v>
      </c>
      <c r="P1127" t="str">
        <f>IF(COUNTIFS(A:A,Table1[[#This Row],[Order ID]],C:C,Table1[[#This Row],[CustomerName]])&gt;1,"duplicate","unique")</f>
        <v>unique</v>
      </c>
    </row>
    <row r="1128" spans="1:16" x14ac:dyDescent="0.35">
      <c r="A1128">
        <v>27563</v>
      </c>
      <c r="B1128" s="1">
        <v>45372</v>
      </c>
      <c r="C1128" t="s">
        <v>907</v>
      </c>
      <c r="D1128" t="s">
        <v>62</v>
      </c>
      <c r="E1128" t="s">
        <v>20</v>
      </c>
      <c r="F1128" t="s">
        <v>29</v>
      </c>
      <c r="G1128" t="s">
        <v>56</v>
      </c>
      <c r="H1128">
        <v>13</v>
      </c>
      <c r="I1128">
        <v>4220</v>
      </c>
      <c r="J1128">
        <v>945</v>
      </c>
      <c r="K1128" t="s">
        <v>39</v>
      </c>
      <c r="L1128" t="s">
        <v>337</v>
      </c>
      <c r="M1128">
        <f t="shared" si="17"/>
        <v>324.61538461538464</v>
      </c>
      <c r="N1128">
        <f>YEAR(Table1[[#This Row],[       oreder date]])</f>
        <v>2024</v>
      </c>
      <c r="O1128" t="str">
        <f>TEXT(Table1[[#This Row],[       oreder date]],"mmm")</f>
        <v>Mar</v>
      </c>
      <c r="P1128" t="str">
        <f>IF(COUNTIFS(A:A,Table1[[#This Row],[Order ID]],C:C,Table1[[#This Row],[CustomerName]])&gt;1,"duplicate","unique")</f>
        <v>unique</v>
      </c>
    </row>
    <row r="1129" spans="1:16" x14ac:dyDescent="0.35">
      <c r="A1129">
        <v>27590</v>
      </c>
      <c r="B1129" s="1">
        <v>44082</v>
      </c>
      <c r="C1129" t="s">
        <v>944</v>
      </c>
      <c r="D1129" t="s">
        <v>62</v>
      </c>
      <c r="E1129" t="s">
        <v>20</v>
      </c>
      <c r="F1129" t="s">
        <v>29</v>
      </c>
      <c r="G1129" t="s">
        <v>63</v>
      </c>
      <c r="H1129">
        <v>20</v>
      </c>
      <c r="I1129">
        <v>4116</v>
      </c>
      <c r="J1129">
        <v>921</v>
      </c>
      <c r="K1129" t="s">
        <v>14</v>
      </c>
      <c r="L1129" t="s">
        <v>388</v>
      </c>
      <c r="M1129">
        <f t="shared" si="17"/>
        <v>205.8</v>
      </c>
      <c r="N1129">
        <f>YEAR(Table1[[#This Row],[       oreder date]])</f>
        <v>2020</v>
      </c>
      <c r="O1129" t="str">
        <f>TEXT(Table1[[#This Row],[       oreder date]],"mmm")</f>
        <v>Sep</v>
      </c>
      <c r="P1129" t="str">
        <f>IF(COUNTIFS(A:A,Table1[[#This Row],[Order ID]],C:C,Table1[[#This Row],[CustomerName]])&gt;1,"duplicate","unique")</f>
        <v>unique</v>
      </c>
    </row>
    <row r="1130" spans="1:16" x14ac:dyDescent="0.35">
      <c r="A1130">
        <v>27605</v>
      </c>
      <c r="B1130" s="1">
        <v>44025</v>
      </c>
      <c r="C1130" t="s">
        <v>961</v>
      </c>
      <c r="D1130" t="s">
        <v>62</v>
      </c>
      <c r="E1130" t="s">
        <v>20</v>
      </c>
      <c r="F1130" t="s">
        <v>29</v>
      </c>
      <c r="G1130" t="s">
        <v>30</v>
      </c>
      <c r="H1130">
        <v>4</v>
      </c>
      <c r="I1130">
        <v>4183</v>
      </c>
      <c r="J1130">
        <v>1159</v>
      </c>
      <c r="K1130" t="s">
        <v>31</v>
      </c>
      <c r="L1130" t="s">
        <v>461</v>
      </c>
      <c r="M1130">
        <f t="shared" si="17"/>
        <v>1045.75</v>
      </c>
      <c r="N1130">
        <f>YEAR(Table1[[#This Row],[       oreder date]])</f>
        <v>2020</v>
      </c>
      <c r="O1130" t="str">
        <f>TEXT(Table1[[#This Row],[       oreder date]],"mmm")</f>
        <v>Jul</v>
      </c>
      <c r="P1130" t="str">
        <f>IF(COUNTIFS(A:A,Table1[[#This Row],[Order ID]],C:C,Table1[[#This Row],[CustomerName]])&gt;1,"duplicate","unique")</f>
        <v>unique</v>
      </c>
    </row>
    <row r="1131" spans="1:16" x14ac:dyDescent="0.35">
      <c r="A1131">
        <v>27683</v>
      </c>
      <c r="B1131" s="1">
        <v>45475</v>
      </c>
      <c r="C1131" t="s">
        <v>1059</v>
      </c>
      <c r="D1131" t="s">
        <v>62</v>
      </c>
      <c r="E1131" t="s">
        <v>20</v>
      </c>
      <c r="F1131" t="s">
        <v>29</v>
      </c>
      <c r="G1131" t="s">
        <v>63</v>
      </c>
      <c r="H1131">
        <v>3</v>
      </c>
      <c r="I1131">
        <v>9565</v>
      </c>
      <c r="J1131">
        <v>1691</v>
      </c>
      <c r="K1131" t="s">
        <v>31</v>
      </c>
      <c r="L1131" t="s">
        <v>214</v>
      </c>
      <c r="M1131">
        <f t="shared" si="17"/>
        <v>3188.3333333333335</v>
      </c>
      <c r="N1131">
        <f>YEAR(Table1[[#This Row],[       oreder date]])</f>
        <v>2024</v>
      </c>
      <c r="O1131" t="str">
        <f>TEXT(Table1[[#This Row],[       oreder date]],"mmm")</f>
        <v>Jul</v>
      </c>
      <c r="P1131" t="str">
        <f>IF(COUNTIFS(A:A,Table1[[#This Row],[Order ID]],C:C,Table1[[#This Row],[CustomerName]])&gt;1,"duplicate","unique")</f>
        <v>unique</v>
      </c>
    </row>
    <row r="1132" spans="1:16" x14ac:dyDescent="0.35">
      <c r="A1132">
        <v>27684</v>
      </c>
      <c r="B1132" s="1">
        <v>45475</v>
      </c>
      <c r="C1132" t="s">
        <v>1059</v>
      </c>
      <c r="D1132" t="s">
        <v>62</v>
      </c>
      <c r="E1132" t="s">
        <v>20</v>
      </c>
      <c r="F1132" t="s">
        <v>29</v>
      </c>
      <c r="G1132" t="s">
        <v>63</v>
      </c>
      <c r="H1132">
        <v>11</v>
      </c>
      <c r="I1132">
        <v>8245</v>
      </c>
      <c r="J1132">
        <v>324</v>
      </c>
      <c r="K1132" t="s">
        <v>39</v>
      </c>
      <c r="L1132" t="s">
        <v>214</v>
      </c>
      <c r="M1132">
        <f t="shared" si="17"/>
        <v>749.5454545454545</v>
      </c>
      <c r="N1132">
        <f>YEAR(Table1[[#This Row],[       oreder date]])</f>
        <v>2024</v>
      </c>
      <c r="O1132" t="str">
        <f>TEXT(Table1[[#This Row],[       oreder date]],"mmm")</f>
        <v>Jul</v>
      </c>
      <c r="P1132" t="str">
        <f>IF(COUNTIFS(A:A,Table1[[#This Row],[Order ID]],C:C,Table1[[#This Row],[CustomerName]])&gt;1,"duplicate","unique")</f>
        <v>unique</v>
      </c>
    </row>
    <row r="1133" spans="1:16" x14ac:dyDescent="0.35">
      <c r="A1133">
        <v>27735</v>
      </c>
      <c r="B1133" s="1">
        <v>44765</v>
      </c>
      <c r="C1133" t="s">
        <v>1125</v>
      </c>
      <c r="D1133" t="s">
        <v>62</v>
      </c>
      <c r="E1133" t="s">
        <v>20</v>
      </c>
      <c r="F1133" t="s">
        <v>29</v>
      </c>
      <c r="G1133" t="s">
        <v>77</v>
      </c>
      <c r="H1133">
        <v>18</v>
      </c>
      <c r="I1133">
        <v>962</v>
      </c>
      <c r="J1133">
        <v>298</v>
      </c>
      <c r="K1133" t="s">
        <v>46</v>
      </c>
      <c r="L1133" t="s">
        <v>417</v>
      </c>
      <c r="M1133">
        <f t="shared" si="17"/>
        <v>53.444444444444443</v>
      </c>
      <c r="N1133">
        <f>YEAR(Table1[[#This Row],[       oreder date]])</f>
        <v>2022</v>
      </c>
      <c r="O1133" t="str">
        <f>TEXT(Table1[[#This Row],[       oreder date]],"mmm")</f>
        <v>Jul</v>
      </c>
      <c r="P1133" t="str">
        <f>IF(COUNTIFS(A:A,Table1[[#This Row],[Order ID]],C:C,Table1[[#This Row],[CustomerName]])&gt;1,"duplicate","unique")</f>
        <v>unique</v>
      </c>
    </row>
    <row r="1134" spans="1:16" x14ac:dyDescent="0.35">
      <c r="A1134">
        <v>27759</v>
      </c>
      <c r="B1134" s="1">
        <v>44024</v>
      </c>
      <c r="C1134" t="s">
        <v>1157</v>
      </c>
      <c r="D1134" t="s">
        <v>62</v>
      </c>
      <c r="E1134" t="s">
        <v>20</v>
      </c>
      <c r="F1134" t="s">
        <v>29</v>
      </c>
      <c r="G1134" t="s">
        <v>56</v>
      </c>
      <c r="H1134">
        <v>5</v>
      </c>
      <c r="I1134">
        <v>3747</v>
      </c>
      <c r="J1134">
        <v>410</v>
      </c>
      <c r="K1134" t="s">
        <v>46</v>
      </c>
      <c r="L1134" t="s">
        <v>461</v>
      </c>
      <c r="M1134">
        <f t="shared" si="17"/>
        <v>749.4</v>
      </c>
      <c r="N1134">
        <f>YEAR(Table1[[#This Row],[       oreder date]])</f>
        <v>2020</v>
      </c>
      <c r="O1134" t="str">
        <f>TEXT(Table1[[#This Row],[       oreder date]],"mmm")</f>
        <v>Jul</v>
      </c>
      <c r="P1134" t="str">
        <f>IF(COUNTIFS(A:A,Table1[[#This Row],[Order ID]],C:C,Table1[[#This Row],[CustomerName]])&gt;1,"duplicate","unique")</f>
        <v>unique</v>
      </c>
    </row>
    <row r="1135" spans="1:16" x14ac:dyDescent="0.35">
      <c r="A1135">
        <v>27764</v>
      </c>
      <c r="B1135" s="1">
        <v>44024</v>
      </c>
      <c r="C1135" t="s">
        <v>1157</v>
      </c>
      <c r="D1135" t="s">
        <v>62</v>
      </c>
      <c r="E1135" t="s">
        <v>20</v>
      </c>
      <c r="F1135" t="s">
        <v>29</v>
      </c>
      <c r="G1135" t="s">
        <v>77</v>
      </c>
      <c r="H1135">
        <v>4</v>
      </c>
      <c r="I1135">
        <v>3194</v>
      </c>
      <c r="J1135">
        <v>534</v>
      </c>
      <c r="K1135" t="s">
        <v>14</v>
      </c>
      <c r="L1135" t="s">
        <v>461</v>
      </c>
      <c r="M1135">
        <f t="shared" si="17"/>
        <v>798.5</v>
      </c>
      <c r="N1135">
        <f>YEAR(Table1[[#This Row],[       oreder date]])</f>
        <v>2020</v>
      </c>
      <c r="O1135" t="str">
        <f>TEXT(Table1[[#This Row],[       oreder date]],"mmm")</f>
        <v>Jul</v>
      </c>
      <c r="P1135" t="str">
        <f>IF(COUNTIFS(A:A,Table1[[#This Row],[Order ID]],C:C,Table1[[#This Row],[CustomerName]])&gt;1,"duplicate","unique")</f>
        <v>unique</v>
      </c>
    </row>
    <row r="1136" spans="1:16" x14ac:dyDescent="0.35">
      <c r="A1136">
        <v>27790</v>
      </c>
      <c r="B1136" s="1">
        <v>45398</v>
      </c>
      <c r="C1136" t="s">
        <v>1186</v>
      </c>
      <c r="D1136" t="s">
        <v>62</v>
      </c>
      <c r="E1136" t="s">
        <v>20</v>
      </c>
      <c r="F1136" t="s">
        <v>29</v>
      </c>
      <c r="G1136" t="s">
        <v>63</v>
      </c>
      <c r="H1136">
        <v>5</v>
      </c>
      <c r="I1136">
        <v>4172</v>
      </c>
      <c r="J1136">
        <v>235</v>
      </c>
      <c r="K1136" t="s">
        <v>39</v>
      </c>
      <c r="L1136" t="s">
        <v>234</v>
      </c>
      <c r="M1136">
        <f t="shared" si="17"/>
        <v>834.4</v>
      </c>
      <c r="N1136">
        <f>YEAR(Table1[[#This Row],[       oreder date]])</f>
        <v>2024</v>
      </c>
      <c r="O1136" t="str">
        <f>TEXT(Table1[[#This Row],[       oreder date]],"mmm")</f>
        <v>Apr</v>
      </c>
      <c r="P1136" t="str">
        <f>IF(COUNTIFS(A:A,Table1[[#This Row],[Order ID]],C:C,Table1[[#This Row],[CustomerName]])&gt;1,"duplicate","unique")</f>
        <v>unique</v>
      </c>
    </row>
    <row r="1137" spans="1:16" x14ac:dyDescent="0.35">
      <c r="A1137">
        <v>27866</v>
      </c>
      <c r="B1137" s="1">
        <v>45333</v>
      </c>
      <c r="C1137" t="s">
        <v>1298</v>
      </c>
      <c r="D1137" t="s">
        <v>62</v>
      </c>
      <c r="E1137" t="s">
        <v>20</v>
      </c>
      <c r="F1137" t="s">
        <v>29</v>
      </c>
      <c r="G1137" t="s">
        <v>30</v>
      </c>
      <c r="H1137">
        <v>5</v>
      </c>
      <c r="I1137">
        <v>7626</v>
      </c>
      <c r="J1137">
        <v>229</v>
      </c>
      <c r="K1137" t="s">
        <v>39</v>
      </c>
      <c r="L1137" t="s">
        <v>217</v>
      </c>
      <c r="M1137">
        <f t="shared" si="17"/>
        <v>1525.2</v>
      </c>
      <c r="N1137">
        <f>YEAR(Table1[[#This Row],[       oreder date]])</f>
        <v>2024</v>
      </c>
      <c r="O1137" t="str">
        <f>TEXT(Table1[[#This Row],[       oreder date]],"mmm")</f>
        <v>Feb</v>
      </c>
      <c r="P1137" t="str">
        <f>IF(COUNTIFS(A:A,Table1[[#This Row],[Order ID]],C:C,Table1[[#This Row],[CustomerName]])&gt;1,"duplicate","unique")</f>
        <v>unique</v>
      </c>
    </row>
    <row r="1138" spans="1:16" x14ac:dyDescent="0.35">
      <c r="A1138">
        <v>27934</v>
      </c>
      <c r="B1138" s="1">
        <v>45610</v>
      </c>
      <c r="C1138" t="s">
        <v>1407</v>
      </c>
      <c r="D1138" t="s">
        <v>62</v>
      </c>
      <c r="E1138" t="s">
        <v>20</v>
      </c>
      <c r="F1138" t="s">
        <v>29</v>
      </c>
      <c r="G1138" t="s">
        <v>56</v>
      </c>
      <c r="H1138">
        <v>19</v>
      </c>
      <c r="I1138">
        <v>9272</v>
      </c>
      <c r="J1138">
        <v>1771</v>
      </c>
      <c r="K1138" t="s">
        <v>14</v>
      </c>
      <c r="L1138" t="s">
        <v>254</v>
      </c>
      <c r="M1138">
        <f t="shared" si="17"/>
        <v>488</v>
      </c>
      <c r="N1138">
        <f>YEAR(Table1[[#This Row],[       oreder date]])</f>
        <v>2024</v>
      </c>
      <c r="O1138" t="str">
        <f>TEXT(Table1[[#This Row],[       oreder date]],"mmm")</f>
        <v>Nov</v>
      </c>
      <c r="P1138" t="str">
        <f>IF(COUNTIFS(A:A,Table1[[#This Row],[Order ID]],C:C,Table1[[#This Row],[CustomerName]])&gt;1,"duplicate","unique")</f>
        <v>unique</v>
      </c>
    </row>
    <row r="1139" spans="1:16" x14ac:dyDescent="0.35">
      <c r="A1139">
        <v>26866</v>
      </c>
      <c r="B1139" s="1">
        <v>44269</v>
      </c>
      <c r="C1139" t="s">
        <v>165</v>
      </c>
      <c r="D1139" t="s">
        <v>149</v>
      </c>
      <c r="E1139" t="s">
        <v>16</v>
      </c>
      <c r="F1139" t="s">
        <v>12</v>
      </c>
      <c r="G1139" t="s">
        <v>13</v>
      </c>
      <c r="H1139">
        <v>5</v>
      </c>
      <c r="I1139">
        <v>1591</v>
      </c>
      <c r="J1139">
        <v>727</v>
      </c>
      <c r="K1139" t="s">
        <v>46</v>
      </c>
      <c r="L1139" t="s">
        <v>166</v>
      </c>
      <c r="M1139">
        <f t="shared" si="17"/>
        <v>318.2</v>
      </c>
      <c r="N1139">
        <f>YEAR(Table1[[#This Row],[       oreder date]])</f>
        <v>2021</v>
      </c>
      <c r="O1139" t="str">
        <f>TEXT(Table1[[#This Row],[       oreder date]],"mmm")</f>
        <v>Mar</v>
      </c>
      <c r="P1139" t="str">
        <f>IF(COUNTIFS(A:A,Table1[[#This Row],[Order ID]],C:C,Table1[[#This Row],[CustomerName]])&gt;1,"duplicate","unique")</f>
        <v>unique</v>
      </c>
    </row>
    <row r="1140" spans="1:16" x14ac:dyDescent="0.35">
      <c r="A1140">
        <v>26909</v>
      </c>
      <c r="B1140" s="1">
        <v>45475</v>
      </c>
      <c r="C1140" t="s">
        <v>213</v>
      </c>
      <c r="D1140" t="s">
        <v>149</v>
      </c>
      <c r="E1140" t="s">
        <v>16</v>
      </c>
      <c r="F1140" t="s">
        <v>12</v>
      </c>
      <c r="G1140" t="s">
        <v>13</v>
      </c>
      <c r="H1140">
        <v>2</v>
      </c>
      <c r="I1140">
        <v>2483</v>
      </c>
      <c r="J1140">
        <v>236</v>
      </c>
      <c r="K1140" t="s">
        <v>64</v>
      </c>
      <c r="L1140" t="s">
        <v>214</v>
      </c>
      <c r="M1140">
        <f t="shared" si="17"/>
        <v>1241.5</v>
      </c>
      <c r="N1140">
        <f>YEAR(Table1[[#This Row],[       oreder date]])</f>
        <v>2024</v>
      </c>
      <c r="O1140" t="str">
        <f>TEXT(Table1[[#This Row],[       oreder date]],"mmm")</f>
        <v>Jul</v>
      </c>
      <c r="P1140" t="str">
        <f>IF(COUNTIFS(A:A,Table1[[#This Row],[Order ID]],C:C,Table1[[#This Row],[CustomerName]])&gt;1,"duplicate","unique")</f>
        <v>unique</v>
      </c>
    </row>
    <row r="1141" spans="1:16" x14ac:dyDescent="0.35">
      <c r="A1141">
        <v>27043</v>
      </c>
      <c r="B1141" s="1">
        <v>45186</v>
      </c>
      <c r="C1141" t="s">
        <v>350</v>
      </c>
      <c r="D1141" t="s">
        <v>149</v>
      </c>
      <c r="E1141" t="s">
        <v>16</v>
      </c>
      <c r="F1141" t="s">
        <v>12</v>
      </c>
      <c r="G1141" t="s">
        <v>81</v>
      </c>
      <c r="H1141">
        <v>1</v>
      </c>
      <c r="I1141">
        <v>2962</v>
      </c>
      <c r="J1141">
        <v>1470</v>
      </c>
      <c r="K1141" t="s">
        <v>64</v>
      </c>
      <c r="L1141" t="s">
        <v>272</v>
      </c>
      <c r="M1141">
        <f t="shared" si="17"/>
        <v>2962</v>
      </c>
      <c r="N1141">
        <f>YEAR(Table1[[#This Row],[       oreder date]])</f>
        <v>2023</v>
      </c>
      <c r="O1141" t="str">
        <f>TEXT(Table1[[#This Row],[       oreder date]],"mmm")</f>
        <v>Sep</v>
      </c>
      <c r="P1141" t="str">
        <f>IF(COUNTIFS(A:A,Table1[[#This Row],[Order ID]],C:C,Table1[[#This Row],[CustomerName]])&gt;1,"duplicate","unique")</f>
        <v>unique</v>
      </c>
    </row>
    <row r="1142" spans="1:16" x14ac:dyDescent="0.35">
      <c r="A1142">
        <v>27045</v>
      </c>
      <c r="B1142" s="1">
        <v>45186</v>
      </c>
      <c r="C1142" t="s">
        <v>350</v>
      </c>
      <c r="D1142" t="s">
        <v>149</v>
      </c>
      <c r="E1142" t="s">
        <v>16</v>
      </c>
      <c r="F1142" t="s">
        <v>12</v>
      </c>
      <c r="G1142" t="s">
        <v>27</v>
      </c>
      <c r="H1142">
        <v>12</v>
      </c>
      <c r="I1142">
        <v>7131</v>
      </c>
      <c r="J1142">
        <v>718</v>
      </c>
      <c r="K1142" t="s">
        <v>14</v>
      </c>
      <c r="L1142" t="s">
        <v>272</v>
      </c>
      <c r="M1142">
        <f t="shared" si="17"/>
        <v>594.25</v>
      </c>
      <c r="N1142">
        <f>YEAR(Table1[[#This Row],[       oreder date]])</f>
        <v>2023</v>
      </c>
      <c r="O1142" t="str">
        <f>TEXT(Table1[[#This Row],[       oreder date]],"mmm")</f>
        <v>Sep</v>
      </c>
      <c r="P1142" t="str">
        <f>IF(COUNTIFS(A:A,Table1[[#This Row],[Order ID]],C:C,Table1[[#This Row],[CustomerName]])&gt;1,"duplicate","unique")</f>
        <v>unique</v>
      </c>
    </row>
    <row r="1143" spans="1:16" x14ac:dyDescent="0.35">
      <c r="A1143">
        <v>27283</v>
      </c>
      <c r="B1143" s="1">
        <v>45459</v>
      </c>
      <c r="C1143" t="s">
        <v>589</v>
      </c>
      <c r="D1143" t="s">
        <v>149</v>
      </c>
      <c r="E1143" t="s">
        <v>16</v>
      </c>
      <c r="F1143" t="s">
        <v>12</v>
      </c>
      <c r="G1143" t="s">
        <v>13</v>
      </c>
      <c r="H1143">
        <v>20</v>
      </c>
      <c r="I1143">
        <v>3409</v>
      </c>
      <c r="J1143">
        <v>1605</v>
      </c>
      <c r="K1143" t="s">
        <v>14</v>
      </c>
      <c r="L1143" t="s">
        <v>261</v>
      </c>
      <c r="M1143">
        <f t="shared" si="17"/>
        <v>170.45</v>
      </c>
      <c r="N1143">
        <f>YEAR(Table1[[#This Row],[       oreder date]])</f>
        <v>2024</v>
      </c>
      <c r="O1143" t="str">
        <f>TEXT(Table1[[#This Row],[       oreder date]],"mmm")</f>
        <v>Jun</v>
      </c>
      <c r="P1143" t="str">
        <f>IF(COUNTIFS(A:A,Table1[[#This Row],[Order ID]],C:C,Table1[[#This Row],[CustomerName]])&gt;1,"duplicate","unique")</f>
        <v>unique</v>
      </c>
    </row>
    <row r="1144" spans="1:16" x14ac:dyDescent="0.35">
      <c r="A1144">
        <v>27289</v>
      </c>
      <c r="B1144" s="1">
        <v>44853</v>
      </c>
      <c r="C1144" t="s">
        <v>597</v>
      </c>
      <c r="D1144" t="s">
        <v>149</v>
      </c>
      <c r="E1144" t="s">
        <v>16</v>
      </c>
      <c r="F1144" t="s">
        <v>12</v>
      </c>
      <c r="G1144" t="s">
        <v>27</v>
      </c>
      <c r="H1144">
        <v>11</v>
      </c>
      <c r="I1144">
        <v>6385</v>
      </c>
      <c r="J1144">
        <v>2656</v>
      </c>
      <c r="K1144" t="s">
        <v>46</v>
      </c>
      <c r="L1144" t="s">
        <v>95</v>
      </c>
      <c r="M1144">
        <f t="shared" si="17"/>
        <v>580.4545454545455</v>
      </c>
      <c r="N1144">
        <f>YEAR(Table1[[#This Row],[       oreder date]])</f>
        <v>2022</v>
      </c>
      <c r="O1144" t="str">
        <f>TEXT(Table1[[#This Row],[       oreder date]],"mmm")</f>
        <v>Oct</v>
      </c>
      <c r="P1144" t="str">
        <f>IF(COUNTIFS(A:A,Table1[[#This Row],[Order ID]],C:C,Table1[[#This Row],[CustomerName]])&gt;1,"duplicate","unique")</f>
        <v>unique</v>
      </c>
    </row>
    <row r="1145" spans="1:16" x14ac:dyDescent="0.35">
      <c r="A1145">
        <v>27397</v>
      </c>
      <c r="B1145" s="1">
        <v>45684</v>
      </c>
      <c r="C1145" t="s">
        <v>716</v>
      </c>
      <c r="D1145" t="s">
        <v>149</v>
      </c>
      <c r="E1145" t="s">
        <v>16</v>
      </c>
      <c r="F1145" t="s">
        <v>12</v>
      </c>
      <c r="G1145" t="s">
        <v>13</v>
      </c>
      <c r="H1145">
        <v>17</v>
      </c>
      <c r="I1145">
        <v>5666</v>
      </c>
      <c r="J1145">
        <v>2733</v>
      </c>
      <c r="K1145" t="s">
        <v>46</v>
      </c>
      <c r="L1145" t="s">
        <v>307</v>
      </c>
      <c r="M1145">
        <f t="shared" si="17"/>
        <v>333.29411764705884</v>
      </c>
      <c r="N1145">
        <f>YEAR(Table1[[#This Row],[       oreder date]])</f>
        <v>2025</v>
      </c>
      <c r="O1145" t="str">
        <f>TEXT(Table1[[#This Row],[       oreder date]],"mmm")</f>
        <v>Jan</v>
      </c>
      <c r="P1145" t="str">
        <f>IF(COUNTIFS(A:A,Table1[[#This Row],[Order ID]],C:C,Table1[[#This Row],[CustomerName]])&gt;1,"duplicate","unique")</f>
        <v>unique</v>
      </c>
    </row>
    <row r="1146" spans="1:16" x14ac:dyDescent="0.35">
      <c r="A1146">
        <v>27433</v>
      </c>
      <c r="B1146" s="1">
        <v>44144</v>
      </c>
      <c r="C1146" t="s">
        <v>761</v>
      </c>
      <c r="D1146" t="s">
        <v>149</v>
      </c>
      <c r="E1146" t="s">
        <v>16</v>
      </c>
      <c r="F1146" t="s">
        <v>12</v>
      </c>
      <c r="G1146" t="s">
        <v>13</v>
      </c>
      <c r="H1146">
        <v>10</v>
      </c>
      <c r="I1146">
        <v>2804</v>
      </c>
      <c r="J1146">
        <v>936</v>
      </c>
      <c r="K1146" t="s">
        <v>46</v>
      </c>
      <c r="L1146" t="s">
        <v>79</v>
      </c>
      <c r="M1146">
        <f t="shared" si="17"/>
        <v>280.39999999999998</v>
      </c>
      <c r="N1146">
        <f>YEAR(Table1[[#This Row],[       oreder date]])</f>
        <v>2020</v>
      </c>
      <c r="O1146" t="str">
        <f>TEXT(Table1[[#This Row],[       oreder date]],"mmm")</f>
        <v>Nov</v>
      </c>
      <c r="P1146" t="str">
        <f>IF(COUNTIFS(A:A,Table1[[#This Row],[Order ID]],C:C,Table1[[#This Row],[CustomerName]])&gt;1,"duplicate","unique")</f>
        <v>unique</v>
      </c>
    </row>
    <row r="1147" spans="1:16" x14ac:dyDescent="0.35">
      <c r="A1147">
        <v>27434</v>
      </c>
      <c r="B1147" s="1">
        <v>45049</v>
      </c>
      <c r="C1147" t="s">
        <v>762</v>
      </c>
      <c r="D1147" t="s">
        <v>149</v>
      </c>
      <c r="E1147" t="s">
        <v>16</v>
      </c>
      <c r="F1147" t="s">
        <v>12</v>
      </c>
      <c r="G1147" t="s">
        <v>13</v>
      </c>
      <c r="H1147">
        <v>10</v>
      </c>
      <c r="I1147">
        <v>2804</v>
      </c>
      <c r="J1147">
        <v>936</v>
      </c>
      <c r="K1147" t="s">
        <v>46</v>
      </c>
      <c r="L1147" t="s">
        <v>126</v>
      </c>
      <c r="M1147">
        <f t="shared" si="17"/>
        <v>280.39999999999998</v>
      </c>
      <c r="N1147">
        <f>YEAR(Table1[[#This Row],[       oreder date]])</f>
        <v>2023</v>
      </c>
      <c r="O1147" t="str">
        <f>TEXT(Table1[[#This Row],[       oreder date]],"mmm")</f>
        <v>May</v>
      </c>
      <c r="P1147" t="str">
        <f>IF(COUNTIFS(A:A,Table1[[#This Row],[Order ID]],C:C,Table1[[#This Row],[CustomerName]])&gt;1,"duplicate","unique")</f>
        <v>unique</v>
      </c>
    </row>
    <row r="1148" spans="1:16" x14ac:dyDescent="0.35">
      <c r="A1148">
        <v>27436</v>
      </c>
      <c r="B1148" s="1">
        <v>45525</v>
      </c>
      <c r="C1148" t="s">
        <v>766</v>
      </c>
      <c r="D1148" t="s">
        <v>149</v>
      </c>
      <c r="E1148" t="s">
        <v>16</v>
      </c>
      <c r="F1148" t="s">
        <v>12</v>
      </c>
      <c r="G1148" t="s">
        <v>38</v>
      </c>
      <c r="H1148">
        <v>6</v>
      </c>
      <c r="I1148">
        <v>5730</v>
      </c>
      <c r="J1148">
        <v>482</v>
      </c>
      <c r="K1148" t="s">
        <v>64</v>
      </c>
      <c r="L1148" t="s">
        <v>113</v>
      </c>
      <c r="M1148">
        <f t="shared" si="17"/>
        <v>955</v>
      </c>
      <c r="N1148">
        <f>YEAR(Table1[[#This Row],[       oreder date]])</f>
        <v>2024</v>
      </c>
      <c r="O1148" t="str">
        <f>TEXT(Table1[[#This Row],[       oreder date]],"mmm")</f>
        <v>Aug</v>
      </c>
      <c r="P1148" t="str">
        <f>IF(COUNTIFS(A:A,Table1[[#This Row],[Order ID]],C:C,Table1[[#This Row],[CustomerName]])&gt;1,"duplicate","unique")</f>
        <v>unique</v>
      </c>
    </row>
    <row r="1149" spans="1:16" x14ac:dyDescent="0.35">
      <c r="A1149">
        <v>27451</v>
      </c>
      <c r="B1149" s="1">
        <v>45501</v>
      </c>
      <c r="C1149" t="s">
        <v>780</v>
      </c>
      <c r="D1149" t="s">
        <v>149</v>
      </c>
      <c r="E1149" t="s">
        <v>16</v>
      </c>
      <c r="F1149" t="s">
        <v>12</v>
      </c>
      <c r="G1149" t="s">
        <v>27</v>
      </c>
      <c r="H1149">
        <v>18</v>
      </c>
      <c r="I1149">
        <v>2239</v>
      </c>
      <c r="J1149">
        <v>1094</v>
      </c>
      <c r="K1149" t="s">
        <v>64</v>
      </c>
      <c r="L1149" t="s">
        <v>214</v>
      </c>
      <c r="M1149">
        <f t="shared" si="17"/>
        <v>124.38888888888889</v>
      </c>
      <c r="N1149">
        <f>YEAR(Table1[[#This Row],[       oreder date]])</f>
        <v>2024</v>
      </c>
      <c r="O1149" t="str">
        <f>TEXT(Table1[[#This Row],[       oreder date]],"mmm")</f>
        <v>Jul</v>
      </c>
      <c r="P1149" t="str">
        <f>IF(COUNTIFS(A:A,Table1[[#This Row],[Order ID]],C:C,Table1[[#This Row],[CustomerName]])&gt;1,"duplicate","unique")</f>
        <v>unique</v>
      </c>
    </row>
    <row r="1150" spans="1:16" x14ac:dyDescent="0.35">
      <c r="A1150">
        <v>27463</v>
      </c>
      <c r="B1150" s="1">
        <v>44903</v>
      </c>
      <c r="C1150" t="s">
        <v>792</v>
      </c>
      <c r="D1150" t="s">
        <v>149</v>
      </c>
      <c r="E1150" t="s">
        <v>16</v>
      </c>
      <c r="F1150" t="s">
        <v>12</v>
      </c>
      <c r="G1150" t="s">
        <v>81</v>
      </c>
      <c r="H1150">
        <v>18</v>
      </c>
      <c r="I1150">
        <v>2685</v>
      </c>
      <c r="J1150">
        <v>379</v>
      </c>
      <c r="K1150" t="s">
        <v>14</v>
      </c>
      <c r="L1150" t="s">
        <v>151</v>
      </c>
      <c r="M1150">
        <f t="shared" si="17"/>
        <v>149.16666666666666</v>
      </c>
      <c r="N1150">
        <f>YEAR(Table1[[#This Row],[       oreder date]])</f>
        <v>2022</v>
      </c>
      <c r="O1150" t="str">
        <f>TEXT(Table1[[#This Row],[       oreder date]],"mmm")</f>
        <v>Dec</v>
      </c>
      <c r="P1150" t="str">
        <f>IF(COUNTIFS(A:A,Table1[[#This Row],[Order ID]],C:C,Table1[[#This Row],[CustomerName]])&gt;1,"duplicate","unique")</f>
        <v>unique</v>
      </c>
    </row>
    <row r="1151" spans="1:16" x14ac:dyDescent="0.35">
      <c r="A1151">
        <v>27467</v>
      </c>
      <c r="B1151" s="1">
        <v>44903</v>
      </c>
      <c r="C1151" t="s">
        <v>792</v>
      </c>
      <c r="D1151" t="s">
        <v>149</v>
      </c>
      <c r="E1151" t="s">
        <v>16</v>
      </c>
      <c r="F1151" t="s">
        <v>12</v>
      </c>
      <c r="G1151" t="s">
        <v>13</v>
      </c>
      <c r="H1151">
        <v>14</v>
      </c>
      <c r="I1151">
        <v>6184</v>
      </c>
      <c r="J1151">
        <v>50</v>
      </c>
      <c r="K1151" t="s">
        <v>46</v>
      </c>
      <c r="L1151" t="s">
        <v>151</v>
      </c>
      <c r="M1151">
        <f t="shared" si="17"/>
        <v>441.71428571428572</v>
      </c>
      <c r="N1151">
        <f>YEAR(Table1[[#This Row],[       oreder date]])</f>
        <v>2022</v>
      </c>
      <c r="O1151" t="str">
        <f>TEXT(Table1[[#This Row],[       oreder date]],"mmm")</f>
        <v>Dec</v>
      </c>
      <c r="P1151" t="str">
        <f>IF(COUNTIFS(A:A,Table1[[#This Row],[Order ID]],C:C,Table1[[#This Row],[CustomerName]])&gt;1,"duplicate","unique")</f>
        <v>unique</v>
      </c>
    </row>
    <row r="1152" spans="1:16" x14ac:dyDescent="0.35">
      <c r="A1152">
        <v>27513</v>
      </c>
      <c r="B1152" s="1">
        <v>45258</v>
      </c>
      <c r="C1152" t="s">
        <v>844</v>
      </c>
      <c r="D1152" t="s">
        <v>149</v>
      </c>
      <c r="E1152" t="s">
        <v>16</v>
      </c>
      <c r="F1152" t="s">
        <v>12</v>
      </c>
      <c r="G1152" t="s">
        <v>13</v>
      </c>
      <c r="H1152">
        <v>18</v>
      </c>
      <c r="I1152">
        <v>6392</v>
      </c>
      <c r="J1152">
        <v>444</v>
      </c>
      <c r="K1152" t="s">
        <v>46</v>
      </c>
      <c r="L1152" t="s">
        <v>51</v>
      </c>
      <c r="M1152">
        <f t="shared" si="17"/>
        <v>355.11111111111109</v>
      </c>
      <c r="N1152">
        <f>YEAR(Table1[[#This Row],[       oreder date]])</f>
        <v>2023</v>
      </c>
      <c r="O1152" t="str">
        <f>TEXT(Table1[[#This Row],[       oreder date]],"mmm")</f>
        <v>Nov</v>
      </c>
      <c r="P1152" t="str">
        <f>IF(COUNTIFS(A:A,Table1[[#This Row],[Order ID]],C:C,Table1[[#This Row],[CustomerName]])&gt;1,"duplicate","unique")</f>
        <v>unique</v>
      </c>
    </row>
    <row r="1153" spans="1:16" x14ac:dyDescent="0.35">
      <c r="A1153">
        <v>27597</v>
      </c>
      <c r="B1153" s="1">
        <v>43939</v>
      </c>
      <c r="C1153" t="s">
        <v>949</v>
      </c>
      <c r="D1153" t="s">
        <v>149</v>
      </c>
      <c r="E1153" t="s">
        <v>16</v>
      </c>
      <c r="F1153" t="s">
        <v>12</v>
      </c>
      <c r="G1153" t="s">
        <v>81</v>
      </c>
      <c r="H1153">
        <v>10</v>
      </c>
      <c r="I1153">
        <v>8055</v>
      </c>
      <c r="J1153">
        <v>661</v>
      </c>
      <c r="K1153" t="s">
        <v>39</v>
      </c>
      <c r="L1153" t="s">
        <v>161</v>
      </c>
      <c r="M1153">
        <f t="shared" si="17"/>
        <v>805.5</v>
      </c>
      <c r="N1153">
        <f>YEAR(Table1[[#This Row],[       oreder date]])</f>
        <v>2020</v>
      </c>
      <c r="O1153" t="str">
        <f>TEXT(Table1[[#This Row],[       oreder date]],"mmm")</f>
        <v>Apr</v>
      </c>
      <c r="P1153" t="str">
        <f>IF(COUNTIFS(A:A,Table1[[#This Row],[Order ID]],C:C,Table1[[#This Row],[CustomerName]])&gt;1,"duplicate","unique")</f>
        <v>unique</v>
      </c>
    </row>
    <row r="1154" spans="1:16" x14ac:dyDescent="0.35">
      <c r="A1154">
        <v>27607</v>
      </c>
      <c r="B1154" s="1">
        <v>44268</v>
      </c>
      <c r="C1154" t="s">
        <v>965</v>
      </c>
      <c r="D1154" t="s">
        <v>149</v>
      </c>
      <c r="E1154" t="s">
        <v>16</v>
      </c>
      <c r="F1154" t="s">
        <v>12</v>
      </c>
      <c r="G1154" t="s">
        <v>81</v>
      </c>
      <c r="H1154">
        <v>9</v>
      </c>
      <c r="I1154">
        <v>702</v>
      </c>
      <c r="J1154">
        <v>238</v>
      </c>
      <c r="K1154" t="s">
        <v>64</v>
      </c>
      <c r="L1154" t="s">
        <v>166</v>
      </c>
      <c r="M1154">
        <f t="shared" ref="M1154:M1195" si="18">I1154/H1154</f>
        <v>78</v>
      </c>
      <c r="N1154">
        <f>YEAR(Table1[[#This Row],[       oreder date]])</f>
        <v>2021</v>
      </c>
      <c r="O1154" t="str">
        <f>TEXT(Table1[[#This Row],[       oreder date]],"mmm")</f>
        <v>Mar</v>
      </c>
      <c r="P1154" t="str">
        <f>IF(COUNTIFS(A:A,Table1[[#This Row],[Order ID]],C:C,Table1[[#This Row],[CustomerName]])&gt;1,"duplicate","unique")</f>
        <v>unique</v>
      </c>
    </row>
    <row r="1155" spans="1:16" x14ac:dyDescent="0.35">
      <c r="A1155">
        <v>27611</v>
      </c>
      <c r="B1155" s="1">
        <v>44425</v>
      </c>
      <c r="C1155" t="s">
        <v>973</v>
      </c>
      <c r="D1155" t="s">
        <v>149</v>
      </c>
      <c r="E1155" t="s">
        <v>16</v>
      </c>
      <c r="F1155" t="s">
        <v>12</v>
      </c>
      <c r="G1155" t="s">
        <v>81</v>
      </c>
      <c r="H1155">
        <v>1</v>
      </c>
      <c r="I1155">
        <v>8762</v>
      </c>
      <c r="J1155">
        <v>3502</v>
      </c>
      <c r="K1155" t="s">
        <v>31</v>
      </c>
      <c r="L1155" t="s">
        <v>177</v>
      </c>
      <c r="M1155">
        <f t="shared" si="18"/>
        <v>8762</v>
      </c>
      <c r="N1155">
        <f>YEAR(Table1[[#This Row],[       oreder date]])</f>
        <v>2021</v>
      </c>
      <c r="O1155" t="str">
        <f>TEXT(Table1[[#This Row],[       oreder date]],"mmm")</f>
        <v>Aug</v>
      </c>
      <c r="P1155" t="str">
        <f>IF(COUNTIFS(A:A,Table1[[#This Row],[Order ID]],C:C,Table1[[#This Row],[CustomerName]])&gt;1,"duplicate","unique")</f>
        <v>unique</v>
      </c>
    </row>
    <row r="1156" spans="1:16" x14ac:dyDescent="0.35">
      <c r="A1156">
        <v>27617</v>
      </c>
      <c r="B1156" s="1">
        <v>44708</v>
      </c>
      <c r="C1156" t="s">
        <v>982</v>
      </c>
      <c r="D1156" t="s">
        <v>149</v>
      </c>
      <c r="E1156" t="s">
        <v>16</v>
      </c>
      <c r="F1156" t="s">
        <v>12</v>
      </c>
      <c r="G1156" t="s">
        <v>13</v>
      </c>
      <c r="H1156">
        <v>20</v>
      </c>
      <c r="I1156">
        <v>1031</v>
      </c>
      <c r="J1156">
        <v>318</v>
      </c>
      <c r="K1156" t="s">
        <v>14</v>
      </c>
      <c r="L1156" t="s">
        <v>179</v>
      </c>
      <c r="M1156">
        <f t="shared" si="18"/>
        <v>51.55</v>
      </c>
      <c r="N1156">
        <f>YEAR(Table1[[#This Row],[       oreder date]])</f>
        <v>2022</v>
      </c>
      <c r="O1156" t="str">
        <f>TEXT(Table1[[#This Row],[       oreder date]],"mmm")</f>
        <v>May</v>
      </c>
      <c r="P1156" t="str">
        <f>IF(COUNTIFS(A:A,Table1[[#This Row],[Order ID]],C:C,Table1[[#This Row],[CustomerName]])&gt;1,"duplicate","unique")</f>
        <v>unique</v>
      </c>
    </row>
    <row r="1157" spans="1:16" x14ac:dyDescent="0.35">
      <c r="A1157">
        <v>27691</v>
      </c>
      <c r="B1157" s="1">
        <v>45731</v>
      </c>
      <c r="C1157" t="s">
        <v>1071</v>
      </c>
      <c r="D1157" t="s">
        <v>149</v>
      </c>
      <c r="E1157" t="s">
        <v>16</v>
      </c>
      <c r="F1157" t="s">
        <v>12</v>
      </c>
      <c r="G1157" t="s">
        <v>13</v>
      </c>
      <c r="H1157">
        <v>19</v>
      </c>
      <c r="I1157">
        <v>1010</v>
      </c>
      <c r="J1157">
        <v>58</v>
      </c>
      <c r="K1157" t="s">
        <v>64</v>
      </c>
      <c r="L1157" t="s">
        <v>156</v>
      </c>
      <c r="M1157">
        <f t="shared" si="18"/>
        <v>53.157894736842103</v>
      </c>
      <c r="N1157">
        <f>YEAR(Table1[[#This Row],[       oreder date]])</f>
        <v>2025</v>
      </c>
      <c r="O1157" t="str">
        <f>TEXT(Table1[[#This Row],[       oreder date]],"mmm")</f>
        <v>Mar</v>
      </c>
      <c r="P1157" t="str">
        <f>IF(COUNTIFS(A:A,Table1[[#This Row],[Order ID]],C:C,Table1[[#This Row],[CustomerName]])&gt;1,"duplicate","unique")</f>
        <v>unique</v>
      </c>
    </row>
    <row r="1158" spans="1:16" x14ac:dyDescent="0.35">
      <c r="A1158">
        <v>27794</v>
      </c>
      <c r="B1158" s="1">
        <v>45268</v>
      </c>
      <c r="C1158" t="s">
        <v>1192</v>
      </c>
      <c r="D1158" t="s">
        <v>149</v>
      </c>
      <c r="E1158" t="s">
        <v>16</v>
      </c>
      <c r="F1158" t="s">
        <v>12</v>
      </c>
      <c r="G1158" t="s">
        <v>13</v>
      </c>
      <c r="H1158">
        <v>7</v>
      </c>
      <c r="I1158">
        <v>2931</v>
      </c>
      <c r="J1158">
        <v>212</v>
      </c>
      <c r="K1158" t="s">
        <v>46</v>
      </c>
      <c r="L1158" t="s">
        <v>101</v>
      </c>
      <c r="M1158">
        <f t="shared" si="18"/>
        <v>418.71428571428572</v>
      </c>
      <c r="N1158">
        <f>YEAR(Table1[[#This Row],[       oreder date]])</f>
        <v>2023</v>
      </c>
      <c r="O1158" t="str">
        <f>TEXT(Table1[[#This Row],[       oreder date]],"mmm")</f>
        <v>Dec</v>
      </c>
      <c r="P1158" t="str">
        <f>IF(COUNTIFS(A:A,Table1[[#This Row],[Order ID]],C:C,Table1[[#This Row],[CustomerName]])&gt;1,"duplicate","unique")</f>
        <v>unique</v>
      </c>
    </row>
    <row r="1159" spans="1:16" x14ac:dyDescent="0.35">
      <c r="A1159">
        <v>27796</v>
      </c>
      <c r="B1159" s="1">
        <v>44571</v>
      </c>
      <c r="C1159" t="s">
        <v>1196</v>
      </c>
      <c r="D1159" t="s">
        <v>149</v>
      </c>
      <c r="E1159" t="s">
        <v>16</v>
      </c>
      <c r="F1159" t="s">
        <v>12</v>
      </c>
      <c r="G1159" t="s">
        <v>27</v>
      </c>
      <c r="H1159">
        <v>13</v>
      </c>
      <c r="I1159">
        <v>9215</v>
      </c>
      <c r="J1159">
        <v>767</v>
      </c>
      <c r="K1159" t="s">
        <v>64</v>
      </c>
      <c r="L1159" t="s">
        <v>86</v>
      </c>
      <c r="M1159">
        <f t="shared" si="18"/>
        <v>708.84615384615381</v>
      </c>
      <c r="N1159">
        <f>YEAR(Table1[[#This Row],[       oreder date]])</f>
        <v>2022</v>
      </c>
      <c r="O1159" t="str">
        <f>TEXT(Table1[[#This Row],[       oreder date]],"mmm")</f>
        <v>Jan</v>
      </c>
      <c r="P1159" t="str">
        <f>IF(COUNTIFS(A:A,Table1[[#This Row],[Order ID]],C:C,Table1[[#This Row],[CustomerName]])&gt;1,"duplicate","unique")</f>
        <v>unique</v>
      </c>
    </row>
    <row r="1160" spans="1:16" x14ac:dyDescent="0.35">
      <c r="A1160">
        <v>27811</v>
      </c>
      <c r="B1160" s="1">
        <v>45640</v>
      </c>
      <c r="C1160" t="s">
        <v>1214</v>
      </c>
      <c r="D1160" t="s">
        <v>149</v>
      </c>
      <c r="E1160" t="s">
        <v>16</v>
      </c>
      <c r="F1160" t="s">
        <v>12</v>
      </c>
      <c r="G1160" t="s">
        <v>81</v>
      </c>
      <c r="H1160">
        <v>2</v>
      </c>
      <c r="I1160">
        <v>1992</v>
      </c>
      <c r="J1160">
        <v>355</v>
      </c>
      <c r="K1160" t="s">
        <v>64</v>
      </c>
      <c r="L1160" t="s">
        <v>22</v>
      </c>
      <c r="M1160">
        <f t="shared" si="18"/>
        <v>996</v>
      </c>
      <c r="N1160">
        <f>YEAR(Table1[[#This Row],[       oreder date]])</f>
        <v>2024</v>
      </c>
      <c r="O1160" t="str">
        <f>TEXT(Table1[[#This Row],[       oreder date]],"mmm")</f>
        <v>Dec</v>
      </c>
      <c r="P1160" t="str">
        <f>IF(COUNTIFS(A:A,Table1[[#This Row],[Order ID]],C:C,Table1[[#This Row],[CustomerName]])&gt;1,"duplicate","unique")</f>
        <v>unique</v>
      </c>
    </row>
    <row r="1161" spans="1:16" x14ac:dyDescent="0.35">
      <c r="A1161">
        <v>27861</v>
      </c>
      <c r="B1161" s="1">
        <v>44959</v>
      </c>
      <c r="C1161" t="s">
        <v>1290</v>
      </c>
      <c r="D1161" t="s">
        <v>149</v>
      </c>
      <c r="E1161" t="s">
        <v>16</v>
      </c>
      <c r="F1161" t="s">
        <v>12</v>
      </c>
      <c r="G1161" t="s">
        <v>81</v>
      </c>
      <c r="H1161">
        <v>7</v>
      </c>
      <c r="I1161">
        <v>4918</v>
      </c>
      <c r="J1161">
        <v>1485</v>
      </c>
      <c r="K1161" t="s">
        <v>14</v>
      </c>
      <c r="L1161" t="s">
        <v>92</v>
      </c>
      <c r="M1161">
        <f t="shared" si="18"/>
        <v>702.57142857142856</v>
      </c>
      <c r="N1161">
        <f>YEAR(Table1[[#This Row],[       oreder date]])</f>
        <v>2023</v>
      </c>
      <c r="O1161" t="str">
        <f>TEXT(Table1[[#This Row],[       oreder date]],"mmm")</f>
        <v>Feb</v>
      </c>
      <c r="P1161" t="str">
        <f>IF(COUNTIFS(A:A,Table1[[#This Row],[Order ID]],C:C,Table1[[#This Row],[CustomerName]])&gt;1,"duplicate","unique")</f>
        <v>unique</v>
      </c>
    </row>
    <row r="1162" spans="1:16" x14ac:dyDescent="0.35">
      <c r="A1162">
        <v>26853</v>
      </c>
      <c r="B1162" s="1">
        <v>44577</v>
      </c>
      <c r="C1162" t="s">
        <v>148</v>
      </c>
      <c r="D1162" t="s">
        <v>149</v>
      </c>
      <c r="E1162" t="s">
        <v>16</v>
      </c>
      <c r="F1162" t="s">
        <v>44</v>
      </c>
      <c r="G1162" t="s">
        <v>108</v>
      </c>
      <c r="H1162">
        <v>1</v>
      </c>
      <c r="I1162">
        <v>1126</v>
      </c>
      <c r="J1162">
        <v>55</v>
      </c>
      <c r="K1162" t="s">
        <v>14</v>
      </c>
      <c r="L1162" t="s">
        <v>86</v>
      </c>
      <c r="M1162">
        <f t="shared" si="18"/>
        <v>1126</v>
      </c>
      <c r="N1162">
        <f>YEAR(Table1[[#This Row],[       oreder date]])</f>
        <v>2022</v>
      </c>
      <c r="O1162" t="str">
        <f>TEXT(Table1[[#This Row],[       oreder date]],"mmm")</f>
        <v>Jan</v>
      </c>
      <c r="P1162" t="str">
        <f>IF(COUNTIFS(A:A,Table1[[#This Row],[Order ID]],C:C,Table1[[#This Row],[CustomerName]])&gt;1,"duplicate","unique")</f>
        <v>unique</v>
      </c>
    </row>
    <row r="1163" spans="1:16" x14ac:dyDescent="0.35">
      <c r="A1163">
        <v>26907</v>
      </c>
      <c r="B1163" s="1">
        <v>45475</v>
      </c>
      <c r="C1163" t="s">
        <v>213</v>
      </c>
      <c r="D1163" t="s">
        <v>149</v>
      </c>
      <c r="E1163" t="s">
        <v>16</v>
      </c>
      <c r="F1163" t="s">
        <v>44</v>
      </c>
      <c r="G1163" t="s">
        <v>59</v>
      </c>
      <c r="H1163">
        <v>5</v>
      </c>
      <c r="I1163">
        <v>822</v>
      </c>
      <c r="J1163">
        <v>147</v>
      </c>
      <c r="K1163" t="s">
        <v>46</v>
      </c>
      <c r="L1163" t="s">
        <v>214</v>
      </c>
      <c r="M1163">
        <f t="shared" si="18"/>
        <v>164.4</v>
      </c>
      <c r="N1163">
        <f>YEAR(Table1[[#This Row],[       oreder date]])</f>
        <v>2024</v>
      </c>
      <c r="O1163" t="str">
        <f>TEXT(Table1[[#This Row],[       oreder date]],"mmm")</f>
        <v>Jul</v>
      </c>
      <c r="P1163" t="str">
        <f>IF(COUNTIFS(A:A,Table1[[#This Row],[Order ID]],C:C,Table1[[#This Row],[CustomerName]])&gt;1,"duplicate","unique")</f>
        <v>unique</v>
      </c>
    </row>
    <row r="1164" spans="1:16" x14ac:dyDescent="0.35">
      <c r="A1164">
        <v>26908</v>
      </c>
      <c r="B1164" s="1">
        <v>45475</v>
      </c>
      <c r="C1164" t="s">
        <v>213</v>
      </c>
      <c r="D1164" t="s">
        <v>149</v>
      </c>
      <c r="E1164" t="s">
        <v>16</v>
      </c>
      <c r="F1164" t="s">
        <v>44</v>
      </c>
      <c r="G1164" t="s">
        <v>48</v>
      </c>
      <c r="H1164">
        <v>2</v>
      </c>
      <c r="I1164">
        <v>9730</v>
      </c>
      <c r="J1164">
        <v>2341</v>
      </c>
      <c r="K1164" t="s">
        <v>39</v>
      </c>
      <c r="L1164" t="s">
        <v>214</v>
      </c>
      <c r="M1164">
        <f t="shared" si="18"/>
        <v>4865</v>
      </c>
      <c r="N1164">
        <f>YEAR(Table1[[#This Row],[       oreder date]])</f>
        <v>2024</v>
      </c>
      <c r="O1164" t="str">
        <f>TEXT(Table1[[#This Row],[       oreder date]],"mmm")</f>
        <v>Jul</v>
      </c>
      <c r="P1164" t="str">
        <f>IF(COUNTIFS(A:A,Table1[[#This Row],[Order ID]],C:C,Table1[[#This Row],[CustomerName]])&gt;1,"duplicate","unique")</f>
        <v>unique</v>
      </c>
    </row>
    <row r="1165" spans="1:16" x14ac:dyDescent="0.35">
      <c r="A1165">
        <v>26953</v>
      </c>
      <c r="B1165" s="1">
        <v>43965</v>
      </c>
      <c r="C1165" t="s">
        <v>249</v>
      </c>
      <c r="D1165" t="s">
        <v>149</v>
      </c>
      <c r="E1165" t="s">
        <v>16</v>
      </c>
      <c r="F1165" t="s">
        <v>44</v>
      </c>
      <c r="G1165" t="s">
        <v>45</v>
      </c>
      <c r="H1165">
        <v>11</v>
      </c>
      <c r="I1165">
        <v>1166</v>
      </c>
      <c r="J1165">
        <v>349</v>
      </c>
      <c r="K1165" t="s">
        <v>46</v>
      </c>
      <c r="L1165" t="s">
        <v>58</v>
      </c>
      <c r="M1165">
        <f t="shared" si="18"/>
        <v>106</v>
      </c>
      <c r="N1165">
        <f>YEAR(Table1[[#This Row],[       oreder date]])</f>
        <v>2020</v>
      </c>
      <c r="O1165" t="str">
        <f>TEXT(Table1[[#This Row],[       oreder date]],"mmm")</f>
        <v>May</v>
      </c>
      <c r="P1165" t="str">
        <f>IF(COUNTIFS(A:A,Table1[[#This Row],[Order ID]],C:C,Table1[[#This Row],[CustomerName]])&gt;1,"duplicate","unique")</f>
        <v>unique</v>
      </c>
    </row>
    <row r="1166" spans="1:16" x14ac:dyDescent="0.35">
      <c r="A1166">
        <v>26959</v>
      </c>
      <c r="B1166" s="1">
        <v>45478</v>
      </c>
      <c r="C1166" t="s">
        <v>258</v>
      </c>
      <c r="D1166" t="s">
        <v>149</v>
      </c>
      <c r="E1166" t="s">
        <v>16</v>
      </c>
      <c r="F1166" t="s">
        <v>44</v>
      </c>
      <c r="G1166" t="s">
        <v>45</v>
      </c>
      <c r="H1166">
        <v>14</v>
      </c>
      <c r="I1166">
        <v>1895</v>
      </c>
      <c r="J1166">
        <v>391</v>
      </c>
      <c r="K1166" t="s">
        <v>14</v>
      </c>
      <c r="L1166" t="s">
        <v>214</v>
      </c>
      <c r="M1166">
        <f t="shared" si="18"/>
        <v>135.35714285714286</v>
      </c>
      <c r="N1166">
        <f>YEAR(Table1[[#This Row],[       oreder date]])</f>
        <v>2024</v>
      </c>
      <c r="O1166" t="str">
        <f>TEXT(Table1[[#This Row],[       oreder date]],"mmm")</f>
        <v>Jul</v>
      </c>
      <c r="P1166" t="str">
        <f>IF(COUNTIFS(A:A,Table1[[#This Row],[Order ID]],C:C,Table1[[#This Row],[CustomerName]])&gt;1,"duplicate","unique")</f>
        <v>unique</v>
      </c>
    </row>
    <row r="1167" spans="1:16" x14ac:dyDescent="0.35">
      <c r="A1167">
        <v>26992</v>
      </c>
      <c r="B1167" s="1">
        <v>45114</v>
      </c>
      <c r="C1167" t="s">
        <v>287</v>
      </c>
      <c r="D1167" t="s">
        <v>149</v>
      </c>
      <c r="E1167" t="s">
        <v>16</v>
      </c>
      <c r="F1167" t="s">
        <v>44</v>
      </c>
      <c r="G1167" t="s">
        <v>108</v>
      </c>
      <c r="H1167">
        <v>7</v>
      </c>
      <c r="I1167">
        <v>8586</v>
      </c>
      <c r="J1167">
        <v>3826</v>
      </c>
      <c r="K1167" t="s">
        <v>14</v>
      </c>
      <c r="L1167" t="s">
        <v>104</v>
      </c>
      <c r="M1167">
        <f t="shared" si="18"/>
        <v>1226.5714285714287</v>
      </c>
      <c r="N1167">
        <f>YEAR(Table1[[#This Row],[       oreder date]])</f>
        <v>2023</v>
      </c>
      <c r="O1167" t="str">
        <f>TEXT(Table1[[#This Row],[       oreder date]],"mmm")</f>
        <v>Jul</v>
      </c>
      <c r="P1167" t="str">
        <f>IF(COUNTIFS(A:A,Table1[[#This Row],[Order ID]],C:C,Table1[[#This Row],[CustomerName]])&gt;1,"duplicate","unique")</f>
        <v>unique</v>
      </c>
    </row>
    <row r="1168" spans="1:16" x14ac:dyDescent="0.35">
      <c r="A1168">
        <v>27178</v>
      </c>
      <c r="B1168" s="1">
        <v>44070</v>
      </c>
      <c r="C1168" t="s">
        <v>491</v>
      </c>
      <c r="D1168" t="s">
        <v>149</v>
      </c>
      <c r="E1168" t="s">
        <v>16</v>
      </c>
      <c r="F1168" t="s">
        <v>44</v>
      </c>
      <c r="G1168" t="s">
        <v>108</v>
      </c>
      <c r="H1168">
        <v>3</v>
      </c>
      <c r="I1168">
        <v>4027</v>
      </c>
      <c r="J1168">
        <v>1386</v>
      </c>
      <c r="K1168" t="s">
        <v>39</v>
      </c>
      <c r="L1168" t="s">
        <v>184</v>
      </c>
      <c r="M1168">
        <f t="shared" si="18"/>
        <v>1342.3333333333333</v>
      </c>
      <c r="N1168">
        <f>YEAR(Table1[[#This Row],[       oreder date]])</f>
        <v>2020</v>
      </c>
      <c r="O1168" t="str">
        <f>TEXT(Table1[[#This Row],[       oreder date]],"mmm")</f>
        <v>Aug</v>
      </c>
      <c r="P1168" t="str">
        <f>IF(COUNTIFS(A:A,Table1[[#This Row],[Order ID]],C:C,Table1[[#This Row],[CustomerName]])&gt;1,"duplicate","unique")</f>
        <v>unique</v>
      </c>
    </row>
    <row r="1169" spans="1:16" x14ac:dyDescent="0.35">
      <c r="A1169">
        <v>27254</v>
      </c>
      <c r="B1169" s="1">
        <v>45189</v>
      </c>
      <c r="C1169" t="s">
        <v>565</v>
      </c>
      <c r="D1169" t="s">
        <v>149</v>
      </c>
      <c r="E1169" t="s">
        <v>16</v>
      </c>
      <c r="F1169" t="s">
        <v>44</v>
      </c>
      <c r="G1169" t="s">
        <v>108</v>
      </c>
      <c r="H1169">
        <v>11</v>
      </c>
      <c r="I1169">
        <v>6449</v>
      </c>
      <c r="J1169">
        <v>2628</v>
      </c>
      <c r="K1169" t="s">
        <v>39</v>
      </c>
      <c r="L1169" t="s">
        <v>272</v>
      </c>
      <c r="M1169">
        <f t="shared" si="18"/>
        <v>586.27272727272725</v>
      </c>
      <c r="N1169">
        <f>YEAR(Table1[[#This Row],[       oreder date]])</f>
        <v>2023</v>
      </c>
      <c r="O1169" t="str">
        <f>TEXT(Table1[[#This Row],[       oreder date]],"mmm")</f>
        <v>Sep</v>
      </c>
      <c r="P1169" t="str">
        <f>IF(COUNTIFS(A:A,Table1[[#This Row],[Order ID]],C:C,Table1[[#This Row],[CustomerName]])&gt;1,"duplicate","unique")</f>
        <v>unique</v>
      </c>
    </row>
    <row r="1170" spans="1:16" x14ac:dyDescent="0.35">
      <c r="A1170">
        <v>27366</v>
      </c>
      <c r="B1170" s="1">
        <v>44554</v>
      </c>
      <c r="C1170" t="s">
        <v>674</v>
      </c>
      <c r="D1170" t="s">
        <v>149</v>
      </c>
      <c r="E1170" t="s">
        <v>16</v>
      </c>
      <c r="F1170" t="s">
        <v>44</v>
      </c>
      <c r="G1170" t="s">
        <v>45</v>
      </c>
      <c r="H1170">
        <v>2</v>
      </c>
      <c r="I1170">
        <v>4852</v>
      </c>
      <c r="J1170">
        <v>218</v>
      </c>
      <c r="K1170" t="s">
        <v>39</v>
      </c>
      <c r="L1170" t="s">
        <v>89</v>
      </c>
      <c r="M1170">
        <f t="shared" si="18"/>
        <v>2426</v>
      </c>
      <c r="N1170">
        <f>YEAR(Table1[[#This Row],[       oreder date]])</f>
        <v>2021</v>
      </c>
      <c r="O1170" t="str">
        <f>TEXT(Table1[[#This Row],[       oreder date]],"mmm")</f>
        <v>Dec</v>
      </c>
      <c r="P1170" t="str">
        <f>IF(COUNTIFS(A:A,Table1[[#This Row],[Order ID]],C:C,Table1[[#This Row],[CustomerName]])&gt;1,"duplicate","unique")</f>
        <v>unique</v>
      </c>
    </row>
    <row r="1171" spans="1:16" x14ac:dyDescent="0.35">
      <c r="A1171">
        <v>27368</v>
      </c>
      <c r="B1171" s="1">
        <v>44418</v>
      </c>
      <c r="C1171" t="s">
        <v>677</v>
      </c>
      <c r="D1171" t="s">
        <v>149</v>
      </c>
      <c r="E1171" t="s">
        <v>16</v>
      </c>
      <c r="F1171" t="s">
        <v>44</v>
      </c>
      <c r="G1171" t="s">
        <v>59</v>
      </c>
      <c r="H1171">
        <v>6</v>
      </c>
      <c r="I1171">
        <v>4314</v>
      </c>
      <c r="J1171">
        <v>1453</v>
      </c>
      <c r="K1171" t="s">
        <v>64</v>
      </c>
      <c r="L1171" t="s">
        <v>177</v>
      </c>
      <c r="M1171">
        <f t="shared" si="18"/>
        <v>719</v>
      </c>
      <c r="N1171">
        <f>YEAR(Table1[[#This Row],[       oreder date]])</f>
        <v>2021</v>
      </c>
      <c r="O1171" t="str">
        <f>TEXT(Table1[[#This Row],[       oreder date]],"mmm")</f>
        <v>Aug</v>
      </c>
      <c r="P1171" t="str">
        <f>IF(COUNTIFS(A:A,Table1[[#This Row],[Order ID]],C:C,Table1[[#This Row],[CustomerName]])&gt;1,"duplicate","unique")</f>
        <v>unique</v>
      </c>
    </row>
    <row r="1172" spans="1:16" x14ac:dyDescent="0.35">
      <c r="A1172">
        <v>27402</v>
      </c>
      <c r="B1172" s="1">
        <v>44565</v>
      </c>
      <c r="C1172" t="s">
        <v>724</v>
      </c>
      <c r="D1172" t="s">
        <v>149</v>
      </c>
      <c r="E1172" t="s">
        <v>16</v>
      </c>
      <c r="F1172" t="s">
        <v>44</v>
      </c>
      <c r="G1172" t="s">
        <v>48</v>
      </c>
      <c r="H1172">
        <v>8</v>
      </c>
      <c r="I1172">
        <v>5410</v>
      </c>
      <c r="J1172">
        <v>2456</v>
      </c>
      <c r="K1172" t="s">
        <v>46</v>
      </c>
      <c r="L1172" t="s">
        <v>86</v>
      </c>
      <c r="M1172">
        <f t="shared" si="18"/>
        <v>676.25</v>
      </c>
      <c r="N1172">
        <f>YEAR(Table1[[#This Row],[       oreder date]])</f>
        <v>2022</v>
      </c>
      <c r="O1172" t="str">
        <f>TEXT(Table1[[#This Row],[       oreder date]],"mmm")</f>
        <v>Jan</v>
      </c>
      <c r="P1172" t="str">
        <f>IF(COUNTIFS(A:A,Table1[[#This Row],[Order ID]],C:C,Table1[[#This Row],[CustomerName]])&gt;1,"duplicate","unique")</f>
        <v>unique</v>
      </c>
    </row>
    <row r="1173" spans="1:16" x14ac:dyDescent="0.35">
      <c r="A1173">
        <v>27465</v>
      </c>
      <c r="B1173" s="1">
        <v>44903</v>
      </c>
      <c r="C1173" t="s">
        <v>792</v>
      </c>
      <c r="D1173" t="s">
        <v>149</v>
      </c>
      <c r="E1173" t="s">
        <v>16</v>
      </c>
      <c r="F1173" t="s">
        <v>44</v>
      </c>
      <c r="G1173" t="s">
        <v>48</v>
      </c>
      <c r="H1173">
        <v>14</v>
      </c>
      <c r="I1173">
        <v>9916</v>
      </c>
      <c r="J1173">
        <v>4602</v>
      </c>
      <c r="K1173" t="s">
        <v>14</v>
      </c>
      <c r="L1173" t="s">
        <v>151</v>
      </c>
      <c r="M1173">
        <f t="shared" si="18"/>
        <v>708.28571428571433</v>
      </c>
      <c r="N1173">
        <f>YEAR(Table1[[#This Row],[       oreder date]])</f>
        <v>2022</v>
      </c>
      <c r="O1173" t="str">
        <f>TEXT(Table1[[#This Row],[       oreder date]],"mmm")</f>
        <v>Dec</v>
      </c>
      <c r="P1173" t="str">
        <f>IF(COUNTIFS(A:A,Table1[[#This Row],[Order ID]],C:C,Table1[[#This Row],[CustomerName]])&gt;1,"duplicate","unique")</f>
        <v>unique</v>
      </c>
    </row>
    <row r="1174" spans="1:16" x14ac:dyDescent="0.35">
      <c r="A1174">
        <v>27486</v>
      </c>
      <c r="B1174" s="1">
        <v>44125</v>
      </c>
      <c r="C1174" t="s">
        <v>816</v>
      </c>
      <c r="D1174" t="s">
        <v>149</v>
      </c>
      <c r="E1174" t="s">
        <v>16</v>
      </c>
      <c r="F1174" t="s">
        <v>44</v>
      </c>
      <c r="G1174" t="s">
        <v>108</v>
      </c>
      <c r="H1174">
        <v>18</v>
      </c>
      <c r="I1174">
        <v>810</v>
      </c>
      <c r="J1174">
        <v>231</v>
      </c>
      <c r="K1174" t="s">
        <v>39</v>
      </c>
      <c r="L1174" t="s">
        <v>118</v>
      </c>
      <c r="M1174">
        <f t="shared" si="18"/>
        <v>45</v>
      </c>
      <c r="N1174">
        <f>YEAR(Table1[[#This Row],[       oreder date]])</f>
        <v>2020</v>
      </c>
      <c r="O1174" t="str">
        <f>TEXT(Table1[[#This Row],[       oreder date]],"mmm")</f>
        <v>Oct</v>
      </c>
      <c r="P1174" t="str">
        <f>IF(COUNTIFS(A:A,Table1[[#This Row],[Order ID]],C:C,Table1[[#This Row],[CustomerName]])&gt;1,"duplicate","unique")</f>
        <v>unique</v>
      </c>
    </row>
    <row r="1175" spans="1:16" x14ac:dyDescent="0.35">
      <c r="A1175">
        <v>27689</v>
      </c>
      <c r="B1175" s="1">
        <v>45274</v>
      </c>
      <c r="C1175" t="s">
        <v>1067</v>
      </c>
      <c r="D1175" t="s">
        <v>149</v>
      </c>
      <c r="E1175" t="s">
        <v>16</v>
      </c>
      <c r="F1175" t="s">
        <v>44</v>
      </c>
      <c r="G1175" t="s">
        <v>48</v>
      </c>
      <c r="H1175">
        <v>14</v>
      </c>
      <c r="I1175">
        <v>9132</v>
      </c>
      <c r="J1175">
        <v>3096</v>
      </c>
      <c r="K1175" t="s">
        <v>31</v>
      </c>
      <c r="L1175" t="s">
        <v>101</v>
      </c>
      <c r="M1175">
        <f t="shared" si="18"/>
        <v>652.28571428571433</v>
      </c>
      <c r="N1175">
        <f>YEAR(Table1[[#This Row],[       oreder date]])</f>
        <v>2023</v>
      </c>
      <c r="O1175" t="str">
        <f>TEXT(Table1[[#This Row],[       oreder date]],"mmm")</f>
        <v>Dec</v>
      </c>
      <c r="P1175" t="str">
        <f>IF(COUNTIFS(A:A,Table1[[#This Row],[Order ID]],C:C,Table1[[#This Row],[CustomerName]])&gt;1,"duplicate","unique")</f>
        <v>unique</v>
      </c>
    </row>
    <row r="1176" spans="1:16" x14ac:dyDescent="0.35">
      <c r="A1176">
        <v>27795</v>
      </c>
      <c r="B1176" s="1">
        <v>45623</v>
      </c>
      <c r="C1176" t="s">
        <v>1194</v>
      </c>
      <c r="D1176" t="s">
        <v>149</v>
      </c>
      <c r="E1176" t="s">
        <v>16</v>
      </c>
      <c r="F1176" t="s">
        <v>44</v>
      </c>
      <c r="G1176" t="s">
        <v>48</v>
      </c>
      <c r="H1176">
        <v>9</v>
      </c>
      <c r="I1176">
        <v>1146</v>
      </c>
      <c r="J1176">
        <v>188</v>
      </c>
      <c r="K1176" t="s">
        <v>31</v>
      </c>
      <c r="L1176" t="s">
        <v>254</v>
      </c>
      <c r="M1176">
        <f t="shared" si="18"/>
        <v>127.33333333333333</v>
      </c>
      <c r="N1176">
        <f>YEAR(Table1[[#This Row],[       oreder date]])</f>
        <v>2024</v>
      </c>
      <c r="O1176" t="str">
        <f>TEXT(Table1[[#This Row],[       oreder date]],"mmm")</f>
        <v>Nov</v>
      </c>
      <c r="P1176" t="str">
        <f>IF(COUNTIFS(A:A,Table1[[#This Row],[Order ID]],C:C,Table1[[#This Row],[CustomerName]])&gt;1,"duplicate","unique")</f>
        <v>unique</v>
      </c>
    </row>
    <row r="1177" spans="1:16" x14ac:dyDescent="0.35">
      <c r="A1177">
        <v>27946</v>
      </c>
      <c r="B1177" s="1">
        <v>44474</v>
      </c>
      <c r="C1177" t="s">
        <v>1425</v>
      </c>
      <c r="D1177" t="s">
        <v>149</v>
      </c>
      <c r="E1177" t="s">
        <v>16</v>
      </c>
      <c r="F1177" t="s">
        <v>44</v>
      </c>
      <c r="G1177" t="s">
        <v>108</v>
      </c>
      <c r="H1177">
        <v>16</v>
      </c>
      <c r="I1177">
        <v>7417</v>
      </c>
      <c r="J1177">
        <v>1334</v>
      </c>
      <c r="K1177" t="s">
        <v>64</v>
      </c>
      <c r="L1177" t="s">
        <v>36</v>
      </c>
      <c r="M1177">
        <f t="shared" si="18"/>
        <v>463.5625</v>
      </c>
      <c r="N1177">
        <f>YEAR(Table1[[#This Row],[       oreder date]])</f>
        <v>2021</v>
      </c>
      <c r="O1177" t="str">
        <f>TEXT(Table1[[#This Row],[       oreder date]],"mmm")</f>
        <v>Oct</v>
      </c>
      <c r="P1177" t="str">
        <f>IF(COUNTIFS(A:A,Table1[[#This Row],[Order ID]],C:C,Table1[[#This Row],[CustomerName]])&gt;1,"duplicate","unique")</f>
        <v>unique</v>
      </c>
    </row>
    <row r="1178" spans="1:16" x14ac:dyDescent="0.35">
      <c r="A1178">
        <v>26906</v>
      </c>
      <c r="B1178" s="1">
        <v>45475</v>
      </c>
      <c r="C1178" t="s">
        <v>213</v>
      </c>
      <c r="D1178" t="s">
        <v>149</v>
      </c>
      <c r="E1178" t="s">
        <v>16</v>
      </c>
      <c r="F1178" t="s">
        <v>29</v>
      </c>
      <c r="G1178" t="s">
        <v>63</v>
      </c>
      <c r="H1178">
        <v>2</v>
      </c>
      <c r="I1178">
        <v>2684</v>
      </c>
      <c r="J1178">
        <v>670</v>
      </c>
      <c r="K1178" t="s">
        <v>64</v>
      </c>
      <c r="L1178" t="s">
        <v>214</v>
      </c>
      <c r="M1178">
        <f t="shared" si="18"/>
        <v>1342</v>
      </c>
      <c r="N1178">
        <f>YEAR(Table1[[#This Row],[       oreder date]])</f>
        <v>2024</v>
      </c>
      <c r="O1178" t="str">
        <f>TEXT(Table1[[#This Row],[       oreder date]],"mmm")</f>
        <v>Jul</v>
      </c>
      <c r="P1178" t="str">
        <f>IF(COUNTIFS(A:A,Table1[[#This Row],[Order ID]],C:C,Table1[[#This Row],[CustomerName]])&gt;1,"duplicate","unique")</f>
        <v>unique</v>
      </c>
    </row>
    <row r="1179" spans="1:16" x14ac:dyDescent="0.35">
      <c r="A1179">
        <v>26951</v>
      </c>
      <c r="B1179" s="1">
        <v>43965</v>
      </c>
      <c r="C1179" t="s">
        <v>249</v>
      </c>
      <c r="D1179" t="s">
        <v>149</v>
      </c>
      <c r="E1179" t="s">
        <v>16</v>
      </c>
      <c r="F1179" t="s">
        <v>29</v>
      </c>
      <c r="G1179" t="s">
        <v>63</v>
      </c>
      <c r="H1179">
        <v>10</v>
      </c>
      <c r="I1179">
        <v>6517</v>
      </c>
      <c r="J1179">
        <v>1581</v>
      </c>
      <c r="K1179" t="s">
        <v>31</v>
      </c>
      <c r="L1179" t="s">
        <v>58</v>
      </c>
      <c r="M1179">
        <f t="shared" si="18"/>
        <v>651.70000000000005</v>
      </c>
      <c r="N1179">
        <f>YEAR(Table1[[#This Row],[       oreder date]])</f>
        <v>2020</v>
      </c>
      <c r="O1179" t="str">
        <f>TEXT(Table1[[#This Row],[       oreder date]],"mmm")</f>
        <v>May</v>
      </c>
      <c r="P1179" t="str">
        <f>IF(COUNTIFS(A:A,Table1[[#This Row],[Order ID]],C:C,Table1[[#This Row],[CustomerName]])&gt;1,"duplicate","unique")</f>
        <v>unique</v>
      </c>
    </row>
    <row r="1180" spans="1:16" x14ac:dyDescent="0.35">
      <c r="A1180">
        <v>26960</v>
      </c>
      <c r="B1180" s="1">
        <v>45478</v>
      </c>
      <c r="C1180" t="s">
        <v>258</v>
      </c>
      <c r="D1180" t="s">
        <v>149</v>
      </c>
      <c r="E1180" t="s">
        <v>16</v>
      </c>
      <c r="F1180" t="s">
        <v>29</v>
      </c>
      <c r="G1180" t="s">
        <v>77</v>
      </c>
      <c r="H1180">
        <v>13</v>
      </c>
      <c r="I1180">
        <v>5323</v>
      </c>
      <c r="J1180">
        <v>322</v>
      </c>
      <c r="K1180" t="s">
        <v>64</v>
      </c>
      <c r="L1180" t="s">
        <v>214</v>
      </c>
      <c r="M1180">
        <f t="shared" si="18"/>
        <v>409.46153846153845</v>
      </c>
      <c r="N1180">
        <f>YEAR(Table1[[#This Row],[       oreder date]])</f>
        <v>2024</v>
      </c>
      <c r="O1180" t="str">
        <f>TEXT(Table1[[#This Row],[       oreder date]],"mmm")</f>
        <v>Jul</v>
      </c>
      <c r="P1180" t="str">
        <f>IF(COUNTIFS(A:A,Table1[[#This Row],[Order ID]],C:C,Table1[[#This Row],[CustomerName]])&gt;1,"duplicate","unique")</f>
        <v>unique</v>
      </c>
    </row>
    <row r="1181" spans="1:16" x14ac:dyDescent="0.35">
      <c r="A1181">
        <v>27047</v>
      </c>
      <c r="B1181" s="1">
        <v>45186</v>
      </c>
      <c r="C1181" t="s">
        <v>350</v>
      </c>
      <c r="D1181" t="s">
        <v>149</v>
      </c>
      <c r="E1181" t="s">
        <v>16</v>
      </c>
      <c r="F1181" t="s">
        <v>29</v>
      </c>
      <c r="G1181" t="s">
        <v>56</v>
      </c>
      <c r="H1181">
        <v>10</v>
      </c>
      <c r="I1181">
        <v>4200</v>
      </c>
      <c r="J1181">
        <v>855</v>
      </c>
      <c r="K1181" t="s">
        <v>39</v>
      </c>
      <c r="L1181" t="s">
        <v>272</v>
      </c>
      <c r="M1181">
        <f t="shared" si="18"/>
        <v>420</v>
      </c>
      <c r="N1181">
        <f>YEAR(Table1[[#This Row],[       oreder date]])</f>
        <v>2023</v>
      </c>
      <c r="O1181" t="str">
        <f>TEXT(Table1[[#This Row],[       oreder date]],"mmm")</f>
        <v>Sep</v>
      </c>
      <c r="P1181" t="str">
        <f>IF(COUNTIFS(A:A,Table1[[#This Row],[Order ID]],C:C,Table1[[#This Row],[CustomerName]])&gt;1,"duplicate","unique")</f>
        <v>unique</v>
      </c>
    </row>
    <row r="1182" spans="1:16" x14ac:dyDescent="0.35">
      <c r="A1182">
        <v>27153</v>
      </c>
      <c r="B1182" s="1">
        <v>44471</v>
      </c>
      <c r="C1182" t="s">
        <v>456</v>
      </c>
      <c r="D1182" t="s">
        <v>149</v>
      </c>
      <c r="E1182" t="s">
        <v>16</v>
      </c>
      <c r="F1182" t="s">
        <v>29</v>
      </c>
      <c r="G1182" t="s">
        <v>30</v>
      </c>
      <c r="H1182">
        <v>17</v>
      </c>
      <c r="I1182">
        <v>9905</v>
      </c>
      <c r="J1182">
        <v>633</v>
      </c>
      <c r="K1182" t="s">
        <v>39</v>
      </c>
      <c r="L1182" t="s">
        <v>36</v>
      </c>
      <c r="M1182">
        <f t="shared" si="18"/>
        <v>582.64705882352939</v>
      </c>
      <c r="N1182">
        <f>YEAR(Table1[[#This Row],[       oreder date]])</f>
        <v>2021</v>
      </c>
      <c r="O1182" t="str">
        <f>TEXT(Table1[[#This Row],[       oreder date]],"mmm")</f>
        <v>Oct</v>
      </c>
      <c r="P1182" t="str">
        <f>IF(COUNTIFS(A:A,Table1[[#This Row],[Order ID]],C:C,Table1[[#This Row],[CustomerName]])&gt;1,"duplicate","unique")</f>
        <v>unique</v>
      </c>
    </row>
    <row r="1183" spans="1:16" x14ac:dyDescent="0.35">
      <c r="A1183">
        <v>27252</v>
      </c>
      <c r="B1183" s="1">
        <v>45189</v>
      </c>
      <c r="C1183" t="s">
        <v>565</v>
      </c>
      <c r="D1183" t="s">
        <v>149</v>
      </c>
      <c r="E1183" t="s">
        <v>16</v>
      </c>
      <c r="F1183" t="s">
        <v>29</v>
      </c>
      <c r="G1183" t="s">
        <v>30</v>
      </c>
      <c r="H1183">
        <v>12</v>
      </c>
      <c r="I1183">
        <v>3956</v>
      </c>
      <c r="J1183">
        <v>142</v>
      </c>
      <c r="K1183" t="s">
        <v>31</v>
      </c>
      <c r="L1183" t="s">
        <v>272</v>
      </c>
      <c r="M1183">
        <f t="shared" si="18"/>
        <v>329.66666666666669</v>
      </c>
      <c r="N1183">
        <f>YEAR(Table1[[#This Row],[       oreder date]])</f>
        <v>2023</v>
      </c>
      <c r="O1183" t="str">
        <f>TEXT(Table1[[#This Row],[       oreder date]],"mmm")</f>
        <v>Sep</v>
      </c>
      <c r="P1183" t="str">
        <f>IF(COUNTIFS(A:A,Table1[[#This Row],[Order ID]],C:C,Table1[[#This Row],[CustomerName]])&gt;1,"duplicate","unique")</f>
        <v>unique</v>
      </c>
    </row>
    <row r="1184" spans="1:16" x14ac:dyDescent="0.35">
      <c r="A1184">
        <v>27279</v>
      </c>
      <c r="B1184" s="1">
        <v>45459</v>
      </c>
      <c r="C1184" t="s">
        <v>589</v>
      </c>
      <c r="D1184" t="s">
        <v>149</v>
      </c>
      <c r="E1184" t="s">
        <v>16</v>
      </c>
      <c r="F1184" t="s">
        <v>29</v>
      </c>
      <c r="G1184" t="s">
        <v>63</v>
      </c>
      <c r="H1184">
        <v>5</v>
      </c>
      <c r="I1184">
        <v>7564</v>
      </c>
      <c r="J1184">
        <v>3463</v>
      </c>
      <c r="K1184" t="s">
        <v>46</v>
      </c>
      <c r="L1184" t="s">
        <v>261</v>
      </c>
      <c r="M1184">
        <f t="shared" si="18"/>
        <v>1512.8</v>
      </c>
      <c r="N1184">
        <f>YEAR(Table1[[#This Row],[       oreder date]])</f>
        <v>2024</v>
      </c>
      <c r="O1184" t="str">
        <f>TEXT(Table1[[#This Row],[       oreder date]],"mmm")</f>
        <v>Jun</v>
      </c>
      <c r="P1184" t="str">
        <f>IF(COUNTIFS(A:A,Table1[[#This Row],[Order ID]],C:C,Table1[[#This Row],[CustomerName]])&gt;1,"duplicate","unique")</f>
        <v>unique</v>
      </c>
    </row>
    <row r="1185" spans="1:16" x14ac:dyDescent="0.35">
      <c r="A1185">
        <v>27319</v>
      </c>
      <c r="B1185" s="1">
        <v>45236</v>
      </c>
      <c r="C1185" t="s">
        <v>627</v>
      </c>
      <c r="D1185" t="s">
        <v>149</v>
      </c>
      <c r="E1185" t="s">
        <v>16</v>
      </c>
      <c r="F1185" t="s">
        <v>29</v>
      </c>
      <c r="G1185" t="s">
        <v>56</v>
      </c>
      <c r="H1185">
        <v>3</v>
      </c>
      <c r="I1185">
        <v>4202</v>
      </c>
      <c r="J1185">
        <v>1171</v>
      </c>
      <c r="K1185" t="s">
        <v>64</v>
      </c>
      <c r="L1185" t="s">
        <v>51</v>
      </c>
      <c r="M1185">
        <f t="shared" si="18"/>
        <v>1400.6666666666667</v>
      </c>
      <c r="N1185">
        <f>YEAR(Table1[[#This Row],[       oreder date]])</f>
        <v>2023</v>
      </c>
      <c r="O1185" t="str">
        <f>TEXT(Table1[[#This Row],[       oreder date]],"mmm")</f>
        <v>Nov</v>
      </c>
      <c r="P1185" t="str">
        <f>IF(COUNTIFS(A:A,Table1[[#This Row],[Order ID]],C:C,Table1[[#This Row],[CustomerName]])&gt;1,"duplicate","unique")</f>
        <v>unique</v>
      </c>
    </row>
    <row r="1186" spans="1:16" x14ac:dyDescent="0.35">
      <c r="A1186">
        <v>27391</v>
      </c>
      <c r="B1186" s="1">
        <v>45697</v>
      </c>
      <c r="C1186" t="s">
        <v>709</v>
      </c>
      <c r="D1186" t="s">
        <v>149</v>
      </c>
      <c r="E1186" t="s">
        <v>16</v>
      </c>
      <c r="F1186" t="s">
        <v>29</v>
      </c>
      <c r="G1186" t="s">
        <v>56</v>
      </c>
      <c r="H1186">
        <v>4</v>
      </c>
      <c r="I1186">
        <v>3665</v>
      </c>
      <c r="J1186">
        <v>802</v>
      </c>
      <c r="K1186" t="s">
        <v>46</v>
      </c>
      <c r="L1186" t="s">
        <v>72</v>
      </c>
      <c r="M1186">
        <f t="shared" si="18"/>
        <v>916.25</v>
      </c>
      <c r="N1186">
        <f>YEAR(Table1[[#This Row],[       oreder date]])</f>
        <v>2025</v>
      </c>
      <c r="O1186" t="str">
        <f>TEXT(Table1[[#This Row],[       oreder date]],"mmm")</f>
        <v>Feb</v>
      </c>
      <c r="P1186" t="str">
        <f>IF(COUNTIFS(A:A,Table1[[#This Row],[Order ID]],C:C,Table1[[#This Row],[CustomerName]])&gt;1,"duplicate","unique")</f>
        <v>unique</v>
      </c>
    </row>
    <row r="1187" spans="1:16" x14ac:dyDescent="0.35">
      <c r="A1187">
        <v>27452</v>
      </c>
      <c r="B1187" s="1">
        <v>45501</v>
      </c>
      <c r="C1187" t="s">
        <v>780</v>
      </c>
      <c r="D1187" t="s">
        <v>149</v>
      </c>
      <c r="E1187" t="s">
        <v>16</v>
      </c>
      <c r="F1187" t="s">
        <v>29</v>
      </c>
      <c r="G1187" t="s">
        <v>56</v>
      </c>
      <c r="H1187">
        <v>1</v>
      </c>
      <c r="I1187">
        <v>4932</v>
      </c>
      <c r="J1187">
        <v>1153</v>
      </c>
      <c r="K1187" t="s">
        <v>64</v>
      </c>
      <c r="L1187" t="s">
        <v>214</v>
      </c>
      <c r="M1187">
        <f t="shared" si="18"/>
        <v>4932</v>
      </c>
      <c r="N1187">
        <f>YEAR(Table1[[#This Row],[       oreder date]])</f>
        <v>2024</v>
      </c>
      <c r="O1187" t="str">
        <f>TEXT(Table1[[#This Row],[       oreder date]],"mmm")</f>
        <v>Jul</v>
      </c>
      <c r="P1187" t="str">
        <f>IF(COUNTIFS(A:A,Table1[[#This Row],[Order ID]],C:C,Table1[[#This Row],[CustomerName]])&gt;1,"duplicate","unique")</f>
        <v>unique</v>
      </c>
    </row>
    <row r="1188" spans="1:16" x14ac:dyDescent="0.35">
      <c r="A1188">
        <v>27469</v>
      </c>
      <c r="B1188" s="1">
        <v>44903</v>
      </c>
      <c r="C1188" t="s">
        <v>792</v>
      </c>
      <c r="D1188" t="s">
        <v>149</v>
      </c>
      <c r="E1188" t="s">
        <v>16</v>
      </c>
      <c r="F1188" t="s">
        <v>29</v>
      </c>
      <c r="G1188" t="s">
        <v>56</v>
      </c>
      <c r="H1188">
        <v>8</v>
      </c>
      <c r="I1188">
        <v>4548</v>
      </c>
      <c r="J1188">
        <v>2135</v>
      </c>
      <c r="K1188" t="s">
        <v>31</v>
      </c>
      <c r="L1188" t="s">
        <v>151</v>
      </c>
      <c r="M1188">
        <f t="shared" si="18"/>
        <v>568.5</v>
      </c>
      <c r="N1188">
        <f>YEAR(Table1[[#This Row],[       oreder date]])</f>
        <v>2022</v>
      </c>
      <c r="O1188" t="str">
        <f>TEXT(Table1[[#This Row],[       oreder date]],"mmm")</f>
        <v>Dec</v>
      </c>
      <c r="P1188" t="str">
        <f>IF(COUNTIFS(A:A,Table1[[#This Row],[Order ID]],C:C,Table1[[#This Row],[CustomerName]])&gt;1,"duplicate","unique")</f>
        <v>unique</v>
      </c>
    </row>
    <row r="1189" spans="1:16" x14ac:dyDescent="0.35">
      <c r="A1189">
        <v>27500</v>
      </c>
      <c r="B1189" s="1">
        <v>44636</v>
      </c>
      <c r="C1189" t="s">
        <v>833</v>
      </c>
      <c r="D1189" t="s">
        <v>149</v>
      </c>
      <c r="E1189" t="s">
        <v>16</v>
      </c>
      <c r="F1189" t="s">
        <v>29</v>
      </c>
      <c r="G1189" t="s">
        <v>63</v>
      </c>
      <c r="H1189">
        <v>9</v>
      </c>
      <c r="I1189">
        <v>4468</v>
      </c>
      <c r="J1189">
        <v>1940</v>
      </c>
      <c r="K1189" t="s">
        <v>64</v>
      </c>
      <c r="L1189" t="s">
        <v>133</v>
      </c>
      <c r="M1189">
        <f t="shared" si="18"/>
        <v>496.44444444444446</v>
      </c>
      <c r="N1189">
        <f>YEAR(Table1[[#This Row],[       oreder date]])</f>
        <v>2022</v>
      </c>
      <c r="O1189" t="str">
        <f>TEXT(Table1[[#This Row],[       oreder date]],"mmm")</f>
        <v>Mar</v>
      </c>
      <c r="P1189" t="str">
        <f>IF(COUNTIFS(A:A,Table1[[#This Row],[Order ID]],C:C,Table1[[#This Row],[CustomerName]])&gt;1,"duplicate","unique")</f>
        <v>unique</v>
      </c>
    </row>
    <row r="1190" spans="1:16" x14ac:dyDescent="0.35">
      <c r="A1190">
        <v>27594</v>
      </c>
      <c r="B1190" s="1">
        <v>43939</v>
      </c>
      <c r="C1190" t="s">
        <v>949</v>
      </c>
      <c r="D1190" t="s">
        <v>149</v>
      </c>
      <c r="E1190" t="s">
        <v>16</v>
      </c>
      <c r="F1190" t="s">
        <v>29</v>
      </c>
      <c r="G1190" t="s">
        <v>30</v>
      </c>
      <c r="H1190">
        <v>7</v>
      </c>
      <c r="I1190">
        <v>3573</v>
      </c>
      <c r="J1190">
        <v>562</v>
      </c>
      <c r="K1190" t="s">
        <v>39</v>
      </c>
      <c r="L1190" t="s">
        <v>161</v>
      </c>
      <c r="M1190">
        <f t="shared" si="18"/>
        <v>510.42857142857144</v>
      </c>
      <c r="N1190">
        <f>YEAR(Table1[[#This Row],[       oreder date]])</f>
        <v>2020</v>
      </c>
      <c r="O1190" t="str">
        <f>TEXT(Table1[[#This Row],[       oreder date]],"mmm")</f>
        <v>Apr</v>
      </c>
      <c r="P1190" t="str">
        <f>IF(COUNTIFS(A:A,Table1[[#This Row],[Order ID]],C:C,Table1[[#This Row],[CustomerName]])&gt;1,"duplicate","unique")</f>
        <v>unique</v>
      </c>
    </row>
    <row r="1191" spans="1:16" x14ac:dyDescent="0.35">
      <c r="A1191">
        <v>27616</v>
      </c>
      <c r="B1191" s="1">
        <v>44708</v>
      </c>
      <c r="C1191" t="s">
        <v>982</v>
      </c>
      <c r="D1191" t="s">
        <v>149</v>
      </c>
      <c r="E1191" t="s">
        <v>16</v>
      </c>
      <c r="F1191" t="s">
        <v>29</v>
      </c>
      <c r="G1191" t="s">
        <v>77</v>
      </c>
      <c r="H1191">
        <v>19</v>
      </c>
      <c r="I1191">
        <v>8560</v>
      </c>
      <c r="J1191">
        <v>2166</v>
      </c>
      <c r="K1191" t="s">
        <v>39</v>
      </c>
      <c r="L1191" t="s">
        <v>179</v>
      </c>
      <c r="M1191">
        <f t="shared" si="18"/>
        <v>450.5263157894737</v>
      </c>
      <c r="N1191">
        <f>YEAR(Table1[[#This Row],[       oreder date]])</f>
        <v>2022</v>
      </c>
      <c r="O1191" t="str">
        <f>TEXT(Table1[[#This Row],[       oreder date]],"mmm")</f>
        <v>May</v>
      </c>
      <c r="P1191" t="str">
        <f>IF(COUNTIFS(A:A,Table1[[#This Row],[Order ID]],C:C,Table1[[#This Row],[CustomerName]])&gt;1,"duplicate","unique")</f>
        <v>unique</v>
      </c>
    </row>
    <row r="1192" spans="1:16" x14ac:dyDescent="0.35">
      <c r="A1192">
        <v>27752</v>
      </c>
      <c r="B1192" s="1">
        <v>43955</v>
      </c>
      <c r="C1192" t="s">
        <v>1147</v>
      </c>
      <c r="D1192" t="s">
        <v>149</v>
      </c>
      <c r="E1192" t="s">
        <v>16</v>
      </c>
      <c r="F1192" t="s">
        <v>29</v>
      </c>
      <c r="G1192" t="s">
        <v>63</v>
      </c>
      <c r="H1192">
        <v>13</v>
      </c>
      <c r="I1192">
        <v>5028</v>
      </c>
      <c r="J1192">
        <v>1553</v>
      </c>
      <c r="K1192" t="s">
        <v>39</v>
      </c>
      <c r="L1192" t="s">
        <v>58</v>
      </c>
      <c r="M1192">
        <f t="shared" si="18"/>
        <v>386.76923076923077</v>
      </c>
      <c r="N1192">
        <f>YEAR(Table1[[#This Row],[       oreder date]])</f>
        <v>2020</v>
      </c>
      <c r="O1192" t="str">
        <f>TEXT(Table1[[#This Row],[       oreder date]],"mmm")</f>
        <v>May</v>
      </c>
      <c r="P1192" t="str">
        <f>IF(COUNTIFS(A:A,Table1[[#This Row],[Order ID]],C:C,Table1[[#This Row],[CustomerName]])&gt;1,"duplicate","unique")</f>
        <v>unique</v>
      </c>
    </row>
    <row r="1193" spans="1:16" x14ac:dyDescent="0.35">
      <c r="A1193">
        <v>27769</v>
      </c>
      <c r="B1193" s="1">
        <v>44864</v>
      </c>
      <c r="C1193" t="s">
        <v>1163</v>
      </c>
      <c r="D1193" t="s">
        <v>149</v>
      </c>
      <c r="E1193" t="s">
        <v>16</v>
      </c>
      <c r="F1193" t="s">
        <v>29</v>
      </c>
      <c r="G1193" t="s">
        <v>77</v>
      </c>
      <c r="H1193">
        <v>1</v>
      </c>
      <c r="I1193">
        <v>8548</v>
      </c>
      <c r="J1193">
        <v>2305</v>
      </c>
      <c r="K1193" t="s">
        <v>64</v>
      </c>
      <c r="L1193" t="s">
        <v>95</v>
      </c>
      <c r="M1193">
        <f t="shared" si="18"/>
        <v>8548</v>
      </c>
      <c r="N1193">
        <f>YEAR(Table1[[#This Row],[       oreder date]])</f>
        <v>2022</v>
      </c>
      <c r="O1193" t="str">
        <f>TEXT(Table1[[#This Row],[       oreder date]],"mmm")</f>
        <v>Oct</v>
      </c>
      <c r="P1193" t="str">
        <f>IF(COUNTIFS(A:A,Table1[[#This Row],[Order ID]],C:C,Table1[[#This Row],[CustomerName]])&gt;1,"duplicate","unique")</f>
        <v>unique</v>
      </c>
    </row>
    <row r="1194" spans="1:16" x14ac:dyDescent="0.35">
      <c r="A1194">
        <v>27782</v>
      </c>
      <c r="B1194" s="1">
        <v>45355</v>
      </c>
      <c r="C1194" t="s">
        <v>1174</v>
      </c>
      <c r="D1194" t="s">
        <v>149</v>
      </c>
      <c r="E1194" t="s">
        <v>16</v>
      </c>
      <c r="F1194" t="s">
        <v>29</v>
      </c>
      <c r="G1194" t="s">
        <v>56</v>
      </c>
      <c r="H1194">
        <v>6</v>
      </c>
      <c r="I1194">
        <v>2062</v>
      </c>
      <c r="J1194">
        <v>848</v>
      </c>
      <c r="K1194" t="s">
        <v>46</v>
      </c>
      <c r="L1194" t="s">
        <v>337</v>
      </c>
      <c r="M1194">
        <f t="shared" si="18"/>
        <v>343.66666666666669</v>
      </c>
      <c r="N1194">
        <f>YEAR(Table1[[#This Row],[       oreder date]])</f>
        <v>2024</v>
      </c>
      <c r="O1194" t="str">
        <f>TEXT(Table1[[#This Row],[       oreder date]],"mmm")</f>
        <v>Mar</v>
      </c>
      <c r="P1194" t="str">
        <f>IF(COUNTIFS(A:A,Table1[[#This Row],[Order ID]],C:C,Table1[[#This Row],[CustomerName]])&gt;1,"duplicate","unique")</f>
        <v>unique</v>
      </c>
    </row>
    <row r="1195" spans="1:16" x14ac:dyDescent="0.35">
      <c r="A1195">
        <v>27922</v>
      </c>
      <c r="B1195" s="1">
        <v>45580</v>
      </c>
      <c r="C1195" t="s">
        <v>1388</v>
      </c>
      <c r="D1195" t="s">
        <v>149</v>
      </c>
      <c r="E1195" t="s">
        <v>16</v>
      </c>
      <c r="F1195" t="s">
        <v>29</v>
      </c>
      <c r="G1195" t="s">
        <v>63</v>
      </c>
      <c r="H1195">
        <v>9</v>
      </c>
      <c r="I1195">
        <v>4521</v>
      </c>
      <c r="J1195">
        <v>1778</v>
      </c>
      <c r="K1195" t="s">
        <v>31</v>
      </c>
      <c r="L1195" t="s">
        <v>359</v>
      </c>
      <c r="M1195">
        <f t="shared" si="18"/>
        <v>502.33333333333331</v>
      </c>
      <c r="N1195">
        <f>YEAR(Table1[[#This Row],[       oreder date]])</f>
        <v>2024</v>
      </c>
      <c r="O1195" t="str">
        <f>TEXT(Table1[[#This Row],[       oreder date]],"mmm")</f>
        <v>Oct</v>
      </c>
      <c r="P1195" t="str">
        <f>IF(COUNTIFS(A:A,Table1[[#This Row],[Order ID]],C:C,Table1[[#This Row],[CustomerName]])&gt;1,"duplicate","unique")</f>
        <v>unique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5FC5-1AE7-4519-B2C1-4532503EDF98}">
  <dimension ref="A1"/>
  <sheetViews>
    <sheetView tabSelected="1" topLeftCell="L16" workbookViewId="0">
      <selection activeCell="S34" sqref="S34:S3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Dataset</vt:lpstr>
      <vt:lpstr>Sheet1</vt:lpstr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sunitha suni</cp:lastModifiedBy>
  <dcterms:created xsi:type="dcterms:W3CDTF">2025-06-26T10:22:17Z</dcterms:created>
  <dcterms:modified xsi:type="dcterms:W3CDTF">2025-07-09T16:51:24Z</dcterms:modified>
</cp:coreProperties>
</file>