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9320" windowHeight="10050"/>
  </bookViews>
  <sheets>
    <sheet name="Jan-19" sheetId="12" r:id="rId1"/>
  </sheets>
  <calcPr calcId="124519"/>
</workbook>
</file>

<file path=xl/calcChain.xml><?xml version="1.0" encoding="utf-8"?>
<calcChain xmlns="http://schemas.openxmlformats.org/spreadsheetml/2006/main">
  <c r="AI12" i="12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G368"/>
  <c r="F232"/>
  <c r="H37" l="1"/>
  <c r="H40" s="1"/>
  <c r="H38"/>
  <c r="H39"/>
  <c r="AD37"/>
  <c r="AI5" l="1"/>
  <c r="AI6"/>
  <c r="AI7"/>
  <c r="AI8"/>
  <c r="AI10"/>
  <c r="AI11"/>
  <c r="AH390" l="1"/>
  <c r="AH391" s="1"/>
  <c r="AH393" s="1"/>
  <c r="A325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D171" s="1"/>
  <c r="AD173" s="1"/>
  <c r="AE170"/>
  <c r="AF170"/>
  <c r="AF171" s="1"/>
  <c r="AF173" s="1"/>
  <c r="AG170"/>
  <c r="AH170"/>
  <c r="AH171" s="1"/>
  <c r="AH173" s="1"/>
  <c r="F171"/>
  <c r="G171"/>
  <c r="G173" s="1"/>
  <c r="H171"/>
  <c r="I171"/>
  <c r="I173" s="1"/>
  <c r="J171"/>
  <c r="K171"/>
  <c r="K173" s="1"/>
  <c r="L171"/>
  <c r="M171"/>
  <c r="M173" s="1"/>
  <c r="N171"/>
  <c r="O171"/>
  <c r="O173" s="1"/>
  <c r="P171"/>
  <c r="Q171"/>
  <c r="Q173" s="1"/>
  <c r="R171"/>
  <c r="S171"/>
  <c r="S173" s="1"/>
  <c r="T171"/>
  <c r="U171"/>
  <c r="U173" s="1"/>
  <c r="V171"/>
  <c r="W171"/>
  <c r="W173" s="1"/>
  <c r="X171"/>
  <c r="Y171"/>
  <c r="Y173" s="1"/>
  <c r="Z171"/>
  <c r="AA171"/>
  <c r="AA173" s="1"/>
  <c r="AB171"/>
  <c r="AC171"/>
  <c r="AC173" s="1"/>
  <c r="AE171"/>
  <c r="AE173" s="1"/>
  <c r="AG171"/>
  <c r="AG173" s="1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F173"/>
  <c r="H173"/>
  <c r="J173"/>
  <c r="L173"/>
  <c r="N173"/>
  <c r="P173"/>
  <c r="R173"/>
  <c r="T173"/>
  <c r="V173"/>
  <c r="X173"/>
  <c r="Z173"/>
  <c r="AB173"/>
  <c r="E170"/>
  <c r="A42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H193"/>
  <c r="AH172" l="1"/>
  <c r="E171"/>
  <c r="AH392"/>
  <c r="E172"/>
  <c r="E433" l="1"/>
  <c r="F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Z368"/>
  <c r="AA368"/>
  <c r="AB368"/>
  <c r="AC368"/>
  <c r="AD368"/>
  <c r="AE368"/>
  <c r="AF368"/>
  <c r="AG368"/>
  <c r="AH368"/>
  <c r="E368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AB311"/>
  <c r="AC311"/>
  <c r="AD311"/>
  <c r="AE311"/>
  <c r="AF311"/>
  <c r="AG311"/>
  <c r="AH311"/>
  <c r="E311"/>
  <c r="AB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C279"/>
  <c r="AD279"/>
  <c r="AE279"/>
  <c r="AF279"/>
  <c r="AG279"/>
  <c r="AH279"/>
  <c r="F280"/>
  <c r="E279"/>
  <c r="G232" l="1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E232"/>
  <c r="E193"/>
  <c r="AI537" l="1"/>
  <c r="AH37" l="1"/>
  <c r="R37"/>
  <c r="R433"/>
  <c r="E173" l="1"/>
  <c r="AI4" l="1"/>
  <c r="G193" l="1"/>
  <c r="Q193" l="1"/>
  <c r="R193"/>
  <c r="S193"/>
  <c r="T193"/>
  <c r="U193"/>
  <c r="V193"/>
  <c r="W193"/>
  <c r="X193"/>
  <c r="Y193"/>
  <c r="Z193"/>
  <c r="AA193"/>
  <c r="AB193"/>
  <c r="AC193"/>
  <c r="AD193"/>
  <c r="AE193"/>
  <c r="AF193"/>
  <c r="AG193"/>
  <c r="F193"/>
  <c r="H193"/>
  <c r="I193"/>
  <c r="J193"/>
  <c r="K193"/>
  <c r="L193"/>
  <c r="M193"/>
  <c r="N193"/>
  <c r="O193"/>
  <c r="P193"/>
  <c r="AH15"/>
  <c r="AH16" s="1"/>
  <c r="AH23" l="1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AA319"/>
  <c r="AB319"/>
  <c r="AC319"/>
  <c r="AD319"/>
  <c r="AE319"/>
  <c r="AF319"/>
  <c r="AG319"/>
  <c r="AH319"/>
  <c r="E319"/>
  <c r="E280" l="1"/>
  <c r="E281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E23"/>
  <c r="E282" l="1"/>
  <c r="E15"/>
  <c r="E9"/>
  <c r="R390"/>
  <c r="S390"/>
  <c r="T390"/>
  <c r="U390"/>
  <c r="V390"/>
  <c r="W390"/>
  <c r="X390"/>
  <c r="Y390"/>
  <c r="Z390"/>
  <c r="AA390"/>
  <c r="AB390"/>
  <c r="AC390"/>
  <c r="AD390"/>
  <c r="AE390"/>
  <c r="AF390"/>
  <c r="AG390"/>
  <c r="Q390"/>
  <c r="E390"/>
  <c r="AH312"/>
  <c r="O294"/>
  <c r="N294"/>
  <c r="E17" l="1"/>
  <c r="E194"/>
  <c r="AH443"/>
  <c r="AH433"/>
  <c r="AH434" s="1"/>
  <c r="AH420"/>
  <c r="AH412"/>
  <c r="AH405"/>
  <c r="AH398"/>
  <c r="AH399" s="1"/>
  <c r="AH401" s="1"/>
  <c r="AH382"/>
  <c r="AH375"/>
  <c r="AH369"/>
  <c r="AH371" s="1"/>
  <c r="AH321"/>
  <c r="AH313"/>
  <c r="AH294"/>
  <c r="AH295" s="1"/>
  <c r="AH297" s="1"/>
  <c r="AH287"/>
  <c r="AH239"/>
  <c r="AH246"/>
  <c r="AH253"/>
  <c r="AH260"/>
  <c r="AH281"/>
  <c r="AH234"/>
  <c r="AH195"/>
  <c r="AH39"/>
  <c r="AH25"/>
  <c r="AH9"/>
  <c r="AH18"/>
  <c r="AG443"/>
  <c r="AG445" s="1"/>
  <c r="AF443"/>
  <c r="AF444" s="1"/>
  <c r="AF446" s="1"/>
  <c r="AE443"/>
  <c r="AE445" s="1"/>
  <c r="AD443"/>
  <c r="AC443"/>
  <c r="AC445" s="1"/>
  <c r="AB443"/>
  <c r="AB445" s="1"/>
  <c r="AA443"/>
  <c r="AA445" s="1"/>
  <c r="Z443"/>
  <c r="Z445" s="1"/>
  <c r="Y443"/>
  <c r="Y445" s="1"/>
  <c r="X443"/>
  <c r="X444" s="1"/>
  <c r="X446" s="1"/>
  <c r="W443"/>
  <c r="W445" s="1"/>
  <c r="V443"/>
  <c r="V445" s="1"/>
  <c r="U443"/>
  <c r="U445" s="1"/>
  <c r="T443"/>
  <c r="T445" s="1"/>
  <c r="S443"/>
  <c r="S445" s="1"/>
  <c r="R443"/>
  <c r="R444" s="1"/>
  <c r="R446" s="1"/>
  <c r="Q443"/>
  <c r="Q445" s="1"/>
  <c r="P443"/>
  <c r="P444" s="1"/>
  <c r="P446" s="1"/>
  <c r="O443"/>
  <c r="O445" s="1"/>
  <c r="N443"/>
  <c r="M443"/>
  <c r="M445" s="1"/>
  <c r="L443"/>
  <c r="L445" s="1"/>
  <c r="K443"/>
  <c r="K445" s="1"/>
  <c r="J443"/>
  <c r="J445" s="1"/>
  <c r="I443"/>
  <c r="I445" s="1"/>
  <c r="H443"/>
  <c r="H444" s="1"/>
  <c r="H446" s="1"/>
  <c r="G443"/>
  <c r="G445" s="1"/>
  <c r="F443"/>
  <c r="F445" s="1"/>
  <c r="E443"/>
  <c r="AG433"/>
  <c r="AG435" s="1"/>
  <c r="AF433"/>
  <c r="AE433"/>
  <c r="AE435" s="1"/>
  <c r="AD433"/>
  <c r="AD435" s="1"/>
  <c r="AC433"/>
  <c r="AC435" s="1"/>
  <c r="AB433"/>
  <c r="AB434" s="1"/>
  <c r="AB436" s="1"/>
  <c r="AA433"/>
  <c r="AA435" s="1"/>
  <c r="Z433"/>
  <c r="Z434" s="1"/>
  <c r="Z436" s="1"/>
  <c r="Y433"/>
  <c r="Y435" s="1"/>
  <c r="X433"/>
  <c r="X435" s="1"/>
  <c r="W433"/>
  <c r="W435" s="1"/>
  <c r="V433"/>
  <c r="V434" s="1"/>
  <c r="V436" s="1"/>
  <c r="U433"/>
  <c r="U435" s="1"/>
  <c r="T433"/>
  <c r="S433"/>
  <c r="S435" s="1"/>
  <c r="R435"/>
  <c r="Q433"/>
  <c r="Q435" s="1"/>
  <c r="P433"/>
  <c r="O433"/>
  <c r="O435" s="1"/>
  <c r="N433"/>
  <c r="N435" s="1"/>
  <c r="M433"/>
  <c r="M435" s="1"/>
  <c r="L433"/>
  <c r="L434" s="1"/>
  <c r="L436" s="1"/>
  <c r="K433"/>
  <c r="K435" s="1"/>
  <c r="J433"/>
  <c r="J434" s="1"/>
  <c r="J436" s="1"/>
  <c r="I433"/>
  <c r="I435" s="1"/>
  <c r="H433"/>
  <c r="H435" s="1"/>
  <c r="G433"/>
  <c r="G435" s="1"/>
  <c r="F433"/>
  <c r="AG420"/>
  <c r="AG422" s="1"/>
  <c r="AF420"/>
  <c r="AF421" s="1"/>
  <c r="AF423" s="1"/>
  <c r="AE420"/>
  <c r="AE422" s="1"/>
  <c r="AD420"/>
  <c r="AC420"/>
  <c r="AC422" s="1"/>
  <c r="AB420"/>
  <c r="AB422" s="1"/>
  <c r="AA420"/>
  <c r="AA422" s="1"/>
  <c r="Z420"/>
  <c r="Z421" s="1"/>
  <c r="Z423" s="1"/>
  <c r="Y420"/>
  <c r="Y422" s="1"/>
  <c r="X420"/>
  <c r="X421" s="1"/>
  <c r="X423" s="1"/>
  <c r="W420"/>
  <c r="W422" s="1"/>
  <c r="V420"/>
  <c r="V422" s="1"/>
  <c r="U420"/>
  <c r="U422" s="1"/>
  <c r="T420"/>
  <c r="T422" s="1"/>
  <c r="S420"/>
  <c r="S422" s="1"/>
  <c r="R420"/>
  <c r="Q420"/>
  <c r="Q422" s="1"/>
  <c r="P420"/>
  <c r="P421" s="1"/>
  <c r="P423" s="1"/>
  <c r="O420"/>
  <c r="O422" s="1"/>
  <c r="N420"/>
  <c r="M420"/>
  <c r="M422" s="1"/>
  <c r="L420"/>
  <c r="L422" s="1"/>
  <c r="K420"/>
  <c r="K422" s="1"/>
  <c r="J420"/>
  <c r="J421" s="1"/>
  <c r="J423" s="1"/>
  <c r="I420"/>
  <c r="I422" s="1"/>
  <c r="H420"/>
  <c r="H421" s="1"/>
  <c r="H423" s="1"/>
  <c r="G420"/>
  <c r="G422" s="1"/>
  <c r="F420"/>
  <c r="F422" s="1"/>
  <c r="E420"/>
  <c r="AG412"/>
  <c r="AG414" s="1"/>
  <c r="AG415" s="1"/>
  <c r="AF412"/>
  <c r="AE412"/>
  <c r="AE414" s="1"/>
  <c r="AE415" s="1"/>
  <c r="AD412"/>
  <c r="AD413" s="1"/>
  <c r="AC412"/>
  <c r="AC414" s="1"/>
  <c r="AC415" s="1"/>
  <c r="AB412"/>
  <c r="AB414" s="1"/>
  <c r="AB415" s="1"/>
  <c r="AA412"/>
  <c r="AA414" s="1"/>
  <c r="AA415" s="1"/>
  <c r="Z412"/>
  <c r="Z413" s="1"/>
  <c r="Y412"/>
  <c r="Y414" s="1"/>
  <c r="Y415" s="1"/>
  <c r="X412"/>
  <c r="X414" s="1"/>
  <c r="X415" s="1"/>
  <c r="W412"/>
  <c r="W414" s="1"/>
  <c r="W415" s="1"/>
  <c r="V412"/>
  <c r="V413" s="1"/>
  <c r="U412"/>
  <c r="U414" s="1"/>
  <c r="U415" s="1"/>
  <c r="T412"/>
  <c r="T413" s="1"/>
  <c r="S412"/>
  <c r="S414" s="1"/>
  <c r="S415" s="1"/>
  <c r="R412"/>
  <c r="R414" s="1"/>
  <c r="R415" s="1"/>
  <c r="Q412"/>
  <c r="Q414" s="1"/>
  <c r="Q415" s="1"/>
  <c r="P412"/>
  <c r="O412"/>
  <c r="O414" s="1"/>
  <c r="O415" s="1"/>
  <c r="N412"/>
  <c r="N414" s="1"/>
  <c r="N415" s="1"/>
  <c r="M412"/>
  <c r="M414" s="1"/>
  <c r="M415" s="1"/>
  <c r="L412"/>
  <c r="L413" s="1"/>
  <c r="K412"/>
  <c r="K414" s="1"/>
  <c r="K415" s="1"/>
  <c r="J412"/>
  <c r="J413" s="1"/>
  <c r="I412"/>
  <c r="I414" s="1"/>
  <c r="I415" s="1"/>
  <c r="H412"/>
  <c r="H414" s="1"/>
  <c r="H415" s="1"/>
  <c r="G412"/>
  <c r="G414" s="1"/>
  <c r="G415" s="1"/>
  <c r="F412"/>
  <c r="F413" s="1"/>
  <c r="E412"/>
  <c r="AG405"/>
  <c r="AG407" s="1"/>
  <c r="AG408" s="1"/>
  <c r="AF405"/>
  <c r="AF407" s="1"/>
  <c r="AF408" s="1"/>
  <c r="AE405"/>
  <c r="AE407" s="1"/>
  <c r="AE408" s="1"/>
  <c r="AD405"/>
  <c r="AC405"/>
  <c r="AC407" s="1"/>
  <c r="AC408" s="1"/>
  <c r="AB405"/>
  <c r="AB407" s="1"/>
  <c r="AB408" s="1"/>
  <c r="AA405"/>
  <c r="AA407" s="1"/>
  <c r="AA408" s="1"/>
  <c r="Z405"/>
  <c r="Z407" s="1"/>
  <c r="Z408" s="1"/>
  <c r="Y405"/>
  <c r="Y407" s="1"/>
  <c r="Y408" s="1"/>
  <c r="X405"/>
  <c r="X406" s="1"/>
  <c r="W405"/>
  <c r="W407" s="1"/>
  <c r="W408" s="1"/>
  <c r="V405"/>
  <c r="U405"/>
  <c r="U407" s="1"/>
  <c r="U408" s="1"/>
  <c r="T405"/>
  <c r="T407" s="1"/>
  <c r="T408" s="1"/>
  <c r="S405"/>
  <c r="S407" s="1"/>
  <c r="S408" s="1"/>
  <c r="R405"/>
  <c r="Q405"/>
  <c r="Q407" s="1"/>
  <c r="Q408" s="1"/>
  <c r="P405"/>
  <c r="P407" s="1"/>
  <c r="P408" s="1"/>
  <c r="O405"/>
  <c r="O407" s="1"/>
  <c r="O408" s="1"/>
  <c r="N405"/>
  <c r="M405"/>
  <c r="M407" s="1"/>
  <c r="M408" s="1"/>
  <c r="L405"/>
  <c r="L407" s="1"/>
  <c r="L408" s="1"/>
  <c r="K405"/>
  <c r="K407" s="1"/>
  <c r="K408" s="1"/>
  <c r="J405"/>
  <c r="J407" s="1"/>
  <c r="J408" s="1"/>
  <c r="I405"/>
  <c r="I407" s="1"/>
  <c r="I408" s="1"/>
  <c r="H405"/>
  <c r="H406" s="1"/>
  <c r="G405"/>
  <c r="G407" s="1"/>
  <c r="G408" s="1"/>
  <c r="F405"/>
  <c r="E405"/>
  <c r="AG398"/>
  <c r="AG400" s="1"/>
  <c r="AF398"/>
  <c r="AE398"/>
  <c r="AE400" s="1"/>
  <c r="AD398"/>
  <c r="AD399" s="1"/>
  <c r="AD401" s="1"/>
  <c r="AC398"/>
  <c r="AC400" s="1"/>
  <c r="AB398"/>
  <c r="AB399" s="1"/>
  <c r="AB401" s="1"/>
  <c r="AA398"/>
  <c r="AA400" s="1"/>
  <c r="Z398"/>
  <c r="Z399" s="1"/>
  <c r="Z401" s="1"/>
  <c r="Y398"/>
  <c r="Y400" s="1"/>
  <c r="X398"/>
  <c r="X400" s="1"/>
  <c r="W398"/>
  <c r="W400" s="1"/>
  <c r="V398"/>
  <c r="V399" s="1"/>
  <c r="V401" s="1"/>
  <c r="U398"/>
  <c r="U400" s="1"/>
  <c r="T398"/>
  <c r="T399" s="1"/>
  <c r="T401" s="1"/>
  <c r="S398"/>
  <c r="S400" s="1"/>
  <c r="R398"/>
  <c r="R400" s="1"/>
  <c r="Q398"/>
  <c r="Q400" s="1"/>
  <c r="P398"/>
  <c r="O398"/>
  <c r="O400" s="1"/>
  <c r="N398"/>
  <c r="N400" s="1"/>
  <c r="M398"/>
  <c r="M400" s="1"/>
  <c r="L398"/>
  <c r="L400" s="1"/>
  <c r="K398"/>
  <c r="K400" s="1"/>
  <c r="J398"/>
  <c r="J399" s="1"/>
  <c r="J401" s="1"/>
  <c r="I398"/>
  <c r="I400" s="1"/>
  <c r="H398"/>
  <c r="H400" s="1"/>
  <c r="G398"/>
  <c r="G400" s="1"/>
  <c r="F398"/>
  <c r="F399" s="1"/>
  <c r="F401" s="1"/>
  <c r="E398"/>
  <c r="AG392"/>
  <c r="AF391"/>
  <c r="AF393" s="1"/>
  <c r="AE392"/>
  <c r="AC392"/>
  <c r="AB392"/>
  <c r="AA392"/>
  <c r="Z392"/>
  <c r="Y392"/>
  <c r="X391"/>
  <c r="X393" s="1"/>
  <c r="W392"/>
  <c r="V392"/>
  <c r="U392"/>
  <c r="T392"/>
  <c r="S392"/>
  <c r="R391"/>
  <c r="R393" s="1"/>
  <c r="Q392"/>
  <c r="P390"/>
  <c r="P391" s="1"/>
  <c r="P393" s="1"/>
  <c r="O390"/>
  <c r="O392" s="1"/>
  <c r="N390"/>
  <c r="M390"/>
  <c r="M392" s="1"/>
  <c r="L390"/>
  <c r="L392" s="1"/>
  <c r="K390"/>
  <c r="K392" s="1"/>
  <c r="J390"/>
  <c r="J392" s="1"/>
  <c r="I390"/>
  <c r="I392" s="1"/>
  <c r="H390"/>
  <c r="H391" s="1"/>
  <c r="H393" s="1"/>
  <c r="G390"/>
  <c r="G392" s="1"/>
  <c r="F390"/>
  <c r="E392"/>
  <c r="AG382"/>
  <c r="AG384" s="1"/>
  <c r="AG385" s="1"/>
  <c r="AF382"/>
  <c r="AE382"/>
  <c r="AE384" s="1"/>
  <c r="AE385" s="1"/>
  <c r="AD382"/>
  <c r="AD384" s="1"/>
  <c r="AD385" s="1"/>
  <c r="AC382"/>
  <c r="AC384" s="1"/>
  <c r="AC385" s="1"/>
  <c r="AB382"/>
  <c r="AA382"/>
  <c r="AA384" s="1"/>
  <c r="AA385" s="1"/>
  <c r="Z382"/>
  <c r="Z383" s="1"/>
  <c r="Y382"/>
  <c r="Y384" s="1"/>
  <c r="Y385" s="1"/>
  <c r="X382"/>
  <c r="X384" s="1"/>
  <c r="X385" s="1"/>
  <c r="W382"/>
  <c r="W384" s="1"/>
  <c r="W385" s="1"/>
  <c r="V382"/>
  <c r="V383" s="1"/>
  <c r="U382"/>
  <c r="U384" s="1"/>
  <c r="U385" s="1"/>
  <c r="T382"/>
  <c r="T383" s="1"/>
  <c r="S382"/>
  <c r="S384" s="1"/>
  <c r="S385" s="1"/>
  <c r="R382"/>
  <c r="R384" s="1"/>
  <c r="R385" s="1"/>
  <c r="Q382"/>
  <c r="Q384" s="1"/>
  <c r="Q385" s="1"/>
  <c r="P382"/>
  <c r="O382"/>
  <c r="O384" s="1"/>
  <c r="O385" s="1"/>
  <c r="N382"/>
  <c r="N384" s="1"/>
  <c r="N385" s="1"/>
  <c r="M382"/>
  <c r="L382"/>
  <c r="K382"/>
  <c r="K384" s="1"/>
  <c r="K385" s="1"/>
  <c r="J382"/>
  <c r="J383" s="1"/>
  <c r="I382"/>
  <c r="H382"/>
  <c r="H384" s="1"/>
  <c r="H385" s="1"/>
  <c r="G382"/>
  <c r="G384" s="1"/>
  <c r="G385" s="1"/>
  <c r="F382"/>
  <c r="F383" s="1"/>
  <c r="E382"/>
  <c r="AG375"/>
  <c r="AG376" s="1"/>
  <c r="AF375"/>
  <c r="AF377" s="1"/>
  <c r="AF378" s="1"/>
  <c r="AE375"/>
  <c r="AE377" s="1"/>
  <c r="AE378" s="1"/>
  <c r="AD375"/>
  <c r="AD377" s="1"/>
  <c r="AD378" s="1"/>
  <c r="AC375"/>
  <c r="AB375"/>
  <c r="AB376" s="1"/>
  <c r="AA375"/>
  <c r="AA377" s="1"/>
  <c r="AA378" s="1"/>
  <c r="Z375"/>
  <c r="Z376" s="1"/>
  <c r="Y375"/>
  <c r="X375"/>
  <c r="X377" s="1"/>
  <c r="X378" s="1"/>
  <c r="W375"/>
  <c r="W377" s="1"/>
  <c r="W378" s="1"/>
  <c r="V375"/>
  <c r="V376" s="1"/>
  <c r="U375"/>
  <c r="U376" s="1"/>
  <c r="T375"/>
  <c r="T377" s="1"/>
  <c r="T378" s="1"/>
  <c r="S375"/>
  <c r="S377" s="1"/>
  <c r="S378" s="1"/>
  <c r="R375"/>
  <c r="Q375"/>
  <c r="Q376" s="1"/>
  <c r="P375"/>
  <c r="P377" s="1"/>
  <c r="P378" s="1"/>
  <c r="O375"/>
  <c r="O377" s="1"/>
  <c r="O378" s="1"/>
  <c r="N375"/>
  <c r="N377" s="1"/>
  <c r="N378" s="1"/>
  <c r="M375"/>
  <c r="L375"/>
  <c r="L376" s="1"/>
  <c r="K375"/>
  <c r="K377" s="1"/>
  <c r="K378" s="1"/>
  <c r="J375"/>
  <c r="J377" s="1"/>
  <c r="J378" s="1"/>
  <c r="I375"/>
  <c r="H375"/>
  <c r="H377" s="1"/>
  <c r="H378" s="1"/>
  <c r="G375"/>
  <c r="G377" s="1"/>
  <c r="G378" s="1"/>
  <c r="F375"/>
  <c r="F376" s="1"/>
  <c r="E375"/>
  <c r="AG370"/>
  <c r="AF370"/>
  <c r="AE369"/>
  <c r="AE371" s="1"/>
  <c r="AD369"/>
  <c r="AD371" s="1"/>
  <c r="AC370"/>
  <c r="AB370"/>
  <c r="AA369"/>
  <c r="AA371" s="1"/>
  <c r="Z369"/>
  <c r="Z371" s="1"/>
  <c r="Y370"/>
  <c r="X370"/>
  <c r="W369"/>
  <c r="W371" s="1"/>
  <c r="V369"/>
  <c r="V371" s="1"/>
  <c r="U370"/>
  <c r="T370"/>
  <c r="S369"/>
  <c r="S371" s="1"/>
  <c r="R369"/>
  <c r="R371" s="1"/>
  <c r="Q370"/>
  <c r="P370"/>
  <c r="O369"/>
  <c r="O371" s="1"/>
  <c r="N369"/>
  <c r="N371" s="1"/>
  <c r="M370"/>
  <c r="L370"/>
  <c r="K369"/>
  <c r="K371" s="1"/>
  <c r="J369"/>
  <c r="J371" s="1"/>
  <c r="I370"/>
  <c r="H370"/>
  <c r="G369"/>
  <c r="G371" s="1"/>
  <c r="E370"/>
  <c r="AG321"/>
  <c r="AF321"/>
  <c r="AE320"/>
  <c r="AE322" s="1"/>
  <c r="AD320"/>
  <c r="AD322" s="1"/>
  <c r="AC321"/>
  <c r="AB321"/>
  <c r="Z320"/>
  <c r="Z322" s="1"/>
  <c r="Y321"/>
  <c r="X321"/>
  <c r="W320"/>
  <c r="W322" s="1"/>
  <c r="V320"/>
  <c r="V322" s="1"/>
  <c r="U321"/>
  <c r="T321"/>
  <c r="R320"/>
  <c r="R322" s="1"/>
  <c r="Q321"/>
  <c r="P321"/>
  <c r="O320"/>
  <c r="O322" s="1"/>
  <c r="N320"/>
  <c r="N322" s="1"/>
  <c r="M321"/>
  <c r="L321"/>
  <c r="J320"/>
  <c r="J322" s="1"/>
  <c r="I321"/>
  <c r="H321"/>
  <c r="G320"/>
  <c r="G322" s="1"/>
  <c r="F320"/>
  <c r="F322" s="1"/>
  <c r="AG313"/>
  <c r="AF313"/>
  <c r="AE312"/>
  <c r="AE314" s="1"/>
  <c r="AD312"/>
  <c r="AD314" s="1"/>
  <c r="AC313"/>
  <c r="AB313"/>
  <c r="Y313"/>
  <c r="X313"/>
  <c r="W312"/>
  <c r="W314" s="1"/>
  <c r="V312"/>
  <c r="V314" s="1"/>
  <c r="U313"/>
  <c r="T313"/>
  <c r="Q313"/>
  <c r="P313"/>
  <c r="O312"/>
  <c r="O314" s="1"/>
  <c r="N312"/>
  <c r="N314" s="1"/>
  <c r="M313"/>
  <c r="L313"/>
  <c r="I313"/>
  <c r="H313"/>
  <c r="G312"/>
  <c r="G314" s="1"/>
  <c r="F312"/>
  <c r="F314" s="1"/>
  <c r="AG294"/>
  <c r="AG296" s="1"/>
  <c r="AF294"/>
  <c r="AF296" s="1"/>
  <c r="AE294"/>
  <c r="AE295" s="1"/>
  <c r="AE297" s="1"/>
  <c r="AD294"/>
  <c r="AD295" s="1"/>
  <c r="AD297" s="1"/>
  <c r="AC294"/>
  <c r="AC296" s="1"/>
  <c r="AB294"/>
  <c r="AB296" s="1"/>
  <c r="AA294"/>
  <c r="AA295" s="1"/>
  <c r="AA297" s="1"/>
  <c r="Z294"/>
  <c r="Y294"/>
  <c r="Y296" s="1"/>
  <c r="X294"/>
  <c r="X296" s="1"/>
  <c r="W294"/>
  <c r="W295" s="1"/>
  <c r="W297" s="1"/>
  <c r="V294"/>
  <c r="V295" s="1"/>
  <c r="V297" s="1"/>
  <c r="U294"/>
  <c r="U296" s="1"/>
  <c r="T294"/>
  <c r="T296" s="1"/>
  <c r="S294"/>
  <c r="S295" s="1"/>
  <c r="S297" s="1"/>
  <c r="R294"/>
  <c r="Q294"/>
  <c r="Q296" s="1"/>
  <c r="P294"/>
  <c r="P296" s="1"/>
  <c r="O295"/>
  <c r="O297" s="1"/>
  <c r="N295"/>
  <c r="N297" s="1"/>
  <c r="M294"/>
  <c r="M296" s="1"/>
  <c r="L294"/>
  <c r="L296" s="1"/>
  <c r="K294"/>
  <c r="K295" s="1"/>
  <c r="K297" s="1"/>
  <c r="J294"/>
  <c r="I294"/>
  <c r="I296" s="1"/>
  <c r="H294"/>
  <c r="H296" s="1"/>
  <c r="G294"/>
  <c r="G295" s="1"/>
  <c r="G297" s="1"/>
  <c r="F294"/>
  <c r="F295" s="1"/>
  <c r="F297" s="1"/>
  <c r="E294"/>
  <c r="AG287"/>
  <c r="AG289" s="1"/>
  <c r="AF287"/>
  <c r="AF289" s="1"/>
  <c r="AE287"/>
  <c r="AD287"/>
  <c r="AD289" s="1"/>
  <c r="AC287"/>
  <c r="AC289" s="1"/>
  <c r="AB287"/>
  <c r="AB288" s="1"/>
  <c r="AB290" s="1"/>
  <c r="AA287"/>
  <c r="AA288" s="1"/>
  <c r="AA290" s="1"/>
  <c r="Z287"/>
  <c r="Z289" s="1"/>
  <c r="Y287"/>
  <c r="Y289" s="1"/>
  <c r="X287"/>
  <c r="X289" s="1"/>
  <c r="W287"/>
  <c r="W288" s="1"/>
  <c r="W290" s="1"/>
  <c r="V287"/>
  <c r="V288" s="1"/>
  <c r="V290" s="1"/>
  <c r="U287"/>
  <c r="U289" s="1"/>
  <c r="T287"/>
  <c r="T289" s="1"/>
  <c r="S287"/>
  <c r="R287"/>
  <c r="R288" s="1"/>
  <c r="R290" s="1"/>
  <c r="Q287"/>
  <c r="Q289" s="1"/>
  <c r="P287"/>
  <c r="P288" s="1"/>
  <c r="P290" s="1"/>
  <c r="O287"/>
  <c r="N287"/>
  <c r="N289" s="1"/>
  <c r="M287"/>
  <c r="M289" s="1"/>
  <c r="L287"/>
  <c r="L288" s="1"/>
  <c r="L290" s="1"/>
  <c r="K287"/>
  <c r="J287"/>
  <c r="J289" s="1"/>
  <c r="I287"/>
  <c r="I289" s="1"/>
  <c r="H287"/>
  <c r="H289" s="1"/>
  <c r="G287"/>
  <c r="G288" s="1"/>
  <c r="G290" s="1"/>
  <c r="F287"/>
  <c r="F288" s="1"/>
  <c r="F290" s="1"/>
  <c r="E287"/>
  <c r="AG281"/>
  <c r="AF280"/>
  <c r="AF282" s="1"/>
  <c r="AE280"/>
  <c r="AE282" s="1"/>
  <c r="AD280"/>
  <c r="AD282" s="1"/>
  <c r="AC281"/>
  <c r="AB281"/>
  <c r="AA280"/>
  <c r="AA282" s="1"/>
  <c r="Z280"/>
  <c r="Z282" s="1"/>
  <c r="X281"/>
  <c r="W281"/>
  <c r="T280"/>
  <c r="T282" s="1"/>
  <c r="S281"/>
  <c r="P281"/>
  <c r="O280"/>
  <c r="O282" s="1"/>
  <c r="N280"/>
  <c r="N282" s="1"/>
  <c r="L281"/>
  <c r="K281"/>
  <c r="J280"/>
  <c r="J282" s="1"/>
  <c r="H281"/>
  <c r="G281"/>
  <c r="AG260"/>
  <c r="AG261" s="1"/>
  <c r="AF260"/>
  <c r="AF262" s="1"/>
  <c r="AF263" s="1"/>
  <c r="AE260"/>
  <c r="AE262" s="1"/>
  <c r="AE263" s="1"/>
  <c r="AD260"/>
  <c r="AD261" s="1"/>
  <c r="AC260"/>
  <c r="AC261" s="1"/>
  <c r="AB260"/>
  <c r="AB262" s="1"/>
  <c r="AB263" s="1"/>
  <c r="AA260"/>
  <c r="AA262" s="1"/>
  <c r="AA263" s="1"/>
  <c r="Z260"/>
  <c r="Z261" s="1"/>
  <c r="Y260"/>
  <c r="Y261" s="1"/>
  <c r="X260"/>
  <c r="X262" s="1"/>
  <c r="X263" s="1"/>
  <c r="W260"/>
  <c r="W262" s="1"/>
  <c r="W263" s="1"/>
  <c r="V260"/>
  <c r="V261" s="1"/>
  <c r="U260"/>
  <c r="U261" s="1"/>
  <c r="T260"/>
  <c r="T262" s="1"/>
  <c r="T263" s="1"/>
  <c r="S260"/>
  <c r="S262" s="1"/>
  <c r="S263" s="1"/>
  <c r="R260"/>
  <c r="R261" s="1"/>
  <c r="Q260"/>
  <c r="Q261" s="1"/>
  <c r="P260"/>
  <c r="P262" s="1"/>
  <c r="P263" s="1"/>
  <c r="O260"/>
  <c r="O262" s="1"/>
  <c r="O263" s="1"/>
  <c r="N260"/>
  <c r="N261" s="1"/>
  <c r="M260"/>
  <c r="M261" s="1"/>
  <c r="L260"/>
  <c r="L262" s="1"/>
  <c r="L263" s="1"/>
  <c r="K260"/>
  <c r="K262" s="1"/>
  <c r="K263" s="1"/>
  <c r="J260"/>
  <c r="J261" s="1"/>
  <c r="I260"/>
  <c r="I261" s="1"/>
  <c r="H260"/>
  <c r="H262" s="1"/>
  <c r="H263" s="1"/>
  <c r="G260"/>
  <c r="G262" s="1"/>
  <c r="G263" s="1"/>
  <c r="F260"/>
  <c r="F261" s="1"/>
  <c r="E260"/>
  <c r="AG253"/>
  <c r="AG254" s="1"/>
  <c r="AF253"/>
  <c r="AF255" s="1"/>
  <c r="AF256" s="1"/>
  <c r="AE253"/>
  <c r="AE255" s="1"/>
  <c r="AE256" s="1"/>
  <c r="AD253"/>
  <c r="AD254" s="1"/>
  <c r="AC253"/>
  <c r="AC254" s="1"/>
  <c r="AB253"/>
  <c r="AB255" s="1"/>
  <c r="AB256" s="1"/>
  <c r="AA253"/>
  <c r="AA255" s="1"/>
  <c r="AA256" s="1"/>
  <c r="Z253"/>
  <c r="Z254" s="1"/>
  <c r="Y253"/>
  <c r="Y254" s="1"/>
  <c r="X253"/>
  <c r="X255" s="1"/>
  <c r="X256" s="1"/>
  <c r="W253"/>
  <c r="W255" s="1"/>
  <c r="W256" s="1"/>
  <c r="V253"/>
  <c r="V254" s="1"/>
  <c r="U253"/>
  <c r="U254" s="1"/>
  <c r="T253"/>
  <c r="T255" s="1"/>
  <c r="T256" s="1"/>
  <c r="S253"/>
  <c r="S255" s="1"/>
  <c r="S256" s="1"/>
  <c r="R253"/>
  <c r="R254" s="1"/>
  <c r="Q253"/>
  <c r="Q254" s="1"/>
  <c r="P253"/>
  <c r="P255" s="1"/>
  <c r="P256" s="1"/>
  <c r="O253"/>
  <c r="O255" s="1"/>
  <c r="O256" s="1"/>
  <c r="N253"/>
  <c r="N254" s="1"/>
  <c r="M253"/>
  <c r="M254" s="1"/>
  <c r="L253"/>
  <c r="L255" s="1"/>
  <c r="L256" s="1"/>
  <c r="K253"/>
  <c r="K255" s="1"/>
  <c r="K256" s="1"/>
  <c r="J253"/>
  <c r="J254" s="1"/>
  <c r="I253"/>
  <c r="H253"/>
  <c r="H255" s="1"/>
  <c r="H256" s="1"/>
  <c r="G253"/>
  <c r="G255" s="1"/>
  <c r="G256" s="1"/>
  <c r="F253"/>
  <c r="F254" s="1"/>
  <c r="E253"/>
  <c r="AG246"/>
  <c r="AG247" s="1"/>
  <c r="AF246"/>
  <c r="AF248" s="1"/>
  <c r="AF249" s="1"/>
  <c r="AE246"/>
  <c r="AE248" s="1"/>
  <c r="AE249" s="1"/>
  <c r="AD246"/>
  <c r="AD247" s="1"/>
  <c r="AC246"/>
  <c r="AC247" s="1"/>
  <c r="AB246"/>
  <c r="AB248" s="1"/>
  <c r="AB249" s="1"/>
  <c r="AA246"/>
  <c r="AA248" s="1"/>
  <c r="AA249" s="1"/>
  <c r="Z246"/>
  <c r="Z247" s="1"/>
  <c r="Y246"/>
  <c r="Y247" s="1"/>
  <c r="X246"/>
  <c r="X248" s="1"/>
  <c r="X249" s="1"/>
  <c r="W246"/>
  <c r="W248" s="1"/>
  <c r="W249" s="1"/>
  <c r="V246"/>
  <c r="V247" s="1"/>
  <c r="U246"/>
  <c r="U247" s="1"/>
  <c r="T246"/>
  <c r="T248" s="1"/>
  <c r="T249" s="1"/>
  <c r="S246"/>
  <c r="S248" s="1"/>
  <c r="S249" s="1"/>
  <c r="R246"/>
  <c r="R247" s="1"/>
  <c r="Q246"/>
  <c r="Q247" s="1"/>
  <c r="P246"/>
  <c r="P248" s="1"/>
  <c r="P249" s="1"/>
  <c r="O246"/>
  <c r="O248" s="1"/>
  <c r="O249" s="1"/>
  <c r="N246"/>
  <c r="N247" s="1"/>
  <c r="M246"/>
  <c r="M247" s="1"/>
  <c r="L246"/>
  <c r="L248" s="1"/>
  <c r="L249" s="1"/>
  <c r="K246"/>
  <c r="K248" s="1"/>
  <c r="K249" s="1"/>
  <c r="J246"/>
  <c r="J247" s="1"/>
  <c r="I246"/>
  <c r="I247" s="1"/>
  <c r="H246"/>
  <c r="G246"/>
  <c r="G248" s="1"/>
  <c r="G249" s="1"/>
  <c r="F246"/>
  <c r="F247" s="1"/>
  <c r="E246"/>
  <c r="AG239"/>
  <c r="AG240" s="1"/>
  <c r="AF239"/>
  <c r="AF241" s="1"/>
  <c r="AF242" s="1"/>
  <c r="AE239"/>
  <c r="AE241" s="1"/>
  <c r="AE242" s="1"/>
  <c r="AD239"/>
  <c r="AD240" s="1"/>
  <c r="AC239"/>
  <c r="AC240" s="1"/>
  <c r="AB239"/>
  <c r="AB241" s="1"/>
  <c r="AB242" s="1"/>
  <c r="AA239"/>
  <c r="AA241" s="1"/>
  <c r="AA242" s="1"/>
  <c r="Z239"/>
  <c r="Z240" s="1"/>
  <c r="Y239"/>
  <c r="Y240" s="1"/>
  <c r="X239"/>
  <c r="X241" s="1"/>
  <c r="X242" s="1"/>
  <c r="W239"/>
  <c r="W241" s="1"/>
  <c r="W242" s="1"/>
  <c r="V239"/>
  <c r="V240" s="1"/>
  <c r="U239"/>
  <c r="U240" s="1"/>
  <c r="T239"/>
  <c r="T241" s="1"/>
  <c r="T242" s="1"/>
  <c r="S239"/>
  <c r="S241" s="1"/>
  <c r="S242" s="1"/>
  <c r="R239"/>
  <c r="R240" s="1"/>
  <c r="Q239"/>
  <c r="Q240" s="1"/>
  <c r="P239"/>
  <c r="P241" s="1"/>
  <c r="P242" s="1"/>
  <c r="O239"/>
  <c r="O241" s="1"/>
  <c r="O242" s="1"/>
  <c r="N239"/>
  <c r="N240" s="1"/>
  <c r="M239"/>
  <c r="M240" s="1"/>
  <c r="L239"/>
  <c r="L241" s="1"/>
  <c r="L242" s="1"/>
  <c r="K239"/>
  <c r="K241" s="1"/>
  <c r="K242" s="1"/>
  <c r="J239"/>
  <c r="J240" s="1"/>
  <c r="I239"/>
  <c r="I240" s="1"/>
  <c r="H239"/>
  <c r="H241" s="1"/>
  <c r="H242" s="1"/>
  <c r="G239"/>
  <c r="G241" s="1"/>
  <c r="G242" s="1"/>
  <c r="F239"/>
  <c r="F240" s="1"/>
  <c r="E239"/>
  <c r="AG233"/>
  <c r="AG235" s="1"/>
  <c r="AF234"/>
  <c r="AE234"/>
  <c r="AD233"/>
  <c r="AD235" s="1"/>
  <c r="AC233"/>
  <c r="AC235" s="1"/>
  <c r="AB234"/>
  <c r="AA234"/>
  <c r="Z233"/>
  <c r="Z235" s="1"/>
  <c r="Y233"/>
  <c r="Y235" s="1"/>
  <c r="X234"/>
  <c r="W234"/>
  <c r="V233"/>
  <c r="V235" s="1"/>
  <c r="U233"/>
  <c r="U235" s="1"/>
  <c r="T234"/>
  <c r="S234"/>
  <c r="R233"/>
  <c r="R235" s="1"/>
  <c r="Q233"/>
  <c r="Q235" s="1"/>
  <c r="P234"/>
  <c r="O234"/>
  <c r="N233"/>
  <c r="N235" s="1"/>
  <c r="M233"/>
  <c r="M235" s="1"/>
  <c r="L234"/>
  <c r="K234"/>
  <c r="J233"/>
  <c r="J235" s="1"/>
  <c r="I233"/>
  <c r="I235" s="1"/>
  <c r="H234"/>
  <c r="G234"/>
  <c r="F233"/>
  <c r="F235" s="1"/>
  <c r="AG194"/>
  <c r="AG196" s="1"/>
  <c r="AF195"/>
  <c r="AE195"/>
  <c r="AD194"/>
  <c r="AD196" s="1"/>
  <c r="AC194"/>
  <c r="AC196" s="1"/>
  <c r="AB195"/>
  <c r="AA195"/>
  <c r="Z194"/>
  <c r="Z196" s="1"/>
  <c r="Y194"/>
  <c r="Y196" s="1"/>
  <c r="X195"/>
  <c r="W195"/>
  <c r="V194"/>
  <c r="V196" s="1"/>
  <c r="U194"/>
  <c r="U196" s="1"/>
  <c r="T195"/>
  <c r="S195"/>
  <c r="R194"/>
  <c r="R196" s="1"/>
  <c r="Q194"/>
  <c r="Q196" s="1"/>
  <c r="P195"/>
  <c r="O195"/>
  <c r="N194"/>
  <c r="N196" s="1"/>
  <c r="M194"/>
  <c r="M196" s="1"/>
  <c r="L195"/>
  <c r="K195"/>
  <c r="J194"/>
  <c r="J196" s="1"/>
  <c r="I194"/>
  <c r="I196" s="1"/>
  <c r="H195"/>
  <c r="G195"/>
  <c r="F194"/>
  <c r="F196" s="1"/>
  <c r="AG37"/>
  <c r="AG38" s="1"/>
  <c r="AG40" s="1"/>
  <c r="AF37"/>
  <c r="AF39" s="1"/>
  <c r="AE37"/>
  <c r="AE39" s="1"/>
  <c r="AD38"/>
  <c r="AD40" s="1"/>
  <c r="AC37"/>
  <c r="AC38" s="1"/>
  <c r="AC40" s="1"/>
  <c r="AB37"/>
  <c r="AB39" s="1"/>
  <c r="AA37"/>
  <c r="AA39" s="1"/>
  <c r="Z37"/>
  <c r="Z38" s="1"/>
  <c r="Z40" s="1"/>
  <c r="Y37"/>
  <c r="Y39" s="1"/>
  <c r="X37"/>
  <c r="X39" s="1"/>
  <c r="W37"/>
  <c r="W38" s="1"/>
  <c r="W40" s="1"/>
  <c r="V37"/>
  <c r="V38" s="1"/>
  <c r="V40" s="1"/>
  <c r="U37"/>
  <c r="U39" s="1"/>
  <c r="T37"/>
  <c r="T39" s="1"/>
  <c r="S37"/>
  <c r="S39" s="1"/>
  <c r="R38"/>
  <c r="R40" s="1"/>
  <c r="Q37"/>
  <c r="Q38" s="1"/>
  <c r="Q40" s="1"/>
  <c r="P37"/>
  <c r="P39" s="1"/>
  <c r="O37"/>
  <c r="O39" s="1"/>
  <c r="N37"/>
  <c r="N38" s="1"/>
  <c r="N40" s="1"/>
  <c r="M37"/>
  <c r="M38" s="1"/>
  <c r="M40" s="1"/>
  <c r="L37"/>
  <c r="L39" s="1"/>
  <c r="K37"/>
  <c r="K39" s="1"/>
  <c r="J37"/>
  <c r="J38" s="1"/>
  <c r="J40" s="1"/>
  <c r="I37"/>
  <c r="I39" s="1"/>
  <c r="G37"/>
  <c r="G38" s="1"/>
  <c r="G40" s="1"/>
  <c r="F37"/>
  <c r="F38" s="1"/>
  <c r="F40" s="1"/>
  <c r="E37"/>
  <c r="AG24"/>
  <c r="AG26" s="1"/>
  <c r="AF25"/>
  <c r="AE25"/>
  <c r="AD24"/>
  <c r="AD26" s="1"/>
  <c r="AC24"/>
  <c r="AC26" s="1"/>
  <c r="AB25"/>
  <c r="AA24"/>
  <c r="AA26" s="1"/>
  <c r="Z24"/>
  <c r="Z26" s="1"/>
  <c r="Y24"/>
  <c r="Y26" s="1"/>
  <c r="X25"/>
  <c r="W25"/>
  <c r="V24"/>
  <c r="V26" s="1"/>
  <c r="U25"/>
  <c r="T25"/>
  <c r="S24"/>
  <c r="S26" s="1"/>
  <c r="R24"/>
  <c r="R26" s="1"/>
  <c r="Q25"/>
  <c r="P25"/>
  <c r="O25"/>
  <c r="N24"/>
  <c r="N26" s="1"/>
  <c r="M24"/>
  <c r="M26" s="1"/>
  <c r="L25"/>
  <c r="K24"/>
  <c r="K26" s="1"/>
  <c r="J24"/>
  <c r="J26" s="1"/>
  <c r="I25"/>
  <c r="H25"/>
  <c r="G25"/>
  <c r="F24"/>
  <c r="F26" s="1"/>
  <c r="E25"/>
  <c r="AG15"/>
  <c r="AG17" s="1"/>
  <c r="AF15"/>
  <c r="AF17" s="1"/>
  <c r="AE15"/>
  <c r="AE16" s="1"/>
  <c r="AE18" s="1"/>
  <c r="AD15"/>
  <c r="AD16" s="1"/>
  <c r="AD18" s="1"/>
  <c r="AC15"/>
  <c r="AC16" s="1"/>
  <c r="AC18" s="1"/>
  <c r="AB15"/>
  <c r="AB17" s="1"/>
  <c r="AA15"/>
  <c r="AA17" s="1"/>
  <c r="Z15"/>
  <c r="Z16" s="1"/>
  <c r="Z18" s="1"/>
  <c r="Y15"/>
  <c r="Y16" s="1"/>
  <c r="Y18" s="1"/>
  <c r="X15"/>
  <c r="X17" s="1"/>
  <c r="W15"/>
  <c r="W17" s="1"/>
  <c r="V15"/>
  <c r="V16" s="1"/>
  <c r="V18" s="1"/>
  <c r="U15"/>
  <c r="U17" s="1"/>
  <c r="T15"/>
  <c r="T17" s="1"/>
  <c r="S15"/>
  <c r="S17" s="1"/>
  <c r="R15"/>
  <c r="R16" s="1"/>
  <c r="R18" s="1"/>
  <c r="Q15"/>
  <c r="Q17" s="1"/>
  <c r="P15"/>
  <c r="P17" s="1"/>
  <c r="O15"/>
  <c r="O16" s="1"/>
  <c r="O18" s="1"/>
  <c r="N15"/>
  <c r="N16" s="1"/>
  <c r="N18" s="1"/>
  <c r="M15"/>
  <c r="M17" s="1"/>
  <c r="L15"/>
  <c r="L17" s="1"/>
  <c r="K15"/>
  <c r="K17" s="1"/>
  <c r="J15"/>
  <c r="J16" s="1"/>
  <c r="J18" s="1"/>
  <c r="I15"/>
  <c r="I16" s="1"/>
  <c r="I18" s="1"/>
  <c r="H15"/>
  <c r="H17" s="1"/>
  <c r="G15"/>
  <c r="G17" s="1"/>
  <c r="F15"/>
  <c r="E16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AI9" l="1"/>
  <c r="E196"/>
  <c r="AH261"/>
  <c r="AH247"/>
  <c r="AH288"/>
  <c r="AH384"/>
  <c r="AH414"/>
  <c r="AH436"/>
  <c r="AH254"/>
  <c r="AH241"/>
  <c r="AH242" s="1"/>
  <c r="AH376"/>
  <c r="AH406"/>
  <c r="AH422"/>
  <c r="AH444"/>
  <c r="F434"/>
  <c r="F436" s="1"/>
  <c r="E445"/>
  <c r="K288"/>
  <c r="I254"/>
  <c r="H248"/>
  <c r="E18"/>
  <c r="E233"/>
  <c r="E240"/>
  <c r="E247"/>
  <c r="E254"/>
  <c r="E261"/>
  <c r="E289"/>
  <c r="E296"/>
  <c r="E313"/>
  <c r="E321"/>
  <c r="E376"/>
  <c r="E39"/>
  <c r="F369"/>
  <c r="F371" s="1"/>
  <c r="F392"/>
  <c r="E400"/>
  <c r="E407"/>
  <c r="E414"/>
  <c r="E422"/>
  <c r="E435"/>
  <c r="F16"/>
  <c r="AH280"/>
  <c r="AH314"/>
  <c r="N434"/>
  <c r="N436" s="1"/>
  <c r="R370"/>
  <c r="AH370"/>
  <c r="AH413"/>
  <c r="AH435"/>
  <c r="Z288"/>
  <c r="Z290" s="1"/>
  <c r="AH233"/>
  <c r="AH235" s="1"/>
  <c r="AH262"/>
  <c r="AH383"/>
  <c r="AH421"/>
  <c r="AH255"/>
  <c r="AH289"/>
  <c r="AH400"/>
  <c r="S370"/>
  <c r="J406"/>
  <c r="AH240"/>
  <c r="AH320"/>
  <c r="AH322" s="1"/>
  <c r="AA391"/>
  <c r="AA393" s="1"/>
  <c r="S25"/>
  <c r="AF376"/>
  <c r="T376"/>
  <c r="AA261"/>
  <c r="O383"/>
  <c r="O391"/>
  <c r="O393" s="1"/>
  <c r="O406"/>
  <c r="AD414"/>
  <c r="AD415" s="1"/>
  <c r="F444"/>
  <c r="F446" s="1"/>
  <c r="AH24"/>
  <c r="AH26" s="1"/>
  <c r="AH194"/>
  <c r="AH296"/>
  <c r="AH377"/>
  <c r="AH407"/>
  <c r="AH445"/>
  <c r="R17"/>
  <c r="W289"/>
  <c r="L377"/>
  <c r="L378" s="1"/>
  <c r="N383"/>
  <c r="K391"/>
  <c r="K393" s="1"/>
  <c r="K406"/>
  <c r="W413"/>
  <c r="AH248"/>
  <c r="X434"/>
  <c r="X436" s="1"/>
  <c r="S413"/>
  <c r="T400"/>
  <c r="AE399"/>
  <c r="AE401" s="1"/>
  <c r="AE406"/>
  <c r="J391"/>
  <c r="J393" s="1"/>
  <c r="AE391"/>
  <c r="AE393" s="1"/>
  <c r="W383"/>
  <c r="P376"/>
  <c r="AB377"/>
  <c r="AB378" s="1"/>
  <c r="J376"/>
  <c r="Z321"/>
  <c r="AB312"/>
  <c r="AB314" s="1"/>
  <c r="L295"/>
  <c r="L297" s="1"/>
  <c r="AB295"/>
  <c r="AB297" s="1"/>
  <c r="J288"/>
  <c r="J290" s="1"/>
  <c r="AB289"/>
  <c r="S280"/>
  <c r="S282" s="1"/>
  <c r="O281"/>
  <c r="AE281"/>
  <c r="S261"/>
  <c r="S254"/>
  <c r="AA240"/>
  <c r="S240"/>
  <c r="K247"/>
  <c r="G421"/>
  <c r="G423" s="1"/>
  <c r="W421"/>
  <c r="W423" s="1"/>
  <c r="AE434"/>
  <c r="AE436" s="1"/>
  <c r="T16"/>
  <c r="T18" s="1"/>
  <c r="P24"/>
  <c r="P26" s="1"/>
  <c r="R248"/>
  <c r="R249" s="1"/>
  <c r="T288"/>
  <c r="T290" s="1"/>
  <c r="T312"/>
  <c r="T314" s="1"/>
  <c r="T384"/>
  <c r="T385" s="1"/>
  <c r="L414"/>
  <c r="L415" s="1"/>
  <c r="S421"/>
  <c r="S423" s="1"/>
  <c r="K240"/>
  <c r="S247"/>
  <c r="AA254"/>
  <c r="R262"/>
  <c r="R263" s="1"/>
  <c r="K280"/>
  <c r="K282" s="1"/>
  <c r="Z281"/>
  <c r="L289"/>
  <c r="T295"/>
  <c r="T297" s="1"/>
  <c r="K376"/>
  <c r="X376"/>
  <c r="X383"/>
  <c r="S391"/>
  <c r="S393" s="1"/>
  <c r="R392"/>
  <c r="W399"/>
  <c r="W401" s="1"/>
  <c r="S406"/>
  <c r="K421"/>
  <c r="K423" s="1"/>
  <c r="AE421"/>
  <c r="AE423" s="1"/>
  <c r="O434"/>
  <c r="O436" s="1"/>
  <c r="V444"/>
  <c r="V446" s="1"/>
  <c r="K254"/>
  <c r="K296"/>
  <c r="S376"/>
  <c r="AB233"/>
  <c r="AB235" s="1"/>
  <c r="AA247"/>
  <c r="K261"/>
  <c r="P289"/>
  <c r="L312"/>
  <c r="L314" s="1"/>
  <c r="AA376"/>
  <c r="Z377"/>
  <c r="Z378" s="1"/>
  <c r="AE383"/>
  <c r="W391"/>
  <c r="W393" s="1"/>
  <c r="W406"/>
  <c r="AE413"/>
  <c r="O421"/>
  <c r="O423" s="1"/>
  <c r="W434"/>
  <c r="W436" s="1"/>
  <c r="R445"/>
  <c r="Q234"/>
  <c r="T233"/>
  <c r="T235" s="1"/>
  <c r="L233"/>
  <c r="L235" s="1"/>
  <c r="AG234"/>
  <c r="L194"/>
  <c r="L196" s="1"/>
  <c r="T194"/>
  <c r="T196" s="1"/>
  <c r="AB194"/>
  <c r="AB196" s="1"/>
  <c r="Z234"/>
  <c r="P240"/>
  <c r="AF240"/>
  <c r="P247"/>
  <c r="AF247"/>
  <c r="H254"/>
  <c r="X254"/>
  <c r="AF254"/>
  <c r="H261"/>
  <c r="X261"/>
  <c r="I295"/>
  <c r="I297" s="1"/>
  <c r="AG295"/>
  <c r="AG297" s="1"/>
  <c r="Q312"/>
  <c r="Q314" s="1"/>
  <c r="Y312"/>
  <c r="Y314" s="1"/>
  <c r="AG312"/>
  <c r="AG314" s="1"/>
  <c r="H320"/>
  <c r="H322" s="1"/>
  <c r="P320"/>
  <c r="P322" s="1"/>
  <c r="X320"/>
  <c r="X322" s="1"/>
  <c r="AF320"/>
  <c r="AF322" s="1"/>
  <c r="H369"/>
  <c r="H371" s="1"/>
  <c r="P369"/>
  <c r="P371" s="1"/>
  <c r="X369"/>
  <c r="AF369"/>
  <c r="AF371" s="1"/>
  <c r="P392"/>
  <c r="N399"/>
  <c r="N401" s="1"/>
  <c r="AD400"/>
  <c r="X407"/>
  <c r="X408" s="1"/>
  <c r="P422"/>
  <c r="O444"/>
  <c r="O446" s="1"/>
  <c r="AE444"/>
  <c r="AE446" s="1"/>
  <c r="AF16"/>
  <c r="AF18" s="1"/>
  <c r="O24"/>
  <c r="O26" s="1"/>
  <c r="K25"/>
  <c r="P38"/>
  <c r="P40" s="1"/>
  <c r="K194"/>
  <c r="K196" s="1"/>
  <c r="S194"/>
  <c r="S196" s="1"/>
  <c r="AA194"/>
  <c r="AA196" s="1"/>
  <c r="K233"/>
  <c r="K235" s="1"/>
  <c r="S233"/>
  <c r="S235" s="1"/>
  <c r="AA233"/>
  <c r="AA235" s="1"/>
  <c r="I234"/>
  <c r="Y234"/>
  <c r="G240"/>
  <c r="O240"/>
  <c r="W240"/>
  <c r="AE240"/>
  <c r="G247"/>
  <c r="O247"/>
  <c r="W247"/>
  <c r="AE247"/>
  <c r="Q248"/>
  <c r="Q249" s="1"/>
  <c r="AG248"/>
  <c r="AG249" s="1"/>
  <c r="G254"/>
  <c r="O254"/>
  <c r="W254"/>
  <c r="AE254"/>
  <c r="G261"/>
  <c r="O261"/>
  <c r="W261"/>
  <c r="AE261"/>
  <c r="Q262"/>
  <c r="Q263" s="1"/>
  <c r="AG262"/>
  <c r="AG263" s="1"/>
  <c r="G280"/>
  <c r="W280"/>
  <c r="W282" s="1"/>
  <c r="N281"/>
  <c r="T281"/>
  <c r="AF281"/>
  <c r="I288"/>
  <c r="I290" s="1"/>
  <c r="Y288"/>
  <c r="Y290" s="1"/>
  <c r="AF288"/>
  <c r="AF290" s="1"/>
  <c r="R289"/>
  <c r="H295"/>
  <c r="H297" s="1"/>
  <c r="P295"/>
  <c r="P297" s="1"/>
  <c r="X295"/>
  <c r="X297" s="1"/>
  <c r="AF295"/>
  <c r="AF297" s="1"/>
  <c r="AA296"/>
  <c r="H312"/>
  <c r="H314" s="1"/>
  <c r="P312"/>
  <c r="P314" s="1"/>
  <c r="X312"/>
  <c r="X314" s="1"/>
  <c r="AF312"/>
  <c r="AF314" s="1"/>
  <c r="E320"/>
  <c r="M320"/>
  <c r="M322" s="1"/>
  <c r="U320"/>
  <c r="U322" s="1"/>
  <c r="AC320"/>
  <c r="AC322" s="1"/>
  <c r="R321"/>
  <c r="E369"/>
  <c r="M369"/>
  <c r="M371" s="1"/>
  <c r="U369"/>
  <c r="U371" s="1"/>
  <c r="AC369"/>
  <c r="AC371" s="1"/>
  <c r="K370"/>
  <c r="AA370"/>
  <c r="H376"/>
  <c r="O376"/>
  <c r="W376"/>
  <c r="AE376"/>
  <c r="AG377"/>
  <c r="AG378" s="1"/>
  <c r="K383"/>
  <c r="S383"/>
  <c r="AD383"/>
  <c r="G391"/>
  <c r="G393" s="1"/>
  <c r="Z391"/>
  <c r="Z393" s="1"/>
  <c r="H392"/>
  <c r="AF392"/>
  <c r="L399"/>
  <c r="L401" s="1"/>
  <c r="S399"/>
  <c r="S401" s="1"/>
  <c r="AB400"/>
  <c r="G406"/>
  <c r="P406"/>
  <c r="AA406"/>
  <c r="K413"/>
  <c r="R413"/>
  <c r="AB413"/>
  <c r="F414"/>
  <c r="F415" s="1"/>
  <c r="F421"/>
  <c r="F423" s="1"/>
  <c r="AA421"/>
  <c r="AA423" s="1"/>
  <c r="J422"/>
  <c r="AF422"/>
  <c r="K434"/>
  <c r="K436" s="1"/>
  <c r="S434"/>
  <c r="S436" s="1"/>
  <c r="AD434"/>
  <c r="AD436" s="1"/>
  <c r="L435"/>
  <c r="K444"/>
  <c r="K446" s="1"/>
  <c r="T444"/>
  <c r="T446" s="1"/>
  <c r="AA444"/>
  <c r="AA446" s="1"/>
  <c r="P445"/>
  <c r="AH38"/>
  <c r="AH40" s="1"/>
  <c r="AF38"/>
  <c r="AF40" s="1"/>
  <c r="J234"/>
  <c r="H240"/>
  <c r="H247"/>
  <c r="P261"/>
  <c r="H280"/>
  <c r="H282" s="1"/>
  <c r="X280"/>
  <c r="X282" s="1"/>
  <c r="Q288"/>
  <c r="Q290" s="1"/>
  <c r="AG288"/>
  <c r="AG290" s="1"/>
  <c r="Q295"/>
  <c r="Q297" s="1"/>
  <c r="I312"/>
  <c r="I314" s="1"/>
  <c r="H24"/>
  <c r="H26" s="1"/>
  <c r="AE24"/>
  <c r="AE26" s="1"/>
  <c r="H194"/>
  <c r="H196" s="1"/>
  <c r="P194"/>
  <c r="P196" s="1"/>
  <c r="X194"/>
  <c r="X196" s="1"/>
  <c r="AF194"/>
  <c r="AF196" s="1"/>
  <c r="H233"/>
  <c r="P233"/>
  <c r="P235" s="1"/>
  <c r="X233"/>
  <c r="X235" s="1"/>
  <c r="AF233"/>
  <c r="AF235" s="1"/>
  <c r="R234"/>
  <c r="L240"/>
  <c r="T240"/>
  <c r="AB240"/>
  <c r="L247"/>
  <c r="T247"/>
  <c r="AB247"/>
  <c r="J248"/>
  <c r="J249" s="1"/>
  <c r="Z248"/>
  <c r="Z249" s="1"/>
  <c r="L254"/>
  <c r="T254"/>
  <c r="AB254"/>
  <c r="L261"/>
  <c r="T261"/>
  <c r="AB261"/>
  <c r="J262"/>
  <c r="J263" s="1"/>
  <c r="Z262"/>
  <c r="Z263" s="1"/>
  <c r="L280"/>
  <c r="L282" s="1"/>
  <c r="E288"/>
  <c r="N288"/>
  <c r="N290" s="1"/>
  <c r="U288"/>
  <c r="U290" s="1"/>
  <c r="AD288"/>
  <c r="AD290" s="1"/>
  <c r="E295"/>
  <c r="M295"/>
  <c r="M297" s="1"/>
  <c r="U295"/>
  <c r="U297" s="1"/>
  <c r="AC295"/>
  <c r="AC297" s="1"/>
  <c r="S296"/>
  <c r="E312"/>
  <c r="M312"/>
  <c r="M314" s="1"/>
  <c r="U312"/>
  <c r="U314" s="1"/>
  <c r="AC312"/>
  <c r="AC314" s="1"/>
  <c r="L320"/>
  <c r="L322" s="1"/>
  <c r="T320"/>
  <c r="T322" s="1"/>
  <c r="AB320"/>
  <c r="AB322" s="1"/>
  <c r="J321"/>
  <c r="L369"/>
  <c r="L371" s="1"/>
  <c r="T369"/>
  <c r="T371" s="1"/>
  <c r="AB369"/>
  <c r="AB371" s="1"/>
  <c r="J370"/>
  <c r="Z370"/>
  <c r="G376"/>
  <c r="N376"/>
  <c r="AD376"/>
  <c r="F377"/>
  <c r="F378" s="1"/>
  <c r="V377"/>
  <c r="V378" s="1"/>
  <c r="G383"/>
  <c r="R383"/>
  <c r="AA383"/>
  <c r="F384"/>
  <c r="F385" s="1"/>
  <c r="X392"/>
  <c r="K399"/>
  <c r="K401" s="1"/>
  <c r="R399"/>
  <c r="R401" s="1"/>
  <c r="F400"/>
  <c r="V400"/>
  <c r="H407"/>
  <c r="H408" s="1"/>
  <c r="G413"/>
  <c r="O413"/>
  <c r="AA413"/>
  <c r="V414"/>
  <c r="V415" s="1"/>
  <c r="H422"/>
  <c r="Z422"/>
  <c r="G434"/>
  <c r="G436" s="1"/>
  <c r="R434"/>
  <c r="R436" s="1"/>
  <c r="AA434"/>
  <c r="AA436" s="1"/>
  <c r="F435"/>
  <c r="J444"/>
  <c r="J446" s="1"/>
  <c r="S444"/>
  <c r="S446" s="1"/>
  <c r="Z444"/>
  <c r="Z446" s="1"/>
  <c r="H445"/>
  <c r="AF445"/>
  <c r="X240"/>
  <c r="X247"/>
  <c r="P254"/>
  <c r="AF261"/>
  <c r="P280"/>
  <c r="P282" s="1"/>
  <c r="Y295"/>
  <c r="Y297" s="1"/>
  <c r="Z17"/>
  <c r="G24"/>
  <c r="G26" s="1"/>
  <c r="W24"/>
  <c r="W26" s="1"/>
  <c r="G194"/>
  <c r="G196" s="1"/>
  <c r="O194"/>
  <c r="O196" s="1"/>
  <c r="W194"/>
  <c r="W196" s="1"/>
  <c r="AE194"/>
  <c r="AE196" s="1"/>
  <c r="G233"/>
  <c r="G235" s="1"/>
  <c r="O233"/>
  <c r="O235" s="1"/>
  <c r="W233"/>
  <c r="W235" s="1"/>
  <c r="AE233"/>
  <c r="AE235" s="1"/>
  <c r="I248"/>
  <c r="I249" s="1"/>
  <c r="Y248"/>
  <c r="Y249" s="1"/>
  <c r="I262"/>
  <c r="I263" s="1"/>
  <c r="Y262"/>
  <c r="Y263" s="1"/>
  <c r="AB280"/>
  <c r="AB282" s="1"/>
  <c r="M288"/>
  <c r="M290" s="1"/>
  <c r="AC288"/>
  <c r="AC290" s="1"/>
  <c r="I320"/>
  <c r="I322" s="1"/>
  <c r="Q320"/>
  <c r="Q322" s="1"/>
  <c r="Y320"/>
  <c r="Y322" s="1"/>
  <c r="AG320"/>
  <c r="AG322" s="1"/>
  <c r="I369"/>
  <c r="I371" s="1"/>
  <c r="Q369"/>
  <c r="Q371" s="1"/>
  <c r="Y369"/>
  <c r="Y371" s="1"/>
  <c r="AG369"/>
  <c r="AG371" s="1"/>
  <c r="E377"/>
  <c r="V384"/>
  <c r="V385" s="1"/>
  <c r="T391"/>
  <c r="T393" s="1"/>
  <c r="G399"/>
  <c r="G401" s="1"/>
  <c r="O399"/>
  <c r="O401" s="1"/>
  <c r="AA399"/>
  <c r="AA401" s="1"/>
  <c r="T406"/>
  <c r="AF406"/>
  <c r="N413"/>
  <c r="T421"/>
  <c r="T423" s="1"/>
  <c r="X422"/>
  <c r="V435"/>
  <c r="G444"/>
  <c r="G446" s="1"/>
  <c r="W444"/>
  <c r="W446" s="1"/>
  <c r="X445"/>
  <c r="AH17"/>
  <c r="T38"/>
  <c r="T40" s="1"/>
  <c r="X38"/>
  <c r="X40" s="1"/>
  <c r="R39"/>
  <c r="J39"/>
  <c r="L38"/>
  <c r="L40" s="1"/>
  <c r="AB38"/>
  <c r="AB40" s="1"/>
  <c r="Z39"/>
  <c r="Y25"/>
  <c r="U24"/>
  <c r="U26" s="1"/>
  <c r="AG25"/>
  <c r="I24"/>
  <c r="I26" s="1"/>
  <c r="Q24"/>
  <c r="Q26" s="1"/>
  <c r="X24"/>
  <c r="X26" s="1"/>
  <c r="AF24"/>
  <c r="AF26" s="1"/>
  <c r="M25"/>
  <c r="AA25"/>
  <c r="AB24"/>
  <c r="AB26" s="1"/>
  <c r="E24"/>
  <c r="L24"/>
  <c r="L26" s="1"/>
  <c r="T24"/>
  <c r="T26" s="1"/>
  <c r="AC25"/>
  <c r="AB16"/>
  <c r="AB18" s="1"/>
  <c r="H16"/>
  <c r="H18" s="1"/>
  <c r="X16"/>
  <c r="X18" s="1"/>
  <c r="N17"/>
  <c r="AD17"/>
  <c r="P16"/>
  <c r="P18" s="1"/>
  <c r="U16"/>
  <c r="U18" s="1"/>
  <c r="J17"/>
  <c r="AC17"/>
  <c r="O288"/>
  <c r="O290" s="1"/>
  <c r="O289"/>
  <c r="S288"/>
  <c r="S290" s="1"/>
  <c r="S289"/>
  <c r="AE288"/>
  <c r="AE290" s="1"/>
  <c r="AE289"/>
  <c r="K320"/>
  <c r="K322" s="1"/>
  <c r="K321"/>
  <c r="S320"/>
  <c r="S322" s="1"/>
  <c r="S321"/>
  <c r="AA320"/>
  <c r="AA322" s="1"/>
  <c r="AA321"/>
  <c r="F407"/>
  <c r="F408" s="1"/>
  <c r="F406"/>
  <c r="N407"/>
  <c r="N408" s="1"/>
  <c r="N406"/>
  <c r="R406"/>
  <c r="R407"/>
  <c r="R408" s="1"/>
  <c r="V407"/>
  <c r="V408" s="1"/>
  <c r="V406"/>
  <c r="AD407"/>
  <c r="AD408" s="1"/>
  <c r="AD406"/>
  <c r="F281"/>
  <c r="R281"/>
  <c r="R280"/>
  <c r="R282" s="1"/>
  <c r="V281"/>
  <c r="V280"/>
  <c r="V282" s="1"/>
  <c r="K312"/>
  <c r="K314" s="1"/>
  <c r="K313"/>
  <c r="S312"/>
  <c r="S314" s="1"/>
  <c r="S313"/>
  <c r="AA312"/>
  <c r="AA314" s="1"/>
  <c r="AA313"/>
  <c r="P435"/>
  <c r="P434"/>
  <c r="P436" s="1"/>
  <c r="T434"/>
  <c r="T436" s="1"/>
  <c r="T435"/>
  <c r="AF435"/>
  <c r="AF434"/>
  <c r="AF436" s="1"/>
  <c r="M16"/>
  <c r="M18" s="1"/>
  <c r="S16"/>
  <c r="S18" s="1"/>
  <c r="O17"/>
  <c r="AE17"/>
  <c r="N25"/>
  <c r="AD25"/>
  <c r="E38"/>
  <c r="K38"/>
  <c r="K40" s="1"/>
  <c r="U38"/>
  <c r="U40" s="1"/>
  <c r="AA38"/>
  <c r="AA40" s="1"/>
  <c r="G39"/>
  <c r="M39"/>
  <c r="W39"/>
  <c r="AC39"/>
  <c r="I195"/>
  <c r="Q195"/>
  <c r="Y195"/>
  <c r="AG195"/>
  <c r="E234"/>
  <c r="M234"/>
  <c r="U234"/>
  <c r="AC234"/>
  <c r="I241"/>
  <c r="I242" s="1"/>
  <c r="Q241"/>
  <c r="Q242" s="1"/>
  <c r="Y241"/>
  <c r="Y242" s="1"/>
  <c r="AG241"/>
  <c r="AG242" s="1"/>
  <c r="E248"/>
  <c r="M248"/>
  <c r="M249" s="1"/>
  <c r="U248"/>
  <c r="U249" s="1"/>
  <c r="AC248"/>
  <c r="AC249" s="1"/>
  <c r="I255"/>
  <c r="Q255"/>
  <c r="Q256" s="1"/>
  <c r="Y255"/>
  <c r="Y256" s="1"/>
  <c r="AG255"/>
  <c r="AG256" s="1"/>
  <c r="E262"/>
  <c r="M262"/>
  <c r="M263" s="1"/>
  <c r="U262"/>
  <c r="U263" s="1"/>
  <c r="AC262"/>
  <c r="AC263" s="1"/>
  <c r="AG280"/>
  <c r="AG282" s="1"/>
  <c r="G289"/>
  <c r="N296"/>
  <c r="AD296"/>
  <c r="N313"/>
  <c r="AD313"/>
  <c r="G16"/>
  <c r="G18" s="1"/>
  <c r="L16"/>
  <c r="L18" s="1"/>
  <c r="Q16"/>
  <c r="Q18" s="1"/>
  <c r="W16"/>
  <c r="W18" s="1"/>
  <c r="AG16"/>
  <c r="AG18" s="1"/>
  <c r="I17"/>
  <c r="Y17"/>
  <c r="R25"/>
  <c r="I38"/>
  <c r="I40" s="1"/>
  <c r="O38"/>
  <c r="O40" s="1"/>
  <c r="Y38"/>
  <c r="Y40" s="1"/>
  <c r="AE38"/>
  <c r="AE40" s="1"/>
  <c r="F39"/>
  <c r="Q39"/>
  <c r="V39"/>
  <c r="AG39"/>
  <c r="F195"/>
  <c r="N195"/>
  <c r="V195"/>
  <c r="AD195"/>
  <c r="F241"/>
  <c r="F242" s="1"/>
  <c r="N241"/>
  <c r="N242" s="1"/>
  <c r="V241"/>
  <c r="V242" s="1"/>
  <c r="AD241"/>
  <c r="AD242" s="1"/>
  <c r="F255"/>
  <c r="F256" s="1"/>
  <c r="N255"/>
  <c r="N256" s="1"/>
  <c r="V255"/>
  <c r="V256" s="1"/>
  <c r="AD255"/>
  <c r="AD256" s="1"/>
  <c r="AC280"/>
  <c r="AC282" s="1"/>
  <c r="J281"/>
  <c r="AD281"/>
  <c r="F289"/>
  <c r="AA289"/>
  <c r="G313"/>
  <c r="W313"/>
  <c r="G321"/>
  <c r="W321"/>
  <c r="H434"/>
  <c r="H436" s="1"/>
  <c r="AB435"/>
  <c r="I281"/>
  <c r="I280"/>
  <c r="I282" s="1"/>
  <c r="M281"/>
  <c r="M280"/>
  <c r="M282" s="1"/>
  <c r="Q281"/>
  <c r="Q280"/>
  <c r="Q282" s="1"/>
  <c r="U281"/>
  <c r="U280"/>
  <c r="U282" s="1"/>
  <c r="Y281"/>
  <c r="Y280"/>
  <c r="Y282" s="1"/>
  <c r="J295"/>
  <c r="J297" s="1"/>
  <c r="J296"/>
  <c r="R295"/>
  <c r="R297" s="1"/>
  <c r="R296"/>
  <c r="Z295"/>
  <c r="Z297" s="1"/>
  <c r="Z296"/>
  <c r="J312"/>
  <c r="J314" s="1"/>
  <c r="J313"/>
  <c r="R312"/>
  <c r="R314" s="1"/>
  <c r="R313"/>
  <c r="Z312"/>
  <c r="Z314" s="1"/>
  <c r="Z313"/>
  <c r="E384"/>
  <c r="E383"/>
  <c r="I384"/>
  <c r="I385" s="1"/>
  <c r="I383"/>
  <c r="M384"/>
  <c r="M385" s="1"/>
  <c r="M383"/>
  <c r="L383"/>
  <c r="L384"/>
  <c r="L385" s="1"/>
  <c r="P384"/>
  <c r="P385" s="1"/>
  <c r="P383"/>
  <c r="AB383"/>
  <c r="AB384"/>
  <c r="AB385" s="1"/>
  <c r="AF384"/>
  <c r="AF385" s="1"/>
  <c r="AF383"/>
  <c r="N422"/>
  <c r="N421"/>
  <c r="N423" s="1"/>
  <c r="R421"/>
  <c r="R423" s="1"/>
  <c r="R422"/>
  <c r="AD422"/>
  <c r="AD421"/>
  <c r="AD423" s="1"/>
  <c r="K16"/>
  <c r="K18" s="1"/>
  <c r="AA16"/>
  <c r="AA18" s="1"/>
  <c r="F25"/>
  <c r="V25"/>
  <c r="S38"/>
  <c r="S40" s="1"/>
  <c r="E195"/>
  <c r="M195"/>
  <c r="U195"/>
  <c r="AC195"/>
  <c r="E241"/>
  <c r="M241"/>
  <c r="M242" s="1"/>
  <c r="U241"/>
  <c r="U242" s="1"/>
  <c r="AC241"/>
  <c r="AC242" s="1"/>
  <c r="E255"/>
  <c r="M255"/>
  <c r="M256" s="1"/>
  <c r="U255"/>
  <c r="U256" s="1"/>
  <c r="AC255"/>
  <c r="AC256" s="1"/>
  <c r="F296"/>
  <c r="V296"/>
  <c r="F313"/>
  <c r="V313"/>
  <c r="F17"/>
  <c r="V17"/>
  <c r="J25"/>
  <c r="Z25"/>
  <c r="N39"/>
  <c r="AD39"/>
  <c r="J195"/>
  <c r="R195"/>
  <c r="Z195"/>
  <c r="F234"/>
  <c r="N234"/>
  <c r="V234"/>
  <c r="AD234"/>
  <c r="J241"/>
  <c r="J242" s="1"/>
  <c r="R241"/>
  <c r="R242" s="1"/>
  <c r="Z241"/>
  <c r="Z242" s="1"/>
  <c r="F248"/>
  <c r="F249" s="1"/>
  <c r="N248"/>
  <c r="N249" s="1"/>
  <c r="V248"/>
  <c r="V249" s="1"/>
  <c r="AD248"/>
  <c r="AD249" s="1"/>
  <c r="J255"/>
  <c r="J256" s="1"/>
  <c r="R255"/>
  <c r="R256" s="1"/>
  <c r="Z255"/>
  <c r="Z256" s="1"/>
  <c r="F262"/>
  <c r="F263" s="1"/>
  <c r="N262"/>
  <c r="N263" s="1"/>
  <c r="V262"/>
  <c r="V263" s="1"/>
  <c r="AD262"/>
  <c r="AD263" s="1"/>
  <c r="K289"/>
  <c r="V289"/>
  <c r="O313"/>
  <c r="AE313"/>
  <c r="O321"/>
  <c r="AE321"/>
  <c r="H383"/>
  <c r="Z406"/>
  <c r="V421"/>
  <c r="V423" s="1"/>
  <c r="R377"/>
  <c r="R378" s="1"/>
  <c r="R376"/>
  <c r="P400"/>
  <c r="P399"/>
  <c r="P401" s="1"/>
  <c r="AF400"/>
  <c r="AF399"/>
  <c r="AF401" s="1"/>
  <c r="N445"/>
  <c r="N444"/>
  <c r="N446" s="1"/>
  <c r="AD445"/>
  <c r="AD444"/>
  <c r="AD446" s="1"/>
  <c r="H288"/>
  <c r="H290" s="1"/>
  <c r="X288"/>
  <c r="X290" s="1"/>
  <c r="F321"/>
  <c r="N321"/>
  <c r="V321"/>
  <c r="AD321"/>
  <c r="G370"/>
  <c r="O370"/>
  <c r="W370"/>
  <c r="AE370"/>
  <c r="U377"/>
  <c r="U378" s="1"/>
  <c r="F391"/>
  <c r="F393" s="1"/>
  <c r="V391"/>
  <c r="V393" s="1"/>
  <c r="H399"/>
  <c r="H401" s="1"/>
  <c r="X399"/>
  <c r="X401" s="1"/>
  <c r="T414"/>
  <c r="T415" s="1"/>
  <c r="I376"/>
  <c r="I377"/>
  <c r="I378" s="1"/>
  <c r="M376"/>
  <c r="M377"/>
  <c r="M378" s="1"/>
  <c r="Y376"/>
  <c r="Y377"/>
  <c r="Y378" s="1"/>
  <c r="AC376"/>
  <c r="AC377"/>
  <c r="AC378" s="1"/>
  <c r="N392"/>
  <c r="N391"/>
  <c r="N393" s="1"/>
  <c r="AD392"/>
  <c r="AD391"/>
  <c r="AD393" s="1"/>
  <c r="P414"/>
  <c r="P415" s="1"/>
  <c r="P413"/>
  <c r="AF414"/>
  <c r="AF415" s="1"/>
  <c r="AF413"/>
  <c r="AA281"/>
  <c r="G296"/>
  <c r="O296"/>
  <c r="W296"/>
  <c r="AE296"/>
  <c r="F370"/>
  <c r="N370"/>
  <c r="V370"/>
  <c r="AD370"/>
  <c r="Q377"/>
  <c r="Q378" s="1"/>
  <c r="H413"/>
  <c r="X413"/>
  <c r="J384"/>
  <c r="J385" s="1"/>
  <c r="Z384"/>
  <c r="Z385" s="1"/>
  <c r="J400"/>
  <c r="Z400"/>
  <c r="J414"/>
  <c r="J415" s="1"/>
  <c r="Z414"/>
  <c r="Z415" s="1"/>
  <c r="J435"/>
  <c r="Z435"/>
  <c r="L391"/>
  <c r="L393" s="1"/>
  <c r="AB391"/>
  <c r="AB393" s="1"/>
  <c r="L406"/>
  <c r="AB406"/>
  <c r="L421"/>
  <c r="L423" s="1"/>
  <c r="AB421"/>
  <c r="AB423" s="1"/>
  <c r="L444"/>
  <c r="L446" s="1"/>
  <c r="AB444"/>
  <c r="AB446" s="1"/>
  <c r="Q383"/>
  <c r="U383"/>
  <c r="Y383"/>
  <c r="AC383"/>
  <c r="AG383"/>
  <c r="E391"/>
  <c r="I391"/>
  <c r="I393" s="1"/>
  <c r="M391"/>
  <c r="M393" s="1"/>
  <c r="Q391"/>
  <c r="Q393" s="1"/>
  <c r="U391"/>
  <c r="U393" s="1"/>
  <c r="Y391"/>
  <c r="Y393" s="1"/>
  <c r="AC391"/>
  <c r="AC393" s="1"/>
  <c r="AG391"/>
  <c r="AG393" s="1"/>
  <c r="E399"/>
  <c r="I399"/>
  <c r="I401" s="1"/>
  <c r="M399"/>
  <c r="M401" s="1"/>
  <c r="Q399"/>
  <c r="Q401" s="1"/>
  <c r="U399"/>
  <c r="U401" s="1"/>
  <c r="Y399"/>
  <c r="Y401" s="1"/>
  <c r="AC399"/>
  <c r="AC401" s="1"/>
  <c r="AG399"/>
  <c r="AG401" s="1"/>
  <c r="E406"/>
  <c r="I406"/>
  <c r="M406"/>
  <c r="Q406"/>
  <c r="U406"/>
  <c r="Y406"/>
  <c r="AC406"/>
  <c r="AG406"/>
  <c r="E413"/>
  <c r="I413"/>
  <c r="M413"/>
  <c r="Q413"/>
  <c r="U413"/>
  <c r="Y413"/>
  <c r="AC413"/>
  <c r="AG413"/>
  <c r="E421"/>
  <c r="I421"/>
  <c r="I423" s="1"/>
  <c r="M421"/>
  <c r="M423" s="1"/>
  <c r="Q421"/>
  <c r="Q423" s="1"/>
  <c r="U421"/>
  <c r="U423" s="1"/>
  <c r="Y421"/>
  <c r="Y423" s="1"/>
  <c r="AC421"/>
  <c r="AC423" s="1"/>
  <c r="AG421"/>
  <c r="AG423" s="1"/>
  <c r="E434"/>
  <c r="I434"/>
  <c r="I436" s="1"/>
  <c r="M434"/>
  <c r="M436" s="1"/>
  <c r="Q434"/>
  <c r="Q436" s="1"/>
  <c r="U434"/>
  <c r="U436" s="1"/>
  <c r="Y434"/>
  <c r="Y436" s="1"/>
  <c r="AC434"/>
  <c r="AC436" s="1"/>
  <c r="AG434"/>
  <c r="AG436" s="1"/>
  <c r="E444"/>
  <c r="I444"/>
  <c r="I446" s="1"/>
  <c r="M444"/>
  <c r="M446" s="1"/>
  <c r="Q444"/>
  <c r="Q446" s="1"/>
  <c r="U444"/>
  <c r="U446" s="1"/>
  <c r="Y444"/>
  <c r="Y446" s="1"/>
  <c r="AC444"/>
  <c r="AC446" s="1"/>
  <c r="AG444"/>
  <c r="AG446" s="1"/>
  <c r="G282" l="1"/>
  <c r="H235"/>
  <c r="X371"/>
  <c r="AH408"/>
  <c r="AH423"/>
  <c r="AH263"/>
  <c r="AH282"/>
  <c r="AH446"/>
  <c r="AH415"/>
  <c r="AH385"/>
  <c r="AH290"/>
  <c r="AH249"/>
  <c r="AH378"/>
  <c r="AH196"/>
  <c r="AH256"/>
  <c r="E446"/>
  <c r="K290"/>
  <c r="F282"/>
  <c r="I256"/>
  <c r="H249"/>
  <c r="E436"/>
  <c r="E423"/>
  <c r="E401"/>
  <c r="E393"/>
  <c r="E256"/>
  <c r="E242"/>
  <c r="E385"/>
  <c r="E378"/>
  <c r="E314"/>
  <c r="E322"/>
  <c r="E235"/>
  <c r="E263"/>
  <c r="E249"/>
  <c r="E40"/>
  <c r="E297"/>
  <c r="E290"/>
  <c r="E371"/>
  <c r="E415"/>
  <c r="E408"/>
  <c r="E26"/>
  <c r="F18"/>
  <c r="AI534" l="1"/>
  <c r="AI536" s="1"/>
  <c r="AI538" s="1"/>
</calcChain>
</file>

<file path=xl/sharedStrings.xml><?xml version="1.0" encoding="utf-8"?>
<sst xmlns="http://schemas.openxmlformats.org/spreadsheetml/2006/main" count="5915" uniqueCount="469">
  <si>
    <t>Name</t>
  </si>
  <si>
    <t>Designation</t>
  </si>
  <si>
    <t>Sr. Mechanic</t>
  </si>
  <si>
    <t>Plumber</t>
  </si>
  <si>
    <t>STP Operator</t>
  </si>
  <si>
    <t xml:space="preserve">Suresh Chandra pradhan </t>
  </si>
  <si>
    <t>CH.Subha Raju</t>
  </si>
  <si>
    <t>B.Kutumba Rao</t>
  </si>
  <si>
    <t>DRIVER</t>
  </si>
  <si>
    <t>Sr.H.K Supervisor</t>
  </si>
  <si>
    <t>H. K. Supervisor</t>
  </si>
  <si>
    <t>Mansanalli.Balaraju</t>
  </si>
  <si>
    <t>Boda Prashanth</t>
  </si>
  <si>
    <t xml:space="preserve">Jai Kavitha </t>
  </si>
  <si>
    <t>K.Swapna</t>
  </si>
  <si>
    <t>Lakavath Chandra Kala</t>
  </si>
  <si>
    <t>Lakavath Bhadru</t>
  </si>
  <si>
    <t>Kammari Srinivas</t>
  </si>
  <si>
    <t>Vadla Viresham</t>
  </si>
  <si>
    <t>Karakavalsa Chinnammadu</t>
  </si>
  <si>
    <t>K.Pratap Reddy</t>
  </si>
  <si>
    <t>Vadla KrishnaChary</t>
  </si>
  <si>
    <t>Dammani subash chandra bose</t>
  </si>
  <si>
    <t>GYM Coach</t>
  </si>
  <si>
    <t>Ashraf Ali Syed</t>
  </si>
  <si>
    <t>B. Ramakrishna</t>
  </si>
  <si>
    <t>Swimming Coach</t>
  </si>
  <si>
    <t>Tennis Coach</t>
  </si>
  <si>
    <t>A.Naresh Rao</t>
  </si>
  <si>
    <t xml:space="preserve">Sunny  </t>
  </si>
  <si>
    <t>Security Guard</t>
  </si>
  <si>
    <t>M.Kaveen</t>
  </si>
  <si>
    <t>Lift Operator</t>
  </si>
  <si>
    <t xml:space="preserve">B.Ambika Prasad  </t>
  </si>
  <si>
    <t>Manager - Facilities</t>
  </si>
  <si>
    <t>Horticulture-Manager</t>
  </si>
  <si>
    <t>Full Time</t>
  </si>
  <si>
    <t>K.Nagaraju</t>
  </si>
  <si>
    <t>Asst-Manager</t>
  </si>
  <si>
    <t xml:space="preserve">K.V.Sudhakar Reddy </t>
  </si>
  <si>
    <t>Sr.Officer Facilities</t>
  </si>
  <si>
    <t>Dy. Manager - Security</t>
  </si>
  <si>
    <t>Dy. Manager - Fire &amp; Safety</t>
  </si>
  <si>
    <t>Sr. Accountant</t>
  </si>
  <si>
    <t>Sl. #</t>
  </si>
  <si>
    <t>Emp ID</t>
  </si>
  <si>
    <t>Welder</t>
  </si>
  <si>
    <t>Pool Attendant</t>
  </si>
  <si>
    <t>Gym Attendant</t>
  </si>
  <si>
    <t xml:space="preserve">Madena Rama Rao </t>
  </si>
  <si>
    <t>M.Naveen Prasad</t>
  </si>
  <si>
    <t>HK Worker</t>
  </si>
  <si>
    <t>Garden Supervisor 1</t>
  </si>
  <si>
    <t>Garden Helpers 19</t>
  </si>
  <si>
    <t>Club House - Manager Hospitality 1</t>
  </si>
  <si>
    <t>Club House - Reception 2</t>
  </si>
  <si>
    <t>Club House - Housekeeping Supervisor 1</t>
  </si>
  <si>
    <t>Club House - Security Head Guards 2</t>
  </si>
  <si>
    <t>Club House - Pool attendant 1</t>
  </si>
  <si>
    <t>Club House - Gym attendant 1</t>
  </si>
  <si>
    <t>Club House - Regular Coaches 2</t>
  </si>
  <si>
    <t>Club House - Housekeeping Workers 5</t>
  </si>
  <si>
    <t>Club House - Gym &amp; Swimming pool coaches 4</t>
  </si>
  <si>
    <t>Housekeeping Supervisor 7</t>
  </si>
  <si>
    <t>Office assistants 2</t>
  </si>
  <si>
    <t>Shared Services 5</t>
  </si>
  <si>
    <t>Housekeeping Workers 42</t>
  </si>
  <si>
    <t>Lift Care takers 2</t>
  </si>
  <si>
    <t>BMS Technicians &amp; Electrcains 8</t>
  </si>
  <si>
    <t xml:space="preserve">Plumbers 9 </t>
  </si>
  <si>
    <t>Drivers 1</t>
  </si>
  <si>
    <t>Gas Technicain 1</t>
  </si>
  <si>
    <t>Welder 1</t>
  </si>
  <si>
    <t>S.T.P Operaters  5</t>
  </si>
  <si>
    <t>Manager 1 &amp; Sr.Supervisor 1</t>
  </si>
  <si>
    <t>Duhkhiram Jena</t>
  </si>
  <si>
    <t xml:space="preserve">Goutam Das </t>
  </si>
  <si>
    <t>Tullu Samal</t>
  </si>
  <si>
    <t>Mahendra Malik</t>
  </si>
  <si>
    <t>Sangram Kumar Das</t>
  </si>
  <si>
    <t>Akash Kumar das</t>
  </si>
  <si>
    <t>Bikas Das</t>
  </si>
  <si>
    <t>17077</t>
  </si>
  <si>
    <t>B.KANAKA RAO</t>
  </si>
  <si>
    <t>HARSHAL BADOLE</t>
  </si>
  <si>
    <t>RAVINDER KALEMLA</t>
  </si>
  <si>
    <t>D.RAMAKRISHNA</t>
  </si>
  <si>
    <t>NAMDEV</t>
  </si>
  <si>
    <t>DIP BORO</t>
  </si>
  <si>
    <t>MRIDUL KARMAKAR</t>
  </si>
  <si>
    <t>ETIKALLA SOMAJI</t>
  </si>
  <si>
    <t>AKULA SANTHOSH</t>
  </si>
  <si>
    <t>BOLORAM BORO</t>
  </si>
  <si>
    <t>K.BIKSHAPATHI</t>
  </si>
  <si>
    <t>ROBINDAS</t>
  </si>
  <si>
    <t>R.RADHESHYAM</t>
  </si>
  <si>
    <t>KRISHNA SAIKIA</t>
  </si>
  <si>
    <t>RANJAN PANIKA</t>
  </si>
  <si>
    <t>BADAN PANIKA</t>
  </si>
  <si>
    <t>KONDA JEEVANI</t>
  </si>
  <si>
    <t>FATIMA BEGUM</t>
  </si>
  <si>
    <t>Supervisor</t>
  </si>
  <si>
    <t xml:space="preserve">Head Guard </t>
  </si>
  <si>
    <t>Security guard</t>
  </si>
  <si>
    <t>Lady Guard</t>
  </si>
  <si>
    <t>Sabhal srinu</t>
  </si>
  <si>
    <t>Manne Yadaiah</t>
  </si>
  <si>
    <t>ASO</t>
  </si>
  <si>
    <t>N.MOULANA</t>
  </si>
  <si>
    <t>PRASANTA KALITA</t>
  </si>
  <si>
    <t>CH. NAGAMANI</t>
  </si>
  <si>
    <t>Lady Supervisior</t>
  </si>
  <si>
    <t>NITUL DUTTA</t>
  </si>
  <si>
    <t>GET</t>
  </si>
  <si>
    <t>Executive.CH</t>
  </si>
  <si>
    <t>G.JAYA RAJU</t>
  </si>
  <si>
    <t>MATAM SOMESHWAR</t>
  </si>
  <si>
    <t>RITU SAIKIA</t>
  </si>
  <si>
    <t>AJIT SARKAR</t>
  </si>
  <si>
    <t>DEEP JYOTHI KARMAKAR</t>
  </si>
  <si>
    <t>POLAT DUTTA</t>
  </si>
  <si>
    <t>P.ANITHA</t>
  </si>
  <si>
    <t>Sushila</t>
  </si>
  <si>
    <t>RAMEN RABHA</t>
  </si>
  <si>
    <t>SANJIB HAZARIKA</t>
  </si>
  <si>
    <t>M.SHARADA</t>
  </si>
  <si>
    <t>Katta.Ammaji</t>
  </si>
  <si>
    <t>Chittiyala.Vishal</t>
  </si>
  <si>
    <t>Mechanical Support 1</t>
  </si>
  <si>
    <t>Pramod Kumar</t>
  </si>
  <si>
    <t>Bhukya.Laxmi</t>
  </si>
  <si>
    <t>17965</t>
  </si>
  <si>
    <t>18245</t>
  </si>
  <si>
    <t>17256</t>
  </si>
  <si>
    <t>17204</t>
  </si>
  <si>
    <t>17200</t>
  </si>
  <si>
    <t>17199</t>
  </si>
  <si>
    <t>17084</t>
  </si>
  <si>
    <t>18122</t>
  </si>
  <si>
    <t>17681</t>
  </si>
  <si>
    <t>PRONOJIT BASUMATARY</t>
  </si>
  <si>
    <t>18646</t>
  </si>
  <si>
    <t>GANESH JADAB</t>
  </si>
  <si>
    <t>16539</t>
  </si>
  <si>
    <t>PORAN BHAGAVATHI</t>
  </si>
  <si>
    <t>JITEN ROWTIA</t>
  </si>
  <si>
    <t>17327</t>
  </si>
  <si>
    <t>17203</t>
  </si>
  <si>
    <t>17210</t>
  </si>
  <si>
    <t>18376</t>
  </si>
  <si>
    <t>18461</t>
  </si>
  <si>
    <t>17723</t>
  </si>
  <si>
    <t>V.VENKATA LAXMI</t>
  </si>
  <si>
    <t>18007</t>
  </si>
  <si>
    <t>H.SWAPNA</t>
  </si>
  <si>
    <t>18222</t>
  </si>
  <si>
    <t>SANA BEGUM</t>
  </si>
  <si>
    <t>JYOTHI RAO</t>
  </si>
  <si>
    <t>PRANJAL BASHIYA</t>
  </si>
  <si>
    <t>PAPU BORO</t>
  </si>
  <si>
    <t>C.Rajeev</t>
  </si>
  <si>
    <t>Mudavath.Chakri</t>
  </si>
  <si>
    <t>Garden Supervisor</t>
  </si>
  <si>
    <t>Kandoos.Lakshmamma</t>
  </si>
  <si>
    <t>P.Shiva Krishna</t>
  </si>
  <si>
    <t>CH H.K. Supervisor</t>
  </si>
  <si>
    <t>17079</t>
  </si>
  <si>
    <t>ABHIMANYU JENA</t>
  </si>
  <si>
    <t>%</t>
  </si>
  <si>
    <t>Strength</t>
  </si>
  <si>
    <t>Strength as per SLA</t>
  </si>
  <si>
    <t>Deviation (in number)</t>
  </si>
  <si>
    <t>Deviation against 80 %</t>
  </si>
  <si>
    <t>KRISHNA KARMAKAR</t>
  </si>
  <si>
    <t>Security Supervisors &amp; HGs 16</t>
  </si>
  <si>
    <t>17801</t>
  </si>
  <si>
    <t>18312</t>
  </si>
  <si>
    <t>17480</t>
  </si>
  <si>
    <t>S.D.J Prakash Rao</t>
  </si>
  <si>
    <t>D.Swapna</t>
  </si>
  <si>
    <t>Fire &amp; Safety Stewards 5</t>
  </si>
  <si>
    <t>Fire &amp; Safety Supervisor 1</t>
  </si>
  <si>
    <t>Cherukupally.Rani</t>
  </si>
  <si>
    <t xml:space="preserve">Ragam.Pochamma                    </t>
  </si>
  <si>
    <t>Gandikota.Bhagyamma</t>
  </si>
  <si>
    <t>Maredu.Vakalamma</t>
  </si>
  <si>
    <t>Errolla.Salamma</t>
  </si>
  <si>
    <t>Vadde.Shiva Laxmi</t>
  </si>
  <si>
    <t>Banalla.Sailu</t>
  </si>
  <si>
    <t>Annepaka.Padma</t>
  </si>
  <si>
    <t>Perugu.Ravi Yadav</t>
  </si>
  <si>
    <t>Bondalapati.Dhanamma</t>
  </si>
  <si>
    <t>Namudari.Laxmi</t>
  </si>
  <si>
    <t>Angadi Anantha Laxmi</t>
  </si>
  <si>
    <t>Sheri.Chittemma</t>
  </si>
  <si>
    <t>Dandugula.Alivelu</t>
  </si>
  <si>
    <t>Varthy.Uma</t>
  </si>
  <si>
    <t>Amgoth. Shankar</t>
  </si>
  <si>
    <t>Reddy Polinaidu</t>
  </si>
  <si>
    <t>Pendela .Krishna</t>
  </si>
  <si>
    <t>15375</t>
  </si>
  <si>
    <t>N.Mallamma</t>
  </si>
  <si>
    <t>T.Nagendhramma</t>
  </si>
  <si>
    <t>Fire &amp; Safety Steward</t>
  </si>
  <si>
    <t>Garden Worker</t>
  </si>
  <si>
    <t>Yakari. Raju</t>
  </si>
  <si>
    <t>Sr.SO</t>
  </si>
  <si>
    <t>17997</t>
  </si>
  <si>
    <t>17194</t>
  </si>
  <si>
    <t>ANIRAM NAGATE</t>
  </si>
  <si>
    <t>17324</t>
  </si>
  <si>
    <t>17326</t>
  </si>
  <si>
    <t>DIBENDRA DIAMARY</t>
  </si>
  <si>
    <t>17331</t>
  </si>
  <si>
    <t>17483</t>
  </si>
  <si>
    <t>JAYAPRAKASH BEHRA</t>
  </si>
  <si>
    <t>18447</t>
  </si>
  <si>
    <t>18607</t>
  </si>
  <si>
    <t>NITESWAR BORO</t>
  </si>
  <si>
    <t>18687</t>
  </si>
  <si>
    <t>18822</t>
  </si>
  <si>
    <t>18830</t>
  </si>
  <si>
    <t>RATUL HAJUARY</t>
  </si>
  <si>
    <t>18843</t>
  </si>
  <si>
    <t>KRISHNA</t>
  </si>
  <si>
    <t>18865</t>
  </si>
  <si>
    <t>K.RAJU</t>
  </si>
  <si>
    <t>18868</t>
  </si>
  <si>
    <t>ANKUR JENA</t>
  </si>
  <si>
    <t>18884</t>
  </si>
  <si>
    <t>RUPMONI ARMAKAR</t>
  </si>
  <si>
    <t>18903</t>
  </si>
  <si>
    <t>SATYABRATA JENA</t>
  </si>
  <si>
    <t>18932</t>
  </si>
  <si>
    <t>PRAKHEN BHAGLARY</t>
  </si>
  <si>
    <t>19058</t>
  </si>
  <si>
    <t>BIDYUT BORAH</t>
  </si>
  <si>
    <t>16702</t>
  </si>
  <si>
    <t>C.H.LAVANYA</t>
  </si>
  <si>
    <t>17898</t>
  </si>
  <si>
    <t>18437</t>
  </si>
  <si>
    <t>MD.FATIMA BEGUM</t>
  </si>
  <si>
    <t>18696</t>
  </si>
  <si>
    <t>SUPITHRA</t>
  </si>
  <si>
    <t>18798</t>
  </si>
  <si>
    <t>A.NARMADA</t>
  </si>
  <si>
    <t>18803</t>
  </si>
  <si>
    <t>B.SWAPNA</t>
  </si>
  <si>
    <t>18810</t>
  </si>
  <si>
    <t>J.VIJAYA</t>
  </si>
  <si>
    <t>A.YASHODAMMA</t>
  </si>
  <si>
    <t>18949</t>
  </si>
  <si>
    <t>K.MADHAVI</t>
  </si>
  <si>
    <t>STP Operater</t>
  </si>
  <si>
    <t>J.Ravi</t>
  </si>
  <si>
    <t>M.D.IJASIN ALI</t>
  </si>
  <si>
    <t>19145</t>
  </si>
  <si>
    <t>PRADEEP BHAGLARI</t>
  </si>
  <si>
    <t>OTHER SITE GUARDS</t>
  </si>
  <si>
    <t>Ramanamma</t>
  </si>
  <si>
    <t>Sddala .Thirupatamma</t>
  </si>
  <si>
    <t>Namudari.Nagaiah</t>
  </si>
  <si>
    <t>Petala.Sanyasi Rao</t>
  </si>
  <si>
    <t>Petala. Varahalamma</t>
  </si>
  <si>
    <t>Bolle.Jayamma</t>
  </si>
  <si>
    <t>T.Swamy</t>
  </si>
  <si>
    <t>Narashima</t>
  </si>
  <si>
    <t>Pusa.Rajesh</t>
  </si>
  <si>
    <t>Pradeep KV</t>
  </si>
  <si>
    <t>K.Anjamma</t>
  </si>
  <si>
    <t>D.Venkataiah</t>
  </si>
  <si>
    <t>Pedda.Mogulappa</t>
  </si>
  <si>
    <t>N.Naga Lakshmi</t>
  </si>
  <si>
    <t>B.Swapna</t>
  </si>
  <si>
    <t xml:space="preserve">G. Srikanth </t>
  </si>
  <si>
    <t>Talari.Ravi</t>
  </si>
  <si>
    <t>Mugala.Sneha</t>
  </si>
  <si>
    <t>MD.Rehana</t>
  </si>
  <si>
    <t>CHITTHARANJAN BORAH</t>
  </si>
  <si>
    <t>HIRAK JYOTI DAS</t>
  </si>
  <si>
    <t>19220</t>
  </si>
  <si>
    <t>DIP KARMAKAR</t>
  </si>
  <si>
    <t>16705</t>
  </si>
  <si>
    <t xml:space="preserve">A.LAXMI </t>
  </si>
  <si>
    <t>NAVYA SRI</t>
  </si>
  <si>
    <t>M.Viresham</t>
  </si>
  <si>
    <t>D.Beeraiah</t>
  </si>
  <si>
    <t>Umakant Das</t>
  </si>
  <si>
    <t>Prbhushankar</t>
  </si>
  <si>
    <t>Dipak Kumar Sahoo</t>
  </si>
  <si>
    <t>Nabaghan sahoo</t>
  </si>
  <si>
    <t>Majolu.Narasamma</t>
  </si>
  <si>
    <t>BALALASEN JENA</t>
  </si>
  <si>
    <t>S.CHANDRA SHEKHAR</t>
  </si>
  <si>
    <t>K.Shirisha Laxmi</t>
  </si>
  <si>
    <t>Ramesh</t>
  </si>
  <si>
    <t>K.Eswaramma</t>
  </si>
  <si>
    <t>B.Devuja</t>
  </si>
  <si>
    <t>18146</t>
  </si>
  <si>
    <t>BAPI JENA</t>
  </si>
  <si>
    <t>K. USHA RANI</t>
  </si>
  <si>
    <t>V.YEDUKONDALU</t>
  </si>
  <si>
    <t>SO</t>
  </si>
  <si>
    <t>T.VISHWANATHAM</t>
  </si>
  <si>
    <t>LAXMI</t>
  </si>
  <si>
    <t>RUP JYOTHIROY</t>
  </si>
  <si>
    <t>D.SURESH</t>
  </si>
  <si>
    <t>K.SARITHA</t>
  </si>
  <si>
    <t>M.LAXMI NARAYNA</t>
  </si>
  <si>
    <t>B.MOHAN</t>
  </si>
  <si>
    <t>G.PRIYANKA</t>
  </si>
  <si>
    <t>V.INDRAJA</t>
  </si>
  <si>
    <t>Babru</t>
  </si>
  <si>
    <t>P.Dhavel Reddy</t>
  </si>
  <si>
    <t>P.Nagaraju</t>
  </si>
  <si>
    <t>Imran</t>
  </si>
  <si>
    <t>P</t>
  </si>
  <si>
    <t>L</t>
  </si>
  <si>
    <t>Aousula.Padma</t>
  </si>
  <si>
    <t>K.Naresh</t>
  </si>
  <si>
    <t>P.Yadagiri</t>
  </si>
  <si>
    <t>Shoba Rani</t>
  </si>
  <si>
    <t>A</t>
  </si>
  <si>
    <t>A.Govind Rao</t>
  </si>
  <si>
    <t>Jr.Executive - Admin</t>
  </si>
  <si>
    <t>Thirupathi</t>
  </si>
  <si>
    <t>Suryakanth</t>
  </si>
  <si>
    <t>S.Durgamma</t>
  </si>
  <si>
    <t>Jr.Executive  - Clubhouse</t>
  </si>
  <si>
    <t>Sumanth Reddy</t>
  </si>
  <si>
    <t xml:space="preserve"> Asst. Help desk</t>
  </si>
  <si>
    <t>S.Vinay kumar Goud</t>
  </si>
  <si>
    <t>Kondakala.Meenakshi</t>
  </si>
  <si>
    <t>Seema.Pramila</t>
  </si>
  <si>
    <t>styavathi</t>
  </si>
  <si>
    <t>Sangeetha</t>
  </si>
  <si>
    <t>Kavali.Amruthamma</t>
  </si>
  <si>
    <t>I.Sujatha</t>
  </si>
  <si>
    <t>T.Pochamma</t>
  </si>
  <si>
    <t>P.Venkataiah</t>
  </si>
  <si>
    <t>R.Laxman Naik</t>
  </si>
  <si>
    <t>O.Masaiah</t>
  </si>
  <si>
    <t>J. Narshing</t>
  </si>
  <si>
    <t>Electrician</t>
  </si>
  <si>
    <t>G.Vinay kumar</t>
  </si>
  <si>
    <t>Lead Padma</t>
  </si>
  <si>
    <t>V.Srinivasa</t>
  </si>
  <si>
    <t>Anil</t>
  </si>
  <si>
    <t>M.Krishna</t>
  </si>
  <si>
    <t>G.vijaya</t>
  </si>
  <si>
    <t>Bhagyavathi</t>
  </si>
  <si>
    <t>P.Indra</t>
  </si>
  <si>
    <t>K.Sujatha</t>
  </si>
  <si>
    <t>P.Lakshmi</t>
  </si>
  <si>
    <t>K.Rama rao</t>
  </si>
  <si>
    <t>N.Laxmaiah</t>
  </si>
  <si>
    <t>K.Rajitha</t>
  </si>
  <si>
    <t>E.Amrutha</t>
  </si>
  <si>
    <t>A.Alivelu</t>
  </si>
  <si>
    <t>Venkateswra Rao</t>
  </si>
  <si>
    <t>k.Aravind reddy</t>
  </si>
  <si>
    <t>B.Srinivasula Reddy</t>
  </si>
  <si>
    <t>plumber</t>
  </si>
  <si>
    <t>Shashikanth sahoo</t>
  </si>
  <si>
    <t>`</t>
  </si>
  <si>
    <t>Club HK Worker</t>
  </si>
  <si>
    <t>Dappu Nagaraju</t>
  </si>
  <si>
    <t>B.Vikram</t>
  </si>
  <si>
    <t>Mamidi.Vivek</t>
  </si>
  <si>
    <t>Amith Kumar</t>
  </si>
  <si>
    <t>FMS &amp; Pms</t>
  </si>
  <si>
    <t>Security approx</t>
  </si>
  <si>
    <t>T A. M</t>
  </si>
  <si>
    <t>Act %</t>
  </si>
  <si>
    <t>W</t>
  </si>
  <si>
    <t>CO</t>
  </si>
  <si>
    <t>Y.Anusaja</t>
  </si>
  <si>
    <t>Kammari.Sangamani</t>
  </si>
  <si>
    <t>P.Prabhakar</t>
  </si>
  <si>
    <t>S.Sundar raj</t>
  </si>
  <si>
    <t>Sr.Plumber</t>
  </si>
  <si>
    <t>Manoranjan sheti</t>
  </si>
  <si>
    <t>Supervisor Plumber</t>
  </si>
  <si>
    <t>Sitakanth swain</t>
  </si>
  <si>
    <t>Nimain nayak</t>
  </si>
  <si>
    <t>Bichitra Lenka</t>
  </si>
  <si>
    <t>Alekha swain</t>
  </si>
  <si>
    <t>U.Ashok</t>
  </si>
  <si>
    <t>Manoj Kumar</t>
  </si>
  <si>
    <t>Sagar Cgarn Bhoi</t>
  </si>
  <si>
    <t>Saym sundar pradhan</t>
  </si>
  <si>
    <t>R.Sagar</t>
  </si>
  <si>
    <t>M.D.Huzaifa</t>
  </si>
  <si>
    <t>D.Bala murali krishna</t>
  </si>
  <si>
    <t>Sanapala.V.Subba Rao</t>
  </si>
  <si>
    <t>Sanapala.Rangamma</t>
  </si>
  <si>
    <t>Shankai sailu</t>
  </si>
  <si>
    <t>CL</t>
  </si>
  <si>
    <t>Prameela</t>
  </si>
  <si>
    <t>H.K.Helper</t>
  </si>
  <si>
    <t>Gouthami</t>
  </si>
  <si>
    <t>Sai baba</t>
  </si>
  <si>
    <t>R.Jothi</t>
  </si>
  <si>
    <t>Mallamma</t>
  </si>
  <si>
    <t>Bikash Suter</t>
  </si>
  <si>
    <t>Bisawjit Malik</t>
  </si>
  <si>
    <t>Bikash Shaoo</t>
  </si>
  <si>
    <t>S.T.P Operator</t>
  </si>
  <si>
    <t>Fire &amp; Safety</t>
  </si>
  <si>
    <t>R.Aruna</t>
  </si>
  <si>
    <t>Garden Helper</t>
  </si>
  <si>
    <t>APMS Attendance - June-2019</t>
  </si>
  <si>
    <t>SL</t>
  </si>
  <si>
    <t>HK Supervisor</t>
  </si>
  <si>
    <t>K.Mahesh Chary</t>
  </si>
  <si>
    <t>Venkateswra Raju</t>
  </si>
  <si>
    <t>Ramulamma.V</t>
  </si>
  <si>
    <t>Lakshmamma</t>
  </si>
  <si>
    <t>Lalitha</t>
  </si>
  <si>
    <t>Mallaiah</t>
  </si>
  <si>
    <t>21317`</t>
  </si>
  <si>
    <t>Renuka</t>
  </si>
  <si>
    <t>E.Jothi</t>
  </si>
  <si>
    <t>S.Parvathi</t>
  </si>
  <si>
    <t>Rameashwari</t>
  </si>
  <si>
    <t>N.Vaishanavi</t>
  </si>
  <si>
    <t>Sujatha</t>
  </si>
  <si>
    <t>P.Triveni</t>
  </si>
  <si>
    <t>M.radha</t>
  </si>
  <si>
    <t>Bharatamma</t>
  </si>
  <si>
    <t>jaya</t>
  </si>
  <si>
    <t>B.Jothi</t>
  </si>
  <si>
    <t>G.Bujji</t>
  </si>
  <si>
    <t>Sanjay kumar.M</t>
  </si>
  <si>
    <t>Arjun</t>
  </si>
  <si>
    <t>Durgesh kumar</t>
  </si>
  <si>
    <t>Rajesh patil</t>
  </si>
  <si>
    <t>Manoj kumar</t>
  </si>
  <si>
    <t xml:space="preserve">Sanjay </t>
  </si>
  <si>
    <t>E.Mundhan</t>
  </si>
  <si>
    <t>Mukesh</t>
  </si>
  <si>
    <t>Kishor</t>
  </si>
  <si>
    <t>Manik</t>
  </si>
  <si>
    <t>Thumdhnak</t>
  </si>
  <si>
    <t>Ram chodan</t>
  </si>
  <si>
    <t>Akinash</t>
  </si>
  <si>
    <t>Sonoj</t>
  </si>
  <si>
    <t>Krishna</t>
  </si>
  <si>
    <t>Depak</t>
  </si>
  <si>
    <t>Shantaram</t>
  </si>
  <si>
    <t>Nankumar</t>
  </si>
  <si>
    <t>Govinda</t>
  </si>
  <si>
    <t>Amithab</t>
  </si>
  <si>
    <t>B.Anil</t>
  </si>
  <si>
    <t>W.Akshay</t>
  </si>
  <si>
    <t>B.Ashok</t>
  </si>
  <si>
    <t>Nr Reddy</t>
  </si>
  <si>
    <t>N.Venkatesh</t>
  </si>
  <si>
    <t>V.Ganesh</t>
  </si>
  <si>
    <t>Dibya ranjan sahani</t>
  </si>
  <si>
    <t>Sasanka sahoo</t>
  </si>
  <si>
    <t>Gas Technician</t>
  </si>
  <si>
    <t>Srinivasulu</t>
  </si>
  <si>
    <t xml:space="preserve">T.Vikram </t>
  </si>
  <si>
    <t>N.Vamshi krishna</t>
  </si>
  <si>
    <t>G.Shivaiah</t>
  </si>
  <si>
    <t>A.Lalappa</t>
  </si>
  <si>
    <t>M.Rama</t>
  </si>
  <si>
    <t>B.Ravi kumar</t>
  </si>
</sst>
</file>

<file path=xl/styles.xml><?xml version="1.0" encoding="utf-8"?>
<styleSheet xmlns="http://schemas.openxmlformats.org/spreadsheetml/2006/main"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  <charset val="204"/>
    </font>
    <font>
      <b/>
      <sz val="11"/>
      <color rgb="FF0033CC"/>
      <name val="Calibri"/>
      <family val="2"/>
      <scheme val="minor"/>
    </font>
    <font>
      <b/>
      <sz val="10"/>
      <color rgb="FF0033CC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theme="1"/>
      <name val="Arial"/>
      <family val="2"/>
    </font>
    <font>
      <sz val="11"/>
      <name val="Times New Roman"/>
      <family val="1"/>
    </font>
    <font>
      <b/>
      <sz val="12"/>
      <color indexed="8"/>
      <name val="Cambria"/>
      <family val="1"/>
      <scheme val="major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indexed="8"/>
      <name val="Trebuchet MS"/>
      <family val="2"/>
    </font>
    <font>
      <sz val="12"/>
      <color indexed="8"/>
      <name val="Trebuchet MS"/>
      <family val="2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mbria"/>
      <family val="1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0"/>
    <xf numFmtId="0" fontId="3" fillId="0" borderId="0"/>
    <xf numFmtId="0" fontId="22" fillId="0" borderId="0"/>
    <xf numFmtId="0" fontId="23" fillId="0" borderId="0" applyBorder="0" applyProtection="0"/>
  </cellStyleXfs>
  <cellXfs count="360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vertical="center"/>
    </xf>
    <xf numFmtId="0" fontId="4" fillId="2" borderId="1" xfId="7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1" fontId="6" fillId="2" borderId="4" xfId="0" applyNumberFormat="1" applyFont="1" applyFill="1" applyBorder="1" applyAlignment="1">
      <alignment horizontal="center"/>
    </xf>
    <xf numFmtId="1" fontId="6" fillId="2" borderId="4" xfId="0" applyNumberFormat="1" applyFont="1" applyFill="1" applyBorder="1"/>
    <xf numFmtId="0" fontId="7" fillId="2" borderId="4" xfId="0" applyFont="1" applyFill="1" applyBorder="1" applyAlignment="1">
      <alignment vertical="center"/>
    </xf>
    <xf numFmtId="1" fontId="6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/>
    <xf numFmtId="0" fontId="7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9" fillId="2" borderId="1" xfId="5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1" fontId="6" fillId="2" borderId="4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/>
    <xf numFmtId="0" fontId="1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left" vertical="center"/>
    </xf>
    <xf numFmtId="0" fontId="8" fillId="2" borderId="8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6" xfId="0" applyBorder="1"/>
    <xf numFmtId="0" fontId="1" fillId="2" borderId="2" xfId="0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3" fillId="5" borderId="10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9" xfId="9" applyFont="1" applyFill="1" applyBorder="1" applyAlignment="1">
      <alignment horizontal="center" vertical="center"/>
    </xf>
    <xf numFmtId="0" fontId="8" fillId="0" borderId="9" xfId="9" applyFont="1" applyFill="1" applyBorder="1" applyAlignment="1">
      <alignment vertical="center"/>
    </xf>
    <xf numFmtId="0" fontId="8" fillId="0" borderId="9" xfId="10" applyFont="1" applyFill="1" applyBorder="1" applyAlignment="1">
      <alignment horizontal="center" vertical="center"/>
    </xf>
    <xf numFmtId="0" fontId="8" fillId="0" borderId="1" xfId="10" applyFont="1" applyFill="1" applyBorder="1" applyAlignment="1">
      <alignment vertical="center" wrapText="1"/>
    </xf>
    <xf numFmtId="0" fontId="0" fillId="0" borderId="5" xfId="0" applyBorder="1"/>
    <xf numFmtId="0" fontId="14" fillId="5" borderId="5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15" fillId="2" borderId="1" xfId="5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7" fillId="2" borderId="1" xfId="3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20" fillId="0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0" fontId="21" fillId="2" borderId="7" xfId="0" applyNumberFormat="1" applyFont="1" applyFill="1" applyBorder="1" applyAlignment="1">
      <alignment horizontal="right" vertical="center"/>
    </xf>
    <xf numFmtId="0" fontId="21" fillId="2" borderId="7" xfId="0" applyNumberFormat="1" applyFont="1" applyFill="1" applyBorder="1" applyAlignment="1">
      <alignment horizontal="right" vertical="center" wrapText="1"/>
    </xf>
    <xf numFmtId="0" fontId="1" fillId="0" borderId="12" xfId="0" applyFont="1" applyBorder="1" applyAlignment="1">
      <alignment horizontal="center" vertical="center"/>
    </xf>
    <xf numFmtId="1" fontId="6" fillId="2" borderId="7" xfId="0" applyNumberFormat="1" applyFont="1" applyFill="1" applyBorder="1"/>
    <xf numFmtId="0" fontId="1" fillId="2" borderId="13" xfId="0" applyFont="1" applyFill="1" applyBorder="1" applyAlignment="1">
      <alignment horizontal="center"/>
    </xf>
    <xf numFmtId="0" fontId="7" fillId="2" borderId="7" xfId="4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 vertical="center"/>
    </xf>
    <xf numFmtId="0" fontId="9" fillId="2" borderId="7" xfId="5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7" xfId="7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0" fillId="2" borderId="12" xfId="0" applyFon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1" fontId="0" fillId="2" borderId="7" xfId="0" applyNumberFormat="1" applyFont="1" applyFill="1" applyBorder="1"/>
    <xf numFmtId="0" fontId="7" fillId="2" borderId="0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0" fillId="2" borderId="1" xfId="5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/>
    </xf>
    <xf numFmtId="0" fontId="27" fillId="2" borderId="9" xfId="0" applyFont="1" applyFill="1" applyBorder="1" applyAlignment="1" applyProtection="1">
      <alignment horizontal="center" vertical="center" wrapText="1"/>
      <protection locked="0"/>
    </xf>
    <xf numFmtId="0" fontId="27" fillId="2" borderId="9" xfId="0" applyFont="1" applyFill="1" applyBorder="1" applyAlignment="1" applyProtection="1">
      <alignment horizontal="left" vertical="center" wrapText="1"/>
      <protection locked="0"/>
    </xf>
    <xf numFmtId="0" fontId="27" fillId="10" borderId="8" xfId="0" applyFont="1" applyFill="1" applyBorder="1" applyAlignment="1" applyProtection="1">
      <alignment horizontal="center" vertical="center"/>
      <protection locked="0"/>
    </xf>
    <xf numFmtId="0" fontId="28" fillId="2" borderId="9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/>
    </xf>
    <xf numFmtId="0" fontId="27" fillId="2" borderId="9" xfId="0" applyFont="1" applyFill="1" applyBorder="1" applyAlignment="1" applyProtection="1">
      <alignment horizontal="center" vertical="center"/>
      <protection locked="0"/>
    </xf>
    <xf numFmtId="0" fontId="27" fillId="10" borderId="4" xfId="0" applyFont="1" applyFill="1" applyBorder="1" applyAlignment="1" applyProtection="1">
      <alignment horizontal="center" vertical="center"/>
      <protection locked="0"/>
    </xf>
    <xf numFmtId="0" fontId="27" fillId="2" borderId="1" xfId="0" applyFont="1" applyFill="1" applyBorder="1" applyAlignment="1" applyProtection="1">
      <alignment horizontal="center" vertical="center"/>
      <protection locked="0"/>
    </xf>
    <xf numFmtId="0" fontId="28" fillId="2" borderId="2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left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center" vertical="center"/>
    </xf>
    <xf numFmtId="0" fontId="28" fillId="2" borderId="5" xfId="0" quotePrefix="1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left" vertical="center"/>
    </xf>
    <xf numFmtId="0" fontId="27" fillId="4" borderId="4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28" fillId="2" borderId="5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 vertical="center"/>
    </xf>
    <xf numFmtId="0" fontId="28" fillId="2" borderId="4" xfId="0" applyFont="1" applyFill="1" applyBorder="1" applyAlignment="1">
      <alignment horizontal="center" vertical="center"/>
    </xf>
    <xf numFmtId="0" fontId="27" fillId="2" borderId="5" xfId="0" quotePrefix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0" fontId="28" fillId="2" borderId="12" xfId="0" quotePrefix="1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12" xfId="0" quotePrefix="1" applyFont="1" applyFill="1" applyBorder="1" applyAlignment="1">
      <alignment horizontal="center" vertical="center"/>
    </xf>
    <xf numFmtId="0" fontId="28" fillId="2" borderId="12" xfId="0" quotePrefix="1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8" fillId="2" borderId="5" xfId="0" quotePrefix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30" fillId="2" borderId="5" xfId="0" quotePrefix="1" applyNumberFormat="1" applyFont="1" applyFill="1" applyBorder="1" applyAlignment="1">
      <alignment horizontal="center" vertical="center"/>
    </xf>
    <xf numFmtId="0" fontId="27" fillId="2" borderId="1" xfId="0" quotePrefix="1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7" fillId="2" borderId="4" xfId="0" quotePrefix="1" applyFont="1" applyFill="1" applyBorder="1" applyAlignment="1">
      <alignment horizontal="center" vertical="center"/>
    </xf>
    <xf numFmtId="0" fontId="30" fillId="0" borderId="1" xfId="0" quotePrefix="1" applyNumberFormat="1" applyFont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1" fillId="0" borderId="0" xfId="0" applyFont="1" applyBorder="1"/>
    <xf numFmtId="0" fontId="4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/>
    </xf>
    <xf numFmtId="0" fontId="27" fillId="10" borderId="1" xfId="0" applyFont="1" applyFill="1" applyBorder="1" applyAlignment="1">
      <alignment horizontal="left"/>
    </xf>
    <xf numFmtId="0" fontId="27" fillId="10" borderId="1" xfId="0" applyFont="1" applyFill="1" applyBorder="1"/>
    <xf numFmtId="0" fontId="32" fillId="2" borderId="1" xfId="0" applyFont="1" applyFill="1" applyBorder="1"/>
    <xf numFmtId="0" fontId="29" fillId="2" borderId="9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/>
    </xf>
    <xf numFmtId="0" fontId="33" fillId="2" borderId="1" xfId="0" applyFont="1" applyFill="1" applyBorder="1"/>
    <xf numFmtId="0" fontId="0" fillId="0" borderId="1" xfId="0" applyBorder="1"/>
    <xf numFmtId="0" fontId="0" fillId="2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" fontId="6" fillId="2" borderId="1" xfId="0" applyNumberFormat="1" applyFont="1" applyFill="1" applyBorder="1"/>
    <xf numFmtId="0" fontId="0" fillId="0" borderId="4" xfId="0" applyBorder="1"/>
    <xf numFmtId="0" fontId="6" fillId="2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10" fillId="2" borderId="1" xfId="0" applyNumberFormat="1" applyFont="1" applyFill="1" applyBorder="1" applyAlignment="1">
      <alignment horizontal="left" vertical="center"/>
    </xf>
    <xf numFmtId="0" fontId="0" fillId="2" borderId="9" xfId="5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20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1" fontId="6" fillId="2" borderId="5" xfId="0" applyNumberFormat="1" applyFont="1" applyFill="1" applyBorder="1"/>
    <xf numFmtId="0" fontId="25" fillId="2" borderId="4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38" fillId="2" borderId="1" xfId="0" applyFont="1" applyFill="1" applyBorder="1"/>
    <xf numFmtId="0" fontId="21" fillId="2" borderId="0" xfId="0" applyNumberFormat="1" applyFont="1" applyFill="1" applyBorder="1" applyAlignment="1">
      <alignment horizontal="right" vertical="center"/>
    </xf>
    <xf numFmtId="0" fontId="20" fillId="0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0" fontId="7" fillId="2" borderId="4" xfId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6" fillId="11" borderId="1" xfId="0" applyFont="1" applyFill="1" applyBorder="1" applyAlignment="1">
      <alignment horizontal="center" vertical="center"/>
    </xf>
    <xf numFmtId="0" fontId="0" fillId="0" borderId="0" xfId="0" applyFill="1" applyBorder="1"/>
    <xf numFmtId="9" fontId="0" fillId="0" borderId="0" xfId="0" applyNumberFormat="1" applyBorder="1"/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/>
    <xf numFmtId="0" fontId="39" fillId="2" borderId="1" xfId="0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center" vertical="center"/>
    </xf>
    <xf numFmtId="0" fontId="40" fillId="10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4" xfId="0" applyNumberFormat="1" applyFont="1" applyFill="1" applyBorder="1" applyAlignment="1">
      <alignment horizontal="left" vertical="center"/>
    </xf>
    <xf numFmtId="40" fontId="6" fillId="2" borderId="1" xfId="0" applyNumberFormat="1" applyFont="1" applyFill="1" applyBorder="1" applyAlignment="1">
      <alignment horizontal="left" vertical="center"/>
    </xf>
    <xf numFmtId="40" fontId="6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1" fontId="6" fillId="2" borderId="1" xfId="0" applyNumberFormat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1" fontId="6" fillId="2" borderId="4" xfId="0" applyNumberFormat="1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8" xfId="0" applyFont="1" applyFill="1" applyBorder="1"/>
    <xf numFmtId="0" fontId="6" fillId="0" borderId="4" xfId="0" applyFont="1" applyFill="1" applyBorder="1"/>
    <xf numFmtId="0" fontId="6" fillId="0" borderId="4" xfId="0" applyFont="1" applyBorder="1"/>
    <xf numFmtId="0" fontId="41" fillId="2" borderId="1" xfId="0" applyFont="1" applyFill="1" applyBorder="1" applyAlignment="1">
      <alignment horizontal="center"/>
    </xf>
    <xf numFmtId="0" fontId="41" fillId="2" borderId="8" xfId="0" applyFont="1" applyFill="1" applyBorder="1" applyAlignment="1">
      <alignment horizontal="center"/>
    </xf>
    <xf numFmtId="0" fontId="0" fillId="0" borderId="1" xfId="0" applyBorder="1" applyAlignment="1"/>
    <xf numFmtId="0" fontId="8" fillId="2" borderId="1" xfId="0" applyNumberFormat="1" applyFont="1" applyFill="1" applyBorder="1" applyAlignment="1">
      <alignment horizontal="left" vertical="center" wrapText="1"/>
    </xf>
    <xf numFmtId="0" fontId="42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39" fillId="10" borderId="1" xfId="0" applyFont="1" applyFill="1" applyBorder="1" applyAlignment="1">
      <alignment horizontal="center" vertical="center"/>
    </xf>
    <xf numFmtId="0" fontId="39" fillId="2" borderId="5" xfId="0" applyFont="1" applyFill="1" applyBorder="1" applyAlignment="1">
      <alignment horizontal="center" vertical="center"/>
    </xf>
    <xf numFmtId="0" fontId="39" fillId="2" borderId="14" xfId="0" applyFont="1" applyFill="1" applyBorder="1" applyAlignment="1">
      <alignment horizontal="center" vertical="center"/>
    </xf>
    <xf numFmtId="0" fontId="39" fillId="10" borderId="5" xfId="0" applyFont="1" applyFill="1" applyBorder="1" applyAlignment="1">
      <alignment horizontal="center" vertical="center"/>
    </xf>
    <xf numFmtId="0" fontId="39" fillId="10" borderId="6" xfId="0" applyFont="1" applyFill="1" applyBorder="1" applyAlignment="1">
      <alignment horizontal="center" vertical="center"/>
    </xf>
    <xf numFmtId="0" fontId="39" fillId="10" borderId="14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1" fillId="2" borderId="9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1" fillId="2" borderId="4" xfId="0" applyFont="1" applyFill="1" applyBorder="1" applyAlignment="1">
      <alignment horizontal="center" vertical="center"/>
    </xf>
    <xf numFmtId="0" fontId="41" fillId="2" borderId="1" xfId="0" applyNumberFormat="1" applyFont="1" applyFill="1" applyBorder="1" applyAlignment="1">
      <alignment horizontal="center" vertical="center"/>
    </xf>
    <xf numFmtId="0" fontId="39" fillId="2" borderId="1" xfId="0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1" fontId="41" fillId="2" borderId="1" xfId="0" applyNumberFormat="1" applyFont="1" applyFill="1" applyBorder="1" applyAlignment="1">
      <alignment horizontal="center" vertical="center"/>
    </xf>
    <xf numFmtId="0" fontId="41" fillId="2" borderId="1" xfId="5" applyNumberFormat="1" applyFont="1" applyFill="1" applyBorder="1" applyAlignment="1">
      <alignment horizontal="center" vertical="center"/>
    </xf>
    <xf numFmtId="0" fontId="41" fillId="2" borderId="4" xfId="5" applyNumberFormat="1" applyFont="1" applyFill="1" applyBorder="1" applyAlignment="1">
      <alignment horizontal="center" vertical="center"/>
    </xf>
    <xf numFmtId="1" fontId="41" fillId="2" borderId="4" xfId="0" applyNumberFormat="1" applyFont="1" applyFill="1" applyBorder="1" applyAlignment="1">
      <alignment horizontal="center" vertical="center"/>
    </xf>
    <xf numFmtId="0" fontId="41" fillId="0" borderId="8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0" fontId="41" fillId="0" borderId="4" xfId="0" applyFont="1" applyBorder="1" applyAlignment="1">
      <alignment horizontal="center"/>
    </xf>
    <xf numFmtId="0" fontId="6" fillId="2" borderId="1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39" fillId="2" borderId="5" xfId="0" applyFont="1" applyFill="1" applyBorder="1" applyAlignment="1">
      <alignment vertical="center"/>
    </xf>
    <xf numFmtId="0" fontId="39" fillId="2" borderId="6" xfId="0" applyFont="1" applyFill="1" applyBorder="1" applyAlignment="1">
      <alignment vertical="center"/>
    </xf>
    <xf numFmtId="0" fontId="39" fillId="2" borderId="14" xfId="0" applyFont="1" applyFill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1" xfId="0" applyFont="1" applyBorder="1"/>
    <xf numFmtId="0" fontId="0" fillId="0" borderId="7" xfId="0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/>
    </xf>
    <xf numFmtId="0" fontId="43" fillId="2" borderId="1" xfId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45" fillId="0" borderId="1" xfId="0" applyNumberFormat="1" applyFont="1" applyBorder="1" applyAlignment="1">
      <alignment horizontal="center" vertical="center" wrapText="1"/>
    </xf>
    <xf numFmtId="0" fontId="16" fillId="10" borderId="14" xfId="0" applyFont="1" applyFill="1" applyBorder="1" applyAlignment="1">
      <alignment vertical="center"/>
    </xf>
    <xf numFmtId="0" fontId="1" fillId="0" borderId="4" xfId="0" applyFont="1" applyBorder="1" applyAlignment="1">
      <alignment horizontal="center"/>
    </xf>
    <xf numFmtId="1" fontId="6" fillId="2" borderId="8" xfId="0" applyNumberFormat="1" applyFont="1" applyFill="1" applyBorder="1" applyAlignment="1">
      <alignment horizontal="left"/>
    </xf>
    <xf numFmtId="1" fontId="6" fillId="2" borderId="8" xfId="0" applyNumberFormat="1" applyFont="1" applyFill="1" applyBorder="1"/>
    <xf numFmtId="0" fontId="20" fillId="0" borderId="2" xfId="0" applyFont="1" applyFill="1" applyBorder="1" applyAlignment="1">
      <alignment horizontal="center" vertical="center"/>
    </xf>
    <xf numFmtId="0" fontId="39" fillId="2" borderId="4" xfId="0" applyNumberFormat="1" applyFont="1" applyFill="1" applyBorder="1" applyAlignment="1">
      <alignment horizontal="center" vertical="center"/>
    </xf>
    <xf numFmtId="0" fontId="41" fillId="2" borderId="9" xfId="5" applyNumberFormat="1" applyFont="1" applyFill="1" applyBorder="1" applyAlignment="1">
      <alignment horizontal="center" vertical="center"/>
    </xf>
    <xf numFmtId="0" fontId="39" fillId="10" borderId="5" xfId="0" applyFont="1" applyFill="1" applyBorder="1" applyAlignment="1">
      <alignment horizontal="center" vertical="center"/>
    </xf>
    <xf numFmtId="0" fontId="39" fillId="10" borderId="6" xfId="0" applyFont="1" applyFill="1" applyBorder="1" applyAlignment="1">
      <alignment horizontal="center" vertical="center"/>
    </xf>
    <xf numFmtId="0" fontId="39" fillId="10" borderId="14" xfId="0" applyFont="1" applyFill="1" applyBorder="1" applyAlignment="1">
      <alignment horizontal="center" vertical="center"/>
    </xf>
    <xf numFmtId="0" fontId="39" fillId="2" borderId="5" xfId="0" applyFont="1" applyFill="1" applyBorder="1" applyAlignment="1">
      <alignment horizontal="center" vertical="center"/>
    </xf>
    <xf numFmtId="0" fontId="39" fillId="2" borderId="6" xfId="0" applyFont="1" applyFill="1" applyBorder="1" applyAlignment="1">
      <alignment horizontal="center" vertical="center"/>
    </xf>
    <xf numFmtId="0" fontId="39" fillId="2" borderId="1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/>
    </xf>
    <xf numFmtId="1" fontId="12" fillId="9" borderId="5" xfId="0" applyNumberFormat="1" applyFont="1" applyFill="1" applyBorder="1" applyAlignment="1">
      <alignment horizontal="center"/>
    </xf>
    <xf numFmtId="1" fontId="12" fillId="9" borderId="6" xfId="0" applyNumberFormat="1" applyFont="1" applyFill="1" applyBorder="1" applyAlignment="1">
      <alignment horizontal="center"/>
    </xf>
    <xf numFmtId="1" fontId="12" fillId="9" borderId="14" xfId="0" applyNumberFormat="1" applyFont="1" applyFill="1" applyBorder="1" applyAlignment="1">
      <alignment horizontal="center"/>
    </xf>
    <xf numFmtId="0" fontId="28" fillId="12" borderId="5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2" borderId="14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</cellXfs>
  <cellStyles count="15">
    <cellStyle name="Explanatory Text 2" xfId="14"/>
    <cellStyle name="Normal" xfId="0" builtinId="0"/>
    <cellStyle name="Normal 10" xfId="4"/>
    <cellStyle name="Normal 11" xfId="1"/>
    <cellStyle name="Normal 13" xfId="9"/>
    <cellStyle name="Normal 18" xfId="10"/>
    <cellStyle name="Normal 2" xfId="11"/>
    <cellStyle name="Normal 2 2" xfId="12"/>
    <cellStyle name="Normal 28" xfId="6"/>
    <cellStyle name="Normal 29" xfId="8"/>
    <cellStyle name="Normal 3" xfId="13"/>
    <cellStyle name="Normal 30" xfId="2"/>
    <cellStyle name="Normal 36" xfId="7"/>
    <cellStyle name="Normal 4" xfId="3"/>
    <cellStyle name="Normal 6" xfId="5"/>
  </cellStyles>
  <dxfs count="148"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CC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  <name val="Cambria"/>
        <scheme val="none"/>
      </font>
      <fill>
        <patternFill>
          <bgColor theme="7" tint="0.59996337778862885"/>
        </patternFill>
      </fill>
    </dxf>
    <dxf>
      <font>
        <b/>
        <i val="0"/>
        <color theme="1"/>
      </font>
    </dxf>
    <dxf>
      <font>
        <b/>
        <i val="0"/>
        <color theme="5"/>
        <name val="Cambria"/>
        <scheme val="none"/>
      </font>
      <fill>
        <patternFill>
          <bgColor theme="6" tint="0.79998168889431442"/>
        </patternFill>
      </fill>
    </dxf>
    <dxf>
      <font>
        <b/>
        <i/>
        <color rgb="FFFF0000"/>
      </font>
      <fill>
        <patternFill>
          <bgColor theme="9" tint="0.39994506668294322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C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7" tint="-0.24994659260841701"/>
      </font>
      <fill>
        <patternFill>
          <bgColor theme="9" tint="0.39994506668294322"/>
        </patternFill>
      </fill>
    </dxf>
    <dxf>
      <font>
        <b/>
        <i val="0"/>
        <color theme="5" tint="-0.24994659260841701"/>
      </font>
    </dxf>
    <dxf>
      <font>
        <b/>
        <i/>
        <color theme="4" tint="-0.24994659260841701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/>
        <color rgb="FFFF0000"/>
      </font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38"/>
  <sheetViews>
    <sheetView tabSelected="1" zoomScale="70" zoomScaleNormal="70" workbookViewId="0">
      <selection activeCell="Q7" sqref="Q7"/>
    </sheetView>
  </sheetViews>
  <sheetFormatPr defaultRowHeight="15"/>
  <cols>
    <col min="1" max="2" width="11" bestFit="1" customWidth="1"/>
    <col min="3" max="3" width="30.85546875" bestFit="1" customWidth="1"/>
    <col min="4" max="4" width="26.28515625" customWidth="1"/>
    <col min="5" max="5" width="5.85546875" bestFit="1" customWidth="1"/>
    <col min="6" max="6" width="5.85546875" customWidth="1"/>
    <col min="7" max="34" width="4.7109375" customWidth="1"/>
    <col min="35" max="16384" width="9.140625" style="70"/>
  </cols>
  <sheetData>
    <row r="1" spans="1:35" ht="26.25">
      <c r="A1" s="334" t="s">
        <v>411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</row>
    <row r="2" spans="1:35" ht="18.75">
      <c r="A2" s="53" t="s">
        <v>44</v>
      </c>
      <c r="B2" s="54" t="s">
        <v>45</v>
      </c>
      <c r="C2" s="54" t="s">
        <v>0</v>
      </c>
      <c r="D2" s="54" t="s">
        <v>1</v>
      </c>
      <c r="E2" s="45">
        <v>1</v>
      </c>
      <c r="F2" s="46">
        <v>2</v>
      </c>
      <c r="G2" s="46">
        <v>3</v>
      </c>
      <c r="H2" s="46">
        <v>4</v>
      </c>
      <c r="I2" s="46">
        <v>5</v>
      </c>
      <c r="J2" s="46">
        <v>6</v>
      </c>
      <c r="K2" s="46">
        <v>7</v>
      </c>
      <c r="L2" s="46">
        <v>8</v>
      </c>
      <c r="M2" s="46">
        <v>9</v>
      </c>
      <c r="N2" s="46">
        <v>10</v>
      </c>
      <c r="O2" s="46">
        <v>11</v>
      </c>
      <c r="P2" s="46">
        <v>12</v>
      </c>
      <c r="Q2" s="46">
        <v>13</v>
      </c>
      <c r="R2" s="46">
        <v>14</v>
      </c>
      <c r="S2" s="46">
        <v>15</v>
      </c>
      <c r="T2" s="46">
        <v>16</v>
      </c>
      <c r="U2" s="46">
        <v>17</v>
      </c>
      <c r="V2" s="46">
        <v>18</v>
      </c>
      <c r="W2" s="46">
        <v>19</v>
      </c>
      <c r="X2" s="46">
        <v>20</v>
      </c>
      <c r="Y2" s="46">
        <v>21</v>
      </c>
      <c r="Z2" s="46">
        <v>22</v>
      </c>
      <c r="AA2" s="46">
        <v>23</v>
      </c>
      <c r="AB2" s="46">
        <v>24</v>
      </c>
      <c r="AC2" s="46">
        <v>25</v>
      </c>
      <c r="AD2" s="46">
        <v>26</v>
      </c>
      <c r="AE2" s="46">
        <v>27</v>
      </c>
      <c r="AF2" s="46">
        <v>28</v>
      </c>
      <c r="AG2" s="46">
        <v>29</v>
      </c>
      <c r="AH2" s="46">
        <v>30</v>
      </c>
    </row>
    <row r="3" spans="1:35" ht="26.25">
      <c r="A3" s="336" t="s">
        <v>65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337"/>
    </row>
    <row r="4" spans="1:35" ht="15.75">
      <c r="A4" s="47">
        <v>1</v>
      </c>
      <c r="B4" s="48">
        <v>15020</v>
      </c>
      <c r="C4" s="49" t="s">
        <v>33</v>
      </c>
      <c r="D4" s="49" t="s">
        <v>34</v>
      </c>
      <c r="E4" s="68"/>
      <c r="F4" s="212"/>
      <c r="G4" s="219"/>
      <c r="H4" s="68"/>
      <c r="I4" s="68"/>
      <c r="J4" s="68"/>
      <c r="K4" s="210"/>
      <c r="L4" s="68"/>
      <c r="M4" s="99"/>
      <c r="N4" s="68"/>
      <c r="O4" s="99"/>
      <c r="P4" s="99"/>
      <c r="Q4" s="99"/>
      <c r="R4" s="210"/>
      <c r="S4" s="99"/>
      <c r="T4" s="99"/>
      <c r="U4" s="211"/>
      <c r="V4" s="68"/>
      <c r="W4" s="99"/>
      <c r="X4" s="211"/>
      <c r="Y4" s="210"/>
      <c r="Z4" s="68"/>
      <c r="AA4" s="68"/>
      <c r="AB4" s="68"/>
      <c r="AC4" s="211"/>
      <c r="AD4" s="68"/>
      <c r="AE4" s="68"/>
      <c r="AF4" s="68"/>
      <c r="AG4" s="68"/>
      <c r="AH4" s="68"/>
      <c r="AI4" s="70">
        <f t="shared" ref="AI4:AI12" si="0">COUNTIF(E4:AH4,"p")</f>
        <v>0</v>
      </c>
    </row>
    <row r="5" spans="1:35" ht="15.75">
      <c r="A5" s="47">
        <v>2</v>
      </c>
      <c r="B5" s="50">
        <v>15137</v>
      </c>
      <c r="C5" s="51" t="s">
        <v>178</v>
      </c>
      <c r="D5" s="51" t="s">
        <v>35</v>
      </c>
      <c r="E5" s="68"/>
      <c r="F5" s="68"/>
      <c r="G5" s="68"/>
      <c r="H5" s="68"/>
      <c r="I5" s="69"/>
      <c r="J5" s="69"/>
      <c r="K5" s="69"/>
      <c r="L5" s="68"/>
      <c r="M5" s="68"/>
      <c r="N5" s="68"/>
      <c r="O5" s="68"/>
      <c r="P5" s="68"/>
      <c r="Q5" s="68"/>
      <c r="R5" s="69"/>
      <c r="S5" s="68"/>
      <c r="T5" s="68"/>
      <c r="U5" s="68"/>
      <c r="V5" s="68"/>
      <c r="W5" s="68"/>
      <c r="X5" s="68"/>
      <c r="Y5" s="69"/>
      <c r="Z5" s="68"/>
      <c r="AA5" s="68"/>
      <c r="AB5" s="68"/>
      <c r="AC5" s="68"/>
      <c r="AD5" s="68"/>
      <c r="AE5" s="68"/>
      <c r="AF5" s="68"/>
      <c r="AG5" s="68"/>
      <c r="AH5" s="213"/>
      <c r="AI5" s="70">
        <f t="shared" si="0"/>
        <v>0</v>
      </c>
    </row>
    <row r="6" spans="1:35" ht="15.75">
      <c r="A6" s="47">
        <v>3</v>
      </c>
      <c r="B6" s="50">
        <v>15298</v>
      </c>
      <c r="C6" s="51" t="s">
        <v>106</v>
      </c>
      <c r="D6" s="51" t="s">
        <v>41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209"/>
      <c r="AI6" s="70">
        <f t="shared" si="0"/>
        <v>0</v>
      </c>
    </row>
    <row r="7" spans="1:35" ht="31.5">
      <c r="A7" s="47">
        <v>4</v>
      </c>
      <c r="B7" s="50">
        <v>15391</v>
      </c>
      <c r="C7" s="51" t="s">
        <v>50</v>
      </c>
      <c r="D7" s="51" t="s">
        <v>42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209"/>
      <c r="AI7" s="70">
        <f t="shared" si="0"/>
        <v>0</v>
      </c>
    </row>
    <row r="8" spans="1:35" ht="15.75">
      <c r="A8" s="47">
        <v>5</v>
      </c>
      <c r="B8" s="50">
        <v>15337</v>
      </c>
      <c r="C8" s="51" t="s">
        <v>49</v>
      </c>
      <c r="D8" s="51" t="s">
        <v>43</v>
      </c>
      <c r="E8" s="211"/>
      <c r="F8" s="212"/>
      <c r="G8" s="68"/>
      <c r="H8" s="68"/>
      <c r="I8" s="68"/>
      <c r="J8" s="211"/>
      <c r="K8" s="210"/>
      <c r="L8" s="211"/>
      <c r="M8" s="68"/>
      <c r="N8" s="68"/>
      <c r="O8" s="99"/>
      <c r="P8" s="99"/>
      <c r="Q8" s="99"/>
      <c r="R8" s="210"/>
      <c r="S8" s="99"/>
      <c r="T8" s="99"/>
      <c r="U8" s="99"/>
      <c r="V8" s="212"/>
      <c r="W8" s="99"/>
      <c r="X8" s="99"/>
      <c r="Y8" s="210"/>
      <c r="Z8" s="68"/>
      <c r="AA8" s="68"/>
      <c r="AB8" s="68"/>
      <c r="AC8" s="68"/>
      <c r="AD8" s="68"/>
      <c r="AE8" s="68"/>
      <c r="AF8" s="68"/>
      <c r="AG8" s="68"/>
      <c r="AH8" s="68"/>
      <c r="AI8" s="70">
        <f t="shared" si="0"/>
        <v>0</v>
      </c>
    </row>
    <row r="9" spans="1:35" ht="15" customHeight="1">
      <c r="A9" s="4"/>
      <c r="B9" s="4"/>
      <c r="C9" s="4"/>
      <c r="D9" s="4"/>
      <c r="E9" s="44">
        <f>COUNTIF(E4:E8,"P")</f>
        <v>0</v>
      </c>
      <c r="F9" s="44">
        <f t="shared" ref="F9:AH9" si="1">COUNTIF(F4:F8,"P")</f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  <c r="M9" s="44">
        <f t="shared" si="1"/>
        <v>0</v>
      </c>
      <c r="N9" s="44">
        <f t="shared" si="1"/>
        <v>0</v>
      </c>
      <c r="O9" s="44">
        <f t="shared" si="1"/>
        <v>0</v>
      </c>
      <c r="P9" s="44">
        <f t="shared" si="1"/>
        <v>0</v>
      </c>
      <c r="Q9" s="44">
        <f t="shared" si="1"/>
        <v>0</v>
      </c>
      <c r="R9" s="44">
        <f t="shared" si="1"/>
        <v>0</v>
      </c>
      <c r="S9" s="44">
        <f t="shared" si="1"/>
        <v>0</v>
      </c>
      <c r="T9" s="44">
        <f t="shared" si="1"/>
        <v>0</v>
      </c>
      <c r="U9" s="44">
        <f t="shared" si="1"/>
        <v>0</v>
      </c>
      <c r="V9" s="44">
        <f t="shared" si="1"/>
        <v>0</v>
      </c>
      <c r="W9" s="44">
        <f t="shared" si="1"/>
        <v>0</v>
      </c>
      <c r="X9" s="44">
        <f t="shared" si="1"/>
        <v>0</v>
      </c>
      <c r="Y9" s="44">
        <f t="shared" si="1"/>
        <v>0</v>
      </c>
      <c r="Z9" s="44">
        <f t="shared" si="1"/>
        <v>0</v>
      </c>
      <c r="AA9" s="44">
        <f t="shared" si="1"/>
        <v>0</v>
      </c>
      <c r="AB9" s="44">
        <f t="shared" si="1"/>
        <v>0</v>
      </c>
      <c r="AC9" s="44">
        <f t="shared" si="1"/>
        <v>0</v>
      </c>
      <c r="AD9" s="44">
        <f t="shared" si="1"/>
        <v>0</v>
      </c>
      <c r="AE9" s="44">
        <f t="shared" si="1"/>
        <v>0</v>
      </c>
      <c r="AF9" s="44">
        <f t="shared" si="1"/>
        <v>0</v>
      </c>
      <c r="AG9" s="44">
        <f t="shared" si="1"/>
        <v>0</v>
      </c>
      <c r="AH9" s="214">
        <f t="shared" si="1"/>
        <v>0</v>
      </c>
      <c r="AI9" s="70">
        <f t="shared" si="0"/>
        <v>0</v>
      </c>
    </row>
    <row r="10" spans="1:35" ht="26.25">
      <c r="A10" s="338" t="s">
        <v>36</v>
      </c>
      <c r="B10" s="339"/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39"/>
      <c r="O10" s="339"/>
      <c r="P10" s="339"/>
      <c r="Q10" s="339"/>
      <c r="R10" s="339"/>
      <c r="S10" s="339"/>
      <c r="T10" s="339"/>
      <c r="U10" s="339"/>
      <c r="V10" s="339"/>
      <c r="W10" s="339"/>
      <c r="X10" s="339"/>
      <c r="Y10" s="339"/>
      <c r="Z10" s="339"/>
      <c r="AA10" s="339"/>
      <c r="AB10" s="339"/>
      <c r="AC10" s="339"/>
      <c r="AD10" s="339"/>
      <c r="AE10" s="339"/>
      <c r="AF10" s="339"/>
      <c r="AG10" s="339"/>
      <c r="AH10" s="339"/>
      <c r="AI10" s="70">
        <f t="shared" si="0"/>
        <v>0</v>
      </c>
    </row>
    <row r="11" spans="1:35" ht="26.25">
      <c r="A11" s="340" t="s">
        <v>74</v>
      </c>
      <c r="B11" s="341"/>
      <c r="C11" s="341"/>
      <c r="D11" s="341"/>
      <c r="E11" s="341"/>
      <c r="F11" s="341"/>
      <c r="G11" s="341"/>
      <c r="H11" s="341"/>
      <c r="I11" s="341"/>
      <c r="J11" s="341"/>
      <c r="K11" s="341"/>
      <c r="L11" s="341"/>
      <c r="M11" s="341"/>
      <c r="N11" s="341"/>
      <c r="O11" s="341"/>
      <c r="P11" s="341"/>
      <c r="Q11" s="341"/>
      <c r="R11" s="341"/>
      <c r="S11" s="341"/>
      <c r="T11" s="341"/>
      <c r="U11" s="341"/>
      <c r="V11" s="341"/>
      <c r="W11" s="341"/>
      <c r="X11" s="341"/>
      <c r="Y11" s="341"/>
      <c r="Z11" s="341"/>
      <c r="AA11" s="341"/>
      <c r="AB11" s="341"/>
      <c r="AC11" s="341"/>
      <c r="AD11" s="341"/>
      <c r="AE11" s="341"/>
      <c r="AF11" s="341"/>
      <c r="AG11" s="341"/>
      <c r="AH11" s="341"/>
      <c r="AI11" s="70">
        <f t="shared" si="0"/>
        <v>0</v>
      </c>
    </row>
    <row r="12" spans="1:35" ht="15" customHeight="1">
      <c r="A12" s="47">
        <v>1</v>
      </c>
      <c r="B12" s="48">
        <v>15003</v>
      </c>
      <c r="C12" s="49" t="s">
        <v>37</v>
      </c>
      <c r="D12" s="49" t="s">
        <v>38</v>
      </c>
      <c r="E12" s="199" t="s">
        <v>316</v>
      </c>
      <c r="F12" s="199" t="s">
        <v>316</v>
      </c>
      <c r="G12" s="239" t="s">
        <v>374</v>
      </c>
      <c r="H12" s="246" t="s">
        <v>412</v>
      </c>
      <c r="I12" s="246" t="s">
        <v>412</v>
      </c>
      <c r="J12" s="246" t="s">
        <v>412</v>
      </c>
      <c r="K12" s="246" t="s">
        <v>412</v>
      </c>
      <c r="L12" s="246" t="s">
        <v>412</v>
      </c>
      <c r="M12" s="199" t="s">
        <v>316</v>
      </c>
      <c r="N12" s="239" t="s">
        <v>374</v>
      </c>
      <c r="O12" s="246" t="s">
        <v>412</v>
      </c>
      <c r="P12" s="199" t="s">
        <v>316</v>
      </c>
      <c r="Q12" s="199" t="s">
        <v>316</v>
      </c>
      <c r="R12" s="199" t="s">
        <v>316</v>
      </c>
      <c r="S12" s="199" t="s">
        <v>316</v>
      </c>
      <c r="T12" s="199" t="s">
        <v>316</v>
      </c>
      <c r="U12" s="199" t="s">
        <v>316</v>
      </c>
      <c r="V12" s="239" t="s">
        <v>374</v>
      </c>
      <c r="W12" s="199" t="s">
        <v>316</v>
      </c>
      <c r="X12" s="199" t="s">
        <v>316</v>
      </c>
      <c r="Y12" s="199" t="s">
        <v>316</v>
      </c>
      <c r="Z12" s="199" t="s">
        <v>316</v>
      </c>
      <c r="AA12" s="199" t="s">
        <v>316</v>
      </c>
      <c r="AB12" s="199" t="s">
        <v>316</v>
      </c>
      <c r="AC12" s="239" t="s">
        <v>374</v>
      </c>
      <c r="AD12" s="199" t="s">
        <v>316</v>
      </c>
      <c r="AE12" s="199" t="s">
        <v>316</v>
      </c>
      <c r="AF12" s="199" t="s">
        <v>316</v>
      </c>
      <c r="AG12" s="199" t="s">
        <v>316</v>
      </c>
      <c r="AH12" s="199" t="s">
        <v>316</v>
      </c>
      <c r="AI12" s="70">
        <f t="shared" si="0"/>
        <v>20</v>
      </c>
    </row>
    <row r="13" spans="1:35" ht="15" customHeight="1">
      <c r="A13" s="47">
        <v>2</v>
      </c>
      <c r="B13" s="50">
        <v>15320</v>
      </c>
      <c r="C13" s="51" t="s">
        <v>39</v>
      </c>
      <c r="D13" s="51" t="s">
        <v>40</v>
      </c>
      <c r="E13" s="199" t="s">
        <v>316</v>
      </c>
      <c r="F13" s="239" t="s">
        <v>374</v>
      </c>
      <c r="G13" s="199" t="s">
        <v>316</v>
      </c>
      <c r="H13" s="199" t="s">
        <v>316</v>
      </c>
      <c r="I13" s="199" t="s">
        <v>316</v>
      </c>
      <c r="J13" s="199" t="s">
        <v>316</v>
      </c>
      <c r="K13" s="199" t="s">
        <v>316</v>
      </c>
      <c r="L13" s="199" t="s">
        <v>316</v>
      </c>
      <c r="M13" s="239" t="s">
        <v>374</v>
      </c>
      <c r="N13" s="199" t="s">
        <v>316</v>
      </c>
      <c r="O13" s="199" t="s">
        <v>316</v>
      </c>
      <c r="P13" s="199" t="s">
        <v>316</v>
      </c>
      <c r="Q13" s="199" t="s">
        <v>316</v>
      </c>
      <c r="R13" s="199" t="s">
        <v>316</v>
      </c>
      <c r="S13" s="199" t="s">
        <v>316</v>
      </c>
      <c r="T13" s="239" t="s">
        <v>374</v>
      </c>
      <c r="U13" s="199" t="s">
        <v>316</v>
      </c>
      <c r="V13" s="199" t="s">
        <v>316</v>
      </c>
      <c r="W13" s="246" t="s">
        <v>397</v>
      </c>
      <c r="X13" s="199" t="s">
        <v>316</v>
      </c>
      <c r="Y13" s="199" t="s">
        <v>316</v>
      </c>
      <c r="Z13" s="199" t="s">
        <v>316</v>
      </c>
      <c r="AA13" s="239" t="s">
        <v>374</v>
      </c>
      <c r="AB13" s="199" t="s">
        <v>316</v>
      </c>
      <c r="AC13" s="199" t="s">
        <v>316</v>
      </c>
      <c r="AD13" s="199" t="s">
        <v>316</v>
      </c>
      <c r="AE13" s="199" t="s">
        <v>316</v>
      </c>
      <c r="AF13" s="199" t="s">
        <v>316</v>
      </c>
      <c r="AG13" s="199" t="s">
        <v>316</v>
      </c>
      <c r="AH13" s="239" t="s">
        <v>374</v>
      </c>
      <c r="AI13" s="70">
        <f t="shared" ref="AI13:AI76" si="2">COUNTIF(E13:AH13,"p")</f>
        <v>24</v>
      </c>
    </row>
    <row r="14" spans="1:35" ht="15" customHeight="1">
      <c r="A14" s="47"/>
      <c r="B14" s="50"/>
      <c r="C14" s="51"/>
      <c r="D14" s="78" t="s">
        <v>170</v>
      </c>
      <c r="E14" s="74">
        <v>2</v>
      </c>
      <c r="F14" s="74">
        <v>2</v>
      </c>
      <c r="G14" s="74">
        <v>2</v>
      </c>
      <c r="H14" s="74">
        <v>2</v>
      </c>
      <c r="I14" s="74">
        <v>2</v>
      </c>
      <c r="J14" s="74">
        <v>2</v>
      </c>
      <c r="K14" s="74">
        <v>2</v>
      </c>
      <c r="L14" s="74">
        <v>2</v>
      </c>
      <c r="M14" s="74">
        <v>2</v>
      </c>
      <c r="N14" s="74">
        <v>2</v>
      </c>
      <c r="O14" s="74">
        <v>2</v>
      </c>
      <c r="P14" s="74">
        <v>2</v>
      </c>
      <c r="Q14" s="74">
        <v>2</v>
      </c>
      <c r="R14" s="74">
        <v>2</v>
      </c>
      <c r="S14" s="74">
        <v>2</v>
      </c>
      <c r="T14" s="74">
        <v>2</v>
      </c>
      <c r="U14" s="74">
        <v>2</v>
      </c>
      <c r="V14" s="74">
        <v>2</v>
      </c>
      <c r="W14" s="74">
        <v>2</v>
      </c>
      <c r="X14" s="74">
        <v>2</v>
      </c>
      <c r="Y14" s="74">
        <v>2</v>
      </c>
      <c r="Z14" s="74">
        <v>2</v>
      </c>
      <c r="AA14" s="74">
        <v>2</v>
      </c>
      <c r="AB14" s="74">
        <v>2</v>
      </c>
      <c r="AC14" s="74">
        <v>2</v>
      </c>
      <c r="AD14" s="74">
        <v>2</v>
      </c>
      <c r="AE14" s="74">
        <v>2</v>
      </c>
      <c r="AF14" s="74">
        <v>2</v>
      </c>
      <c r="AG14" s="74">
        <v>2</v>
      </c>
      <c r="AH14" s="215">
        <v>2</v>
      </c>
      <c r="AI14" s="70">
        <f t="shared" si="2"/>
        <v>0</v>
      </c>
    </row>
    <row r="15" spans="1:35" ht="15" customHeight="1">
      <c r="A15" s="4"/>
      <c r="B15" s="4"/>
      <c r="C15" s="4"/>
      <c r="D15" s="79" t="s">
        <v>169</v>
      </c>
      <c r="E15" s="44">
        <f>COUNTIF(E12:E13,"P")</f>
        <v>2</v>
      </c>
      <c r="F15" s="44">
        <f t="shared" ref="F15:AG15" si="3">COUNTIF(F12:F13,"P")</f>
        <v>1</v>
      </c>
      <c r="G15" s="44">
        <f t="shared" si="3"/>
        <v>1</v>
      </c>
      <c r="H15" s="44">
        <f t="shared" si="3"/>
        <v>1</v>
      </c>
      <c r="I15" s="44">
        <f t="shared" si="3"/>
        <v>1</v>
      </c>
      <c r="J15" s="44">
        <f t="shared" si="3"/>
        <v>1</v>
      </c>
      <c r="K15" s="44">
        <f t="shared" si="3"/>
        <v>1</v>
      </c>
      <c r="L15" s="44">
        <f t="shared" si="3"/>
        <v>1</v>
      </c>
      <c r="M15" s="44">
        <f t="shared" si="3"/>
        <v>1</v>
      </c>
      <c r="N15" s="44">
        <f t="shared" si="3"/>
        <v>1</v>
      </c>
      <c r="O15" s="44">
        <f t="shared" si="3"/>
        <v>1</v>
      </c>
      <c r="P15" s="44">
        <f t="shared" si="3"/>
        <v>2</v>
      </c>
      <c r="Q15" s="44">
        <f t="shared" si="3"/>
        <v>2</v>
      </c>
      <c r="R15" s="44">
        <f t="shared" si="3"/>
        <v>2</v>
      </c>
      <c r="S15" s="44">
        <f t="shared" si="3"/>
        <v>2</v>
      </c>
      <c r="T15" s="44">
        <f t="shared" si="3"/>
        <v>1</v>
      </c>
      <c r="U15" s="44">
        <f t="shared" si="3"/>
        <v>2</v>
      </c>
      <c r="V15" s="44">
        <f t="shared" si="3"/>
        <v>1</v>
      </c>
      <c r="W15" s="44">
        <f t="shared" si="3"/>
        <v>1</v>
      </c>
      <c r="X15" s="44">
        <f t="shared" si="3"/>
        <v>2</v>
      </c>
      <c r="Y15" s="44">
        <f t="shared" si="3"/>
        <v>2</v>
      </c>
      <c r="Z15" s="44">
        <f t="shared" si="3"/>
        <v>2</v>
      </c>
      <c r="AA15" s="44">
        <f t="shared" si="3"/>
        <v>1</v>
      </c>
      <c r="AB15" s="44">
        <f t="shared" si="3"/>
        <v>2</v>
      </c>
      <c r="AC15" s="44">
        <f t="shared" si="3"/>
        <v>1</v>
      </c>
      <c r="AD15" s="44">
        <f t="shared" si="3"/>
        <v>2</v>
      </c>
      <c r="AE15" s="44">
        <f t="shared" si="3"/>
        <v>2</v>
      </c>
      <c r="AF15" s="44">
        <f t="shared" si="3"/>
        <v>2</v>
      </c>
      <c r="AG15" s="44">
        <f t="shared" si="3"/>
        <v>2</v>
      </c>
      <c r="AH15" s="214">
        <f>COUNTIF(AH12:AH13,"P")</f>
        <v>1</v>
      </c>
      <c r="AI15" s="70">
        <f t="shared" si="2"/>
        <v>0</v>
      </c>
    </row>
    <row r="16" spans="1:35" ht="15" customHeight="1">
      <c r="A16" s="72"/>
      <c r="B16" s="73"/>
      <c r="C16" s="73"/>
      <c r="D16" s="79" t="s">
        <v>168</v>
      </c>
      <c r="E16" s="43">
        <f>+E15/E14*100</f>
        <v>100</v>
      </c>
      <c r="F16" s="43">
        <f t="shared" ref="F16:AG16" si="4">+F15/F14*100</f>
        <v>50</v>
      </c>
      <c r="G16" s="43">
        <f t="shared" si="4"/>
        <v>50</v>
      </c>
      <c r="H16" s="43">
        <f t="shared" si="4"/>
        <v>50</v>
      </c>
      <c r="I16" s="43">
        <f t="shared" si="4"/>
        <v>50</v>
      </c>
      <c r="J16" s="43">
        <f t="shared" si="4"/>
        <v>50</v>
      </c>
      <c r="K16" s="43">
        <f t="shared" si="4"/>
        <v>50</v>
      </c>
      <c r="L16" s="43">
        <f t="shared" si="4"/>
        <v>50</v>
      </c>
      <c r="M16" s="43">
        <f t="shared" si="4"/>
        <v>50</v>
      </c>
      <c r="N16" s="43">
        <f t="shared" si="4"/>
        <v>50</v>
      </c>
      <c r="O16" s="43">
        <f t="shared" si="4"/>
        <v>50</v>
      </c>
      <c r="P16" s="43">
        <f t="shared" si="4"/>
        <v>100</v>
      </c>
      <c r="Q16" s="43">
        <f t="shared" si="4"/>
        <v>100</v>
      </c>
      <c r="R16" s="43">
        <f t="shared" si="4"/>
        <v>100</v>
      </c>
      <c r="S16" s="43">
        <f t="shared" si="4"/>
        <v>100</v>
      </c>
      <c r="T16" s="43">
        <f t="shared" si="4"/>
        <v>50</v>
      </c>
      <c r="U16" s="43">
        <f t="shared" si="4"/>
        <v>100</v>
      </c>
      <c r="V16" s="43">
        <f t="shared" si="4"/>
        <v>50</v>
      </c>
      <c r="W16" s="43">
        <f t="shared" si="4"/>
        <v>50</v>
      </c>
      <c r="X16" s="43">
        <f t="shared" si="4"/>
        <v>100</v>
      </c>
      <c r="Y16" s="43">
        <f t="shared" si="4"/>
        <v>100</v>
      </c>
      <c r="Z16" s="43">
        <f t="shared" si="4"/>
        <v>100</v>
      </c>
      <c r="AA16" s="43">
        <f t="shared" si="4"/>
        <v>50</v>
      </c>
      <c r="AB16" s="43">
        <f t="shared" si="4"/>
        <v>100</v>
      </c>
      <c r="AC16" s="43">
        <f t="shared" si="4"/>
        <v>50</v>
      </c>
      <c r="AD16" s="43">
        <f t="shared" si="4"/>
        <v>100</v>
      </c>
      <c r="AE16" s="43">
        <f t="shared" si="4"/>
        <v>100</v>
      </c>
      <c r="AF16" s="43">
        <f t="shared" si="4"/>
        <v>100</v>
      </c>
      <c r="AG16" s="43">
        <f t="shared" si="4"/>
        <v>100</v>
      </c>
      <c r="AH16" s="216">
        <f>+AH15/AH14*100</f>
        <v>50</v>
      </c>
      <c r="AI16" s="70">
        <f t="shared" si="2"/>
        <v>0</v>
      </c>
    </row>
    <row r="17" spans="1:35" ht="15" customHeight="1">
      <c r="A17" s="72"/>
      <c r="B17" s="73"/>
      <c r="C17" s="73"/>
      <c r="D17" s="79" t="s">
        <v>171</v>
      </c>
      <c r="E17" s="43">
        <f>+E15-E14</f>
        <v>0</v>
      </c>
      <c r="F17" s="43">
        <f t="shared" ref="F17:AG17" si="5">+F15-F14</f>
        <v>-1</v>
      </c>
      <c r="G17" s="43">
        <f t="shared" si="5"/>
        <v>-1</v>
      </c>
      <c r="H17" s="43">
        <f t="shared" si="5"/>
        <v>-1</v>
      </c>
      <c r="I17" s="43">
        <f t="shared" si="5"/>
        <v>-1</v>
      </c>
      <c r="J17" s="43">
        <f t="shared" si="5"/>
        <v>-1</v>
      </c>
      <c r="K17" s="43">
        <f t="shared" si="5"/>
        <v>-1</v>
      </c>
      <c r="L17" s="43">
        <f t="shared" si="5"/>
        <v>-1</v>
      </c>
      <c r="M17" s="43">
        <f t="shared" si="5"/>
        <v>-1</v>
      </c>
      <c r="N17" s="43">
        <f t="shared" si="5"/>
        <v>-1</v>
      </c>
      <c r="O17" s="43">
        <f t="shared" si="5"/>
        <v>-1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3">
        <f t="shared" si="5"/>
        <v>0</v>
      </c>
      <c r="T17" s="43">
        <f t="shared" si="5"/>
        <v>-1</v>
      </c>
      <c r="U17" s="43">
        <f t="shared" si="5"/>
        <v>0</v>
      </c>
      <c r="V17" s="43">
        <f t="shared" si="5"/>
        <v>-1</v>
      </c>
      <c r="W17" s="43">
        <f t="shared" si="5"/>
        <v>-1</v>
      </c>
      <c r="X17" s="43">
        <f t="shared" si="5"/>
        <v>0</v>
      </c>
      <c r="Y17" s="43">
        <f t="shared" si="5"/>
        <v>0</v>
      </c>
      <c r="Z17" s="43">
        <f t="shared" si="5"/>
        <v>0</v>
      </c>
      <c r="AA17" s="43">
        <f t="shared" si="5"/>
        <v>-1</v>
      </c>
      <c r="AB17" s="43">
        <f t="shared" si="5"/>
        <v>0</v>
      </c>
      <c r="AC17" s="43">
        <f t="shared" si="5"/>
        <v>-1</v>
      </c>
      <c r="AD17" s="43">
        <f t="shared" si="5"/>
        <v>0</v>
      </c>
      <c r="AE17" s="43">
        <f t="shared" si="5"/>
        <v>0</v>
      </c>
      <c r="AF17" s="43">
        <f t="shared" si="5"/>
        <v>0</v>
      </c>
      <c r="AG17" s="43">
        <f t="shared" si="5"/>
        <v>0</v>
      </c>
      <c r="AH17" s="216">
        <f t="shared" ref="AH17" si="6">+AH15-AH14</f>
        <v>-1</v>
      </c>
      <c r="AI17" s="70">
        <f t="shared" si="2"/>
        <v>0</v>
      </c>
    </row>
    <row r="18" spans="1:35" ht="15" customHeight="1">
      <c r="A18" s="72"/>
      <c r="B18" s="73"/>
      <c r="C18" s="73"/>
      <c r="D18" s="79" t="s">
        <v>172</v>
      </c>
      <c r="E18" s="43">
        <f>+E16-80</f>
        <v>20</v>
      </c>
      <c r="F18" s="43">
        <f>IF(F16-80&gt;0,0,F16-80)</f>
        <v>-30</v>
      </c>
      <c r="G18" s="43">
        <f t="shared" ref="G18:AG18" si="7">IF(G16-80&gt;0,0,G16-80)</f>
        <v>-30</v>
      </c>
      <c r="H18" s="43">
        <f t="shared" si="7"/>
        <v>-30</v>
      </c>
      <c r="I18" s="43">
        <f t="shared" si="7"/>
        <v>-30</v>
      </c>
      <c r="J18" s="43">
        <f t="shared" si="7"/>
        <v>-30</v>
      </c>
      <c r="K18" s="43">
        <f t="shared" si="7"/>
        <v>-30</v>
      </c>
      <c r="L18" s="43">
        <f t="shared" si="7"/>
        <v>-30</v>
      </c>
      <c r="M18" s="43">
        <f t="shared" si="7"/>
        <v>-30</v>
      </c>
      <c r="N18" s="43">
        <f t="shared" si="7"/>
        <v>-30</v>
      </c>
      <c r="O18" s="43">
        <f t="shared" si="7"/>
        <v>-30</v>
      </c>
      <c r="P18" s="43">
        <f t="shared" si="7"/>
        <v>0</v>
      </c>
      <c r="Q18" s="43">
        <f t="shared" si="7"/>
        <v>0</v>
      </c>
      <c r="R18" s="43">
        <f t="shared" si="7"/>
        <v>0</v>
      </c>
      <c r="S18" s="43">
        <f t="shared" si="7"/>
        <v>0</v>
      </c>
      <c r="T18" s="43">
        <f t="shared" si="7"/>
        <v>-30</v>
      </c>
      <c r="U18" s="43">
        <f t="shared" si="7"/>
        <v>0</v>
      </c>
      <c r="V18" s="43">
        <f t="shared" si="7"/>
        <v>-30</v>
      </c>
      <c r="W18" s="43">
        <f t="shared" si="7"/>
        <v>-30</v>
      </c>
      <c r="X18" s="43">
        <f t="shared" si="7"/>
        <v>0</v>
      </c>
      <c r="Y18" s="43">
        <f t="shared" si="7"/>
        <v>0</v>
      </c>
      <c r="Z18" s="43">
        <f t="shared" si="7"/>
        <v>0</v>
      </c>
      <c r="AA18" s="43">
        <f t="shared" si="7"/>
        <v>-30</v>
      </c>
      <c r="AB18" s="43">
        <f t="shared" si="7"/>
        <v>0</v>
      </c>
      <c r="AC18" s="43">
        <f t="shared" si="7"/>
        <v>-30</v>
      </c>
      <c r="AD18" s="43">
        <f t="shared" si="7"/>
        <v>0</v>
      </c>
      <c r="AE18" s="43">
        <f t="shared" si="7"/>
        <v>0</v>
      </c>
      <c r="AF18" s="43">
        <f t="shared" si="7"/>
        <v>0</v>
      </c>
      <c r="AG18" s="43">
        <f t="shared" si="7"/>
        <v>0</v>
      </c>
      <c r="AH18" s="216">
        <f t="shared" ref="AH18" si="8">IF(AH16-80&gt;0,0,AH16-80)</f>
        <v>-30</v>
      </c>
      <c r="AI18" s="70">
        <f t="shared" si="2"/>
        <v>0</v>
      </c>
    </row>
    <row r="19" spans="1:35" ht="26.25">
      <c r="A19" s="342" t="s">
        <v>64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3"/>
      <c r="AI19" s="70">
        <f t="shared" si="2"/>
        <v>0</v>
      </c>
    </row>
    <row r="20" spans="1:35" ht="15.75">
      <c r="A20" s="1">
        <v>1</v>
      </c>
      <c r="B20" s="178">
        <v>19454</v>
      </c>
      <c r="C20" s="163" t="s">
        <v>331</v>
      </c>
      <c r="D20" s="225" t="s">
        <v>324</v>
      </c>
      <c r="E20" s="253" t="s">
        <v>317</v>
      </c>
      <c r="F20" s="253" t="s">
        <v>316</v>
      </c>
      <c r="G20" s="253" t="s">
        <v>316</v>
      </c>
      <c r="H20" s="253" t="s">
        <v>316</v>
      </c>
      <c r="I20" s="253" t="s">
        <v>316</v>
      </c>
      <c r="J20" s="253" t="s">
        <v>316</v>
      </c>
      <c r="K20" s="253" t="s">
        <v>316</v>
      </c>
      <c r="L20" s="253" t="s">
        <v>316</v>
      </c>
      <c r="M20" s="253" t="s">
        <v>316</v>
      </c>
      <c r="N20" s="254" t="s">
        <v>374</v>
      </c>
      <c r="O20" s="253" t="s">
        <v>316</v>
      </c>
      <c r="P20" s="253" t="s">
        <v>316</v>
      </c>
      <c r="Q20" s="254" t="s">
        <v>374</v>
      </c>
      <c r="R20" s="253" t="s">
        <v>316</v>
      </c>
      <c r="S20" s="253" t="s">
        <v>316</v>
      </c>
      <c r="T20" s="253" t="s">
        <v>316</v>
      </c>
      <c r="U20" s="253" t="s">
        <v>316</v>
      </c>
      <c r="V20" s="253" t="s">
        <v>316</v>
      </c>
      <c r="W20" s="253" t="s">
        <v>316</v>
      </c>
      <c r="X20" s="254" t="s">
        <v>374</v>
      </c>
      <c r="Y20" s="253" t="s">
        <v>316</v>
      </c>
      <c r="Z20" s="253" t="s">
        <v>316</v>
      </c>
      <c r="AA20" s="253" t="s">
        <v>316</v>
      </c>
      <c r="AB20" s="253" t="s">
        <v>316</v>
      </c>
      <c r="AC20" s="253" t="s">
        <v>316</v>
      </c>
      <c r="AD20" s="253" t="s">
        <v>316</v>
      </c>
      <c r="AE20" s="253" t="s">
        <v>316</v>
      </c>
      <c r="AF20" s="253" t="s">
        <v>316</v>
      </c>
      <c r="AG20" s="253" t="s">
        <v>316</v>
      </c>
      <c r="AH20" s="253" t="s">
        <v>316</v>
      </c>
      <c r="AI20" s="70">
        <f t="shared" si="2"/>
        <v>26</v>
      </c>
    </row>
    <row r="21" spans="1:35" ht="15.75">
      <c r="A21" s="1">
        <v>2</v>
      </c>
      <c r="B21" s="62">
        <v>15564</v>
      </c>
      <c r="C21" s="105" t="s">
        <v>273</v>
      </c>
      <c r="D21" s="3" t="s">
        <v>330</v>
      </c>
      <c r="E21" s="253" t="s">
        <v>316</v>
      </c>
      <c r="F21" s="253" t="s">
        <v>316</v>
      </c>
      <c r="G21" s="253" t="s">
        <v>316</v>
      </c>
      <c r="H21" s="253" t="s">
        <v>316</v>
      </c>
      <c r="I21" s="254" t="s">
        <v>374</v>
      </c>
      <c r="J21" s="253" t="s">
        <v>316</v>
      </c>
      <c r="K21" s="253" t="s">
        <v>316</v>
      </c>
      <c r="L21" s="253" t="s">
        <v>316</v>
      </c>
      <c r="M21" s="253" t="s">
        <v>316</v>
      </c>
      <c r="N21" s="253" t="s">
        <v>316</v>
      </c>
      <c r="O21" s="254" t="s">
        <v>374</v>
      </c>
      <c r="P21" s="284" t="s">
        <v>317</v>
      </c>
      <c r="Q21" s="284" t="s">
        <v>317</v>
      </c>
      <c r="R21" s="284" t="s">
        <v>317</v>
      </c>
      <c r="S21" s="284" t="s">
        <v>317</v>
      </c>
      <c r="T21" s="284" t="s">
        <v>317</v>
      </c>
      <c r="U21" s="284" t="s">
        <v>317</v>
      </c>
      <c r="V21" s="284" t="s">
        <v>317</v>
      </c>
      <c r="W21" s="284" t="s">
        <v>317</v>
      </c>
      <c r="X21" s="284" t="s">
        <v>317</v>
      </c>
      <c r="Y21" s="284" t="s">
        <v>317</v>
      </c>
      <c r="Z21" s="284" t="s">
        <v>317</v>
      </c>
      <c r="AA21" s="284" t="s">
        <v>317</v>
      </c>
      <c r="AB21" s="284" t="s">
        <v>317</v>
      </c>
      <c r="AC21" s="284" t="s">
        <v>317</v>
      </c>
      <c r="AD21" s="284" t="s">
        <v>317</v>
      </c>
      <c r="AE21" s="253" t="s">
        <v>316</v>
      </c>
      <c r="AF21" s="253" t="s">
        <v>317</v>
      </c>
      <c r="AG21" s="253" t="s">
        <v>316</v>
      </c>
      <c r="AH21" s="253" t="s">
        <v>316</v>
      </c>
      <c r="AI21" s="70">
        <f t="shared" si="2"/>
        <v>12</v>
      </c>
    </row>
    <row r="22" spans="1:35" ht="15.75">
      <c r="A22" s="1"/>
      <c r="B22" s="5"/>
      <c r="C22" s="6"/>
      <c r="D22" s="78" t="s">
        <v>170</v>
      </c>
      <c r="E22" s="74">
        <v>2</v>
      </c>
      <c r="F22" s="74">
        <v>2</v>
      </c>
      <c r="G22" s="74">
        <v>2</v>
      </c>
      <c r="H22" s="74">
        <v>2</v>
      </c>
      <c r="I22" s="74">
        <v>2</v>
      </c>
      <c r="J22" s="74">
        <v>2</v>
      </c>
      <c r="K22" s="74">
        <v>2</v>
      </c>
      <c r="L22" s="74">
        <v>2</v>
      </c>
      <c r="M22" s="74">
        <v>2</v>
      </c>
      <c r="N22" s="74">
        <v>2</v>
      </c>
      <c r="O22" s="74">
        <v>2</v>
      </c>
      <c r="P22" s="74">
        <v>2</v>
      </c>
      <c r="Q22" s="74">
        <v>2</v>
      </c>
      <c r="R22" s="74">
        <v>2</v>
      </c>
      <c r="S22" s="74">
        <v>2</v>
      </c>
      <c r="T22" s="74">
        <v>2</v>
      </c>
      <c r="U22" s="74">
        <v>2</v>
      </c>
      <c r="V22" s="74">
        <v>2</v>
      </c>
      <c r="W22" s="74">
        <v>2</v>
      </c>
      <c r="X22" s="74">
        <v>2</v>
      </c>
      <c r="Y22" s="74">
        <v>2</v>
      </c>
      <c r="Z22" s="74">
        <v>2</v>
      </c>
      <c r="AA22" s="74">
        <v>2</v>
      </c>
      <c r="AB22" s="74">
        <v>2</v>
      </c>
      <c r="AC22" s="74">
        <v>2</v>
      </c>
      <c r="AD22" s="74">
        <v>2</v>
      </c>
      <c r="AE22" s="74">
        <v>2</v>
      </c>
      <c r="AF22" s="74">
        <v>2</v>
      </c>
      <c r="AG22" s="74">
        <v>2</v>
      </c>
      <c r="AH22" s="215">
        <v>2</v>
      </c>
      <c r="AI22" s="70">
        <f t="shared" si="2"/>
        <v>0</v>
      </c>
    </row>
    <row r="23" spans="1:35">
      <c r="A23" s="4"/>
      <c r="B23" s="4"/>
      <c r="C23" s="4"/>
      <c r="D23" s="79" t="s">
        <v>169</v>
      </c>
      <c r="E23" s="44">
        <f t="shared" ref="E23:AH23" si="9">COUNTIF(E20:E21,"P")</f>
        <v>1</v>
      </c>
      <c r="F23" s="44">
        <f t="shared" si="9"/>
        <v>2</v>
      </c>
      <c r="G23" s="44">
        <f t="shared" si="9"/>
        <v>2</v>
      </c>
      <c r="H23" s="44">
        <f t="shared" si="9"/>
        <v>2</v>
      </c>
      <c r="I23" s="44">
        <f t="shared" si="9"/>
        <v>1</v>
      </c>
      <c r="J23" s="44">
        <f t="shared" si="9"/>
        <v>2</v>
      </c>
      <c r="K23" s="44">
        <f t="shared" si="9"/>
        <v>2</v>
      </c>
      <c r="L23" s="44">
        <f t="shared" si="9"/>
        <v>2</v>
      </c>
      <c r="M23" s="44">
        <f t="shared" si="9"/>
        <v>2</v>
      </c>
      <c r="N23" s="44">
        <f t="shared" si="9"/>
        <v>1</v>
      </c>
      <c r="O23" s="44">
        <f t="shared" si="9"/>
        <v>1</v>
      </c>
      <c r="P23" s="44">
        <f t="shared" si="9"/>
        <v>1</v>
      </c>
      <c r="Q23" s="44">
        <f t="shared" si="9"/>
        <v>0</v>
      </c>
      <c r="R23" s="44">
        <f t="shared" si="9"/>
        <v>1</v>
      </c>
      <c r="S23" s="44">
        <f t="shared" si="9"/>
        <v>1</v>
      </c>
      <c r="T23" s="44">
        <f t="shared" si="9"/>
        <v>1</v>
      </c>
      <c r="U23" s="44">
        <f t="shared" si="9"/>
        <v>1</v>
      </c>
      <c r="V23" s="44">
        <f t="shared" si="9"/>
        <v>1</v>
      </c>
      <c r="W23" s="44">
        <f t="shared" si="9"/>
        <v>1</v>
      </c>
      <c r="X23" s="44">
        <f t="shared" si="9"/>
        <v>0</v>
      </c>
      <c r="Y23" s="44">
        <f t="shared" si="9"/>
        <v>1</v>
      </c>
      <c r="Z23" s="44">
        <f t="shared" si="9"/>
        <v>1</v>
      </c>
      <c r="AA23" s="44">
        <f t="shared" si="9"/>
        <v>1</v>
      </c>
      <c r="AB23" s="44">
        <f t="shared" si="9"/>
        <v>1</v>
      </c>
      <c r="AC23" s="44">
        <f t="shared" si="9"/>
        <v>1</v>
      </c>
      <c r="AD23" s="44">
        <f t="shared" si="9"/>
        <v>1</v>
      </c>
      <c r="AE23" s="44">
        <f t="shared" si="9"/>
        <v>2</v>
      </c>
      <c r="AF23" s="44">
        <f t="shared" si="9"/>
        <v>1</v>
      </c>
      <c r="AG23" s="44">
        <f t="shared" si="9"/>
        <v>2</v>
      </c>
      <c r="AH23" s="214">
        <f t="shared" si="9"/>
        <v>2</v>
      </c>
      <c r="AI23" s="70">
        <f t="shared" si="2"/>
        <v>0</v>
      </c>
    </row>
    <row r="24" spans="1:35">
      <c r="A24" s="72"/>
      <c r="B24" s="73"/>
      <c r="C24" s="73"/>
      <c r="D24" s="79" t="s">
        <v>168</v>
      </c>
      <c r="E24" s="43">
        <f>+E23/E22*100</f>
        <v>50</v>
      </c>
      <c r="F24" s="43">
        <f t="shared" ref="F24:AG24" si="10">+F23/F22*100</f>
        <v>100</v>
      </c>
      <c r="G24" s="43">
        <f t="shared" si="10"/>
        <v>100</v>
      </c>
      <c r="H24" s="43">
        <f t="shared" si="10"/>
        <v>100</v>
      </c>
      <c r="I24" s="43">
        <f t="shared" si="10"/>
        <v>50</v>
      </c>
      <c r="J24" s="43">
        <f t="shared" si="10"/>
        <v>100</v>
      </c>
      <c r="K24" s="43">
        <f t="shared" si="10"/>
        <v>100</v>
      </c>
      <c r="L24" s="43">
        <f t="shared" si="10"/>
        <v>100</v>
      </c>
      <c r="M24" s="43">
        <f t="shared" si="10"/>
        <v>100</v>
      </c>
      <c r="N24" s="43">
        <f t="shared" si="10"/>
        <v>50</v>
      </c>
      <c r="O24" s="43">
        <f t="shared" si="10"/>
        <v>50</v>
      </c>
      <c r="P24" s="43">
        <f t="shared" si="10"/>
        <v>50</v>
      </c>
      <c r="Q24" s="43">
        <f t="shared" si="10"/>
        <v>0</v>
      </c>
      <c r="R24" s="43">
        <f t="shared" si="10"/>
        <v>50</v>
      </c>
      <c r="S24" s="43">
        <f t="shared" si="10"/>
        <v>50</v>
      </c>
      <c r="T24" s="43">
        <f t="shared" si="10"/>
        <v>50</v>
      </c>
      <c r="U24" s="43">
        <f t="shared" si="10"/>
        <v>50</v>
      </c>
      <c r="V24" s="43">
        <f t="shared" si="10"/>
        <v>50</v>
      </c>
      <c r="W24" s="43">
        <f t="shared" si="10"/>
        <v>50</v>
      </c>
      <c r="X24" s="43">
        <f t="shared" si="10"/>
        <v>0</v>
      </c>
      <c r="Y24" s="43">
        <f t="shared" si="10"/>
        <v>50</v>
      </c>
      <c r="Z24" s="43">
        <f t="shared" si="10"/>
        <v>50</v>
      </c>
      <c r="AA24" s="43">
        <f t="shared" si="10"/>
        <v>50</v>
      </c>
      <c r="AB24" s="43">
        <f t="shared" si="10"/>
        <v>50</v>
      </c>
      <c r="AC24" s="43">
        <f t="shared" si="10"/>
        <v>50</v>
      </c>
      <c r="AD24" s="43">
        <f t="shared" si="10"/>
        <v>50</v>
      </c>
      <c r="AE24" s="43">
        <f t="shared" si="10"/>
        <v>100</v>
      </c>
      <c r="AF24" s="43">
        <f t="shared" si="10"/>
        <v>50</v>
      </c>
      <c r="AG24" s="43">
        <f t="shared" si="10"/>
        <v>100</v>
      </c>
      <c r="AH24" s="216">
        <f t="shared" ref="AH24" si="11">+AH23/AH22*100</f>
        <v>100</v>
      </c>
      <c r="AI24" s="70">
        <f t="shared" si="2"/>
        <v>0</v>
      </c>
    </row>
    <row r="25" spans="1:35">
      <c r="A25" s="72"/>
      <c r="B25" s="73"/>
      <c r="C25" s="73"/>
      <c r="D25" s="79" t="s">
        <v>171</v>
      </c>
      <c r="E25" s="43">
        <f>+E23-E22</f>
        <v>-1</v>
      </c>
      <c r="F25" s="43">
        <f t="shared" ref="F25:AG25" si="12">+F23-F22</f>
        <v>0</v>
      </c>
      <c r="G25" s="43">
        <f t="shared" si="12"/>
        <v>0</v>
      </c>
      <c r="H25" s="43">
        <f t="shared" si="12"/>
        <v>0</v>
      </c>
      <c r="I25" s="43">
        <f t="shared" si="12"/>
        <v>-1</v>
      </c>
      <c r="J25" s="43">
        <f t="shared" si="12"/>
        <v>0</v>
      </c>
      <c r="K25" s="43">
        <f t="shared" si="12"/>
        <v>0</v>
      </c>
      <c r="L25" s="43">
        <f t="shared" si="12"/>
        <v>0</v>
      </c>
      <c r="M25" s="43">
        <f t="shared" si="12"/>
        <v>0</v>
      </c>
      <c r="N25" s="43">
        <f t="shared" si="12"/>
        <v>-1</v>
      </c>
      <c r="O25" s="43">
        <f t="shared" si="12"/>
        <v>-1</v>
      </c>
      <c r="P25" s="43">
        <f t="shared" si="12"/>
        <v>-1</v>
      </c>
      <c r="Q25" s="43">
        <f t="shared" si="12"/>
        <v>-2</v>
      </c>
      <c r="R25" s="43">
        <f t="shared" si="12"/>
        <v>-1</v>
      </c>
      <c r="S25" s="43">
        <f t="shared" si="12"/>
        <v>-1</v>
      </c>
      <c r="T25" s="43">
        <f t="shared" si="12"/>
        <v>-1</v>
      </c>
      <c r="U25" s="43">
        <f t="shared" si="12"/>
        <v>-1</v>
      </c>
      <c r="V25" s="43">
        <f t="shared" si="12"/>
        <v>-1</v>
      </c>
      <c r="W25" s="43">
        <f t="shared" si="12"/>
        <v>-1</v>
      </c>
      <c r="X25" s="43">
        <f t="shared" si="12"/>
        <v>-2</v>
      </c>
      <c r="Y25" s="43">
        <f t="shared" si="12"/>
        <v>-1</v>
      </c>
      <c r="Z25" s="43">
        <f t="shared" si="12"/>
        <v>-1</v>
      </c>
      <c r="AA25" s="43">
        <f t="shared" si="12"/>
        <v>-1</v>
      </c>
      <c r="AB25" s="43">
        <f t="shared" si="12"/>
        <v>-1</v>
      </c>
      <c r="AC25" s="43">
        <f t="shared" si="12"/>
        <v>-1</v>
      </c>
      <c r="AD25" s="43">
        <f t="shared" si="12"/>
        <v>-1</v>
      </c>
      <c r="AE25" s="43">
        <f t="shared" si="12"/>
        <v>0</v>
      </c>
      <c r="AF25" s="43">
        <f t="shared" si="12"/>
        <v>-1</v>
      </c>
      <c r="AG25" s="43">
        <f t="shared" si="12"/>
        <v>0</v>
      </c>
      <c r="AH25" s="216">
        <f t="shared" ref="AH25" si="13">+AH23-AH22</f>
        <v>0</v>
      </c>
      <c r="AI25" s="70">
        <f t="shared" si="2"/>
        <v>0</v>
      </c>
    </row>
    <row r="26" spans="1:35">
      <c r="A26" s="72"/>
      <c r="B26" s="73"/>
      <c r="C26" s="73"/>
      <c r="D26" s="79" t="s">
        <v>172</v>
      </c>
      <c r="E26" s="43">
        <f>IF(E24-80&gt;0,0,E24-80)</f>
        <v>-30</v>
      </c>
      <c r="F26" s="43">
        <f>IF(F24-80&gt;0,0,F24-80)</f>
        <v>0</v>
      </c>
      <c r="G26" s="43">
        <f t="shared" ref="G26:AG26" si="14">IF(G24-80&gt;0,0,G24-80)</f>
        <v>0</v>
      </c>
      <c r="H26" s="43">
        <f t="shared" si="14"/>
        <v>0</v>
      </c>
      <c r="I26" s="43">
        <f t="shared" si="14"/>
        <v>-30</v>
      </c>
      <c r="J26" s="43">
        <f t="shared" si="14"/>
        <v>0</v>
      </c>
      <c r="K26" s="43">
        <f t="shared" si="14"/>
        <v>0</v>
      </c>
      <c r="L26" s="43">
        <f t="shared" si="14"/>
        <v>0</v>
      </c>
      <c r="M26" s="43">
        <f t="shared" si="14"/>
        <v>0</v>
      </c>
      <c r="N26" s="43">
        <f t="shared" si="14"/>
        <v>-30</v>
      </c>
      <c r="O26" s="43">
        <f t="shared" si="14"/>
        <v>-30</v>
      </c>
      <c r="P26" s="43">
        <f t="shared" si="14"/>
        <v>-30</v>
      </c>
      <c r="Q26" s="43">
        <f t="shared" si="14"/>
        <v>-80</v>
      </c>
      <c r="R26" s="43">
        <f t="shared" si="14"/>
        <v>-30</v>
      </c>
      <c r="S26" s="43">
        <f t="shared" si="14"/>
        <v>-30</v>
      </c>
      <c r="T26" s="43">
        <f t="shared" si="14"/>
        <v>-30</v>
      </c>
      <c r="U26" s="43">
        <f t="shared" si="14"/>
        <v>-30</v>
      </c>
      <c r="V26" s="43">
        <f t="shared" si="14"/>
        <v>-30</v>
      </c>
      <c r="W26" s="43">
        <f t="shared" si="14"/>
        <v>-30</v>
      </c>
      <c r="X26" s="43">
        <f t="shared" si="14"/>
        <v>-80</v>
      </c>
      <c r="Y26" s="43">
        <f t="shared" si="14"/>
        <v>-30</v>
      </c>
      <c r="Z26" s="43">
        <f t="shared" si="14"/>
        <v>-30</v>
      </c>
      <c r="AA26" s="43">
        <f t="shared" si="14"/>
        <v>-30</v>
      </c>
      <c r="AB26" s="43">
        <f t="shared" si="14"/>
        <v>-30</v>
      </c>
      <c r="AC26" s="43">
        <f t="shared" si="14"/>
        <v>-30</v>
      </c>
      <c r="AD26" s="43">
        <f t="shared" si="14"/>
        <v>-30</v>
      </c>
      <c r="AE26" s="43">
        <f t="shared" si="14"/>
        <v>0</v>
      </c>
      <c r="AF26" s="43">
        <f t="shared" si="14"/>
        <v>-30</v>
      </c>
      <c r="AG26" s="43">
        <f t="shared" si="14"/>
        <v>0</v>
      </c>
      <c r="AH26" s="216">
        <f t="shared" ref="AH26" si="15">IF(AH24-80&gt;0,0,AH24-80)</f>
        <v>0</v>
      </c>
      <c r="AI26" s="70">
        <f t="shared" si="2"/>
        <v>0</v>
      </c>
    </row>
    <row r="27" spans="1:35" ht="26.25">
      <c r="A27" s="332" t="s">
        <v>63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  <c r="R27" s="333"/>
      <c r="S27" s="333"/>
      <c r="T27" s="333"/>
      <c r="U27" s="333"/>
      <c r="V27" s="333"/>
      <c r="W27" s="333"/>
      <c r="X27" s="333"/>
      <c r="Y27" s="333"/>
      <c r="Z27" s="333"/>
      <c r="AA27" s="333"/>
      <c r="AB27" s="333"/>
      <c r="AC27" s="333"/>
      <c r="AD27" s="333"/>
      <c r="AE27" s="333"/>
      <c r="AF27" s="333"/>
      <c r="AG27" s="333"/>
      <c r="AH27" s="333"/>
      <c r="AI27" s="70">
        <f t="shared" si="2"/>
        <v>0</v>
      </c>
    </row>
    <row r="28" spans="1:35" ht="15.75">
      <c r="A28" s="1">
        <v>1</v>
      </c>
      <c r="B28" s="2">
        <v>15443</v>
      </c>
      <c r="C28" s="12" t="s">
        <v>11</v>
      </c>
      <c r="D28" s="8" t="s">
        <v>9</v>
      </c>
      <c r="E28" s="199" t="s">
        <v>316</v>
      </c>
      <c r="F28" s="199" t="s">
        <v>316</v>
      </c>
      <c r="G28" s="239" t="s">
        <v>374</v>
      </c>
      <c r="H28" s="199" t="s">
        <v>316</v>
      </c>
      <c r="I28" s="199" t="s">
        <v>316</v>
      </c>
      <c r="J28" s="199" t="s">
        <v>316</v>
      </c>
      <c r="K28" s="199" t="s">
        <v>316</v>
      </c>
      <c r="L28" s="239" t="s">
        <v>374</v>
      </c>
      <c r="M28" s="199" t="s">
        <v>316</v>
      </c>
      <c r="N28" s="199" t="s">
        <v>316</v>
      </c>
      <c r="O28" s="199" t="s">
        <v>316</v>
      </c>
      <c r="P28" s="199" t="s">
        <v>316</v>
      </c>
      <c r="Q28" s="199" t="s">
        <v>316</v>
      </c>
      <c r="R28" s="199" t="s">
        <v>316</v>
      </c>
      <c r="S28" s="199" t="s">
        <v>316</v>
      </c>
      <c r="T28" s="199" t="s">
        <v>316</v>
      </c>
      <c r="U28" s="239" t="s">
        <v>374</v>
      </c>
      <c r="V28" s="199" t="s">
        <v>316</v>
      </c>
      <c r="W28" s="199" t="s">
        <v>316</v>
      </c>
      <c r="X28" s="199" t="s">
        <v>316</v>
      </c>
      <c r="Y28" s="199" t="s">
        <v>316</v>
      </c>
      <c r="Z28" s="199" t="s">
        <v>316</v>
      </c>
      <c r="AA28" s="199" t="s">
        <v>316</v>
      </c>
      <c r="AB28" s="239" t="s">
        <v>374</v>
      </c>
      <c r="AC28" s="199" t="s">
        <v>316</v>
      </c>
      <c r="AD28" s="246" t="s">
        <v>397</v>
      </c>
      <c r="AE28" s="199" t="s">
        <v>316</v>
      </c>
      <c r="AF28" s="199" t="s">
        <v>316</v>
      </c>
      <c r="AG28" s="199" t="s">
        <v>316</v>
      </c>
      <c r="AH28" s="199" t="s">
        <v>316</v>
      </c>
      <c r="AI28" s="70">
        <f t="shared" si="2"/>
        <v>25</v>
      </c>
    </row>
    <row r="29" spans="1:35" ht="15.75">
      <c r="A29" s="1">
        <v>2</v>
      </c>
      <c r="B29" s="285">
        <v>15143</v>
      </c>
      <c r="C29" s="263" t="s">
        <v>126</v>
      </c>
      <c r="D29" s="6" t="s">
        <v>413</v>
      </c>
      <c r="E29" s="253" t="s">
        <v>316</v>
      </c>
      <c r="F29" s="253" t="s">
        <v>316</v>
      </c>
      <c r="G29" s="254" t="s">
        <v>374</v>
      </c>
      <c r="H29" s="253" t="s">
        <v>316</v>
      </c>
      <c r="I29" s="253" t="s">
        <v>316</v>
      </c>
      <c r="J29" s="253" t="s">
        <v>316</v>
      </c>
      <c r="K29" s="253" t="s">
        <v>316</v>
      </c>
      <c r="L29" s="253" t="s">
        <v>316</v>
      </c>
      <c r="M29" s="253" t="s">
        <v>316</v>
      </c>
      <c r="N29" s="253" t="s">
        <v>316</v>
      </c>
      <c r="O29" s="254" t="s">
        <v>374</v>
      </c>
      <c r="P29" s="253" t="s">
        <v>316</v>
      </c>
      <c r="Q29" s="253" t="s">
        <v>316</v>
      </c>
      <c r="R29" s="253" t="s">
        <v>316</v>
      </c>
      <c r="S29" s="253" t="s">
        <v>316</v>
      </c>
      <c r="T29" s="253" t="s">
        <v>316</v>
      </c>
      <c r="U29" s="254" t="s">
        <v>374</v>
      </c>
      <c r="V29" s="253" t="s">
        <v>316</v>
      </c>
      <c r="W29" s="253" t="s">
        <v>316</v>
      </c>
      <c r="X29" s="253" t="s">
        <v>316</v>
      </c>
      <c r="Y29" s="253" t="s">
        <v>316</v>
      </c>
      <c r="Z29" s="253" t="s">
        <v>397</v>
      </c>
      <c r="AA29" s="253" t="s">
        <v>316</v>
      </c>
      <c r="AB29" s="254" t="s">
        <v>374</v>
      </c>
      <c r="AC29" s="253" t="s">
        <v>316</v>
      </c>
      <c r="AD29" s="253" t="s">
        <v>316</v>
      </c>
      <c r="AE29" s="253" t="s">
        <v>316</v>
      </c>
      <c r="AF29" s="253" t="s">
        <v>397</v>
      </c>
      <c r="AG29" s="253" t="s">
        <v>316</v>
      </c>
      <c r="AH29" s="253" t="s">
        <v>316</v>
      </c>
      <c r="AI29" s="70">
        <f t="shared" si="2"/>
        <v>24</v>
      </c>
    </row>
    <row r="30" spans="1:35" ht="15.75">
      <c r="A30" s="1">
        <v>3</v>
      </c>
      <c r="B30" s="285">
        <v>16829</v>
      </c>
      <c r="C30" s="277" t="s">
        <v>12</v>
      </c>
      <c r="D30" s="6" t="s">
        <v>413</v>
      </c>
      <c r="E30" s="253" t="s">
        <v>316</v>
      </c>
      <c r="F30" s="253" t="s">
        <v>316</v>
      </c>
      <c r="G30" s="253" t="s">
        <v>316</v>
      </c>
      <c r="H30" s="253" t="s">
        <v>316</v>
      </c>
      <c r="I30" s="254" t="s">
        <v>374</v>
      </c>
      <c r="J30" s="253" t="s">
        <v>317</v>
      </c>
      <c r="K30" s="253" t="s">
        <v>316</v>
      </c>
      <c r="L30" s="253" t="s">
        <v>316</v>
      </c>
      <c r="M30" s="253" t="s">
        <v>316</v>
      </c>
      <c r="N30" s="253" t="s">
        <v>316</v>
      </c>
      <c r="O30" s="253" t="s">
        <v>316</v>
      </c>
      <c r="P30" s="253" t="s">
        <v>316</v>
      </c>
      <c r="Q30" s="254" t="s">
        <v>374</v>
      </c>
      <c r="R30" s="253" t="s">
        <v>316</v>
      </c>
      <c r="S30" s="253" t="s">
        <v>316</v>
      </c>
      <c r="T30" s="253" t="s">
        <v>316</v>
      </c>
      <c r="U30" s="253" t="s">
        <v>316</v>
      </c>
      <c r="V30" s="254" t="s">
        <v>374</v>
      </c>
      <c r="W30" s="253" t="s">
        <v>316</v>
      </c>
      <c r="X30" s="253" t="s">
        <v>317</v>
      </c>
      <c r="Y30" s="253" t="s">
        <v>316</v>
      </c>
      <c r="Z30" s="253" t="s">
        <v>316</v>
      </c>
      <c r="AA30" s="253" t="s">
        <v>316</v>
      </c>
      <c r="AB30" s="253" t="s">
        <v>316</v>
      </c>
      <c r="AC30" s="253" t="s">
        <v>316</v>
      </c>
      <c r="AD30" s="253" t="s">
        <v>316</v>
      </c>
      <c r="AE30" s="254" t="s">
        <v>374</v>
      </c>
      <c r="AF30" s="253" t="s">
        <v>316</v>
      </c>
      <c r="AG30" s="253" t="s">
        <v>316</v>
      </c>
      <c r="AH30" s="253" t="s">
        <v>316</v>
      </c>
      <c r="AI30" s="70">
        <f t="shared" si="2"/>
        <v>24</v>
      </c>
    </row>
    <row r="31" spans="1:35" ht="15.75">
      <c r="A31" s="1">
        <v>4</v>
      </c>
      <c r="B31" s="285">
        <v>16874</v>
      </c>
      <c r="C31" s="263" t="s">
        <v>13</v>
      </c>
      <c r="D31" s="6" t="s">
        <v>413</v>
      </c>
      <c r="E31" s="253" t="s">
        <v>316</v>
      </c>
      <c r="F31" s="253" t="s">
        <v>316</v>
      </c>
      <c r="G31" s="253" t="s">
        <v>316</v>
      </c>
      <c r="H31" s="253" t="s">
        <v>316</v>
      </c>
      <c r="I31" s="253" t="s">
        <v>316</v>
      </c>
      <c r="J31" s="254" t="s">
        <v>374</v>
      </c>
      <c r="K31" s="253" t="s">
        <v>316</v>
      </c>
      <c r="L31" s="253" t="s">
        <v>316</v>
      </c>
      <c r="M31" s="253" t="s">
        <v>316</v>
      </c>
      <c r="N31" s="253" t="s">
        <v>316</v>
      </c>
      <c r="O31" s="254" t="s">
        <v>374</v>
      </c>
      <c r="P31" s="253" t="s">
        <v>316</v>
      </c>
      <c r="Q31" s="253" t="s">
        <v>316</v>
      </c>
      <c r="R31" s="253" t="s">
        <v>316</v>
      </c>
      <c r="S31" s="253" t="s">
        <v>316</v>
      </c>
      <c r="T31" s="253" t="s">
        <v>316</v>
      </c>
      <c r="U31" s="253" t="s">
        <v>316</v>
      </c>
      <c r="V31" s="253" t="s">
        <v>316</v>
      </c>
      <c r="W31" s="253" t="s">
        <v>316</v>
      </c>
      <c r="X31" s="253" t="s">
        <v>316</v>
      </c>
      <c r="Y31" s="253" t="s">
        <v>316</v>
      </c>
      <c r="Z31" s="253" t="s">
        <v>316</v>
      </c>
      <c r="AA31" s="254" t="s">
        <v>374</v>
      </c>
      <c r="AB31" s="253" t="s">
        <v>316</v>
      </c>
      <c r="AC31" s="255" t="s">
        <v>375</v>
      </c>
      <c r="AD31" s="253" t="s">
        <v>316</v>
      </c>
      <c r="AE31" s="253" t="s">
        <v>316</v>
      </c>
      <c r="AF31" s="253" t="s">
        <v>316</v>
      </c>
      <c r="AG31" s="253" t="s">
        <v>316</v>
      </c>
      <c r="AH31" s="253" t="s">
        <v>316</v>
      </c>
      <c r="AI31" s="70">
        <f t="shared" si="2"/>
        <v>26</v>
      </c>
    </row>
    <row r="32" spans="1:35" ht="15.75">
      <c r="A32" s="198">
        <v>5</v>
      </c>
      <c r="B32" s="286">
        <v>18773</v>
      </c>
      <c r="C32" s="6" t="s">
        <v>160</v>
      </c>
      <c r="D32" s="6" t="s">
        <v>413</v>
      </c>
      <c r="E32" s="253" t="s">
        <v>316</v>
      </c>
      <c r="F32" s="253" t="s">
        <v>316</v>
      </c>
      <c r="G32" s="253" t="s">
        <v>316</v>
      </c>
      <c r="H32" s="253" t="s">
        <v>316</v>
      </c>
      <c r="I32" s="253" t="s">
        <v>316</v>
      </c>
      <c r="J32" s="253" t="s">
        <v>316</v>
      </c>
      <c r="K32" s="253" t="s">
        <v>316</v>
      </c>
      <c r="L32" s="253" t="s">
        <v>316</v>
      </c>
      <c r="M32" s="254" t="s">
        <v>374</v>
      </c>
      <c r="N32" s="255" t="s">
        <v>375</v>
      </c>
      <c r="O32" s="253" t="s">
        <v>316</v>
      </c>
      <c r="P32" s="253" t="s">
        <v>316</v>
      </c>
      <c r="Q32" s="253" t="s">
        <v>316</v>
      </c>
      <c r="R32" s="253" t="s">
        <v>316</v>
      </c>
      <c r="S32" s="253" t="s">
        <v>316</v>
      </c>
      <c r="T32" s="253" t="s">
        <v>316</v>
      </c>
      <c r="U32" s="253" t="s">
        <v>316</v>
      </c>
      <c r="V32" s="253" t="s">
        <v>316</v>
      </c>
      <c r="W32" s="254" t="s">
        <v>374</v>
      </c>
      <c r="X32" s="253" t="s">
        <v>316</v>
      </c>
      <c r="Y32" s="253" t="s">
        <v>316</v>
      </c>
      <c r="Z32" s="253" t="s">
        <v>316</v>
      </c>
      <c r="AA32" s="253" t="s">
        <v>316</v>
      </c>
      <c r="AB32" s="253" t="s">
        <v>316</v>
      </c>
      <c r="AC32" s="253" t="s">
        <v>316</v>
      </c>
      <c r="AD32" s="254" t="s">
        <v>374</v>
      </c>
      <c r="AE32" s="253" t="s">
        <v>316</v>
      </c>
      <c r="AF32" s="253" t="s">
        <v>316</v>
      </c>
      <c r="AG32" s="253" t="s">
        <v>316</v>
      </c>
      <c r="AH32" s="253" t="s">
        <v>316</v>
      </c>
      <c r="AI32" s="70">
        <f t="shared" si="2"/>
        <v>26</v>
      </c>
    </row>
    <row r="33" spans="1:35" ht="15.75">
      <c r="A33" s="198">
        <v>6</v>
      </c>
      <c r="B33" s="287">
        <v>15440</v>
      </c>
      <c r="C33" s="264" t="s">
        <v>179</v>
      </c>
      <c r="D33" s="6" t="s">
        <v>413</v>
      </c>
      <c r="E33" s="253" t="s">
        <v>316</v>
      </c>
      <c r="F33" s="253" t="s">
        <v>316</v>
      </c>
      <c r="G33" s="253" t="s">
        <v>316</v>
      </c>
      <c r="H33" s="253" t="s">
        <v>316</v>
      </c>
      <c r="I33" s="253" t="s">
        <v>316</v>
      </c>
      <c r="J33" s="253" t="s">
        <v>316</v>
      </c>
      <c r="K33" s="254" t="s">
        <v>374</v>
      </c>
      <c r="L33" s="253" t="s">
        <v>397</v>
      </c>
      <c r="M33" s="253" t="s">
        <v>316</v>
      </c>
      <c r="N33" s="253" t="s">
        <v>316</v>
      </c>
      <c r="O33" s="253" t="s">
        <v>316</v>
      </c>
      <c r="P33" s="253" t="s">
        <v>316</v>
      </c>
      <c r="Q33" s="253" t="s">
        <v>317</v>
      </c>
      <c r="R33" s="253" t="s">
        <v>317</v>
      </c>
      <c r="S33" s="253" t="s">
        <v>317</v>
      </c>
      <c r="T33" s="253" t="s">
        <v>317</v>
      </c>
      <c r="U33" s="253" t="s">
        <v>317</v>
      </c>
      <c r="V33" s="253" t="s">
        <v>317</v>
      </c>
      <c r="W33" s="253" t="s">
        <v>317</v>
      </c>
      <c r="X33" s="253" t="s">
        <v>317</v>
      </c>
      <c r="Y33" s="253" t="s">
        <v>317</v>
      </c>
      <c r="Z33" s="253" t="s">
        <v>317</v>
      </c>
      <c r="AA33" s="253" t="s">
        <v>317</v>
      </c>
      <c r="AB33" s="253" t="s">
        <v>317</v>
      </c>
      <c r="AC33" s="253" t="s">
        <v>317</v>
      </c>
      <c r="AD33" s="253" t="s">
        <v>317</v>
      </c>
      <c r="AE33" s="253" t="s">
        <v>317</v>
      </c>
      <c r="AF33" s="253" t="s">
        <v>317</v>
      </c>
      <c r="AG33" s="253" t="s">
        <v>317</v>
      </c>
      <c r="AH33" s="253" t="s">
        <v>317</v>
      </c>
      <c r="AI33" s="70">
        <f t="shared" si="2"/>
        <v>10</v>
      </c>
    </row>
    <row r="34" spans="1:35" ht="15.75">
      <c r="A34" s="198">
        <v>7</v>
      </c>
      <c r="B34" s="287">
        <v>18445</v>
      </c>
      <c r="C34" s="264" t="s">
        <v>272</v>
      </c>
      <c r="D34" s="6" t="s">
        <v>413</v>
      </c>
      <c r="E34" s="253" t="s">
        <v>317</v>
      </c>
      <c r="F34" s="253" t="s">
        <v>317</v>
      </c>
      <c r="G34" s="253" t="s">
        <v>317</v>
      </c>
      <c r="H34" s="253" t="s">
        <v>317</v>
      </c>
      <c r="I34" s="254" t="s">
        <v>374</v>
      </c>
      <c r="J34" s="253" t="s">
        <v>316</v>
      </c>
      <c r="K34" s="253" t="s">
        <v>316</v>
      </c>
      <c r="L34" s="253" t="s">
        <v>316</v>
      </c>
      <c r="M34" s="253" t="s">
        <v>316</v>
      </c>
      <c r="N34" s="253" t="s">
        <v>316</v>
      </c>
      <c r="O34" s="253" t="s">
        <v>316</v>
      </c>
      <c r="P34" s="254" t="s">
        <v>374</v>
      </c>
      <c r="Q34" s="253" t="s">
        <v>316</v>
      </c>
      <c r="R34" s="253" t="s">
        <v>316</v>
      </c>
      <c r="S34" s="253" t="s">
        <v>316</v>
      </c>
      <c r="T34" s="253" t="s">
        <v>316</v>
      </c>
      <c r="U34" s="253" t="s">
        <v>316</v>
      </c>
      <c r="V34" s="254" t="s">
        <v>374</v>
      </c>
      <c r="W34" s="253" t="s">
        <v>316</v>
      </c>
      <c r="X34" s="253" t="s">
        <v>316</v>
      </c>
      <c r="Y34" s="253" t="s">
        <v>316</v>
      </c>
      <c r="Z34" s="253" t="s">
        <v>316</v>
      </c>
      <c r="AA34" s="253" t="s">
        <v>316</v>
      </c>
      <c r="AB34" s="253" t="s">
        <v>316</v>
      </c>
      <c r="AC34" s="254" t="s">
        <v>374</v>
      </c>
      <c r="AD34" s="253" t="s">
        <v>317</v>
      </c>
      <c r="AE34" s="253" t="s">
        <v>316</v>
      </c>
      <c r="AF34" s="253" t="s">
        <v>316</v>
      </c>
      <c r="AG34" s="253" t="s">
        <v>316</v>
      </c>
      <c r="AH34" s="253" t="s">
        <v>316</v>
      </c>
      <c r="AI34" s="70">
        <f t="shared" si="2"/>
        <v>21</v>
      </c>
    </row>
    <row r="35" spans="1:35" ht="15.75">
      <c r="A35" s="198">
        <v>8</v>
      </c>
      <c r="B35" s="178">
        <v>19588</v>
      </c>
      <c r="C35" s="163" t="s">
        <v>344</v>
      </c>
      <c r="D35" s="8" t="s">
        <v>10</v>
      </c>
      <c r="E35" s="253" t="s">
        <v>322</v>
      </c>
      <c r="F35" s="253" t="s">
        <v>322</v>
      </c>
      <c r="G35" s="253" t="s">
        <v>322</v>
      </c>
      <c r="H35" s="253" t="s">
        <v>322</v>
      </c>
      <c r="I35" s="253" t="s">
        <v>322</v>
      </c>
      <c r="J35" s="253" t="s">
        <v>322</v>
      </c>
      <c r="K35" s="253" t="s">
        <v>322</v>
      </c>
      <c r="L35" s="253" t="s">
        <v>322</v>
      </c>
      <c r="M35" s="253" t="s">
        <v>322</v>
      </c>
      <c r="N35" s="253" t="s">
        <v>322</v>
      </c>
      <c r="O35" s="253" t="s">
        <v>322</v>
      </c>
      <c r="P35" s="253" t="s">
        <v>322</v>
      </c>
      <c r="Q35" s="253" t="s">
        <v>322</v>
      </c>
      <c r="R35" s="253" t="s">
        <v>322</v>
      </c>
      <c r="S35" s="253" t="s">
        <v>322</v>
      </c>
      <c r="T35" s="253" t="s">
        <v>322</v>
      </c>
      <c r="U35" s="253" t="s">
        <v>322</v>
      </c>
      <c r="V35" s="253" t="s">
        <v>322</v>
      </c>
      <c r="W35" s="253" t="s">
        <v>322</v>
      </c>
      <c r="X35" s="253" t="s">
        <v>322</v>
      </c>
      <c r="Y35" s="253" t="s">
        <v>322</v>
      </c>
      <c r="Z35" s="253" t="s">
        <v>322</v>
      </c>
      <c r="AA35" s="253" t="s">
        <v>322</v>
      </c>
      <c r="AB35" s="253" t="s">
        <v>322</v>
      </c>
      <c r="AC35" s="253" t="s">
        <v>322</v>
      </c>
      <c r="AD35" s="253" t="s">
        <v>322</v>
      </c>
      <c r="AE35" s="253" t="s">
        <v>322</v>
      </c>
      <c r="AF35" s="253" t="s">
        <v>322</v>
      </c>
      <c r="AG35" s="253" t="s">
        <v>322</v>
      </c>
      <c r="AH35" s="253" t="s">
        <v>322</v>
      </c>
      <c r="AI35" s="70">
        <f t="shared" si="2"/>
        <v>0</v>
      </c>
    </row>
    <row r="36" spans="1:35" ht="15.75">
      <c r="A36" s="75"/>
      <c r="B36" s="76"/>
      <c r="C36" s="77"/>
      <c r="D36" s="78" t="s">
        <v>170</v>
      </c>
      <c r="E36" s="74">
        <v>7</v>
      </c>
      <c r="F36" s="74">
        <v>7</v>
      </c>
      <c r="G36" s="74">
        <v>7</v>
      </c>
      <c r="H36" s="74">
        <v>7</v>
      </c>
      <c r="I36" s="74">
        <v>7</v>
      </c>
      <c r="J36" s="74">
        <v>7</v>
      </c>
      <c r="K36" s="74">
        <v>7</v>
      </c>
      <c r="L36" s="74">
        <v>7</v>
      </c>
      <c r="M36" s="74">
        <v>7</v>
      </c>
      <c r="N36" s="74">
        <v>7</v>
      </c>
      <c r="O36" s="74">
        <v>7</v>
      </c>
      <c r="P36" s="74">
        <v>7</v>
      </c>
      <c r="Q36" s="74">
        <v>7</v>
      </c>
      <c r="R36" s="74">
        <v>7</v>
      </c>
      <c r="S36" s="74">
        <v>7</v>
      </c>
      <c r="T36" s="74">
        <v>7</v>
      </c>
      <c r="U36" s="74">
        <v>7</v>
      </c>
      <c r="V36" s="74">
        <v>7</v>
      </c>
      <c r="W36" s="74">
        <v>7</v>
      </c>
      <c r="X36" s="74">
        <v>7</v>
      </c>
      <c r="Y36" s="74">
        <v>7</v>
      </c>
      <c r="Z36" s="74">
        <v>7</v>
      </c>
      <c r="AA36" s="74">
        <v>7</v>
      </c>
      <c r="AB36" s="74">
        <v>7</v>
      </c>
      <c r="AC36" s="74">
        <v>7</v>
      </c>
      <c r="AD36" s="74">
        <v>7</v>
      </c>
      <c r="AE36" s="74">
        <v>7</v>
      </c>
      <c r="AF36" s="74">
        <v>7</v>
      </c>
      <c r="AG36" s="74">
        <v>7</v>
      </c>
      <c r="AH36" s="215">
        <v>7</v>
      </c>
      <c r="AI36" s="70">
        <f t="shared" si="2"/>
        <v>0</v>
      </c>
    </row>
    <row r="37" spans="1:35">
      <c r="A37" s="52"/>
      <c r="B37" s="39"/>
      <c r="C37" s="39"/>
      <c r="D37" s="79" t="s">
        <v>169</v>
      </c>
      <c r="E37" s="44">
        <f t="shared" ref="E37:AG37" si="16">COUNTIF(E28:E35,"P")</f>
        <v>6</v>
      </c>
      <c r="F37" s="44">
        <f t="shared" si="16"/>
        <v>6</v>
      </c>
      <c r="G37" s="44">
        <f t="shared" si="16"/>
        <v>4</v>
      </c>
      <c r="H37" s="44">
        <f>COUNTIF(H28:H35,"P")</f>
        <v>6</v>
      </c>
      <c r="I37" s="44">
        <f t="shared" si="16"/>
        <v>5</v>
      </c>
      <c r="J37" s="44">
        <f t="shared" si="16"/>
        <v>5</v>
      </c>
      <c r="K37" s="44">
        <f t="shared" si="16"/>
        <v>6</v>
      </c>
      <c r="L37" s="44">
        <f t="shared" si="16"/>
        <v>5</v>
      </c>
      <c r="M37" s="44">
        <f t="shared" si="16"/>
        <v>6</v>
      </c>
      <c r="N37" s="44">
        <f t="shared" si="16"/>
        <v>6</v>
      </c>
      <c r="O37" s="44">
        <f t="shared" si="16"/>
        <v>5</v>
      </c>
      <c r="P37" s="44">
        <f t="shared" si="16"/>
        <v>6</v>
      </c>
      <c r="Q37" s="44">
        <f t="shared" si="16"/>
        <v>5</v>
      </c>
      <c r="R37" s="44">
        <f>COUNTIF(R28:R35,"P")</f>
        <v>6</v>
      </c>
      <c r="S37" s="44">
        <f t="shared" si="16"/>
        <v>6</v>
      </c>
      <c r="T37" s="44">
        <f t="shared" si="16"/>
        <v>6</v>
      </c>
      <c r="U37" s="44">
        <f t="shared" si="16"/>
        <v>4</v>
      </c>
      <c r="V37" s="44">
        <f t="shared" si="16"/>
        <v>4</v>
      </c>
      <c r="W37" s="44">
        <f t="shared" si="16"/>
        <v>5</v>
      </c>
      <c r="X37" s="44">
        <f t="shared" si="16"/>
        <v>5</v>
      </c>
      <c r="Y37" s="44">
        <f t="shared" si="16"/>
        <v>6</v>
      </c>
      <c r="Z37" s="44">
        <f t="shared" si="16"/>
        <v>5</v>
      </c>
      <c r="AA37" s="44">
        <f t="shared" si="16"/>
        <v>5</v>
      </c>
      <c r="AB37" s="44">
        <f t="shared" si="16"/>
        <v>4</v>
      </c>
      <c r="AC37" s="44">
        <f t="shared" si="16"/>
        <v>4</v>
      </c>
      <c r="AD37" s="44">
        <f>COUNTIF(AD28:AD35,"P")</f>
        <v>3</v>
      </c>
      <c r="AE37" s="44">
        <f t="shared" si="16"/>
        <v>5</v>
      </c>
      <c r="AF37" s="44">
        <f t="shared" si="16"/>
        <v>5</v>
      </c>
      <c r="AG37" s="44">
        <f t="shared" si="16"/>
        <v>6</v>
      </c>
      <c r="AH37" s="214">
        <f>COUNTIF(AH28:AH35,"P")</f>
        <v>6</v>
      </c>
      <c r="AI37" s="70">
        <f t="shared" si="2"/>
        <v>0</v>
      </c>
    </row>
    <row r="38" spans="1:35">
      <c r="A38" s="72"/>
      <c r="B38" s="73"/>
      <c r="C38" s="73"/>
      <c r="D38" s="79" t="s">
        <v>168</v>
      </c>
      <c r="E38" s="43">
        <f>+E37/E36*100</f>
        <v>85.714285714285708</v>
      </c>
      <c r="F38" s="43">
        <f t="shared" ref="F38:AG38" si="17">+F37/F36*100</f>
        <v>85.714285714285708</v>
      </c>
      <c r="G38" s="43">
        <f t="shared" si="17"/>
        <v>57.142857142857139</v>
      </c>
      <c r="H38" s="44">
        <f t="shared" ref="H38" si="18">COUNTIF(H29:H36,"P")</f>
        <v>5</v>
      </c>
      <c r="I38" s="43">
        <f t="shared" si="17"/>
        <v>71.428571428571431</v>
      </c>
      <c r="J38" s="43">
        <f t="shared" si="17"/>
        <v>71.428571428571431</v>
      </c>
      <c r="K38" s="43">
        <f t="shared" si="17"/>
        <v>85.714285714285708</v>
      </c>
      <c r="L38" s="43">
        <f t="shared" si="17"/>
        <v>71.428571428571431</v>
      </c>
      <c r="M38" s="43">
        <f t="shared" si="17"/>
        <v>85.714285714285708</v>
      </c>
      <c r="N38" s="43">
        <f t="shared" si="17"/>
        <v>85.714285714285708</v>
      </c>
      <c r="O38" s="43">
        <f t="shared" si="17"/>
        <v>71.428571428571431</v>
      </c>
      <c r="P38" s="43">
        <f t="shared" si="17"/>
        <v>85.714285714285708</v>
      </c>
      <c r="Q38" s="43">
        <f t="shared" si="17"/>
        <v>71.428571428571431</v>
      </c>
      <c r="R38" s="43">
        <f t="shared" si="17"/>
        <v>85.714285714285708</v>
      </c>
      <c r="S38" s="43">
        <f t="shared" si="17"/>
        <v>85.714285714285708</v>
      </c>
      <c r="T38" s="43">
        <f t="shared" si="17"/>
        <v>85.714285714285708</v>
      </c>
      <c r="U38" s="43">
        <f t="shared" si="17"/>
        <v>57.142857142857139</v>
      </c>
      <c r="V38" s="43">
        <f t="shared" si="17"/>
        <v>57.142857142857139</v>
      </c>
      <c r="W38" s="43">
        <f t="shared" si="17"/>
        <v>71.428571428571431</v>
      </c>
      <c r="X38" s="43">
        <f t="shared" si="17"/>
        <v>71.428571428571431</v>
      </c>
      <c r="Y38" s="43">
        <f t="shared" si="17"/>
        <v>85.714285714285708</v>
      </c>
      <c r="Z38" s="43">
        <f t="shared" si="17"/>
        <v>71.428571428571431</v>
      </c>
      <c r="AA38" s="43">
        <f t="shared" si="17"/>
        <v>71.428571428571431</v>
      </c>
      <c r="AB38" s="43">
        <f t="shared" si="17"/>
        <v>57.142857142857139</v>
      </c>
      <c r="AC38" s="43">
        <f t="shared" si="17"/>
        <v>57.142857142857139</v>
      </c>
      <c r="AD38" s="43">
        <f t="shared" si="17"/>
        <v>42.857142857142854</v>
      </c>
      <c r="AE38" s="43">
        <f t="shared" si="17"/>
        <v>71.428571428571431</v>
      </c>
      <c r="AF38" s="43">
        <f t="shared" si="17"/>
        <v>71.428571428571431</v>
      </c>
      <c r="AG38" s="43">
        <f t="shared" si="17"/>
        <v>85.714285714285708</v>
      </c>
      <c r="AH38" s="216">
        <f t="shared" ref="AH38" si="19">+AH37/AH36*100</f>
        <v>85.714285714285708</v>
      </c>
      <c r="AI38" s="70">
        <f t="shared" si="2"/>
        <v>0</v>
      </c>
    </row>
    <row r="39" spans="1:35">
      <c r="A39" s="72"/>
      <c r="B39" s="73"/>
      <c r="C39" s="73"/>
      <c r="D39" s="79" t="s">
        <v>171</v>
      </c>
      <c r="E39" s="43">
        <f>+E37-E36</f>
        <v>-1</v>
      </c>
      <c r="F39" s="43">
        <f t="shared" ref="F39:AG39" si="20">+F37-F36</f>
        <v>-1</v>
      </c>
      <c r="G39" s="43">
        <f t="shared" si="20"/>
        <v>-3</v>
      </c>
      <c r="H39" s="44">
        <f t="shared" ref="H39" si="21">COUNTIF(H30:H37,"P")</f>
        <v>4</v>
      </c>
      <c r="I39" s="43">
        <f t="shared" si="20"/>
        <v>-2</v>
      </c>
      <c r="J39" s="43">
        <f t="shared" si="20"/>
        <v>-2</v>
      </c>
      <c r="K39" s="43">
        <f t="shared" si="20"/>
        <v>-1</v>
      </c>
      <c r="L39" s="43">
        <f t="shared" si="20"/>
        <v>-2</v>
      </c>
      <c r="M39" s="43">
        <f t="shared" si="20"/>
        <v>-1</v>
      </c>
      <c r="N39" s="43">
        <f t="shared" si="20"/>
        <v>-1</v>
      </c>
      <c r="O39" s="43">
        <f t="shared" si="20"/>
        <v>-2</v>
      </c>
      <c r="P39" s="43">
        <f t="shared" si="20"/>
        <v>-1</v>
      </c>
      <c r="Q39" s="43">
        <f t="shared" si="20"/>
        <v>-2</v>
      </c>
      <c r="R39" s="43">
        <f t="shared" si="20"/>
        <v>-1</v>
      </c>
      <c r="S39" s="43">
        <f t="shared" si="20"/>
        <v>-1</v>
      </c>
      <c r="T39" s="43">
        <f t="shared" si="20"/>
        <v>-1</v>
      </c>
      <c r="U39" s="43">
        <f t="shared" si="20"/>
        <v>-3</v>
      </c>
      <c r="V39" s="43">
        <f t="shared" si="20"/>
        <v>-3</v>
      </c>
      <c r="W39" s="43">
        <f t="shared" si="20"/>
        <v>-2</v>
      </c>
      <c r="X39" s="43">
        <f t="shared" si="20"/>
        <v>-2</v>
      </c>
      <c r="Y39" s="43">
        <f t="shared" si="20"/>
        <v>-1</v>
      </c>
      <c r="Z39" s="43">
        <f t="shared" si="20"/>
        <v>-2</v>
      </c>
      <c r="AA39" s="43">
        <f t="shared" si="20"/>
        <v>-2</v>
      </c>
      <c r="AB39" s="43">
        <f t="shared" si="20"/>
        <v>-3</v>
      </c>
      <c r="AC39" s="43">
        <f t="shared" si="20"/>
        <v>-3</v>
      </c>
      <c r="AD39" s="43">
        <f t="shared" si="20"/>
        <v>-4</v>
      </c>
      <c r="AE39" s="43">
        <f t="shared" si="20"/>
        <v>-2</v>
      </c>
      <c r="AF39" s="43">
        <f t="shared" si="20"/>
        <v>-2</v>
      </c>
      <c r="AG39" s="43">
        <f t="shared" si="20"/>
        <v>-1</v>
      </c>
      <c r="AH39" s="216">
        <f t="shared" ref="AH39" si="22">+AH37-AH36</f>
        <v>-1</v>
      </c>
      <c r="AI39" s="70">
        <f t="shared" si="2"/>
        <v>0</v>
      </c>
    </row>
    <row r="40" spans="1:35">
      <c r="A40" s="72"/>
      <c r="B40" s="73"/>
      <c r="C40" s="73"/>
      <c r="D40" s="79" t="s">
        <v>172</v>
      </c>
      <c r="E40" s="43">
        <f>IF(E38-80&gt;0,0,E38-80)</f>
        <v>0</v>
      </c>
      <c r="F40" s="43">
        <f>IF(F38-80&gt;0,0,F38-80)</f>
        <v>0</v>
      </c>
      <c r="G40" s="43">
        <f t="shared" ref="G40:AG40" si="23">IF(G38-80&gt;0,0,G38-80)</f>
        <v>-22.857142857142861</v>
      </c>
      <c r="H40" s="44">
        <f t="shared" ref="H40" si="24">COUNTIF(H31:H38,"P")</f>
        <v>3</v>
      </c>
      <c r="I40" s="43">
        <f t="shared" si="23"/>
        <v>-8.5714285714285694</v>
      </c>
      <c r="J40" s="43">
        <f t="shared" si="23"/>
        <v>-8.5714285714285694</v>
      </c>
      <c r="K40" s="43">
        <f t="shared" si="23"/>
        <v>0</v>
      </c>
      <c r="L40" s="43">
        <f t="shared" si="23"/>
        <v>-8.5714285714285694</v>
      </c>
      <c r="M40" s="43">
        <f t="shared" si="23"/>
        <v>0</v>
      </c>
      <c r="N40" s="43">
        <f t="shared" si="23"/>
        <v>0</v>
      </c>
      <c r="O40" s="43">
        <f t="shared" si="23"/>
        <v>-8.5714285714285694</v>
      </c>
      <c r="P40" s="43">
        <f t="shared" si="23"/>
        <v>0</v>
      </c>
      <c r="Q40" s="43">
        <f t="shared" si="23"/>
        <v>-8.5714285714285694</v>
      </c>
      <c r="R40" s="43">
        <f t="shared" si="23"/>
        <v>0</v>
      </c>
      <c r="S40" s="43">
        <f t="shared" si="23"/>
        <v>0</v>
      </c>
      <c r="T40" s="43">
        <f t="shared" si="23"/>
        <v>0</v>
      </c>
      <c r="U40" s="43">
        <f t="shared" si="23"/>
        <v>-22.857142857142861</v>
      </c>
      <c r="V40" s="43">
        <f t="shared" si="23"/>
        <v>-22.857142857142861</v>
      </c>
      <c r="W40" s="43">
        <f t="shared" si="23"/>
        <v>-8.5714285714285694</v>
      </c>
      <c r="X40" s="43">
        <f t="shared" si="23"/>
        <v>-8.5714285714285694</v>
      </c>
      <c r="Y40" s="43">
        <f t="shared" si="23"/>
        <v>0</v>
      </c>
      <c r="Z40" s="43">
        <f t="shared" si="23"/>
        <v>-8.5714285714285694</v>
      </c>
      <c r="AA40" s="43">
        <f t="shared" si="23"/>
        <v>-8.5714285714285694</v>
      </c>
      <c r="AB40" s="43">
        <f t="shared" si="23"/>
        <v>-22.857142857142861</v>
      </c>
      <c r="AC40" s="43">
        <f t="shared" si="23"/>
        <v>-22.857142857142861</v>
      </c>
      <c r="AD40" s="43">
        <f t="shared" si="23"/>
        <v>-37.142857142857146</v>
      </c>
      <c r="AE40" s="43">
        <f t="shared" si="23"/>
        <v>-8.5714285714285694</v>
      </c>
      <c r="AF40" s="43">
        <f t="shared" si="23"/>
        <v>-8.5714285714285694</v>
      </c>
      <c r="AG40" s="43">
        <f t="shared" si="23"/>
        <v>0</v>
      </c>
      <c r="AH40" s="216">
        <f t="shared" ref="AH40" si="25">IF(AH38-80&gt;0,0,AH38-80)</f>
        <v>0</v>
      </c>
      <c r="AI40" s="70">
        <f t="shared" si="2"/>
        <v>0</v>
      </c>
    </row>
    <row r="41" spans="1:35" ht="26.25">
      <c r="A41" s="342" t="s">
        <v>66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343"/>
      <c r="AB41" s="343"/>
      <c r="AC41" s="343"/>
      <c r="AD41" s="343"/>
      <c r="AE41" s="343"/>
      <c r="AF41" s="343"/>
      <c r="AG41" s="343"/>
      <c r="AH41" s="351"/>
      <c r="AI41" s="70">
        <f t="shared" si="2"/>
        <v>0</v>
      </c>
    </row>
    <row r="42" spans="1:35" ht="15.75">
      <c r="A42" s="198">
        <f>SUM(1)</f>
        <v>1</v>
      </c>
      <c r="B42" s="288">
        <v>16031</v>
      </c>
      <c r="C42" s="6" t="s">
        <v>182</v>
      </c>
      <c r="D42" s="256" t="s">
        <v>51</v>
      </c>
      <c r="E42" s="253" t="s">
        <v>316</v>
      </c>
      <c r="F42" s="253" t="s">
        <v>316</v>
      </c>
      <c r="G42" s="253" t="s">
        <v>316</v>
      </c>
      <c r="H42" s="253" t="s">
        <v>316</v>
      </c>
      <c r="I42" s="253" t="s">
        <v>316</v>
      </c>
      <c r="J42" s="253" t="s">
        <v>316</v>
      </c>
      <c r="K42" s="253" t="s">
        <v>316</v>
      </c>
      <c r="L42" s="254" t="s">
        <v>374</v>
      </c>
      <c r="M42" s="255" t="s">
        <v>375</v>
      </c>
      <c r="N42" s="253" t="s">
        <v>316</v>
      </c>
      <c r="O42" s="253" t="s">
        <v>316</v>
      </c>
      <c r="P42" s="253" t="s">
        <v>316</v>
      </c>
      <c r="Q42" s="253" t="s">
        <v>316</v>
      </c>
      <c r="R42" s="253" t="s">
        <v>316</v>
      </c>
      <c r="S42" s="253" t="s">
        <v>316</v>
      </c>
      <c r="T42" s="253" t="s">
        <v>316</v>
      </c>
      <c r="U42" s="253" t="s">
        <v>316</v>
      </c>
      <c r="V42" s="254" t="s">
        <v>374</v>
      </c>
      <c r="W42" s="253" t="s">
        <v>316</v>
      </c>
      <c r="X42" s="253" t="s">
        <v>316</v>
      </c>
      <c r="Y42" s="253" t="s">
        <v>316</v>
      </c>
      <c r="Z42" s="253" t="s">
        <v>316</v>
      </c>
      <c r="AA42" s="253" t="s">
        <v>316</v>
      </c>
      <c r="AB42" s="253" t="s">
        <v>316</v>
      </c>
      <c r="AC42" s="253" t="s">
        <v>316</v>
      </c>
      <c r="AD42" s="254" t="s">
        <v>374</v>
      </c>
      <c r="AE42" s="253" t="s">
        <v>316</v>
      </c>
      <c r="AF42" s="253" t="s">
        <v>316</v>
      </c>
      <c r="AG42" s="253" t="s">
        <v>316</v>
      </c>
      <c r="AH42" s="253" t="s">
        <v>316</v>
      </c>
      <c r="AI42" s="70">
        <f t="shared" si="2"/>
        <v>26</v>
      </c>
    </row>
    <row r="43" spans="1:35" ht="15.75">
      <c r="A43" s="198">
        <f t="shared" ref="A43:A58" si="26">SUM(A42+1)</f>
        <v>2</v>
      </c>
      <c r="B43" s="286">
        <v>16074</v>
      </c>
      <c r="C43" s="6" t="s">
        <v>201</v>
      </c>
      <c r="D43" s="257" t="s">
        <v>51</v>
      </c>
      <c r="E43" s="253" t="s">
        <v>316</v>
      </c>
      <c r="F43" s="253" t="s">
        <v>316</v>
      </c>
      <c r="G43" s="253" t="s">
        <v>316</v>
      </c>
      <c r="H43" s="253" t="s">
        <v>316</v>
      </c>
      <c r="I43" s="253" t="s">
        <v>316</v>
      </c>
      <c r="J43" s="253" t="s">
        <v>316</v>
      </c>
      <c r="K43" s="254" t="s">
        <v>374</v>
      </c>
      <c r="L43" s="255" t="s">
        <v>375</v>
      </c>
      <c r="M43" s="253" t="s">
        <v>322</v>
      </c>
      <c r="N43" s="253" t="s">
        <v>316</v>
      </c>
      <c r="O43" s="253" t="s">
        <v>322</v>
      </c>
      <c r="P43" s="253" t="s">
        <v>316</v>
      </c>
      <c r="Q43" s="253" t="s">
        <v>322</v>
      </c>
      <c r="R43" s="254" t="s">
        <v>374</v>
      </c>
      <c r="S43" s="253" t="s">
        <v>316</v>
      </c>
      <c r="T43" s="253" t="s">
        <v>316</v>
      </c>
      <c r="U43" s="253" t="s">
        <v>316</v>
      </c>
      <c r="V43" s="253" t="s">
        <v>316</v>
      </c>
      <c r="W43" s="253" t="s">
        <v>316</v>
      </c>
      <c r="X43" s="253" t="s">
        <v>316</v>
      </c>
      <c r="Y43" s="253" t="s">
        <v>316</v>
      </c>
      <c r="Z43" s="253" t="s">
        <v>316</v>
      </c>
      <c r="AA43" s="253" t="s">
        <v>316</v>
      </c>
      <c r="AB43" s="253" t="s">
        <v>316</v>
      </c>
      <c r="AC43" s="253" t="s">
        <v>316</v>
      </c>
      <c r="AD43" s="253" t="s">
        <v>316</v>
      </c>
      <c r="AE43" s="253" t="s">
        <v>316</v>
      </c>
      <c r="AF43" s="254" t="s">
        <v>374</v>
      </c>
      <c r="AG43" s="253" t="s">
        <v>316</v>
      </c>
      <c r="AH43" s="253" t="s">
        <v>316</v>
      </c>
      <c r="AI43" s="70">
        <f t="shared" si="2"/>
        <v>23</v>
      </c>
    </row>
    <row r="44" spans="1:35" ht="15.75">
      <c r="A44" s="198">
        <f t="shared" si="26"/>
        <v>3</v>
      </c>
      <c r="B44" s="288">
        <v>16096</v>
      </c>
      <c r="C44" s="258" t="s">
        <v>183</v>
      </c>
      <c r="D44" s="256" t="s">
        <v>51</v>
      </c>
      <c r="E44" s="253" t="s">
        <v>316</v>
      </c>
      <c r="F44" s="253" t="s">
        <v>316</v>
      </c>
      <c r="G44" s="253" t="s">
        <v>316</v>
      </c>
      <c r="H44" s="253" t="s">
        <v>316</v>
      </c>
      <c r="I44" s="253" t="s">
        <v>316</v>
      </c>
      <c r="J44" s="253" t="s">
        <v>316</v>
      </c>
      <c r="K44" s="253" t="s">
        <v>316</v>
      </c>
      <c r="L44" s="253" t="s">
        <v>316</v>
      </c>
      <c r="M44" s="253" t="s">
        <v>316</v>
      </c>
      <c r="N44" s="253" t="s">
        <v>316</v>
      </c>
      <c r="O44" s="253" t="s">
        <v>316</v>
      </c>
      <c r="P44" s="254" t="s">
        <v>374</v>
      </c>
      <c r="Q44" s="253" t="s">
        <v>316</v>
      </c>
      <c r="R44" s="253" t="s">
        <v>316</v>
      </c>
      <c r="S44" s="253" t="s">
        <v>316</v>
      </c>
      <c r="T44" s="253" t="s">
        <v>316</v>
      </c>
      <c r="U44" s="253" t="s">
        <v>316</v>
      </c>
      <c r="V44" s="253" t="s">
        <v>316</v>
      </c>
      <c r="W44" s="253" t="s">
        <v>316</v>
      </c>
      <c r="X44" s="253" t="s">
        <v>316</v>
      </c>
      <c r="Y44" s="253" t="s">
        <v>316</v>
      </c>
      <c r="Z44" s="253" t="s">
        <v>316</v>
      </c>
      <c r="AA44" s="253" t="s">
        <v>316</v>
      </c>
      <c r="AB44" s="253" t="s">
        <v>316</v>
      </c>
      <c r="AC44" s="253" t="s">
        <v>316</v>
      </c>
      <c r="AD44" s="253" t="s">
        <v>316</v>
      </c>
      <c r="AE44" s="254" t="s">
        <v>374</v>
      </c>
      <c r="AF44" s="255" t="s">
        <v>375</v>
      </c>
      <c r="AG44" s="253" t="s">
        <v>316</v>
      </c>
      <c r="AH44" s="253" t="s">
        <v>316</v>
      </c>
      <c r="AI44" s="70">
        <f t="shared" si="2"/>
        <v>27</v>
      </c>
    </row>
    <row r="45" spans="1:35" ht="15.75">
      <c r="A45" s="198">
        <f t="shared" si="26"/>
        <v>4</v>
      </c>
      <c r="B45" s="288">
        <v>16104</v>
      </c>
      <c r="C45" s="259" t="s">
        <v>345</v>
      </c>
      <c r="D45" s="256" t="s">
        <v>51</v>
      </c>
      <c r="E45" s="253" t="s">
        <v>316</v>
      </c>
      <c r="F45" s="253" t="s">
        <v>316</v>
      </c>
      <c r="G45" s="253" t="s">
        <v>316</v>
      </c>
      <c r="H45" s="253" t="s">
        <v>316</v>
      </c>
      <c r="I45" s="253" t="s">
        <v>316</v>
      </c>
      <c r="J45" s="253" t="s">
        <v>316</v>
      </c>
      <c r="K45" s="253" t="s">
        <v>316</v>
      </c>
      <c r="L45" s="253" t="s">
        <v>316</v>
      </c>
      <c r="M45" s="253" t="s">
        <v>316</v>
      </c>
      <c r="N45" s="253" t="s">
        <v>316</v>
      </c>
      <c r="O45" s="253" t="s">
        <v>316</v>
      </c>
      <c r="P45" s="253" t="s">
        <v>316</v>
      </c>
      <c r="Q45" s="254" t="s">
        <v>374</v>
      </c>
      <c r="R45" s="253" t="s">
        <v>316</v>
      </c>
      <c r="S45" s="253" t="s">
        <v>316</v>
      </c>
      <c r="T45" s="253" t="s">
        <v>316</v>
      </c>
      <c r="U45" s="253" t="s">
        <v>316</v>
      </c>
      <c r="V45" s="254" t="s">
        <v>374</v>
      </c>
      <c r="W45" s="253" t="s">
        <v>316</v>
      </c>
      <c r="X45" s="253" t="s">
        <v>316</v>
      </c>
      <c r="Y45" s="253" t="s">
        <v>316</v>
      </c>
      <c r="Z45" s="253" t="s">
        <v>316</v>
      </c>
      <c r="AA45" s="253" t="s">
        <v>316</v>
      </c>
      <c r="AB45" s="254" t="s">
        <v>374</v>
      </c>
      <c r="AC45" s="253" t="s">
        <v>316</v>
      </c>
      <c r="AD45" s="253" t="s">
        <v>316</v>
      </c>
      <c r="AE45" s="253" t="s">
        <v>316</v>
      </c>
      <c r="AF45" s="253" t="s">
        <v>316</v>
      </c>
      <c r="AG45" s="253" t="s">
        <v>316</v>
      </c>
      <c r="AH45" s="254" t="s">
        <v>374</v>
      </c>
      <c r="AI45" s="70">
        <f t="shared" si="2"/>
        <v>26</v>
      </c>
    </row>
    <row r="46" spans="1:35" ht="15.75">
      <c r="A46" s="198">
        <f t="shared" si="26"/>
        <v>5</v>
      </c>
      <c r="B46" s="289">
        <v>16187</v>
      </c>
      <c r="C46" s="260" t="s">
        <v>184</v>
      </c>
      <c r="D46" s="256" t="s">
        <v>51</v>
      </c>
      <c r="E46" s="254" t="s">
        <v>374</v>
      </c>
      <c r="F46" s="253" t="s">
        <v>316</v>
      </c>
      <c r="G46" s="253" t="s">
        <v>316</v>
      </c>
      <c r="H46" s="253" t="s">
        <v>316</v>
      </c>
      <c r="I46" s="253" t="s">
        <v>316</v>
      </c>
      <c r="J46" s="253" t="s">
        <v>316</v>
      </c>
      <c r="K46" s="253" t="s">
        <v>316</v>
      </c>
      <c r="L46" s="253" t="s">
        <v>316</v>
      </c>
      <c r="M46" s="254" t="s">
        <v>374</v>
      </c>
      <c r="N46" s="253" t="s">
        <v>316</v>
      </c>
      <c r="O46" s="253" t="s">
        <v>316</v>
      </c>
      <c r="P46" s="253" t="s">
        <v>316</v>
      </c>
      <c r="Q46" s="253" t="s">
        <v>316</v>
      </c>
      <c r="R46" s="253" t="s">
        <v>316</v>
      </c>
      <c r="S46" s="253" t="s">
        <v>316</v>
      </c>
      <c r="T46" s="253" t="s">
        <v>316</v>
      </c>
      <c r="U46" s="253" t="s">
        <v>316</v>
      </c>
      <c r="V46" s="253" t="s">
        <v>316</v>
      </c>
      <c r="W46" s="253" t="s">
        <v>316</v>
      </c>
      <c r="X46" s="253" t="s">
        <v>316</v>
      </c>
      <c r="Y46" s="253" t="s">
        <v>316</v>
      </c>
      <c r="Z46" s="253" t="s">
        <v>316</v>
      </c>
      <c r="AA46" s="253" t="s">
        <v>316</v>
      </c>
      <c r="AB46" s="253" t="s">
        <v>316</v>
      </c>
      <c r="AC46" s="254" t="s">
        <v>374</v>
      </c>
      <c r="AD46" s="253" t="s">
        <v>316</v>
      </c>
      <c r="AE46" s="253" t="s">
        <v>316</v>
      </c>
      <c r="AF46" s="253" t="s">
        <v>316</v>
      </c>
      <c r="AG46" s="253" t="s">
        <v>316</v>
      </c>
      <c r="AH46" s="254" t="s">
        <v>374</v>
      </c>
      <c r="AI46" s="70">
        <f t="shared" si="2"/>
        <v>26</v>
      </c>
    </row>
    <row r="47" spans="1:35" ht="15.75">
      <c r="A47" s="198">
        <f t="shared" si="26"/>
        <v>6</v>
      </c>
      <c r="B47" s="290">
        <v>16193</v>
      </c>
      <c r="C47" s="261" t="s">
        <v>269</v>
      </c>
      <c r="D47" s="261" t="s">
        <v>51</v>
      </c>
      <c r="E47" s="253" t="s">
        <v>316</v>
      </c>
      <c r="F47" s="253" t="s">
        <v>316</v>
      </c>
      <c r="G47" s="253" t="s">
        <v>316</v>
      </c>
      <c r="H47" s="253" t="s">
        <v>316</v>
      </c>
      <c r="I47" s="254" t="s">
        <v>374</v>
      </c>
      <c r="J47" s="253" t="s">
        <v>316</v>
      </c>
      <c r="K47" s="253" t="s">
        <v>316</v>
      </c>
      <c r="L47" s="253" t="s">
        <v>316</v>
      </c>
      <c r="M47" s="253" t="s">
        <v>316</v>
      </c>
      <c r="N47" s="253" t="s">
        <v>316</v>
      </c>
      <c r="O47" s="253" t="s">
        <v>316</v>
      </c>
      <c r="P47" s="254" t="s">
        <v>374</v>
      </c>
      <c r="Q47" s="253" t="s">
        <v>316</v>
      </c>
      <c r="R47" s="253" t="s">
        <v>316</v>
      </c>
      <c r="S47" s="253" t="s">
        <v>316</v>
      </c>
      <c r="T47" s="253" t="s">
        <v>316</v>
      </c>
      <c r="U47" s="253" t="s">
        <v>316</v>
      </c>
      <c r="V47" s="253" t="s">
        <v>316</v>
      </c>
      <c r="W47" s="253" t="s">
        <v>316</v>
      </c>
      <c r="X47" s="254" t="s">
        <v>374</v>
      </c>
      <c r="Y47" s="255" t="s">
        <v>375</v>
      </c>
      <c r="Z47" s="253" t="s">
        <v>316</v>
      </c>
      <c r="AA47" s="253" t="s">
        <v>316</v>
      </c>
      <c r="AB47" s="253" t="s">
        <v>316</v>
      </c>
      <c r="AC47" s="253" t="s">
        <v>316</v>
      </c>
      <c r="AD47" s="253" t="s">
        <v>316</v>
      </c>
      <c r="AE47" s="253" t="s">
        <v>316</v>
      </c>
      <c r="AF47" s="253" t="s">
        <v>316</v>
      </c>
      <c r="AG47" s="253" t="s">
        <v>316</v>
      </c>
      <c r="AH47" s="253" t="s">
        <v>316</v>
      </c>
      <c r="AI47" s="70">
        <f t="shared" si="2"/>
        <v>26</v>
      </c>
    </row>
    <row r="48" spans="1:35" ht="15.75">
      <c r="A48" s="198">
        <f t="shared" si="26"/>
        <v>7</v>
      </c>
      <c r="B48" s="291">
        <v>16348</v>
      </c>
      <c r="C48" s="262" t="s">
        <v>277</v>
      </c>
      <c r="D48" s="17" t="s">
        <v>51</v>
      </c>
      <c r="E48" s="253" t="s">
        <v>316</v>
      </c>
      <c r="F48" s="253" t="s">
        <v>316</v>
      </c>
      <c r="G48" s="253" t="s">
        <v>316</v>
      </c>
      <c r="H48" s="253" t="s">
        <v>316</v>
      </c>
      <c r="I48" s="254" t="s">
        <v>374</v>
      </c>
      <c r="J48" s="253" t="s">
        <v>316</v>
      </c>
      <c r="K48" s="253" t="s">
        <v>316</v>
      </c>
      <c r="L48" s="253" t="s">
        <v>316</v>
      </c>
      <c r="M48" s="253" t="s">
        <v>316</v>
      </c>
      <c r="N48" s="253" t="s">
        <v>322</v>
      </c>
      <c r="O48" s="254" t="s">
        <v>374</v>
      </c>
      <c r="P48" s="253" t="s">
        <v>316</v>
      </c>
      <c r="Q48" s="253" t="s">
        <v>316</v>
      </c>
      <c r="R48" s="253" t="s">
        <v>316</v>
      </c>
      <c r="S48" s="253" t="s">
        <v>316</v>
      </c>
      <c r="T48" s="253" t="s">
        <v>316</v>
      </c>
      <c r="U48" s="254" t="s">
        <v>374</v>
      </c>
      <c r="V48" s="253" t="s">
        <v>316</v>
      </c>
      <c r="W48" s="253" t="s">
        <v>316</v>
      </c>
      <c r="X48" s="253" t="s">
        <v>316</v>
      </c>
      <c r="Y48" s="254" t="s">
        <v>374</v>
      </c>
      <c r="Z48" s="253" t="s">
        <v>316</v>
      </c>
      <c r="AA48" s="253" t="s">
        <v>316</v>
      </c>
      <c r="AB48" s="253" t="s">
        <v>316</v>
      </c>
      <c r="AC48" s="253" t="s">
        <v>316</v>
      </c>
      <c r="AD48" s="253" t="s">
        <v>316</v>
      </c>
      <c r="AE48" s="253" t="s">
        <v>316</v>
      </c>
      <c r="AF48" s="253" t="s">
        <v>316</v>
      </c>
      <c r="AG48" s="253" t="s">
        <v>316</v>
      </c>
      <c r="AH48" s="253" t="s">
        <v>316</v>
      </c>
      <c r="AI48" s="70">
        <f t="shared" si="2"/>
        <v>25</v>
      </c>
    </row>
    <row r="49" spans="1:35" ht="15.75">
      <c r="A49" s="198">
        <f t="shared" si="26"/>
        <v>8</v>
      </c>
      <c r="B49" s="285">
        <v>16249</v>
      </c>
      <c r="C49" s="263" t="s">
        <v>186</v>
      </c>
      <c r="D49" s="256" t="s">
        <v>51</v>
      </c>
      <c r="E49" s="322" t="s">
        <v>322</v>
      </c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23"/>
      <c r="Z49" s="323"/>
      <c r="AA49" s="323"/>
      <c r="AB49" s="323"/>
      <c r="AC49" s="323"/>
      <c r="AD49" s="323"/>
      <c r="AE49" s="323"/>
      <c r="AF49" s="323"/>
      <c r="AG49" s="323"/>
      <c r="AH49" s="324"/>
      <c r="AI49" s="70">
        <f t="shared" si="2"/>
        <v>0</v>
      </c>
    </row>
    <row r="50" spans="1:35" ht="15.75">
      <c r="A50" s="198">
        <f t="shared" si="26"/>
        <v>9</v>
      </c>
      <c r="B50" s="286">
        <v>16251</v>
      </c>
      <c r="C50" s="6" t="s">
        <v>14</v>
      </c>
      <c r="D50" s="256" t="s">
        <v>51</v>
      </c>
      <c r="E50" s="253" t="s">
        <v>322</v>
      </c>
      <c r="F50" s="253" t="s">
        <v>322</v>
      </c>
      <c r="G50" s="253" t="s">
        <v>322</v>
      </c>
      <c r="H50" s="253" t="s">
        <v>322</v>
      </c>
      <c r="I50" s="253" t="s">
        <v>322</v>
      </c>
      <c r="J50" s="253" t="s">
        <v>322</v>
      </c>
      <c r="K50" s="253" t="s">
        <v>322</v>
      </c>
      <c r="L50" s="253" t="s">
        <v>322</v>
      </c>
      <c r="M50" s="253" t="s">
        <v>322</v>
      </c>
      <c r="N50" s="253" t="s">
        <v>322</v>
      </c>
      <c r="O50" s="253" t="s">
        <v>322</v>
      </c>
      <c r="P50" s="253" t="s">
        <v>316</v>
      </c>
      <c r="Q50" s="254" t="s">
        <v>374</v>
      </c>
      <c r="R50" s="253" t="s">
        <v>322</v>
      </c>
      <c r="S50" s="253" t="s">
        <v>316</v>
      </c>
      <c r="T50" s="253" t="s">
        <v>316</v>
      </c>
      <c r="U50" s="253" t="s">
        <v>316</v>
      </c>
      <c r="V50" s="253" t="s">
        <v>316</v>
      </c>
      <c r="W50" s="253" t="s">
        <v>316</v>
      </c>
      <c r="X50" s="254" t="s">
        <v>374</v>
      </c>
      <c r="Y50" s="253" t="s">
        <v>322</v>
      </c>
      <c r="Z50" s="253" t="s">
        <v>322</v>
      </c>
      <c r="AA50" s="253" t="s">
        <v>316</v>
      </c>
      <c r="AB50" s="253" t="s">
        <v>316</v>
      </c>
      <c r="AC50" s="253" t="s">
        <v>316</v>
      </c>
      <c r="AD50" s="253" t="s">
        <v>316</v>
      </c>
      <c r="AE50" s="253" t="s">
        <v>316</v>
      </c>
      <c r="AF50" s="253" t="s">
        <v>316</v>
      </c>
      <c r="AG50" s="253" t="s">
        <v>316</v>
      </c>
      <c r="AH50" s="253" t="s">
        <v>316</v>
      </c>
      <c r="AI50" s="70">
        <f t="shared" si="2"/>
        <v>14</v>
      </c>
    </row>
    <row r="51" spans="1:35" ht="15.75">
      <c r="A51" s="198">
        <f t="shared" si="26"/>
        <v>10</v>
      </c>
      <c r="B51" s="253">
        <v>16288</v>
      </c>
      <c r="C51" s="17" t="s">
        <v>15</v>
      </c>
      <c r="D51" s="256" t="s">
        <v>51</v>
      </c>
      <c r="E51" s="253" t="s">
        <v>316</v>
      </c>
      <c r="F51" s="253" t="s">
        <v>316</v>
      </c>
      <c r="G51" s="253" t="s">
        <v>316</v>
      </c>
      <c r="H51" s="253" t="s">
        <v>316</v>
      </c>
      <c r="I51" s="253" t="s">
        <v>316</v>
      </c>
      <c r="J51" s="253" t="s">
        <v>316</v>
      </c>
      <c r="K51" s="253" t="s">
        <v>316</v>
      </c>
      <c r="L51" s="254" t="s">
        <v>374</v>
      </c>
      <c r="M51" s="253" t="s">
        <v>316</v>
      </c>
      <c r="N51" s="253" t="s">
        <v>322</v>
      </c>
      <c r="O51" s="253" t="s">
        <v>322</v>
      </c>
      <c r="P51" s="253" t="s">
        <v>322</v>
      </c>
      <c r="Q51" s="253" t="s">
        <v>322</v>
      </c>
      <c r="R51" s="253" t="s">
        <v>322</v>
      </c>
      <c r="S51" s="253" t="s">
        <v>322</v>
      </c>
      <c r="T51" s="253" t="s">
        <v>322</v>
      </c>
      <c r="U51" s="253" t="s">
        <v>322</v>
      </c>
      <c r="V51" s="253" t="s">
        <v>322</v>
      </c>
      <c r="W51" s="253" t="s">
        <v>322</v>
      </c>
      <c r="X51" s="253" t="s">
        <v>322</v>
      </c>
      <c r="Y51" s="253" t="s">
        <v>322</v>
      </c>
      <c r="Z51" s="253" t="s">
        <v>322</v>
      </c>
      <c r="AA51" s="253" t="s">
        <v>322</v>
      </c>
      <c r="AB51" s="254" t="s">
        <v>374</v>
      </c>
      <c r="AC51" s="253" t="s">
        <v>316</v>
      </c>
      <c r="AD51" s="253" t="s">
        <v>316</v>
      </c>
      <c r="AE51" s="253" t="s">
        <v>316</v>
      </c>
      <c r="AF51" s="253" t="s">
        <v>316</v>
      </c>
      <c r="AG51" s="253" t="s">
        <v>316</v>
      </c>
      <c r="AH51" s="253" t="s">
        <v>316</v>
      </c>
      <c r="AI51" s="70">
        <f t="shared" si="2"/>
        <v>14</v>
      </c>
    </row>
    <row r="52" spans="1:35" ht="15.75">
      <c r="A52" s="198">
        <f t="shared" si="26"/>
        <v>11</v>
      </c>
      <c r="B52" s="292">
        <v>16347</v>
      </c>
      <c r="C52" s="17" t="s">
        <v>332</v>
      </c>
      <c r="D52" s="256" t="s">
        <v>51</v>
      </c>
      <c r="E52" s="253" t="s">
        <v>316</v>
      </c>
      <c r="F52" s="253" t="s">
        <v>316</v>
      </c>
      <c r="G52" s="253" t="s">
        <v>316</v>
      </c>
      <c r="H52" s="253" t="s">
        <v>316</v>
      </c>
      <c r="I52" s="253" t="s">
        <v>316</v>
      </c>
      <c r="J52" s="253" t="s">
        <v>316</v>
      </c>
      <c r="K52" s="254" t="s">
        <v>374</v>
      </c>
      <c r="L52" s="253" t="s">
        <v>316</v>
      </c>
      <c r="M52" s="253" t="s">
        <v>316</v>
      </c>
      <c r="N52" s="253" t="s">
        <v>316</v>
      </c>
      <c r="O52" s="253" t="s">
        <v>316</v>
      </c>
      <c r="P52" s="253" t="s">
        <v>316</v>
      </c>
      <c r="Q52" s="253" t="s">
        <v>316</v>
      </c>
      <c r="R52" s="253" t="s">
        <v>316</v>
      </c>
      <c r="S52" s="253" t="s">
        <v>316</v>
      </c>
      <c r="T52" s="254" t="s">
        <v>374</v>
      </c>
      <c r="U52" s="253" t="s">
        <v>316</v>
      </c>
      <c r="V52" s="253" t="s">
        <v>316</v>
      </c>
      <c r="W52" s="253" t="s">
        <v>316</v>
      </c>
      <c r="X52" s="254" t="s">
        <v>374</v>
      </c>
      <c r="Y52" s="253" t="s">
        <v>316</v>
      </c>
      <c r="Z52" s="253" t="s">
        <v>316</v>
      </c>
      <c r="AA52" s="253" t="s">
        <v>316</v>
      </c>
      <c r="AB52" s="254" t="s">
        <v>374</v>
      </c>
      <c r="AC52" s="253" t="s">
        <v>316</v>
      </c>
      <c r="AD52" s="253" t="s">
        <v>322</v>
      </c>
      <c r="AE52" s="253" t="s">
        <v>322</v>
      </c>
      <c r="AF52" s="253" t="s">
        <v>322</v>
      </c>
      <c r="AG52" s="253" t="s">
        <v>322</v>
      </c>
      <c r="AH52" s="253" t="s">
        <v>322</v>
      </c>
      <c r="AI52" s="70">
        <f t="shared" si="2"/>
        <v>21</v>
      </c>
    </row>
    <row r="53" spans="1:35" ht="15.75">
      <c r="A53" s="198">
        <f t="shared" si="26"/>
        <v>12</v>
      </c>
      <c r="B53" s="292">
        <v>16358</v>
      </c>
      <c r="C53" s="17" t="s">
        <v>187</v>
      </c>
      <c r="D53" s="256" t="s">
        <v>51</v>
      </c>
      <c r="E53" s="253" t="s">
        <v>316</v>
      </c>
      <c r="F53" s="253" t="s">
        <v>316</v>
      </c>
      <c r="G53" s="253" t="s">
        <v>316</v>
      </c>
      <c r="H53" s="253" t="s">
        <v>316</v>
      </c>
      <c r="I53" s="253" t="s">
        <v>316</v>
      </c>
      <c r="J53" s="253" t="s">
        <v>316</v>
      </c>
      <c r="K53" s="253" t="s">
        <v>316</v>
      </c>
      <c r="L53" s="253" t="s">
        <v>316</v>
      </c>
      <c r="M53" s="253" t="s">
        <v>316</v>
      </c>
      <c r="N53" s="254" t="s">
        <v>374</v>
      </c>
      <c r="O53" s="253" t="s">
        <v>316</v>
      </c>
      <c r="P53" s="253" t="s">
        <v>316</v>
      </c>
      <c r="Q53" s="253" t="s">
        <v>316</v>
      </c>
      <c r="R53" s="253" t="s">
        <v>316</v>
      </c>
      <c r="S53" s="254" t="s">
        <v>374</v>
      </c>
      <c r="T53" s="253" t="s">
        <v>316</v>
      </c>
      <c r="U53" s="253" t="s">
        <v>316</v>
      </c>
      <c r="V53" s="253" t="s">
        <v>316</v>
      </c>
      <c r="W53" s="253" t="s">
        <v>316</v>
      </c>
      <c r="X53" s="254" t="s">
        <v>374</v>
      </c>
      <c r="Y53" s="253" t="s">
        <v>316</v>
      </c>
      <c r="Z53" s="253" t="s">
        <v>316</v>
      </c>
      <c r="AA53" s="253" t="s">
        <v>316</v>
      </c>
      <c r="AB53" s="254" t="s">
        <v>374</v>
      </c>
      <c r="AC53" s="253" t="s">
        <v>322</v>
      </c>
      <c r="AD53" s="253" t="s">
        <v>322</v>
      </c>
      <c r="AE53" s="253" t="s">
        <v>322</v>
      </c>
      <c r="AF53" s="253" t="s">
        <v>322</v>
      </c>
      <c r="AG53" s="253" t="s">
        <v>322</v>
      </c>
      <c r="AH53" s="253" t="s">
        <v>322</v>
      </c>
      <c r="AI53" s="70">
        <f t="shared" si="2"/>
        <v>20</v>
      </c>
    </row>
    <row r="54" spans="1:35" ht="15.75">
      <c r="A54" s="198">
        <f t="shared" si="26"/>
        <v>13</v>
      </c>
      <c r="B54" s="286">
        <v>16239</v>
      </c>
      <c r="C54" s="258" t="s">
        <v>188</v>
      </c>
      <c r="D54" s="256" t="s">
        <v>51</v>
      </c>
      <c r="E54" s="253" t="s">
        <v>316</v>
      </c>
      <c r="F54" s="253" t="s">
        <v>316</v>
      </c>
      <c r="G54" s="253" t="s">
        <v>316</v>
      </c>
      <c r="H54" s="253" t="s">
        <v>316</v>
      </c>
      <c r="I54" s="254" t="s">
        <v>374</v>
      </c>
      <c r="J54" s="253" t="s">
        <v>316</v>
      </c>
      <c r="K54" s="253" t="s">
        <v>316</v>
      </c>
      <c r="L54" s="253" t="s">
        <v>316</v>
      </c>
      <c r="M54" s="253" t="s">
        <v>316</v>
      </c>
      <c r="N54" s="253" t="s">
        <v>316</v>
      </c>
      <c r="O54" s="254" t="s">
        <v>374</v>
      </c>
      <c r="P54" s="253" t="s">
        <v>316</v>
      </c>
      <c r="Q54" s="253" t="s">
        <v>316</v>
      </c>
      <c r="R54" s="253" t="s">
        <v>316</v>
      </c>
      <c r="S54" s="253" t="s">
        <v>316</v>
      </c>
      <c r="T54" s="253" t="s">
        <v>316</v>
      </c>
      <c r="U54" s="253" t="s">
        <v>316</v>
      </c>
      <c r="V54" s="254" t="s">
        <v>374</v>
      </c>
      <c r="W54" s="253" t="s">
        <v>316</v>
      </c>
      <c r="X54" s="253" t="s">
        <v>316</v>
      </c>
      <c r="Y54" s="253" t="s">
        <v>316</v>
      </c>
      <c r="Z54" s="253" t="s">
        <v>316</v>
      </c>
      <c r="AA54" s="253" t="s">
        <v>316</v>
      </c>
      <c r="AB54" s="253" t="s">
        <v>316</v>
      </c>
      <c r="AC54" s="253" t="s">
        <v>316</v>
      </c>
      <c r="AD54" s="253" t="s">
        <v>316</v>
      </c>
      <c r="AE54" s="253" t="s">
        <v>316</v>
      </c>
      <c r="AF54" s="253" t="s">
        <v>316</v>
      </c>
      <c r="AG54" s="253" t="s">
        <v>316</v>
      </c>
      <c r="AH54" s="253" t="s">
        <v>316</v>
      </c>
      <c r="AI54" s="70">
        <f t="shared" si="2"/>
        <v>27</v>
      </c>
    </row>
    <row r="55" spans="1:35" ht="15.75">
      <c r="A55" s="198">
        <f t="shared" si="26"/>
        <v>14</v>
      </c>
      <c r="B55" s="253">
        <v>16289</v>
      </c>
      <c r="C55" s="17" t="s">
        <v>16</v>
      </c>
      <c r="D55" s="256" t="s">
        <v>51</v>
      </c>
      <c r="E55" s="254" t="s">
        <v>374</v>
      </c>
      <c r="F55" s="253" t="s">
        <v>316</v>
      </c>
      <c r="G55" s="254" t="s">
        <v>374</v>
      </c>
      <c r="H55" s="253" t="s">
        <v>316</v>
      </c>
      <c r="I55" s="253" t="s">
        <v>316</v>
      </c>
      <c r="J55" s="253" t="s">
        <v>316</v>
      </c>
      <c r="K55" s="253" t="s">
        <v>316</v>
      </c>
      <c r="L55" s="253" t="s">
        <v>316</v>
      </c>
      <c r="M55" s="253" t="s">
        <v>316</v>
      </c>
      <c r="N55" s="253" t="s">
        <v>316</v>
      </c>
      <c r="O55" s="253" t="s">
        <v>316</v>
      </c>
      <c r="P55" s="253" t="s">
        <v>316</v>
      </c>
      <c r="Q55" s="253" t="s">
        <v>316</v>
      </c>
      <c r="R55" s="254" t="s">
        <v>374</v>
      </c>
      <c r="S55" s="253" t="s">
        <v>316</v>
      </c>
      <c r="T55" s="253" t="s">
        <v>316</v>
      </c>
      <c r="U55" s="253" t="s">
        <v>316</v>
      </c>
      <c r="V55" s="254" t="s">
        <v>374</v>
      </c>
      <c r="W55" s="253" t="s">
        <v>316</v>
      </c>
      <c r="X55" s="253" t="s">
        <v>316</v>
      </c>
      <c r="Y55" s="253" t="s">
        <v>316</v>
      </c>
      <c r="Z55" s="253" t="s">
        <v>316</v>
      </c>
      <c r="AA55" s="253" t="s">
        <v>316</v>
      </c>
      <c r="AB55" s="253" t="s">
        <v>316</v>
      </c>
      <c r="AC55" s="253" t="s">
        <v>316</v>
      </c>
      <c r="AD55" s="253" t="s">
        <v>316</v>
      </c>
      <c r="AE55" s="253" t="s">
        <v>316</v>
      </c>
      <c r="AF55" s="253" t="s">
        <v>316</v>
      </c>
      <c r="AG55" s="253" t="s">
        <v>316</v>
      </c>
      <c r="AH55" s="253" t="s">
        <v>316</v>
      </c>
      <c r="AI55" s="70">
        <f t="shared" si="2"/>
        <v>26</v>
      </c>
    </row>
    <row r="56" spans="1:35" ht="15.75">
      <c r="A56" s="198">
        <f t="shared" si="26"/>
        <v>15</v>
      </c>
      <c r="B56" s="292">
        <v>16765</v>
      </c>
      <c r="C56" s="17" t="s">
        <v>18</v>
      </c>
      <c r="D56" s="256" t="s">
        <v>51</v>
      </c>
      <c r="E56" s="253" t="s">
        <v>316</v>
      </c>
      <c r="F56" s="253" t="s">
        <v>316</v>
      </c>
      <c r="G56" s="253" t="s">
        <v>316</v>
      </c>
      <c r="H56" s="253" t="s">
        <v>316</v>
      </c>
      <c r="I56" s="253" t="s">
        <v>316</v>
      </c>
      <c r="J56" s="254" t="s">
        <v>374</v>
      </c>
      <c r="K56" s="253" t="s">
        <v>316</v>
      </c>
      <c r="L56" s="253" t="s">
        <v>316</v>
      </c>
      <c r="M56" s="253" t="s">
        <v>316</v>
      </c>
      <c r="N56" s="253" t="s">
        <v>316</v>
      </c>
      <c r="O56" s="253" t="s">
        <v>316</v>
      </c>
      <c r="P56" s="253" t="s">
        <v>316</v>
      </c>
      <c r="Q56" s="253" t="s">
        <v>316</v>
      </c>
      <c r="R56" s="253" t="s">
        <v>316</v>
      </c>
      <c r="S56" s="253" t="s">
        <v>316</v>
      </c>
      <c r="T56" s="254" t="s">
        <v>374</v>
      </c>
      <c r="U56" s="253" t="s">
        <v>316</v>
      </c>
      <c r="V56" s="253" t="s">
        <v>316</v>
      </c>
      <c r="W56" s="253" t="s">
        <v>316</v>
      </c>
      <c r="X56" s="253" t="s">
        <v>316</v>
      </c>
      <c r="Y56" s="253" t="s">
        <v>316</v>
      </c>
      <c r="Z56" s="253" t="s">
        <v>316</v>
      </c>
      <c r="AA56" s="253" t="s">
        <v>316</v>
      </c>
      <c r="AB56" s="253" t="s">
        <v>316</v>
      </c>
      <c r="AC56" s="253" t="s">
        <v>316</v>
      </c>
      <c r="AD56" s="254" t="s">
        <v>374</v>
      </c>
      <c r="AE56" s="255" t="s">
        <v>375</v>
      </c>
      <c r="AF56" s="253" t="s">
        <v>322</v>
      </c>
      <c r="AG56" s="253" t="s">
        <v>316</v>
      </c>
      <c r="AH56" s="253" t="s">
        <v>316</v>
      </c>
      <c r="AI56" s="70">
        <f t="shared" si="2"/>
        <v>25</v>
      </c>
    </row>
    <row r="57" spans="1:35" ht="15.75">
      <c r="A57" s="198">
        <f t="shared" si="26"/>
        <v>16</v>
      </c>
      <c r="B57" s="292">
        <v>16764</v>
      </c>
      <c r="C57" s="17" t="s">
        <v>17</v>
      </c>
      <c r="D57" s="256" t="s">
        <v>51</v>
      </c>
      <c r="E57" s="253" t="s">
        <v>316</v>
      </c>
      <c r="F57" s="253" t="s">
        <v>316</v>
      </c>
      <c r="G57" s="253" t="s">
        <v>316</v>
      </c>
      <c r="H57" s="253" t="s">
        <v>316</v>
      </c>
      <c r="I57" s="253" t="s">
        <v>316</v>
      </c>
      <c r="J57" s="253" t="s">
        <v>316</v>
      </c>
      <c r="K57" s="253" t="s">
        <v>316</v>
      </c>
      <c r="L57" s="253" t="s">
        <v>316</v>
      </c>
      <c r="M57" s="253" t="s">
        <v>316</v>
      </c>
      <c r="N57" s="253" t="s">
        <v>316</v>
      </c>
      <c r="O57" s="254" t="s">
        <v>374</v>
      </c>
      <c r="P57" s="253" t="s">
        <v>316</v>
      </c>
      <c r="Q57" s="253" t="s">
        <v>316</v>
      </c>
      <c r="R57" s="253" t="s">
        <v>316</v>
      </c>
      <c r="S57" s="253" t="s">
        <v>316</v>
      </c>
      <c r="T57" s="253" t="s">
        <v>316</v>
      </c>
      <c r="U57" s="253" t="s">
        <v>316</v>
      </c>
      <c r="V57" s="253" t="s">
        <v>316</v>
      </c>
      <c r="W57" s="253" t="s">
        <v>316</v>
      </c>
      <c r="X57" s="253" t="s">
        <v>316</v>
      </c>
      <c r="Y57" s="254" t="s">
        <v>374</v>
      </c>
      <c r="Z57" s="253" t="s">
        <v>316</v>
      </c>
      <c r="AA57" s="253" t="s">
        <v>316</v>
      </c>
      <c r="AB57" s="253" t="s">
        <v>316</v>
      </c>
      <c r="AC57" s="253" t="s">
        <v>316</v>
      </c>
      <c r="AD57" s="253" t="s">
        <v>316</v>
      </c>
      <c r="AE57" s="253" t="s">
        <v>316</v>
      </c>
      <c r="AF57" s="253" t="s">
        <v>316</v>
      </c>
      <c r="AG57" s="253" t="s">
        <v>316</v>
      </c>
      <c r="AH57" s="253" t="s">
        <v>316</v>
      </c>
      <c r="AI57" s="70">
        <f t="shared" si="2"/>
        <v>28</v>
      </c>
    </row>
    <row r="58" spans="1:35" ht="15.75">
      <c r="A58" s="198">
        <f t="shared" si="26"/>
        <v>17</v>
      </c>
      <c r="B58" s="287">
        <v>17876</v>
      </c>
      <c r="C58" s="264" t="s">
        <v>189</v>
      </c>
      <c r="D58" s="256" t="s">
        <v>51</v>
      </c>
      <c r="E58" s="253" t="s">
        <v>316</v>
      </c>
      <c r="F58" s="253" t="s">
        <v>316</v>
      </c>
      <c r="G58" s="253" t="s">
        <v>316</v>
      </c>
      <c r="H58" s="253" t="s">
        <v>316</v>
      </c>
      <c r="I58" s="253" t="s">
        <v>316</v>
      </c>
      <c r="J58" s="253" t="s">
        <v>316</v>
      </c>
      <c r="K58" s="253" t="s">
        <v>316</v>
      </c>
      <c r="L58" s="253" t="s">
        <v>316</v>
      </c>
      <c r="M58" s="254" t="s">
        <v>374</v>
      </c>
      <c r="N58" s="253" t="s">
        <v>316</v>
      </c>
      <c r="O58" s="254" t="s">
        <v>374</v>
      </c>
      <c r="P58" s="253" t="s">
        <v>322</v>
      </c>
      <c r="Q58" s="253" t="s">
        <v>322</v>
      </c>
      <c r="R58" s="253" t="s">
        <v>322</v>
      </c>
      <c r="S58" s="253" t="s">
        <v>322</v>
      </c>
      <c r="T58" s="254" t="s">
        <v>374</v>
      </c>
      <c r="U58" s="253" t="s">
        <v>316</v>
      </c>
      <c r="V58" s="253" t="s">
        <v>316</v>
      </c>
      <c r="W58" s="253" t="s">
        <v>316</v>
      </c>
      <c r="X58" s="253" t="s">
        <v>316</v>
      </c>
      <c r="Y58" s="253" t="s">
        <v>316</v>
      </c>
      <c r="Z58" s="253" t="s">
        <v>316</v>
      </c>
      <c r="AA58" s="253" t="s">
        <v>316</v>
      </c>
      <c r="AB58" s="253" t="s">
        <v>316</v>
      </c>
      <c r="AC58" s="253" t="s">
        <v>316</v>
      </c>
      <c r="AD58" s="253" t="s">
        <v>316</v>
      </c>
      <c r="AE58" s="253" t="s">
        <v>316</v>
      </c>
      <c r="AF58" s="253" t="s">
        <v>316</v>
      </c>
      <c r="AG58" s="253" t="s">
        <v>316</v>
      </c>
      <c r="AH58" s="253" t="s">
        <v>316</v>
      </c>
      <c r="AI58" s="70">
        <f t="shared" si="2"/>
        <v>23</v>
      </c>
    </row>
    <row r="59" spans="1:35" ht="15.75">
      <c r="A59" s="198">
        <f t="shared" ref="A59:A122" si="27">SUM(A58+1)</f>
        <v>18</v>
      </c>
      <c r="B59" s="287">
        <v>17960</v>
      </c>
      <c r="C59" s="264" t="s">
        <v>190</v>
      </c>
      <c r="D59" s="256" t="s">
        <v>51</v>
      </c>
      <c r="E59" s="253" t="s">
        <v>316</v>
      </c>
      <c r="F59" s="253" t="s">
        <v>316</v>
      </c>
      <c r="G59" s="253" t="s">
        <v>316</v>
      </c>
      <c r="H59" s="253" t="s">
        <v>316</v>
      </c>
      <c r="I59" s="254" t="s">
        <v>374</v>
      </c>
      <c r="J59" s="253" t="s">
        <v>316</v>
      </c>
      <c r="K59" s="253" t="s">
        <v>316</v>
      </c>
      <c r="L59" s="253" t="s">
        <v>316</v>
      </c>
      <c r="M59" s="254" t="s">
        <v>374</v>
      </c>
      <c r="N59" s="253" t="s">
        <v>316</v>
      </c>
      <c r="O59" s="253" t="s">
        <v>316</v>
      </c>
      <c r="P59" s="253" t="s">
        <v>316</v>
      </c>
      <c r="Q59" s="254" t="s">
        <v>374</v>
      </c>
      <c r="R59" s="253" t="s">
        <v>316</v>
      </c>
      <c r="S59" s="253" t="s">
        <v>316</v>
      </c>
      <c r="T59" s="253" t="s">
        <v>316</v>
      </c>
      <c r="U59" s="253" t="s">
        <v>316</v>
      </c>
      <c r="V59" s="253" t="s">
        <v>316</v>
      </c>
      <c r="W59" s="253" t="s">
        <v>316</v>
      </c>
      <c r="X59" s="253" t="s">
        <v>316</v>
      </c>
      <c r="Y59" s="253" t="s">
        <v>316</v>
      </c>
      <c r="Z59" s="253" t="s">
        <v>316</v>
      </c>
      <c r="AA59" s="253" t="s">
        <v>316</v>
      </c>
      <c r="AB59" s="254" t="s">
        <v>374</v>
      </c>
      <c r="AC59" s="253" t="s">
        <v>316</v>
      </c>
      <c r="AD59" s="253" t="s">
        <v>316</v>
      </c>
      <c r="AE59" s="253" t="s">
        <v>316</v>
      </c>
      <c r="AF59" s="253" t="s">
        <v>316</v>
      </c>
      <c r="AG59" s="253" t="s">
        <v>316</v>
      </c>
      <c r="AH59" s="253" t="s">
        <v>316</v>
      </c>
      <c r="AI59" s="70">
        <f t="shared" si="2"/>
        <v>26</v>
      </c>
    </row>
    <row r="60" spans="1:35" ht="15.75">
      <c r="A60" s="198">
        <f t="shared" si="27"/>
        <v>19</v>
      </c>
      <c r="B60" s="293">
        <v>17474</v>
      </c>
      <c r="C60" s="265" t="s">
        <v>191</v>
      </c>
      <c r="D60" s="256" t="s">
        <v>51</v>
      </c>
      <c r="E60" s="322" t="s">
        <v>322</v>
      </c>
      <c r="F60" s="323"/>
      <c r="G60" s="323"/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323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3"/>
      <c r="AG60" s="323"/>
      <c r="AH60" s="324"/>
      <c r="AI60" s="70">
        <f t="shared" si="2"/>
        <v>0</v>
      </c>
    </row>
    <row r="61" spans="1:35" ht="15.75">
      <c r="A61" s="198">
        <f t="shared" si="27"/>
        <v>20</v>
      </c>
      <c r="B61" s="294">
        <v>17736</v>
      </c>
      <c r="C61" s="266" t="s">
        <v>192</v>
      </c>
      <c r="D61" s="256" t="s">
        <v>51</v>
      </c>
      <c r="E61" s="253" t="s">
        <v>316</v>
      </c>
      <c r="F61" s="253" t="s">
        <v>316</v>
      </c>
      <c r="G61" s="253" t="s">
        <v>316</v>
      </c>
      <c r="H61" s="253" t="s">
        <v>316</v>
      </c>
      <c r="I61" s="253" t="s">
        <v>316</v>
      </c>
      <c r="J61" s="253" t="s">
        <v>316</v>
      </c>
      <c r="K61" s="253" t="s">
        <v>316</v>
      </c>
      <c r="L61" s="253" t="s">
        <v>316</v>
      </c>
      <c r="M61" s="253" t="s">
        <v>316</v>
      </c>
      <c r="N61" s="253" t="s">
        <v>316</v>
      </c>
      <c r="O61" s="253" t="s">
        <v>316</v>
      </c>
      <c r="P61" s="254" t="s">
        <v>374</v>
      </c>
      <c r="Q61" s="253" t="s">
        <v>316</v>
      </c>
      <c r="R61" s="253" t="s">
        <v>316</v>
      </c>
      <c r="S61" s="253" t="s">
        <v>316</v>
      </c>
      <c r="T61" s="253" t="s">
        <v>316</v>
      </c>
      <c r="U61" s="253" t="s">
        <v>316</v>
      </c>
      <c r="V61" s="253" t="s">
        <v>316</v>
      </c>
      <c r="W61" s="253" t="s">
        <v>316</v>
      </c>
      <c r="X61" s="253" t="s">
        <v>316</v>
      </c>
      <c r="Y61" s="254" t="s">
        <v>374</v>
      </c>
      <c r="Z61" s="253" t="s">
        <v>316</v>
      </c>
      <c r="AA61" s="253" t="s">
        <v>316</v>
      </c>
      <c r="AB61" s="253" t="s">
        <v>316</v>
      </c>
      <c r="AC61" s="254" t="s">
        <v>374</v>
      </c>
      <c r="AD61" s="253" t="s">
        <v>316</v>
      </c>
      <c r="AE61" s="253" t="s">
        <v>316</v>
      </c>
      <c r="AF61" s="253" t="s">
        <v>316</v>
      </c>
      <c r="AG61" s="253" t="s">
        <v>316</v>
      </c>
      <c r="AH61" s="254" t="s">
        <v>374</v>
      </c>
      <c r="AI61" s="70">
        <f t="shared" si="2"/>
        <v>26</v>
      </c>
    </row>
    <row r="62" spans="1:35" ht="15.75">
      <c r="A62" s="198">
        <f t="shared" si="27"/>
        <v>21</v>
      </c>
      <c r="B62" s="287">
        <v>18098</v>
      </c>
      <c r="C62" s="264" t="s">
        <v>193</v>
      </c>
      <c r="D62" s="256" t="s">
        <v>51</v>
      </c>
      <c r="E62" s="331" t="s">
        <v>322</v>
      </c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280" t="s">
        <v>316</v>
      </c>
      <c r="V62" s="253" t="s">
        <v>316</v>
      </c>
      <c r="W62" s="253" t="s">
        <v>316</v>
      </c>
      <c r="X62" s="253" t="s">
        <v>316</v>
      </c>
      <c r="Y62" s="254" t="s">
        <v>374</v>
      </c>
      <c r="Z62" s="253" t="s">
        <v>316</v>
      </c>
      <c r="AA62" s="253" t="s">
        <v>316</v>
      </c>
      <c r="AB62" s="253" t="s">
        <v>316</v>
      </c>
      <c r="AC62" s="254" t="s">
        <v>374</v>
      </c>
      <c r="AD62" s="253" t="s">
        <v>316</v>
      </c>
      <c r="AE62" s="253" t="s">
        <v>316</v>
      </c>
      <c r="AF62" s="253" t="s">
        <v>316</v>
      </c>
      <c r="AG62" s="253" t="s">
        <v>316</v>
      </c>
      <c r="AH62" s="253" t="s">
        <v>316</v>
      </c>
      <c r="AI62" s="70">
        <f t="shared" si="2"/>
        <v>12</v>
      </c>
    </row>
    <row r="63" spans="1:35" ht="15.75">
      <c r="A63" s="198">
        <f t="shared" si="27"/>
        <v>22</v>
      </c>
      <c r="B63" s="287">
        <v>18142</v>
      </c>
      <c r="C63" s="264" t="s">
        <v>194</v>
      </c>
      <c r="D63" s="256" t="s">
        <v>51</v>
      </c>
      <c r="E63" s="253" t="s">
        <v>322</v>
      </c>
      <c r="F63" s="253" t="s">
        <v>322</v>
      </c>
      <c r="G63" s="253" t="s">
        <v>322</v>
      </c>
      <c r="H63" s="253" t="s">
        <v>322</v>
      </c>
      <c r="I63" s="253" t="s">
        <v>322</v>
      </c>
      <c r="J63" s="253" t="s">
        <v>316</v>
      </c>
      <c r="K63" s="253" t="s">
        <v>316</v>
      </c>
      <c r="L63" s="253" t="s">
        <v>322</v>
      </c>
      <c r="M63" s="253" t="s">
        <v>322</v>
      </c>
      <c r="N63" s="253" t="s">
        <v>322</v>
      </c>
      <c r="O63" s="253" t="s">
        <v>322</v>
      </c>
      <c r="P63" s="253" t="s">
        <v>322</v>
      </c>
      <c r="Q63" s="253" t="s">
        <v>322</v>
      </c>
      <c r="R63" s="253" t="s">
        <v>322</v>
      </c>
      <c r="S63" s="253" t="s">
        <v>322</v>
      </c>
      <c r="T63" s="253" t="s">
        <v>322</v>
      </c>
      <c r="U63" s="253" t="s">
        <v>322</v>
      </c>
      <c r="V63" s="253" t="s">
        <v>322</v>
      </c>
      <c r="W63" s="253" t="s">
        <v>322</v>
      </c>
      <c r="X63" s="253" t="s">
        <v>322</v>
      </c>
      <c r="Y63" s="253" t="s">
        <v>322</v>
      </c>
      <c r="Z63" s="253" t="s">
        <v>322</v>
      </c>
      <c r="AA63" s="253" t="s">
        <v>322</v>
      </c>
      <c r="AB63" s="253" t="s">
        <v>322</v>
      </c>
      <c r="AC63" s="253" t="s">
        <v>322</v>
      </c>
      <c r="AD63" s="253" t="s">
        <v>322</v>
      </c>
      <c r="AE63" s="253" t="s">
        <v>322</v>
      </c>
      <c r="AF63" s="253" t="s">
        <v>322</v>
      </c>
      <c r="AG63" s="253" t="s">
        <v>322</v>
      </c>
      <c r="AH63" s="253" t="s">
        <v>322</v>
      </c>
      <c r="AI63" s="70">
        <f t="shared" si="2"/>
        <v>2</v>
      </c>
    </row>
    <row r="64" spans="1:35" ht="15.75">
      <c r="A64" s="198">
        <f t="shared" si="27"/>
        <v>23</v>
      </c>
      <c r="B64" s="287">
        <v>18149</v>
      </c>
      <c r="C64" s="264" t="s">
        <v>195</v>
      </c>
      <c r="D64" s="256" t="s">
        <v>51</v>
      </c>
      <c r="E64" s="255" t="s">
        <v>375</v>
      </c>
      <c r="F64" s="255" t="s">
        <v>375</v>
      </c>
      <c r="G64" s="255" t="s">
        <v>375</v>
      </c>
      <c r="H64" s="254" t="s">
        <v>374</v>
      </c>
      <c r="I64" s="253" t="s">
        <v>316</v>
      </c>
      <c r="J64" s="253" t="s">
        <v>316</v>
      </c>
      <c r="K64" s="253" t="s">
        <v>316</v>
      </c>
      <c r="L64" s="253" t="s">
        <v>316</v>
      </c>
      <c r="M64" s="253" t="s">
        <v>316</v>
      </c>
      <c r="N64" s="253" t="s">
        <v>316</v>
      </c>
      <c r="O64" s="253" t="s">
        <v>316</v>
      </c>
      <c r="P64" s="253" t="s">
        <v>316</v>
      </c>
      <c r="Q64" s="253" t="s">
        <v>316</v>
      </c>
      <c r="R64" s="253" t="s">
        <v>316</v>
      </c>
      <c r="S64" s="253" t="s">
        <v>316</v>
      </c>
      <c r="T64" s="253" t="s">
        <v>316</v>
      </c>
      <c r="U64" s="253" t="s">
        <v>316</v>
      </c>
      <c r="V64" s="253" t="s">
        <v>316</v>
      </c>
      <c r="W64" s="253" t="s">
        <v>316</v>
      </c>
      <c r="X64" s="253" t="s">
        <v>316</v>
      </c>
      <c r="Y64" s="253" t="s">
        <v>316</v>
      </c>
      <c r="Z64" s="253" t="s">
        <v>316</v>
      </c>
      <c r="AA64" s="253" t="s">
        <v>316</v>
      </c>
      <c r="AB64" s="253" t="s">
        <v>316</v>
      </c>
      <c r="AC64" s="253" t="s">
        <v>316</v>
      </c>
      <c r="AD64" s="253" t="s">
        <v>316</v>
      </c>
      <c r="AE64" s="253" t="s">
        <v>316</v>
      </c>
      <c r="AF64" s="253" t="s">
        <v>316</v>
      </c>
      <c r="AG64" s="253" t="s">
        <v>316</v>
      </c>
      <c r="AH64" s="253" t="s">
        <v>322</v>
      </c>
      <c r="AI64" s="70">
        <f t="shared" si="2"/>
        <v>25</v>
      </c>
    </row>
    <row r="65" spans="1:35" ht="15.75">
      <c r="A65" s="198">
        <f t="shared" si="27"/>
        <v>24</v>
      </c>
      <c r="B65" s="286">
        <v>18184</v>
      </c>
      <c r="C65" s="6" t="s">
        <v>196</v>
      </c>
      <c r="D65" s="256" t="s">
        <v>51</v>
      </c>
      <c r="E65" s="253" t="s">
        <v>322</v>
      </c>
      <c r="F65" s="253" t="s">
        <v>322</v>
      </c>
      <c r="G65" s="253" t="s">
        <v>322</v>
      </c>
      <c r="H65" s="253" t="s">
        <v>322</v>
      </c>
      <c r="I65" s="253" t="s">
        <v>322</v>
      </c>
      <c r="J65" s="253" t="s">
        <v>322</v>
      </c>
      <c r="K65" s="253" t="s">
        <v>322</v>
      </c>
      <c r="L65" s="253" t="s">
        <v>322</v>
      </c>
      <c r="M65" s="253" t="s">
        <v>322</v>
      </c>
      <c r="N65" s="253" t="s">
        <v>322</v>
      </c>
      <c r="O65" s="253" t="s">
        <v>322</v>
      </c>
      <c r="P65" s="253" t="s">
        <v>322</v>
      </c>
      <c r="Q65" s="253" t="s">
        <v>322</v>
      </c>
      <c r="R65" s="253" t="s">
        <v>322</v>
      </c>
      <c r="S65" s="254" t="s">
        <v>374</v>
      </c>
      <c r="T65" s="253" t="s">
        <v>316</v>
      </c>
      <c r="U65" s="253" t="s">
        <v>316</v>
      </c>
      <c r="V65" s="253" t="s">
        <v>316</v>
      </c>
      <c r="W65" s="254" t="s">
        <v>374</v>
      </c>
      <c r="X65" s="253" t="s">
        <v>316</v>
      </c>
      <c r="Y65" s="253" t="s">
        <v>316</v>
      </c>
      <c r="Z65" s="253" t="s">
        <v>316</v>
      </c>
      <c r="AA65" s="253" t="s">
        <v>316</v>
      </c>
      <c r="AB65" s="253" t="s">
        <v>316</v>
      </c>
      <c r="AC65" s="253" t="s">
        <v>316</v>
      </c>
      <c r="AD65" s="253" t="s">
        <v>316</v>
      </c>
      <c r="AE65" s="253" t="s">
        <v>316</v>
      </c>
      <c r="AF65" s="253" t="s">
        <v>316</v>
      </c>
      <c r="AG65" s="253" t="s">
        <v>316</v>
      </c>
      <c r="AH65" s="253" t="s">
        <v>316</v>
      </c>
      <c r="AI65" s="70">
        <f t="shared" si="2"/>
        <v>14</v>
      </c>
    </row>
    <row r="66" spans="1:35" ht="15.75">
      <c r="A66" s="198">
        <f t="shared" si="27"/>
        <v>25</v>
      </c>
      <c r="B66" s="286">
        <v>18324</v>
      </c>
      <c r="C66" s="6" t="s">
        <v>318</v>
      </c>
      <c r="D66" s="256" t="s">
        <v>51</v>
      </c>
      <c r="E66" s="253" t="s">
        <v>316</v>
      </c>
      <c r="F66" s="253" t="s">
        <v>316</v>
      </c>
      <c r="G66" s="253" t="s">
        <v>316</v>
      </c>
      <c r="H66" s="253" t="s">
        <v>316</v>
      </c>
      <c r="I66" s="254" t="s">
        <v>374</v>
      </c>
      <c r="J66" s="253" t="s">
        <v>316</v>
      </c>
      <c r="K66" s="253" t="s">
        <v>316</v>
      </c>
      <c r="L66" s="253" t="s">
        <v>316</v>
      </c>
      <c r="M66" s="254" t="s">
        <v>374</v>
      </c>
      <c r="N66" s="253" t="s">
        <v>316</v>
      </c>
      <c r="O66" s="253" t="s">
        <v>316</v>
      </c>
      <c r="P66" s="253" t="s">
        <v>316</v>
      </c>
      <c r="Q66" s="253" t="s">
        <v>316</v>
      </c>
      <c r="R66" s="253" t="s">
        <v>316</v>
      </c>
      <c r="S66" s="253" t="s">
        <v>316</v>
      </c>
      <c r="T66" s="254" t="s">
        <v>374</v>
      </c>
      <c r="U66" s="253" t="s">
        <v>322</v>
      </c>
      <c r="V66" s="253" t="s">
        <v>322</v>
      </c>
      <c r="W66" s="253" t="s">
        <v>322</v>
      </c>
      <c r="X66" s="253" t="s">
        <v>322</v>
      </c>
      <c r="Y66" s="253" t="s">
        <v>316</v>
      </c>
      <c r="Z66" s="253" t="s">
        <v>316</v>
      </c>
      <c r="AA66" s="253" t="s">
        <v>316</v>
      </c>
      <c r="AB66" s="253" t="s">
        <v>316</v>
      </c>
      <c r="AC66" s="253" t="s">
        <v>316</v>
      </c>
      <c r="AD66" s="253" t="s">
        <v>316</v>
      </c>
      <c r="AE66" s="253" t="s">
        <v>316</v>
      </c>
      <c r="AF66" s="253" t="s">
        <v>316</v>
      </c>
      <c r="AG66" s="254" t="s">
        <v>374</v>
      </c>
      <c r="AH66" s="253" t="s">
        <v>322</v>
      </c>
      <c r="AI66" s="70">
        <f t="shared" si="2"/>
        <v>21</v>
      </c>
    </row>
    <row r="67" spans="1:35" ht="15.75">
      <c r="A67" s="198">
        <f t="shared" si="27"/>
        <v>26</v>
      </c>
      <c r="B67" s="286">
        <v>18756</v>
      </c>
      <c r="C67" s="6" t="s">
        <v>161</v>
      </c>
      <c r="D67" s="256" t="s">
        <v>51</v>
      </c>
      <c r="E67" s="253" t="s">
        <v>322</v>
      </c>
      <c r="F67" s="253" t="s">
        <v>322</v>
      </c>
      <c r="G67" s="253" t="s">
        <v>322</v>
      </c>
      <c r="H67" s="253" t="s">
        <v>322</v>
      </c>
      <c r="I67" s="253" t="s">
        <v>322</v>
      </c>
      <c r="J67" s="253" t="s">
        <v>322</v>
      </c>
      <c r="K67" s="253" t="s">
        <v>322</v>
      </c>
      <c r="L67" s="253" t="s">
        <v>322</v>
      </c>
      <c r="M67" s="253" t="s">
        <v>322</v>
      </c>
      <c r="N67" s="253" t="s">
        <v>322</v>
      </c>
      <c r="O67" s="253" t="s">
        <v>322</v>
      </c>
      <c r="P67" s="253" t="s">
        <v>322</v>
      </c>
      <c r="Q67" s="253" t="s">
        <v>322</v>
      </c>
      <c r="R67" s="253" t="s">
        <v>322</v>
      </c>
      <c r="S67" s="253" t="s">
        <v>322</v>
      </c>
      <c r="T67" s="253" t="s">
        <v>322</v>
      </c>
      <c r="U67" s="253" t="s">
        <v>322</v>
      </c>
      <c r="V67" s="253" t="s">
        <v>322</v>
      </c>
      <c r="W67" s="253" t="s">
        <v>322</v>
      </c>
      <c r="X67" s="253" t="s">
        <v>322</v>
      </c>
      <c r="Y67" s="253" t="s">
        <v>322</v>
      </c>
      <c r="Z67" s="253" t="s">
        <v>322</v>
      </c>
      <c r="AA67" s="253" t="s">
        <v>322</v>
      </c>
      <c r="AB67" s="253" t="s">
        <v>322</v>
      </c>
      <c r="AC67" s="253" t="s">
        <v>322</v>
      </c>
      <c r="AD67" s="253" t="s">
        <v>322</v>
      </c>
      <c r="AE67" s="253" t="s">
        <v>322</v>
      </c>
      <c r="AF67" s="253" t="s">
        <v>322</v>
      </c>
      <c r="AG67" s="253" t="s">
        <v>322</v>
      </c>
      <c r="AH67" s="253" t="s">
        <v>322</v>
      </c>
      <c r="AI67" s="70">
        <f t="shared" si="2"/>
        <v>0</v>
      </c>
    </row>
    <row r="68" spans="1:35" ht="15.75">
      <c r="A68" s="198">
        <f t="shared" si="27"/>
        <v>27</v>
      </c>
      <c r="B68" s="286">
        <v>18840</v>
      </c>
      <c r="C68" s="6" t="s">
        <v>163</v>
      </c>
      <c r="D68" s="256" t="s">
        <v>51</v>
      </c>
      <c r="E68" s="253" t="s">
        <v>322</v>
      </c>
      <c r="F68" s="253" t="s">
        <v>322</v>
      </c>
      <c r="G68" s="253" t="s">
        <v>322</v>
      </c>
      <c r="H68" s="253" t="s">
        <v>322</v>
      </c>
      <c r="I68" s="253" t="s">
        <v>322</v>
      </c>
      <c r="J68" s="253" t="s">
        <v>322</v>
      </c>
      <c r="K68" s="253" t="s">
        <v>322</v>
      </c>
      <c r="L68" s="253" t="s">
        <v>322</v>
      </c>
      <c r="M68" s="253" t="s">
        <v>322</v>
      </c>
      <c r="N68" s="253" t="s">
        <v>322</v>
      </c>
      <c r="O68" s="253" t="s">
        <v>322</v>
      </c>
      <c r="P68" s="253" t="s">
        <v>322</v>
      </c>
      <c r="Q68" s="253" t="s">
        <v>322</v>
      </c>
      <c r="R68" s="253" t="s">
        <v>322</v>
      </c>
      <c r="S68" s="253" t="s">
        <v>322</v>
      </c>
      <c r="T68" s="253" t="s">
        <v>322</v>
      </c>
      <c r="U68" s="253" t="s">
        <v>322</v>
      </c>
      <c r="V68" s="253" t="s">
        <v>322</v>
      </c>
      <c r="W68" s="253" t="s">
        <v>322</v>
      </c>
      <c r="X68" s="253" t="s">
        <v>322</v>
      </c>
      <c r="Y68" s="253" t="s">
        <v>322</v>
      </c>
      <c r="Z68" s="253" t="s">
        <v>322</v>
      </c>
      <c r="AA68" s="253" t="s">
        <v>322</v>
      </c>
      <c r="AB68" s="253" t="s">
        <v>322</v>
      </c>
      <c r="AC68" s="253" t="s">
        <v>322</v>
      </c>
      <c r="AD68" s="253" t="s">
        <v>322</v>
      </c>
      <c r="AE68" s="253" t="s">
        <v>322</v>
      </c>
      <c r="AF68" s="253" t="s">
        <v>322</v>
      </c>
      <c r="AG68" s="253" t="s">
        <v>322</v>
      </c>
      <c r="AH68" s="253" t="s">
        <v>322</v>
      </c>
      <c r="AI68" s="70">
        <f t="shared" si="2"/>
        <v>0</v>
      </c>
    </row>
    <row r="69" spans="1:35" ht="15.75">
      <c r="A69" s="198">
        <f t="shared" si="27"/>
        <v>28</v>
      </c>
      <c r="B69" s="290">
        <v>19060</v>
      </c>
      <c r="C69" s="267" t="s">
        <v>202</v>
      </c>
      <c r="D69" s="256" t="s">
        <v>51</v>
      </c>
      <c r="E69" s="253" t="s">
        <v>322</v>
      </c>
      <c r="F69" s="253" t="s">
        <v>322</v>
      </c>
      <c r="G69" s="253" t="s">
        <v>322</v>
      </c>
      <c r="H69" s="253" t="s">
        <v>322</v>
      </c>
      <c r="I69" s="253" t="s">
        <v>322</v>
      </c>
      <c r="J69" s="253" t="s">
        <v>322</v>
      </c>
      <c r="K69" s="253" t="s">
        <v>322</v>
      </c>
      <c r="L69" s="253" t="s">
        <v>322</v>
      </c>
      <c r="M69" s="253" t="s">
        <v>322</v>
      </c>
      <c r="N69" s="253" t="s">
        <v>322</v>
      </c>
      <c r="O69" s="253" t="s">
        <v>322</v>
      </c>
      <c r="P69" s="253" t="s">
        <v>322</v>
      </c>
      <c r="Q69" s="253" t="s">
        <v>322</v>
      </c>
      <c r="R69" s="253" t="s">
        <v>322</v>
      </c>
      <c r="S69" s="253" t="s">
        <v>322</v>
      </c>
      <c r="T69" s="253" t="s">
        <v>322</v>
      </c>
      <c r="U69" s="253" t="s">
        <v>322</v>
      </c>
      <c r="V69" s="253" t="s">
        <v>322</v>
      </c>
      <c r="W69" s="253" t="s">
        <v>322</v>
      </c>
      <c r="X69" s="253" t="s">
        <v>322</v>
      </c>
      <c r="Y69" s="253" t="s">
        <v>322</v>
      </c>
      <c r="Z69" s="253" t="s">
        <v>322</v>
      </c>
      <c r="AA69" s="253" t="s">
        <v>322</v>
      </c>
      <c r="AB69" s="253" t="s">
        <v>322</v>
      </c>
      <c r="AC69" s="253" t="s">
        <v>322</v>
      </c>
      <c r="AD69" s="253" t="s">
        <v>322</v>
      </c>
      <c r="AE69" s="253" t="s">
        <v>322</v>
      </c>
      <c r="AF69" s="253" t="s">
        <v>322</v>
      </c>
      <c r="AG69" s="253" t="s">
        <v>322</v>
      </c>
      <c r="AH69" s="253" t="s">
        <v>322</v>
      </c>
      <c r="AI69" s="70">
        <f t="shared" si="2"/>
        <v>0</v>
      </c>
    </row>
    <row r="70" spans="1:35" ht="15.75">
      <c r="A70" s="198">
        <f t="shared" si="27"/>
        <v>29</v>
      </c>
      <c r="B70" s="290">
        <v>19147</v>
      </c>
      <c r="C70" s="6" t="s">
        <v>259</v>
      </c>
      <c r="D70" s="256" t="s">
        <v>51</v>
      </c>
      <c r="E70" s="253" t="s">
        <v>316</v>
      </c>
      <c r="F70" s="253" t="s">
        <v>316</v>
      </c>
      <c r="G70" s="253" t="s">
        <v>316</v>
      </c>
      <c r="H70" s="253" t="s">
        <v>316</v>
      </c>
      <c r="I70" s="253" t="s">
        <v>316</v>
      </c>
      <c r="J70" s="253" t="s">
        <v>316</v>
      </c>
      <c r="K70" s="253" t="s">
        <v>316</v>
      </c>
      <c r="L70" s="253" t="s">
        <v>316</v>
      </c>
      <c r="M70" s="253" t="s">
        <v>316</v>
      </c>
      <c r="N70" s="253" t="s">
        <v>316</v>
      </c>
      <c r="O70" s="253" t="s">
        <v>316</v>
      </c>
      <c r="P70" s="253" t="s">
        <v>316</v>
      </c>
      <c r="Q70" s="253" t="s">
        <v>316</v>
      </c>
      <c r="R70" s="253" t="s">
        <v>316</v>
      </c>
      <c r="S70" s="253" t="s">
        <v>316</v>
      </c>
      <c r="T70" s="253" t="s">
        <v>316</v>
      </c>
      <c r="U70" s="253" t="s">
        <v>316</v>
      </c>
      <c r="V70" s="253" t="s">
        <v>316</v>
      </c>
      <c r="W70" s="253" t="s">
        <v>316</v>
      </c>
      <c r="X70" s="253" t="s">
        <v>316</v>
      </c>
      <c r="Y70" s="253" t="s">
        <v>316</v>
      </c>
      <c r="Z70" s="253" t="s">
        <v>316</v>
      </c>
      <c r="AA70" s="254" t="s">
        <v>374</v>
      </c>
      <c r="AB70" s="253" t="s">
        <v>316</v>
      </c>
      <c r="AC70" s="253" t="s">
        <v>316</v>
      </c>
      <c r="AD70" s="255" t="s">
        <v>375</v>
      </c>
      <c r="AE70" s="254" t="s">
        <v>374</v>
      </c>
      <c r="AF70" s="253" t="s">
        <v>316</v>
      </c>
      <c r="AG70" s="253" t="s">
        <v>316</v>
      </c>
      <c r="AH70" s="254" t="s">
        <v>374</v>
      </c>
      <c r="AI70" s="70">
        <f t="shared" si="2"/>
        <v>26</v>
      </c>
    </row>
    <row r="71" spans="1:35" ht="15.75">
      <c r="A71" s="198">
        <f t="shared" si="27"/>
        <v>30</v>
      </c>
      <c r="B71" s="290">
        <v>19160</v>
      </c>
      <c r="C71" s="267" t="s">
        <v>260</v>
      </c>
      <c r="D71" s="256" t="s">
        <v>51</v>
      </c>
      <c r="E71" s="253" t="s">
        <v>316</v>
      </c>
      <c r="F71" s="253" t="s">
        <v>316</v>
      </c>
      <c r="G71" s="253" t="s">
        <v>316</v>
      </c>
      <c r="H71" s="253" t="s">
        <v>316</v>
      </c>
      <c r="I71" s="253" t="s">
        <v>316</v>
      </c>
      <c r="J71" s="253" t="s">
        <v>316</v>
      </c>
      <c r="K71" s="253" t="s">
        <v>316</v>
      </c>
      <c r="L71" s="253" t="s">
        <v>316</v>
      </c>
      <c r="M71" s="253" t="s">
        <v>316</v>
      </c>
      <c r="N71" s="253" t="s">
        <v>316</v>
      </c>
      <c r="O71" s="253" t="s">
        <v>316</v>
      </c>
      <c r="P71" s="253" t="s">
        <v>316</v>
      </c>
      <c r="Q71" s="254" t="s">
        <v>374</v>
      </c>
      <c r="R71" s="253" t="s">
        <v>316</v>
      </c>
      <c r="S71" s="253" t="s">
        <v>316</v>
      </c>
      <c r="T71" s="253" t="s">
        <v>316</v>
      </c>
      <c r="U71" s="254" t="s">
        <v>374</v>
      </c>
      <c r="V71" s="253" t="s">
        <v>316</v>
      </c>
      <c r="W71" s="253" t="s">
        <v>316</v>
      </c>
      <c r="X71" s="253" t="s">
        <v>316</v>
      </c>
      <c r="Y71" s="253" t="s">
        <v>316</v>
      </c>
      <c r="Z71" s="253" t="s">
        <v>316</v>
      </c>
      <c r="AA71" s="253" t="s">
        <v>316</v>
      </c>
      <c r="AB71" s="253" t="s">
        <v>316</v>
      </c>
      <c r="AC71" s="253" t="s">
        <v>316</v>
      </c>
      <c r="AD71" s="254" t="s">
        <v>374</v>
      </c>
      <c r="AE71" s="255" t="s">
        <v>375</v>
      </c>
      <c r="AF71" s="253" t="s">
        <v>316</v>
      </c>
      <c r="AG71" s="253" t="s">
        <v>316</v>
      </c>
      <c r="AH71" s="253" t="s">
        <v>316</v>
      </c>
      <c r="AI71" s="70">
        <f t="shared" si="2"/>
        <v>26</v>
      </c>
    </row>
    <row r="72" spans="1:35" ht="15.75">
      <c r="A72" s="198">
        <f t="shared" si="27"/>
        <v>31</v>
      </c>
      <c r="B72" s="290">
        <v>17238</v>
      </c>
      <c r="C72" s="267" t="s">
        <v>285</v>
      </c>
      <c r="D72" s="256" t="s">
        <v>51</v>
      </c>
      <c r="E72" s="253" t="s">
        <v>316</v>
      </c>
      <c r="F72" s="253" t="s">
        <v>316</v>
      </c>
      <c r="G72" s="253" t="s">
        <v>316</v>
      </c>
      <c r="H72" s="253" t="s">
        <v>316</v>
      </c>
      <c r="I72" s="253" t="s">
        <v>316</v>
      </c>
      <c r="J72" s="254" t="s">
        <v>374</v>
      </c>
      <c r="K72" s="253" t="s">
        <v>322</v>
      </c>
      <c r="L72" s="253" t="s">
        <v>316</v>
      </c>
      <c r="M72" s="253" t="s">
        <v>316</v>
      </c>
      <c r="N72" s="253" t="s">
        <v>322</v>
      </c>
      <c r="O72" s="254" t="s">
        <v>374</v>
      </c>
      <c r="P72" s="253" t="s">
        <v>316</v>
      </c>
      <c r="Q72" s="253" t="s">
        <v>316</v>
      </c>
      <c r="R72" s="253" t="s">
        <v>316</v>
      </c>
      <c r="S72" s="253" t="s">
        <v>316</v>
      </c>
      <c r="T72" s="253" t="s">
        <v>316</v>
      </c>
      <c r="U72" s="253" t="s">
        <v>322</v>
      </c>
      <c r="V72" s="254" t="s">
        <v>374</v>
      </c>
      <c r="W72" s="253" t="s">
        <v>316</v>
      </c>
      <c r="X72" s="253" t="s">
        <v>316</v>
      </c>
      <c r="Y72" s="253" t="s">
        <v>316</v>
      </c>
      <c r="Z72" s="253" t="s">
        <v>316</v>
      </c>
      <c r="AA72" s="254" t="s">
        <v>374</v>
      </c>
      <c r="AB72" s="253" t="s">
        <v>322</v>
      </c>
      <c r="AC72" s="253" t="s">
        <v>322</v>
      </c>
      <c r="AD72" s="253" t="s">
        <v>322</v>
      </c>
      <c r="AE72" s="253" t="s">
        <v>322</v>
      </c>
      <c r="AF72" s="253" t="s">
        <v>322</v>
      </c>
      <c r="AG72" s="253" t="s">
        <v>316</v>
      </c>
      <c r="AH72" s="253" t="s">
        <v>316</v>
      </c>
      <c r="AI72" s="70">
        <f t="shared" si="2"/>
        <v>18</v>
      </c>
    </row>
    <row r="73" spans="1:35" ht="15.75">
      <c r="A73" s="198">
        <f t="shared" si="27"/>
        <v>32</v>
      </c>
      <c r="B73" s="290">
        <v>19213</v>
      </c>
      <c r="C73" s="267" t="s">
        <v>270</v>
      </c>
      <c r="D73" s="256" t="s">
        <v>51</v>
      </c>
      <c r="E73" s="254" t="s">
        <v>374</v>
      </c>
      <c r="F73" s="253" t="s">
        <v>316</v>
      </c>
      <c r="G73" s="253" t="s">
        <v>316</v>
      </c>
      <c r="H73" s="253" t="s">
        <v>316</v>
      </c>
      <c r="I73" s="253" t="s">
        <v>316</v>
      </c>
      <c r="J73" s="253" t="s">
        <v>316</v>
      </c>
      <c r="K73" s="253" t="s">
        <v>316</v>
      </c>
      <c r="L73" s="253" t="s">
        <v>316</v>
      </c>
      <c r="M73" s="254" t="s">
        <v>374</v>
      </c>
      <c r="N73" s="253" t="s">
        <v>316</v>
      </c>
      <c r="O73" s="253" t="s">
        <v>316</v>
      </c>
      <c r="P73" s="253" t="s">
        <v>316</v>
      </c>
      <c r="Q73" s="253" t="s">
        <v>316</v>
      </c>
      <c r="R73" s="253" t="s">
        <v>322</v>
      </c>
      <c r="S73" s="253" t="s">
        <v>316</v>
      </c>
      <c r="T73" s="253" t="s">
        <v>316</v>
      </c>
      <c r="U73" s="253" t="s">
        <v>316</v>
      </c>
      <c r="V73" s="254" t="s">
        <v>374</v>
      </c>
      <c r="W73" s="253" t="s">
        <v>316</v>
      </c>
      <c r="X73" s="253" t="s">
        <v>316</v>
      </c>
      <c r="Y73" s="253" t="s">
        <v>316</v>
      </c>
      <c r="Z73" s="254" t="s">
        <v>374</v>
      </c>
      <c r="AA73" s="253" t="s">
        <v>316</v>
      </c>
      <c r="AB73" s="253" t="s">
        <v>316</v>
      </c>
      <c r="AC73" s="253" t="s">
        <v>316</v>
      </c>
      <c r="AD73" s="253" t="s">
        <v>316</v>
      </c>
      <c r="AE73" s="253" t="s">
        <v>316</v>
      </c>
      <c r="AF73" s="253" t="s">
        <v>316</v>
      </c>
      <c r="AG73" s="253" t="s">
        <v>316</v>
      </c>
      <c r="AH73" s="253" t="s">
        <v>316</v>
      </c>
      <c r="AI73" s="70">
        <f t="shared" si="2"/>
        <v>25</v>
      </c>
    </row>
    <row r="74" spans="1:35" ht="15.75">
      <c r="A74" s="198">
        <f t="shared" si="27"/>
        <v>33</v>
      </c>
      <c r="B74" s="295">
        <v>19214</v>
      </c>
      <c r="C74" s="268" t="s">
        <v>271</v>
      </c>
      <c r="D74" s="257" t="s">
        <v>51</v>
      </c>
      <c r="E74" s="253" t="s">
        <v>316</v>
      </c>
      <c r="F74" s="253" t="s">
        <v>316</v>
      </c>
      <c r="G74" s="254" t="s">
        <v>374</v>
      </c>
      <c r="H74" s="253" t="s">
        <v>316</v>
      </c>
      <c r="I74" s="253" t="s">
        <v>316</v>
      </c>
      <c r="J74" s="253" t="s">
        <v>316</v>
      </c>
      <c r="K74" s="253" t="s">
        <v>316</v>
      </c>
      <c r="L74" s="253" t="s">
        <v>316</v>
      </c>
      <c r="M74" s="253" t="s">
        <v>316</v>
      </c>
      <c r="N74" s="254" t="s">
        <v>374</v>
      </c>
      <c r="O74" s="253" t="s">
        <v>316</v>
      </c>
      <c r="P74" s="253" t="s">
        <v>316</v>
      </c>
      <c r="Q74" s="254" t="s">
        <v>374</v>
      </c>
      <c r="R74" s="253" t="s">
        <v>316</v>
      </c>
      <c r="S74" s="253" t="s">
        <v>316</v>
      </c>
      <c r="T74" s="253" t="s">
        <v>316</v>
      </c>
      <c r="U74" s="253" t="s">
        <v>316</v>
      </c>
      <c r="V74" s="253" t="s">
        <v>316</v>
      </c>
      <c r="W74" s="253" t="s">
        <v>316</v>
      </c>
      <c r="X74" s="253" t="s">
        <v>316</v>
      </c>
      <c r="Y74" s="253" t="s">
        <v>316</v>
      </c>
      <c r="Z74" s="253" t="s">
        <v>316</v>
      </c>
      <c r="AA74" s="253" t="s">
        <v>316</v>
      </c>
      <c r="AB74" s="254" t="s">
        <v>374</v>
      </c>
      <c r="AC74" s="253" t="s">
        <v>316</v>
      </c>
      <c r="AD74" s="253" t="s">
        <v>316</v>
      </c>
      <c r="AE74" s="253" t="s">
        <v>316</v>
      </c>
      <c r="AF74" s="253" t="s">
        <v>316</v>
      </c>
      <c r="AG74" s="253" t="s">
        <v>316</v>
      </c>
      <c r="AH74" s="253" t="s">
        <v>316</v>
      </c>
      <c r="AI74" s="70">
        <f t="shared" si="2"/>
        <v>26</v>
      </c>
    </row>
    <row r="75" spans="1:35" ht="15.75">
      <c r="A75" s="198">
        <f t="shared" si="27"/>
        <v>34</v>
      </c>
      <c r="B75" s="296">
        <v>19237</v>
      </c>
      <c r="C75" s="32" t="s">
        <v>346</v>
      </c>
      <c r="D75" s="256" t="s">
        <v>51</v>
      </c>
      <c r="E75" s="253" t="s">
        <v>322</v>
      </c>
      <c r="F75" s="253" t="s">
        <v>322</v>
      </c>
      <c r="G75" s="253" t="s">
        <v>322</v>
      </c>
      <c r="H75" s="253" t="s">
        <v>322</v>
      </c>
      <c r="I75" s="253" t="s">
        <v>322</v>
      </c>
      <c r="J75" s="253" t="s">
        <v>322</v>
      </c>
      <c r="K75" s="253" t="s">
        <v>322</v>
      </c>
      <c r="L75" s="253" t="s">
        <v>322</v>
      </c>
      <c r="M75" s="253" t="s">
        <v>322</v>
      </c>
      <c r="N75" s="253" t="s">
        <v>322</v>
      </c>
      <c r="O75" s="253" t="s">
        <v>322</v>
      </c>
      <c r="P75" s="253" t="s">
        <v>322</v>
      </c>
      <c r="Q75" s="253" t="s">
        <v>322</v>
      </c>
      <c r="R75" s="253" t="s">
        <v>322</v>
      </c>
      <c r="S75" s="253" t="s">
        <v>322</v>
      </c>
      <c r="T75" s="253" t="s">
        <v>322</v>
      </c>
      <c r="U75" s="253" t="s">
        <v>322</v>
      </c>
      <c r="V75" s="253" t="s">
        <v>322</v>
      </c>
      <c r="W75" s="253" t="s">
        <v>322</v>
      </c>
      <c r="X75" s="253" t="s">
        <v>322</v>
      </c>
      <c r="Y75" s="253" t="s">
        <v>322</v>
      </c>
      <c r="Z75" s="253" t="s">
        <v>322</v>
      </c>
      <c r="AA75" s="253" t="s">
        <v>322</v>
      </c>
      <c r="AB75" s="253" t="s">
        <v>322</v>
      </c>
      <c r="AC75" s="253" t="s">
        <v>322</v>
      </c>
      <c r="AD75" s="253" t="s">
        <v>322</v>
      </c>
      <c r="AE75" s="253" t="s">
        <v>322</v>
      </c>
      <c r="AF75" s="253" t="s">
        <v>322</v>
      </c>
      <c r="AG75" s="253" t="s">
        <v>322</v>
      </c>
      <c r="AH75" s="253" t="s">
        <v>322</v>
      </c>
      <c r="AI75" s="70">
        <f t="shared" si="2"/>
        <v>0</v>
      </c>
    </row>
    <row r="76" spans="1:35" ht="15.75">
      <c r="A76" s="198">
        <f t="shared" si="27"/>
        <v>35</v>
      </c>
      <c r="B76" s="290">
        <v>19241</v>
      </c>
      <c r="C76" s="32" t="s">
        <v>286</v>
      </c>
      <c r="D76" s="256" t="s">
        <v>51</v>
      </c>
      <c r="E76" s="253" t="s">
        <v>322</v>
      </c>
      <c r="F76" s="253" t="s">
        <v>322</v>
      </c>
      <c r="G76" s="253" t="s">
        <v>322</v>
      </c>
      <c r="H76" s="253" t="s">
        <v>322</v>
      </c>
      <c r="I76" s="253" t="s">
        <v>322</v>
      </c>
      <c r="J76" s="253" t="s">
        <v>322</v>
      </c>
      <c r="K76" s="253" t="s">
        <v>322</v>
      </c>
      <c r="L76" s="253" t="s">
        <v>322</v>
      </c>
      <c r="M76" s="253" t="s">
        <v>322</v>
      </c>
      <c r="N76" s="253" t="s">
        <v>322</v>
      </c>
      <c r="O76" s="253" t="s">
        <v>322</v>
      </c>
      <c r="P76" s="253" t="s">
        <v>322</v>
      </c>
      <c r="Q76" s="253" t="s">
        <v>322</v>
      </c>
      <c r="R76" s="253" t="s">
        <v>322</v>
      </c>
      <c r="S76" s="253" t="s">
        <v>322</v>
      </c>
      <c r="T76" s="253" t="s">
        <v>322</v>
      </c>
      <c r="U76" s="253" t="s">
        <v>322</v>
      </c>
      <c r="V76" s="253" t="s">
        <v>322</v>
      </c>
      <c r="W76" s="253" t="s">
        <v>322</v>
      </c>
      <c r="X76" s="253" t="s">
        <v>322</v>
      </c>
      <c r="Y76" s="253" t="s">
        <v>322</v>
      </c>
      <c r="Z76" s="253" t="s">
        <v>322</v>
      </c>
      <c r="AA76" s="253" t="s">
        <v>322</v>
      </c>
      <c r="AB76" s="253" t="s">
        <v>322</v>
      </c>
      <c r="AC76" s="253" t="s">
        <v>322</v>
      </c>
      <c r="AD76" s="253" t="s">
        <v>322</v>
      </c>
      <c r="AE76" s="253" t="s">
        <v>322</v>
      </c>
      <c r="AF76" s="253" t="s">
        <v>322</v>
      </c>
      <c r="AG76" s="253" t="s">
        <v>322</v>
      </c>
      <c r="AH76" s="253" t="s">
        <v>322</v>
      </c>
      <c r="AI76" s="70">
        <f t="shared" si="2"/>
        <v>0</v>
      </c>
    </row>
    <row r="77" spans="1:35" ht="15.75">
      <c r="A77" s="198">
        <f t="shared" si="27"/>
        <v>36</v>
      </c>
      <c r="B77" s="290">
        <v>19242</v>
      </c>
      <c r="C77" s="32" t="s">
        <v>179</v>
      </c>
      <c r="D77" s="256" t="s">
        <v>51</v>
      </c>
      <c r="E77" s="253" t="s">
        <v>322</v>
      </c>
      <c r="F77" s="253" t="s">
        <v>322</v>
      </c>
      <c r="G77" s="253" t="s">
        <v>322</v>
      </c>
      <c r="H77" s="253" t="s">
        <v>322</v>
      </c>
      <c r="I77" s="253" t="s">
        <v>322</v>
      </c>
      <c r="J77" s="253" t="s">
        <v>322</v>
      </c>
      <c r="K77" s="253" t="s">
        <v>322</v>
      </c>
      <c r="L77" s="253" t="s">
        <v>322</v>
      </c>
      <c r="M77" s="253" t="s">
        <v>322</v>
      </c>
      <c r="N77" s="253" t="s">
        <v>322</v>
      </c>
      <c r="O77" s="253" t="s">
        <v>322</v>
      </c>
      <c r="P77" s="253" t="s">
        <v>322</v>
      </c>
      <c r="Q77" s="253" t="s">
        <v>322</v>
      </c>
      <c r="R77" s="253" t="s">
        <v>322</v>
      </c>
      <c r="S77" s="253" t="s">
        <v>322</v>
      </c>
      <c r="T77" s="253" t="s">
        <v>322</v>
      </c>
      <c r="U77" s="253" t="s">
        <v>322</v>
      </c>
      <c r="V77" s="253" t="s">
        <v>322</v>
      </c>
      <c r="W77" s="253" t="s">
        <v>322</v>
      </c>
      <c r="X77" s="253" t="s">
        <v>322</v>
      </c>
      <c r="Y77" s="253" t="s">
        <v>322</v>
      </c>
      <c r="Z77" s="253" t="s">
        <v>322</v>
      </c>
      <c r="AA77" s="253" t="s">
        <v>322</v>
      </c>
      <c r="AB77" s="253" t="s">
        <v>322</v>
      </c>
      <c r="AC77" s="253" t="s">
        <v>322</v>
      </c>
      <c r="AD77" s="253" t="s">
        <v>322</v>
      </c>
      <c r="AE77" s="253" t="s">
        <v>322</v>
      </c>
      <c r="AF77" s="253" t="s">
        <v>322</v>
      </c>
      <c r="AG77" s="253" t="s">
        <v>322</v>
      </c>
      <c r="AH77" s="253" t="s">
        <v>322</v>
      </c>
      <c r="AI77" s="70">
        <f t="shared" ref="AI77:AI140" si="28">COUNTIF(E77:AH77,"p")</f>
        <v>0</v>
      </c>
    </row>
    <row r="78" spans="1:35" ht="15.75">
      <c r="A78" s="198">
        <f t="shared" si="27"/>
        <v>37</v>
      </c>
      <c r="B78" s="290">
        <v>19249</v>
      </c>
      <c r="C78" s="32" t="s">
        <v>319</v>
      </c>
      <c r="D78" s="256" t="s">
        <v>51</v>
      </c>
      <c r="E78" s="253" t="s">
        <v>322</v>
      </c>
      <c r="F78" s="253" t="s">
        <v>322</v>
      </c>
      <c r="G78" s="253" t="s">
        <v>322</v>
      </c>
      <c r="H78" s="253" t="s">
        <v>322</v>
      </c>
      <c r="I78" s="253" t="s">
        <v>322</v>
      </c>
      <c r="J78" s="253" t="s">
        <v>322</v>
      </c>
      <c r="K78" s="253" t="s">
        <v>322</v>
      </c>
      <c r="L78" s="253" t="s">
        <v>322</v>
      </c>
      <c r="M78" s="253" t="s">
        <v>322</v>
      </c>
      <c r="N78" s="253" t="s">
        <v>322</v>
      </c>
      <c r="O78" s="253" t="s">
        <v>322</v>
      </c>
      <c r="P78" s="253" t="s">
        <v>322</v>
      </c>
      <c r="Q78" s="253" t="s">
        <v>322</v>
      </c>
      <c r="R78" s="253" t="s">
        <v>322</v>
      </c>
      <c r="S78" s="253" t="s">
        <v>322</v>
      </c>
      <c r="T78" s="253" t="s">
        <v>322</v>
      </c>
      <c r="U78" s="253" t="s">
        <v>322</v>
      </c>
      <c r="V78" s="253" t="s">
        <v>322</v>
      </c>
      <c r="W78" s="253" t="s">
        <v>322</v>
      </c>
      <c r="X78" s="253" t="s">
        <v>322</v>
      </c>
      <c r="Y78" s="253" t="s">
        <v>322</v>
      </c>
      <c r="Z78" s="253" t="s">
        <v>322</v>
      </c>
      <c r="AA78" s="253" t="s">
        <v>322</v>
      </c>
      <c r="AB78" s="253" t="s">
        <v>322</v>
      </c>
      <c r="AC78" s="253" t="s">
        <v>322</v>
      </c>
      <c r="AD78" s="253" t="s">
        <v>322</v>
      </c>
      <c r="AE78" s="253" t="s">
        <v>322</v>
      </c>
      <c r="AF78" s="253" t="s">
        <v>322</v>
      </c>
      <c r="AG78" s="253" t="s">
        <v>322</v>
      </c>
      <c r="AH78" s="253" t="s">
        <v>322</v>
      </c>
      <c r="AI78" s="70">
        <f t="shared" si="28"/>
        <v>0</v>
      </c>
    </row>
    <row r="79" spans="1:35" ht="15.75">
      <c r="A79" s="198">
        <f t="shared" si="27"/>
        <v>38</v>
      </c>
      <c r="B79" s="297">
        <v>19253</v>
      </c>
      <c r="C79" s="269" t="s">
        <v>320</v>
      </c>
      <c r="D79" s="257" t="s">
        <v>51</v>
      </c>
      <c r="E79" s="253" t="s">
        <v>316</v>
      </c>
      <c r="F79" s="253" t="s">
        <v>322</v>
      </c>
      <c r="G79" s="253" t="s">
        <v>322</v>
      </c>
      <c r="H79" s="253" t="s">
        <v>322</v>
      </c>
      <c r="I79" s="253" t="s">
        <v>322</v>
      </c>
      <c r="J79" s="253" t="s">
        <v>322</v>
      </c>
      <c r="K79" s="253" t="s">
        <v>322</v>
      </c>
      <c r="L79" s="253" t="s">
        <v>322</v>
      </c>
      <c r="M79" s="253" t="s">
        <v>322</v>
      </c>
      <c r="N79" s="253" t="s">
        <v>322</v>
      </c>
      <c r="O79" s="253" t="s">
        <v>322</v>
      </c>
      <c r="P79" s="253" t="s">
        <v>322</v>
      </c>
      <c r="Q79" s="253" t="s">
        <v>322</v>
      </c>
      <c r="R79" s="253" t="s">
        <v>322</v>
      </c>
      <c r="S79" s="253" t="s">
        <v>322</v>
      </c>
      <c r="T79" s="253" t="s">
        <v>322</v>
      </c>
      <c r="U79" s="253" t="s">
        <v>322</v>
      </c>
      <c r="V79" s="253" t="s">
        <v>322</v>
      </c>
      <c r="W79" s="253" t="s">
        <v>322</v>
      </c>
      <c r="X79" s="253" t="s">
        <v>322</v>
      </c>
      <c r="Y79" s="253" t="s">
        <v>322</v>
      </c>
      <c r="Z79" s="253" t="s">
        <v>322</v>
      </c>
      <c r="AA79" s="253" t="s">
        <v>322</v>
      </c>
      <c r="AB79" s="253" t="s">
        <v>322</v>
      </c>
      <c r="AC79" s="253" t="s">
        <v>322</v>
      </c>
      <c r="AD79" s="253" t="s">
        <v>322</v>
      </c>
      <c r="AE79" s="253" t="s">
        <v>316</v>
      </c>
      <c r="AF79" s="253" t="s">
        <v>316</v>
      </c>
      <c r="AG79" s="253" t="s">
        <v>316</v>
      </c>
      <c r="AH79" s="253" t="s">
        <v>316</v>
      </c>
      <c r="AI79" s="70">
        <f t="shared" si="28"/>
        <v>5</v>
      </c>
    </row>
    <row r="80" spans="1:35" ht="15.75">
      <c r="A80" s="198">
        <f t="shared" si="27"/>
        <v>39</v>
      </c>
      <c r="B80" s="290">
        <v>19372</v>
      </c>
      <c r="C80" s="32" t="s">
        <v>321</v>
      </c>
      <c r="D80" s="256" t="s">
        <v>51</v>
      </c>
      <c r="E80" s="253" t="s">
        <v>322</v>
      </c>
      <c r="F80" s="253" t="s">
        <v>322</v>
      </c>
      <c r="G80" s="253" t="s">
        <v>322</v>
      </c>
      <c r="H80" s="253" t="s">
        <v>322</v>
      </c>
      <c r="I80" s="253" t="s">
        <v>322</v>
      </c>
      <c r="J80" s="254" t="s">
        <v>374</v>
      </c>
      <c r="K80" s="253" t="s">
        <v>316</v>
      </c>
      <c r="L80" s="253" t="s">
        <v>316</v>
      </c>
      <c r="M80" s="253" t="s">
        <v>316</v>
      </c>
      <c r="N80" s="253" t="s">
        <v>316</v>
      </c>
      <c r="O80" s="253" t="s">
        <v>316</v>
      </c>
      <c r="P80" s="253" t="s">
        <v>316</v>
      </c>
      <c r="Q80" s="253" t="s">
        <v>316</v>
      </c>
      <c r="R80" s="254" t="s">
        <v>374</v>
      </c>
      <c r="S80" s="253" t="s">
        <v>316</v>
      </c>
      <c r="T80" s="253" t="s">
        <v>316</v>
      </c>
      <c r="U80" s="253" t="s">
        <v>316</v>
      </c>
      <c r="V80" s="254" t="s">
        <v>374</v>
      </c>
      <c r="W80" s="253" t="s">
        <v>316</v>
      </c>
      <c r="X80" s="253" t="s">
        <v>316</v>
      </c>
      <c r="Y80" s="253" t="s">
        <v>316</v>
      </c>
      <c r="Z80" s="253" t="s">
        <v>316</v>
      </c>
      <c r="AA80" s="253" t="s">
        <v>316</v>
      </c>
      <c r="AB80" s="253" t="s">
        <v>316</v>
      </c>
      <c r="AC80" s="253" t="s">
        <v>316</v>
      </c>
      <c r="AD80" s="254" t="s">
        <v>374</v>
      </c>
      <c r="AE80" s="253" t="s">
        <v>316</v>
      </c>
      <c r="AF80" s="253" t="s">
        <v>316</v>
      </c>
      <c r="AG80" s="253" t="s">
        <v>316</v>
      </c>
      <c r="AH80" s="253" t="s">
        <v>316</v>
      </c>
      <c r="AI80" s="70">
        <f t="shared" si="28"/>
        <v>21</v>
      </c>
    </row>
    <row r="81" spans="1:35" ht="15.75">
      <c r="A81" s="198">
        <f t="shared" si="27"/>
        <v>40</v>
      </c>
      <c r="B81" s="290">
        <v>19415</v>
      </c>
      <c r="C81" s="267" t="s">
        <v>325</v>
      </c>
      <c r="D81" s="257" t="s">
        <v>51</v>
      </c>
      <c r="E81" s="253" t="s">
        <v>322</v>
      </c>
      <c r="F81" s="253" t="s">
        <v>322</v>
      </c>
      <c r="G81" s="253" t="s">
        <v>322</v>
      </c>
      <c r="H81" s="253" t="s">
        <v>322</v>
      </c>
      <c r="I81" s="253" t="s">
        <v>322</v>
      </c>
      <c r="J81" s="253" t="s">
        <v>322</v>
      </c>
      <c r="K81" s="253" t="s">
        <v>322</v>
      </c>
      <c r="L81" s="253" t="s">
        <v>322</v>
      </c>
      <c r="M81" s="253" t="s">
        <v>322</v>
      </c>
      <c r="N81" s="253" t="s">
        <v>322</v>
      </c>
      <c r="O81" s="253" t="s">
        <v>322</v>
      </c>
      <c r="P81" s="253" t="s">
        <v>322</v>
      </c>
      <c r="Q81" s="253" t="s">
        <v>322</v>
      </c>
      <c r="R81" s="253" t="s">
        <v>322</v>
      </c>
      <c r="S81" s="253" t="s">
        <v>322</v>
      </c>
      <c r="T81" s="253" t="s">
        <v>322</v>
      </c>
      <c r="U81" s="253" t="s">
        <v>322</v>
      </c>
      <c r="V81" s="253" t="s">
        <v>322</v>
      </c>
      <c r="W81" s="253" t="s">
        <v>322</v>
      </c>
      <c r="X81" s="253" t="s">
        <v>322</v>
      </c>
      <c r="Y81" s="253" t="s">
        <v>322</v>
      </c>
      <c r="Z81" s="253" t="s">
        <v>322</v>
      </c>
      <c r="AA81" s="253" t="s">
        <v>322</v>
      </c>
      <c r="AB81" s="253" t="s">
        <v>322</v>
      </c>
      <c r="AC81" s="253" t="s">
        <v>322</v>
      </c>
      <c r="AD81" s="253" t="s">
        <v>322</v>
      </c>
      <c r="AE81" s="253" t="s">
        <v>322</v>
      </c>
      <c r="AF81" s="253" t="s">
        <v>322</v>
      </c>
      <c r="AG81" s="253" t="s">
        <v>322</v>
      </c>
      <c r="AH81" s="253" t="s">
        <v>322</v>
      </c>
      <c r="AI81" s="70">
        <f t="shared" si="28"/>
        <v>0</v>
      </c>
    </row>
    <row r="82" spans="1:35" ht="15.75">
      <c r="A82" s="198">
        <f t="shared" si="27"/>
        <v>41</v>
      </c>
      <c r="B82" s="290">
        <v>19473</v>
      </c>
      <c r="C82" s="267" t="s">
        <v>333</v>
      </c>
      <c r="D82" s="257" t="s">
        <v>51</v>
      </c>
      <c r="E82" s="253" t="s">
        <v>322</v>
      </c>
      <c r="F82" s="253" t="s">
        <v>322</v>
      </c>
      <c r="G82" s="253" t="s">
        <v>322</v>
      </c>
      <c r="H82" s="253" t="s">
        <v>322</v>
      </c>
      <c r="I82" s="253" t="s">
        <v>322</v>
      </c>
      <c r="J82" s="253" t="s">
        <v>322</v>
      </c>
      <c r="K82" s="253" t="s">
        <v>322</v>
      </c>
      <c r="L82" s="253" t="s">
        <v>322</v>
      </c>
      <c r="M82" s="253" t="s">
        <v>322</v>
      </c>
      <c r="N82" s="253" t="s">
        <v>322</v>
      </c>
      <c r="O82" s="253" t="s">
        <v>322</v>
      </c>
      <c r="P82" s="253" t="s">
        <v>322</v>
      </c>
      <c r="Q82" s="253" t="s">
        <v>322</v>
      </c>
      <c r="R82" s="253" t="s">
        <v>322</v>
      </c>
      <c r="S82" s="253" t="s">
        <v>322</v>
      </c>
      <c r="T82" s="253" t="s">
        <v>322</v>
      </c>
      <c r="U82" s="253" t="s">
        <v>322</v>
      </c>
      <c r="V82" s="253" t="s">
        <v>322</v>
      </c>
      <c r="W82" s="253" t="s">
        <v>322</v>
      </c>
      <c r="X82" s="253" t="s">
        <v>322</v>
      </c>
      <c r="Y82" s="253" t="s">
        <v>322</v>
      </c>
      <c r="Z82" s="253" t="s">
        <v>322</v>
      </c>
      <c r="AA82" s="253" t="s">
        <v>322</v>
      </c>
      <c r="AB82" s="253" t="s">
        <v>322</v>
      </c>
      <c r="AC82" s="253" t="s">
        <v>322</v>
      </c>
      <c r="AD82" s="253" t="s">
        <v>322</v>
      </c>
      <c r="AE82" s="253" t="s">
        <v>322</v>
      </c>
      <c r="AF82" s="253" t="s">
        <v>322</v>
      </c>
      <c r="AG82" s="253" t="s">
        <v>322</v>
      </c>
      <c r="AH82" s="253" t="s">
        <v>322</v>
      </c>
      <c r="AI82" s="70">
        <f t="shared" si="28"/>
        <v>0</v>
      </c>
    </row>
    <row r="83" spans="1:35" ht="15.75">
      <c r="A83" s="198">
        <f t="shared" si="27"/>
        <v>42</v>
      </c>
      <c r="B83" s="290">
        <v>19484</v>
      </c>
      <c r="C83" s="267" t="s">
        <v>334</v>
      </c>
      <c r="D83" s="257" t="s">
        <v>51</v>
      </c>
      <c r="E83" s="253" t="s">
        <v>322</v>
      </c>
      <c r="F83" s="253" t="s">
        <v>322</v>
      </c>
      <c r="G83" s="253" t="s">
        <v>322</v>
      </c>
      <c r="H83" s="253" t="s">
        <v>322</v>
      </c>
      <c r="I83" s="253" t="s">
        <v>322</v>
      </c>
      <c r="J83" s="253" t="s">
        <v>322</v>
      </c>
      <c r="K83" s="253" t="s">
        <v>322</v>
      </c>
      <c r="L83" s="253" t="s">
        <v>322</v>
      </c>
      <c r="M83" s="253" t="s">
        <v>322</v>
      </c>
      <c r="N83" s="253" t="s">
        <v>322</v>
      </c>
      <c r="O83" s="253" t="s">
        <v>322</v>
      </c>
      <c r="P83" s="253" t="s">
        <v>322</v>
      </c>
      <c r="Q83" s="253" t="s">
        <v>322</v>
      </c>
      <c r="R83" s="253" t="s">
        <v>322</v>
      </c>
      <c r="S83" s="253" t="s">
        <v>322</v>
      </c>
      <c r="T83" s="253" t="s">
        <v>322</v>
      </c>
      <c r="U83" s="253" t="s">
        <v>322</v>
      </c>
      <c r="V83" s="253" t="s">
        <v>322</v>
      </c>
      <c r="W83" s="253" t="s">
        <v>322</v>
      </c>
      <c r="X83" s="253" t="s">
        <v>322</v>
      </c>
      <c r="Y83" s="253" t="s">
        <v>322</v>
      </c>
      <c r="Z83" s="253" t="s">
        <v>322</v>
      </c>
      <c r="AA83" s="253" t="s">
        <v>322</v>
      </c>
      <c r="AB83" s="253" t="s">
        <v>322</v>
      </c>
      <c r="AC83" s="253" t="s">
        <v>322</v>
      </c>
      <c r="AD83" s="253" t="s">
        <v>322</v>
      </c>
      <c r="AE83" s="253" t="s">
        <v>322</v>
      </c>
      <c r="AF83" s="253" t="s">
        <v>322</v>
      </c>
      <c r="AG83" s="253" t="s">
        <v>322</v>
      </c>
      <c r="AH83" s="253" t="s">
        <v>322</v>
      </c>
      <c r="AI83" s="70">
        <f t="shared" si="28"/>
        <v>0</v>
      </c>
    </row>
    <row r="84" spans="1:35" ht="15.75">
      <c r="A84" s="198">
        <f t="shared" si="27"/>
        <v>43</v>
      </c>
      <c r="B84" s="297">
        <v>19474</v>
      </c>
      <c r="C84" s="270" t="s">
        <v>335</v>
      </c>
      <c r="D84" s="257" t="s">
        <v>51</v>
      </c>
      <c r="E84" s="253" t="s">
        <v>322</v>
      </c>
      <c r="F84" s="253" t="s">
        <v>322</v>
      </c>
      <c r="G84" s="253" t="s">
        <v>322</v>
      </c>
      <c r="H84" s="253" t="s">
        <v>322</v>
      </c>
      <c r="I84" s="253" t="s">
        <v>322</v>
      </c>
      <c r="J84" s="253" t="s">
        <v>322</v>
      </c>
      <c r="K84" s="253" t="s">
        <v>322</v>
      </c>
      <c r="L84" s="253" t="s">
        <v>322</v>
      </c>
      <c r="M84" s="253" t="s">
        <v>322</v>
      </c>
      <c r="N84" s="253" t="s">
        <v>322</v>
      </c>
      <c r="O84" s="253" t="s">
        <v>322</v>
      </c>
      <c r="P84" s="253" t="s">
        <v>322</v>
      </c>
      <c r="Q84" s="253" t="s">
        <v>322</v>
      </c>
      <c r="R84" s="253" t="s">
        <v>322</v>
      </c>
      <c r="S84" s="253" t="s">
        <v>322</v>
      </c>
      <c r="T84" s="253" t="s">
        <v>322</v>
      </c>
      <c r="U84" s="253" t="s">
        <v>322</v>
      </c>
      <c r="V84" s="253" t="s">
        <v>322</v>
      </c>
      <c r="W84" s="253" t="s">
        <v>322</v>
      </c>
      <c r="X84" s="253" t="s">
        <v>322</v>
      </c>
      <c r="Y84" s="253" t="s">
        <v>322</v>
      </c>
      <c r="Z84" s="253" t="s">
        <v>322</v>
      </c>
      <c r="AA84" s="253" t="s">
        <v>322</v>
      </c>
      <c r="AB84" s="253" t="s">
        <v>322</v>
      </c>
      <c r="AC84" s="253" t="s">
        <v>322</v>
      </c>
      <c r="AD84" s="253" t="s">
        <v>322</v>
      </c>
      <c r="AE84" s="253" t="s">
        <v>322</v>
      </c>
      <c r="AF84" s="253" t="s">
        <v>322</v>
      </c>
      <c r="AG84" s="253" t="s">
        <v>322</v>
      </c>
      <c r="AH84" s="253" t="s">
        <v>322</v>
      </c>
      <c r="AI84" s="70">
        <f t="shared" si="28"/>
        <v>0</v>
      </c>
    </row>
    <row r="85" spans="1:35" ht="15.75">
      <c r="A85" s="198">
        <f t="shared" si="27"/>
        <v>44</v>
      </c>
      <c r="B85" s="290">
        <v>19516</v>
      </c>
      <c r="C85" s="267" t="s">
        <v>336</v>
      </c>
      <c r="D85" s="257" t="s">
        <v>51</v>
      </c>
      <c r="E85" s="253" t="s">
        <v>322</v>
      </c>
      <c r="F85" s="253" t="s">
        <v>322</v>
      </c>
      <c r="G85" s="253" t="s">
        <v>322</v>
      </c>
      <c r="H85" s="253" t="s">
        <v>322</v>
      </c>
      <c r="I85" s="253" t="s">
        <v>322</v>
      </c>
      <c r="J85" s="253" t="s">
        <v>322</v>
      </c>
      <c r="K85" s="253" t="s">
        <v>322</v>
      </c>
      <c r="L85" s="253" t="s">
        <v>322</v>
      </c>
      <c r="M85" s="253" t="s">
        <v>322</v>
      </c>
      <c r="N85" s="253" t="s">
        <v>322</v>
      </c>
      <c r="O85" s="253" t="s">
        <v>322</v>
      </c>
      <c r="P85" s="253" t="s">
        <v>322</v>
      </c>
      <c r="Q85" s="253" t="s">
        <v>322</v>
      </c>
      <c r="R85" s="253" t="s">
        <v>322</v>
      </c>
      <c r="S85" s="253" t="s">
        <v>322</v>
      </c>
      <c r="T85" s="253" t="s">
        <v>322</v>
      </c>
      <c r="U85" s="253" t="s">
        <v>322</v>
      </c>
      <c r="V85" s="253" t="s">
        <v>322</v>
      </c>
      <c r="W85" s="253" t="s">
        <v>322</v>
      </c>
      <c r="X85" s="253" t="s">
        <v>322</v>
      </c>
      <c r="Y85" s="253" t="s">
        <v>322</v>
      </c>
      <c r="Z85" s="253" t="s">
        <v>322</v>
      </c>
      <c r="AA85" s="253" t="s">
        <v>322</v>
      </c>
      <c r="AB85" s="253" t="s">
        <v>322</v>
      </c>
      <c r="AC85" s="253" t="s">
        <v>322</v>
      </c>
      <c r="AD85" s="253" t="s">
        <v>322</v>
      </c>
      <c r="AE85" s="253" t="s">
        <v>322</v>
      </c>
      <c r="AF85" s="253" t="s">
        <v>322</v>
      </c>
      <c r="AG85" s="253" t="s">
        <v>322</v>
      </c>
      <c r="AH85" s="253" t="s">
        <v>322</v>
      </c>
      <c r="AI85" s="70">
        <f t="shared" si="28"/>
        <v>0</v>
      </c>
    </row>
    <row r="86" spans="1:35" ht="15.75">
      <c r="A86" s="198">
        <f t="shared" si="27"/>
        <v>45</v>
      </c>
      <c r="B86" s="290">
        <v>16335</v>
      </c>
      <c r="C86" s="267" t="s">
        <v>337</v>
      </c>
      <c r="D86" s="256" t="s">
        <v>51</v>
      </c>
      <c r="E86" s="253" t="s">
        <v>322</v>
      </c>
      <c r="F86" s="253" t="s">
        <v>322</v>
      </c>
      <c r="G86" s="253" t="s">
        <v>322</v>
      </c>
      <c r="H86" s="253" t="s">
        <v>322</v>
      </c>
      <c r="I86" s="253" t="s">
        <v>322</v>
      </c>
      <c r="J86" s="253" t="s">
        <v>322</v>
      </c>
      <c r="K86" s="253" t="s">
        <v>322</v>
      </c>
      <c r="L86" s="253" t="s">
        <v>322</v>
      </c>
      <c r="M86" s="253" t="s">
        <v>322</v>
      </c>
      <c r="N86" s="253" t="s">
        <v>322</v>
      </c>
      <c r="O86" s="253" t="s">
        <v>322</v>
      </c>
      <c r="P86" s="253" t="s">
        <v>322</v>
      </c>
      <c r="Q86" s="253" t="s">
        <v>322</v>
      </c>
      <c r="R86" s="253" t="s">
        <v>322</v>
      </c>
      <c r="S86" s="253" t="s">
        <v>322</v>
      </c>
      <c r="T86" s="253" t="s">
        <v>322</v>
      </c>
      <c r="U86" s="253" t="s">
        <v>322</v>
      </c>
      <c r="V86" s="253" t="s">
        <v>322</v>
      </c>
      <c r="W86" s="253" t="s">
        <v>322</v>
      </c>
      <c r="X86" s="253" t="s">
        <v>322</v>
      </c>
      <c r="Y86" s="253" t="s">
        <v>322</v>
      </c>
      <c r="Z86" s="253" t="s">
        <v>322</v>
      </c>
      <c r="AA86" s="253" t="s">
        <v>322</v>
      </c>
      <c r="AB86" s="253" t="s">
        <v>322</v>
      </c>
      <c r="AC86" s="253" t="s">
        <v>322</v>
      </c>
      <c r="AD86" s="253" t="s">
        <v>322</v>
      </c>
      <c r="AE86" s="253" t="s">
        <v>322</v>
      </c>
      <c r="AF86" s="253" t="s">
        <v>322</v>
      </c>
      <c r="AG86" s="253" t="s">
        <v>322</v>
      </c>
      <c r="AH86" s="253" t="s">
        <v>322</v>
      </c>
      <c r="AI86" s="70">
        <f t="shared" si="28"/>
        <v>0</v>
      </c>
    </row>
    <row r="87" spans="1:35" ht="15.75">
      <c r="A87" s="198">
        <f t="shared" si="27"/>
        <v>46</v>
      </c>
      <c r="B87" s="290">
        <v>19579</v>
      </c>
      <c r="C87" s="267" t="s">
        <v>347</v>
      </c>
      <c r="D87" s="256" t="s">
        <v>51</v>
      </c>
      <c r="E87" s="253" t="s">
        <v>322</v>
      </c>
      <c r="F87" s="253" t="s">
        <v>322</v>
      </c>
      <c r="G87" s="253" t="s">
        <v>322</v>
      </c>
      <c r="H87" s="253" t="s">
        <v>322</v>
      </c>
      <c r="I87" s="253" t="s">
        <v>322</v>
      </c>
      <c r="J87" s="253" t="s">
        <v>322</v>
      </c>
      <c r="K87" s="253" t="s">
        <v>322</v>
      </c>
      <c r="L87" s="253" t="s">
        <v>322</v>
      </c>
      <c r="M87" s="253" t="s">
        <v>322</v>
      </c>
      <c r="N87" s="253" t="s">
        <v>322</v>
      </c>
      <c r="O87" s="253" t="s">
        <v>322</v>
      </c>
      <c r="P87" s="253" t="s">
        <v>322</v>
      </c>
      <c r="Q87" s="253" t="s">
        <v>322</v>
      </c>
      <c r="R87" s="253" t="s">
        <v>322</v>
      </c>
      <c r="S87" s="253" t="s">
        <v>322</v>
      </c>
      <c r="T87" s="253" t="s">
        <v>322</v>
      </c>
      <c r="U87" s="253" t="s">
        <v>322</v>
      </c>
      <c r="V87" s="253" t="s">
        <v>322</v>
      </c>
      <c r="W87" s="253" t="s">
        <v>322</v>
      </c>
      <c r="X87" s="253" t="s">
        <v>322</v>
      </c>
      <c r="Y87" s="253" t="s">
        <v>322</v>
      </c>
      <c r="Z87" s="253" t="s">
        <v>322</v>
      </c>
      <c r="AA87" s="253" t="s">
        <v>322</v>
      </c>
      <c r="AB87" s="253" t="s">
        <v>322</v>
      </c>
      <c r="AC87" s="253" t="s">
        <v>322</v>
      </c>
      <c r="AD87" s="253" t="s">
        <v>322</v>
      </c>
      <c r="AE87" s="253" t="s">
        <v>322</v>
      </c>
      <c r="AF87" s="253" t="s">
        <v>322</v>
      </c>
      <c r="AG87" s="253" t="s">
        <v>322</v>
      </c>
      <c r="AH87" s="253" t="s">
        <v>322</v>
      </c>
      <c r="AI87" s="70">
        <f t="shared" si="28"/>
        <v>0</v>
      </c>
    </row>
    <row r="88" spans="1:35" ht="15.75">
      <c r="A88" s="198">
        <f t="shared" si="27"/>
        <v>47</v>
      </c>
      <c r="B88" s="290">
        <v>18045</v>
      </c>
      <c r="C88" s="267" t="s">
        <v>348</v>
      </c>
      <c r="D88" s="257" t="s">
        <v>51</v>
      </c>
      <c r="E88" s="253" t="s">
        <v>322</v>
      </c>
      <c r="F88" s="253" t="s">
        <v>322</v>
      </c>
      <c r="G88" s="253" t="s">
        <v>322</v>
      </c>
      <c r="H88" s="253" t="s">
        <v>322</v>
      </c>
      <c r="I88" s="253" t="s">
        <v>322</v>
      </c>
      <c r="J88" s="253" t="s">
        <v>322</v>
      </c>
      <c r="K88" s="253" t="s">
        <v>322</v>
      </c>
      <c r="L88" s="253" t="s">
        <v>322</v>
      </c>
      <c r="M88" s="253" t="s">
        <v>322</v>
      </c>
      <c r="N88" s="253" t="s">
        <v>322</v>
      </c>
      <c r="O88" s="253" t="s">
        <v>322</v>
      </c>
      <c r="P88" s="253" t="s">
        <v>322</v>
      </c>
      <c r="Q88" s="253" t="s">
        <v>322</v>
      </c>
      <c r="R88" s="253" t="s">
        <v>322</v>
      </c>
      <c r="S88" s="253" t="s">
        <v>322</v>
      </c>
      <c r="T88" s="253" t="s">
        <v>322</v>
      </c>
      <c r="U88" s="253" t="s">
        <v>322</v>
      </c>
      <c r="V88" s="253" t="s">
        <v>322</v>
      </c>
      <c r="W88" s="253" t="s">
        <v>322</v>
      </c>
      <c r="X88" s="253" t="s">
        <v>322</v>
      </c>
      <c r="Y88" s="253" t="s">
        <v>322</v>
      </c>
      <c r="Z88" s="253" t="s">
        <v>322</v>
      </c>
      <c r="AA88" s="253" t="s">
        <v>322</v>
      </c>
      <c r="AB88" s="253" t="s">
        <v>322</v>
      </c>
      <c r="AC88" s="253" t="s">
        <v>322</v>
      </c>
      <c r="AD88" s="253" t="s">
        <v>322</v>
      </c>
      <c r="AE88" s="253" t="s">
        <v>322</v>
      </c>
      <c r="AF88" s="253" t="s">
        <v>322</v>
      </c>
      <c r="AG88" s="253" t="s">
        <v>322</v>
      </c>
      <c r="AH88" s="253" t="s">
        <v>322</v>
      </c>
      <c r="AI88" s="70">
        <f t="shared" si="28"/>
        <v>0</v>
      </c>
    </row>
    <row r="89" spans="1:35" ht="15.75">
      <c r="A89" s="198">
        <f t="shared" si="27"/>
        <v>48</v>
      </c>
      <c r="B89" s="290">
        <v>19653</v>
      </c>
      <c r="C89" s="261" t="s">
        <v>349</v>
      </c>
      <c r="D89" s="257" t="s">
        <v>51</v>
      </c>
      <c r="E89" s="253" t="s">
        <v>316</v>
      </c>
      <c r="F89" s="253" t="s">
        <v>316</v>
      </c>
      <c r="G89" s="253" t="s">
        <v>316</v>
      </c>
      <c r="H89" s="253" t="s">
        <v>316</v>
      </c>
      <c r="I89" s="253" t="s">
        <v>316</v>
      </c>
      <c r="J89" s="253" t="s">
        <v>316</v>
      </c>
      <c r="K89" s="253" t="s">
        <v>316</v>
      </c>
      <c r="L89" s="253" t="s">
        <v>316</v>
      </c>
      <c r="M89" s="253" t="s">
        <v>316</v>
      </c>
      <c r="N89" s="254" t="s">
        <v>374</v>
      </c>
      <c r="O89" s="253" t="s">
        <v>316</v>
      </c>
      <c r="P89" s="253" t="s">
        <v>316</v>
      </c>
      <c r="Q89" s="253" t="s">
        <v>316</v>
      </c>
      <c r="R89" s="253" t="s">
        <v>316</v>
      </c>
      <c r="S89" s="254" t="s">
        <v>374</v>
      </c>
      <c r="T89" s="253" t="s">
        <v>316</v>
      </c>
      <c r="U89" s="253" t="s">
        <v>316</v>
      </c>
      <c r="V89" s="253" t="s">
        <v>316</v>
      </c>
      <c r="W89" s="253" t="s">
        <v>316</v>
      </c>
      <c r="X89" s="253" t="s">
        <v>316</v>
      </c>
      <c r="Y89" s="253" t="s">
        <v>316</v>
      </c>
      <c r="Z89" s="254" t="s">
        <v>374</v>
      </c>
      <c r="AA89" s="253" t="s">
        <v>316</v>
      </c>
      <c r="AB89" s="253" t="s">
        <v>316</v>
      </c>
      <c r="AC89" s="254" t="s">
        <v>374</v>
      </c>
      <c r="AD89" s="253" t="s">
        <v>322</v>
      </c>
      <c r="AE89" s="253" t="s">
        <v>322</v>
      </c>
      <c r="AF89" s="253" t="s">
        <v>322</v>
      </c>
      <c r="AG89" s="253" t="s">
        <v>322</v>
      </c>
      <c r="AH89" s="253" t="s">
        <v>322</v>
      </c>
      <c r="AI89" s="70">
        <f t="shared" si="28"/>
        <v>21</v>
      </c>
    </row>
    <row r="90" spans="1:35" ht="15.75">
      <c r="A90" s="198">
        <f t="shared" si="27"/>
        <v>49</v>
      </c>
      <c r="B90" s="290">
        <v>19745</v>
      </c>
      <c r="C90" s="261" t="s">
        <v>350</v>
      </c>
      <c r="D90" s="257" t="s">
        <v>51</v>
      </c>
      <c r="E90" s="253" t="s">
        <v>316</v>
      </c>
      <c r="F90" s="254" t="s">
        <v>374</v>
      </c>
      <c r="G90" s="253" t="s">
        <v>316</v>
      </c>
      <c r="H90" s="253" t="s">
        <v>316</v>
      </c>
      <c r="I90" s="253" t="s">
        <v>316</v>
      </c>
      <c r="J90" s="253" t="s">
        <v>316</v>
      </c>
      <c r="K90" s="254" t="s">
        <v>374</v>
      </c>
      <c r="L90" s="253" t="s">
        <v>316</v>
      </c>
      <c r="M90" s="253" t="s">
        <v>322</v>
      </c>
      <c r="N90" s="253" t="s">
        <v>322</v>
      </c>
      <c r="O90" s="253" t="s">
        <v>316</v>
      </c>
      <c r="P90" s="253" t="s">
        <v>316</v>
      </c>
      <c r="Q90" s="253" t="s">
        <v>316</v>
      </c>
      <c r="R90" s="254" t="s">
        <v>374</v>
      </c>
      <c r="S90" s="253" t="s">
        <v>322</v>
      </c>
      <c r="T90" s="253" t="s">
        <v>322</v>
      </c>
      <c r="U90" s="253" t="s">
        <v>322</v>
      </c>
      <c r="V90" s="253" t="s">
        <v>322</v>
      </c>
      <c r="W90" s="253" t="s">
        <v>316</v>
      </c>
      <c r="X90" s="253" t="s">
        <v>316</v>
      </c>
      <c r="Y90" s="253" t="s">
        <v>316</v>
      </c>
      <c r="Z90" s="254" t="s">
        <v>374</v>
      </c>
      <c r="AA90" s="253" t="s">
        <v>322</v>
      </c>
      <c r="AB90" s="253" t="s">
        <v>322</v>
      </c>
      <c r="AC90" s="253" t="s">
        <v>322</v>
      </c>
      <c r="AD90" s="253" t="s">
        <v>322</v>
      </c>
      <c r="AE90" s="253" t="s">
        <v>322</v>
      </c>
      <c r="AF90" s="253" t="s">
        <v>322</v>
      </c>
      <c r="AG90" s="253" t="s">
        <v>322</v>
      </c>
      <c r="AH90" s="253" t="s">
        <v>322</v>
      </c>
      <c r="AI90" s="70">
        <f t="shared" si="28"/>
        <v>12</v>
      </c>
    </row>
    <row r="91" spans="1:35" ht="15.75">
      <c r="A91" s="198">
        <f t="shared" si="27"/>
        <v>50</v>
      </c>
      <c r="B91" s="290">
        <v>19713</v>
      </c>
      <c r="C91" s="267" t="s">
        <v>351</v>
      </c>
      <c r="D91" s="257" t="s">
        <v>51</v>
      </c>
      <c r="E91" s="253" t="s">
        <v>322</v>
      </c>
      <c r="F91" s="253" t="s">
        <v>322</v>
      </c>
      <c r="G91" s="253" t="s">
        <v>322</v>
      </c>
      <c r="H91" s="253" t="s">
        <v>322</v>
      </c>
      <c r="I91" s="253" t="s">
        <v>322</v>
      </c>
      <c r="J91" s="253" t="s">
        <v>322</v>
      </c>
      <c r="K91" s="253" t="s">
        <v>322</v>
      </c>
      <c r="L91" s="253" t="s">
        <v>322</v>
      </c>
      <c r="M91" s="253" t="s">
        <v>322</v>
      </c>
      <c r="N91" s="253" t="s">
        <v>322</v>
      </c>
      <c r="O91" s="253" t="s">
        <v>322</v>
      </c>
      <c r="P91" s="253" t="s">
        <v>322</v>
      </c>
      <c r="Q91" s="253" t="s">
        <v>322</v>
      </c>
      <c r="R91" s="253" t="s">
        <v>322</v>
      </c>
      <c r="S91" s="253" t="s">
        <v>322</v>
      </c>
      <c r="T91" s="253" t="s">
        <v>322</v>
      </c>
      <c r="U91" s="253" t="s">
        <v>322</v>
      </c>
      <c r="V91" s="253" t="s">
        <v>322</v>
      </c>
      <c r="W91" s="253" t="s">
        <v>322</v>
      </c>
      <c r="X91" s="253" t="s">
        <v>322</v>
      </c>
      <c r="Y91" s="253" t="s">
        <v>322</v>
      </c>
      <c r="Z91" s="253" t="s">
        <v>322</v>
      </c>
      <c r="AA91" s="253" t="s">
        <v>322</v>
      </c>
      <c r="AB91" s="253" t="s">
        <v>322</v>
      </c>
      <c r="AC91" s="253" t="s">
        <v>322</v>
      </c>
      <c r="AD91" s="253" t="s">
        <v>322</v>
      </c>
      <c r="AE91" s="253" t="s">
        <v>322</v>
      </c>
      <c r="AF91" s="253" t="s">
        <v>322</v>
      </c>
      <c r="AG91" s="253" t="s">
        <v>322</v>
      </c>
      <c r="AH91" s="253" t="s">
        <v>322</v>
      </c>
      <c r="AI91" s="70">
        <f t="shared" si="28"/>
        <v>0</v>
      </c>
    </row>
    <row r="92" spans="1:35" ht="15.75">
      <c r="A92" s="198">
        <f t="shared" si="27"/>
        <v>51</v>
      </c>
      <c r="B92" s="290">
        <v>19718</v>
      </c>
      <c r="C92" s="267" t="s">
        <v>352</v>
      </c>
      <c r="D92" s="257" t="s">
        <v>51</v>
      </c>
      <c r="E92" s="253" t="s">
        <v>322</v>
      </c>
      <c r="F92" s="253" t="s">
        <v>322</v>
      </c>
      <c r="G92" s="253" t="s">
        <v>322</v>
      </c>
      <c r="H92" s="253" t="s">
        <v>322</v>
      </c>
      <c r="I92" s="253" t="s">
        <v>322</v>
      </c>
      <c r="J92" s="253" t="s">
        <v>322</v>
      </c>
      <c r="K92" s="253" t="s">
        <v>322</v>
      </c>
      <c r="L92" s="253" t="s">
        <v>322</v>
      </c>
      <c r="M92" s="253" t="s">
        <v>322</v>
      </c>
      <c r="N92" s="253" t="s">
        <v>322</v>
      </c>
      <c r="O92" s="253" t="s">
        <v>322</v>
      </c>
      <c r="P92" s="253" t="s">
        <v>322</v>
      </c>
      <c r="Q92" s="253" t="s">
        <v>322</v>
      </c>
      <c r="R92" s="253" t="s">
        <v>322</v>
      </c>
      <c r="S92" s="253" t="s">
        <v>322</v>
      </c>
      <c r="T92" s="253" t="s">
        <v>322</v>
      </c>
      <c r="U92" s="253" t="s">
        <v>322</v>
      </c>
      <c r="V92" s="253" t="s">
        <v>322</v>
      </c>
      <c r="W92" s="253" t="s">
        <v>322</v>
      </c>
      <c r="X92" s="253" t="s">
        <v>322</v>
      </c>
      <c r="Y92" s="253" t="s">
        <v>322</v>
      </c>
      <c r="Z92" s="253" t="s">
        <v>322</v>
      </c>
      <c r="AA92" s="253" t="s">
        <v>322</v>
      </c>
      <c r="AB92" s="253" t="s">
        <v>322</v>
      </c>
      <c r="AC92" s="253" t="s">
        <v>322</v>
      </c>
      <c r="AD92" s="253" t="s">
        <v>322</v>
      </c>
      <c r="AE92" s="253" t="s">
        <v>322</v>
      </c>
      <c r="AF92" s="253" t="s">
        <v>322</v>
      </c>
      <c r="AG92" s="253" t="s">
        <v>322</v>
      </c>
      <c r="AH92" s="253" t="s">
        <v>322</v>
      </c>
      <c r="AI92" s="70">
        <f t="shared" si="28"/>
        <v>0</v>
      </c>
    </row>
    <row r="93" spans="1:35" ht="15.75">
      <c r="A93" s="198">
        <f t="shared" si="27"/>
        <v>52</v>
      </c>
      <c r="B93" s="290">
        <v>19731</v>
      </c>
      <c r="C93" s="261" t="s">
        <v>353</v>
      </c>
      <c r="D93" s="257" t="s">
        <v>51</v>
      </c>
      <c r="E93" s="253" t="s">
        <v>322</v>
      </c>
      <c r="F93" s="253" t="s">
        <v>322</v>
      </c>
      <c r="G93" s="253" t="s">
        <v>322</v>
      </c>
      <c r="H93" s="253" t="s">
        <v>322</v>
      </c>
      <c r="I93" s="253" t="s">
        <v>322</v>
      </c>
      <c r="J93" s="253" t="s">
        <v>322</v>
      </c>
      <c r="K93" s="253" t="s">
        <v>322</v>
      </c>
      <c r="L93" s="253" t="s">
        <v>322</v>
      </c>
      <c r="M93" s="253" t="s">
        <v>322</v>
      </c>
      <c r="N93" s="253" t="s">
        <v>322</v>
      </c>
      <c r="O93" s="253" t="s">
        <v>322</v>
      </c>
      <c r="P93" s="253" t="s">
        <v>322</v>
      </c>
      <c r="Q93" s="253" t="s">
        <v>322</v>
      </c>
      <c r="R93" s="253" t="s">
        <v>322</v>
      </c>
      <c r="S93" s="253" t="s">
        <v>322</v>
      </c>
      <c r="T93" s="253" t="s">
        <v>322</v>
      </c>
      <c r="U93" s="253" t="s">
        <v>322</v>
      </c>
      <c r="V93" s="253" t="s">
        <v>322</v>
      </c>
      <c r="W93" s="253" t="s">
        <v>322</v>
      </c>
      <c r="X93" s="253" t="s">
        <v>322</v>
      </c>
      <c r="Y93" s="253" t="s">
        <v>322</v>
      </c>
      <c r="Z93" s="253" t="s">
        <v>322</v>
      </c>
      <c r="AA93" s="253" t="s">
        <v>322</v>
      </c>
      <c r="AB93" s="253" t="s">
        <v>322</v>
      </c>
      <c r="AC93" s="253" t="s">
        <v>322</v>
      </c>
      <c r="AD93" s="253" t="s">
        <v>322</v>
      </c>
      <c r="AE93" s="253" t="s">
        <v>322</v>
      </c>
      <c r="AF93" s="253" t="s">
        <v>322</v>
      </c>
      <c r="AG93" s="253" t="s">
        <v>322</v>
      </c>
      <c r="AH93" s="253" t="s">
        <v>322</v>
      </c>
      <c r="AI93" s="70">
        <f t="shared" si="28"/>
        <v>0</v>
      </c>
    </row>
    <row r="94" spans="1:35" ht="15.75">
      <c r="A94" s="198">
        <f>SUM(A93+1)</f>
        <v>53</v>
      </c>
      <c r="B94" s="290">
        <v>19754</v>
      </c>
      <c r="C94" s="261" t="s">
        <v>354</v>
      </c>
      <c r="D94" s="257" t="s">
        <v>51</v>
      </c>
      <c r="E94" s="253" t="s">
        <v>316</v>
      </c>
      <c r="F94" s="254" t="s">
        <v>374</v>
      </c>
      <c r="G94" s="253" t="s">
        <v>316</v>
      </c>
      <c r="H94" s="253" t="s">
        <v>316</v>
      </c>
      <c r="I94" s="253" t="s">
        <v>316</v>
      </c>
      <c r="J94" s="253" t="s">
        <v>316</v>
      </c>
      <c r="K94" s="253" t="s">
        <v>316</v>
      </c>
      <c r="L94" s="254" t="s">
        <v>374</v>
      </c>
      <c r="M94" s="253" t="s">
        <v>322</v>
      </c>
      <c r="N94" s="253" t="s">
        <v>316</v>
      </c>
      <c r="O94" s="253" t="s">
        <v>316</v>
      </c>
      <c r="P94" s="253" t="s">
        <v>316</v>
      </c>
      <c r="Q94" s="253" t="s">
        <v>316</v>
      </c>
      <c r="R94" s="253" t="s">
        <v>316</v>
      </c>
      <c r="S94" s="253" t="s">
        <v>316</v>
      </c>
      <c r="T94" s="253" t="s">
        <v>316</v>
      </c>
      <c r="U94" s="254" t="s">
        <v>374</v>
      </c>
      <c r="V94" s="253" t="s">
        <v>322</v>
      </c>
      <c r="W94" s="253" t="s">
        <v>316</v>
      </c>
      <c r="X94" s="253" t="s">
        <v>316</v>
      </c>
      <c r="Y94" s="253" t="s">
        <v>316</v>
      </c>
      <c r="Z94" s="254" t="s">
        <v>374</v>
      </c>
      <c r="AA94" s="253" t="s">
        <v>322</v>
      </c>
      <c r="AB94" s="253" t="s">
        <v>316</v>
      </c>
      <c r="AC94" s="253" t="s">
        <v>316</v>
      </c>
      <c r="AD94" s="253" t="s">
        <v>316</v>
      </c>
      <c r="AE94" s="253" t="s">
        <v>316</v>
      </c>
      <c r="AF94" s="253" t="s">
        <v>316</v>
      </c>
      <c r="AG94" s="253" t="s">
        <v>316</v>
      </c>
      <c r="AH94" s="253" t="s">
        <v>322</v>
      </c>
      <c r="AI94" s="70">
        <f t="shared" si="28"/>
        <v>22</v>
      </c>
    </row>
    <row r="95" spans="1:35" ht="15.75">
      <c r="A95" s="198">
        <f t="shared" si="27"/>
        <v>54</v>
      </c>
      <c r="B95" s="286">
        <v>19771</v>
      </c>
      <c r="C95" s="17" t="s">
        <v>376</v>
      </c>
      <c r="D95" s="257" t="s">
        <v>51</v>
      </c>
      <c r="E95" s="253" t="s">
        <v>316</v>
      </c>
      <c r="F95" s="253" t="s">
        <v>316</v>
      </c>
      <c r="G95" s="253" t="s">
        <v>316</v>
      </c>
      <c r="H95" s="253" t="s">
        <v>316</v>
      </c>
      <c r="I95" s="253" t="s">
        <v>316</v>
      </c>
      <c r="J95" s="253" t="s">
        <v>316</v>
      </c>
      <c r="K95" s="253" t="s">
        <v>316</v>
      </c>
      <c r="L95" s="254" t="s">
        <v>374</v>
      </c>
      <c r="M95" s="255" t="s">
        <v>375</v>
      </c>
      <c r="N95" s="253" t="s">
        <v>316</v>
      </c>
      <c r="O95" s="253" t="s">
        <v>316</v>
      </c>
      <c r="P95" s="253" t="s">
        <v>316</v>
      </c>
      <c r="Q95" s="253" t="s">
        <v>316</v>
      </c>
      <c r="R95" s="253" t="s">
        <v>316</v>
      </c>
      <c r="S95" s="253" t="s">
        <v>316</v>
      </c>
      <c r="T95" s="253" t="s">
        <v>316</v>
      </c>
      <c r="U95" s="253" t="s">
        <v>316</v>
      </c>
      <c r="V95" s="253" t="s">
        <v>316</v>
      </c>
      <c r="W95" s="253" t="s">
        <v>316</v>
      </c>
      <c r="X95" s="253" t="s">
        <v>316</v>
      </c>
      <c r="Y95" s="253" t="s">
        <v>316</v>
      </c>
      <c r="Z95" s="254" t="s">
        <v>374</v>
      </c>
      <c r="AA95" s="253" t="s">
        <v>316</v>
      </c>
      <c r="AB95" s="253" t="s">
        <v>316</v>
      </c>
      <c r="AC95" s="254" t="s">
        <v>374</v>
      </c>
      <c r="AD95" s="253" t="s">
        <v>316</v>
      </c>
      <c r="AE95" s="253" t="s">
        <v>316</v>
      </c>
      <c r="AF95" s="253" t="s">
        <v>316</v>
      </c>
      <c r="AG95" s="253" t="s">
        <v>316</v>
      </c>
      <c r="AH95" s="253" t="s">
        <v>316</v>
      </c>
      <c r="AI95" s="70">
        <f t="shared" si="28"/>
        <v>26</v>
      </c>
    </row>
    <row r="96" spans="1:35" ht="15.75">
      <c r="A96" s="198">
        <f t="shared" si="27"/>
        <v>55</v>
      </c>
      <c r="B96" s="286">
        <v>19805</v>
      </c>
      <c r="C96" s="6" t="s">
        <v>377</v>
      </c>
      <c r="D96" s="256" t="s">
        <v>51</v>
      </c>
      <c r="E96" s="253" t="s">
        <v>316</v>
      </c>
      <c r="F96" s="253" t="s">
        <v>316</v>
      </c>
      <c r="G96" s="254" t="s">
        <v>374</v>
      </c>
      <c r="H96" s="253" t="s">
        <v>322</v>
      </c>
      <c r="I96" s="255" t="s">
        <v>375</v>
      </c>
      <c r="J96" s="254" t="s">
        <v>374</v>
      </c>
      <c r="K96" s="253" t="s">
        <v>316</v>
      </c>
      <c r="L96" s="253" t="s">
        <v>316</v>
      </c>
      <c r="M96" s="253" t="s">
        <v>316</v>
      </c>
      <c r="N96" s="253" t="s">
        <v>316</v>
      </c>
      <c r="O96" s="253" t="s">
        <v>316</v>
      </c>
      <c r="P96" s="253" t="s">
        <v>316</v>
      </c>
      <c r="Q96" s="253" t="s">
        <v>316</v>
      </c>
      <c r="R96" s="253" t="s">
        <v>316</v>
      </c>
      <c r="S96" s="254" t="s">
        <v>374</v>
      </c>
      <c r="T96" s="253" t="s">
        <v>322</v>
      </c>
      <c r="U96" s="253" t="s">
        <v>322</v>
      </c>
      <c r="V96" s="253" t="s">
        <v>316</v>
      </c>
      <c r="W96" s="253" t="s">
        <v>316</v>
      </c>
      <c r="X96" s="253" t="s">
        <v>316</v>
      </c>
      <c r="Y96" s="253" t="s">
        <v>316</v>
      </c>
      <c r="Z96" s="253" t="s">
        <v>316</v>
      </c>
      <c r="AA96" s="253" t="s">
        <v>316</v>
      </c>
      <c r="AB96" s="253" t="s">
        <v>316</v>
      </c>
      <c r="AC96" s="253" t="s">
        <v>316</v>
      </c>
      <c r="AD96" s="253" t="s">
        <v>316</v>
      </c>
      <c r="AE96" s="253" t="s">
        <v>316</v>
      </c>
      <c r="AF96" s="253" t="s">
        <v>316</v>
      </c>
      <c r="AG96" s="253" t="s">
        <v>316</v>
      </c>
      <c r="AH96" s="253" t="s">
        <v>316</v>
      </c>
      <c r="AI96" s="70">
        <f t="shared" si="28"/>
        <v>23</v>
      </c>
    </row>
    <row r="97" spans="1:35" ht="15.75">
      <c r="A97" s="198">
        <f>SUM(A96+1)</f>
        <v>56</v>
      </c>
      <c r="B97" s="286">
        <v>19804</v>
      </c>
      <c r="C97" s="6" t="s">
        <v>414</v>
      </c>
      <c r="D97" s="256" t="s">
        <v>51</v>
      </c>
      <c r="E97" s="253" t="s">
        <v>316</v>
      </c>
      <c r="F97" s="253" t="s">
        <v>316</v>
      </c>
      <c r="G97" s="253" t="s">
        <v>316</v>
      </c>
      <c r="H97" s="253" t="s">
        <v>316</v>
      </c>
      <c r="I97" s="253" t="s">
        <v>316</v>
      </c>
      <c r="J97" s="254" t="s">
        <v>374</v>
      </c>
      <c r="K97" s="253" t="s">
        <v>316</v>
      </c>
      <c r="L97" s="253" t="s">
        <v>316</v>
      </c>
      <c r="M97" s="253" t="s">
        <v>316</v>
      </c>
      <c r="N97" s="253" t="s">
        <v>316</v>
      </c>
      <c r="O97" s="253" t="s">
        <v>316</v>
      </c>
      <c r="P97" s="254" t="s">
        <v>374</v>
      </c>
      <c r="Q97" s="253" t="s">
        <v>316</v>
      </c>
      <c r="R97" s="253" t="s">
        <v>316</v>
      </c>
      <c r="S97" s="253" t="s">
        <v>316</v>
      </c>
      <c r="T97" s="253" t="s">
        <v>316</v>
      </c>
      <c r="U97" s="253" t="s">
        <v>316</v>
      </c>
      <c r="V97" s="253" t="s">
        <v>316</v>
      </c>
      <c r="W97" s="253" t="s">
        <v>316</v>
      </c>
      <c r="X97" s="254" t="s">
        <v>374</v>
      </c>
      <c r="Y97" s="253" t="s">
        <v>316</v>
      </c>
      <c r="Z97" s="253" t="s">
        <v>316</v>
      </c>
      <c r="AA97" s="253" t="s">
        <v>316</v>
      </c>
      <c r="AB97" s="253" t="s">
        <v>316</v>
      </c>
      <c r="AC97" s="253" t="s">
        <v>316</v>
      </c>
      <c r="AD97" s="253" t="s">
        <v>316</v>
      </c>
      <c r="AE97" s="253" t="s">
        <v>316</v>
      </c>
      <c r="AF97" s="253" t="s">
        <v>316</v>
      </c>
      <c r="AG97" s="253" t="s">
        <v>316</v>
      </c>
      <c r="AH97" s="253" t="s">
        <v>316</v>
      </c>
      <c r="AI97" s="70">
        <f t="shared" si="28"/>
        <v>27</v>
      </c>
    </row>
    <row r="98" spans="1:35" ht="15.75">
      <c r="A98" s="198">
        <f t="shared" si="27"/>
        <v>57</v>
      </c>
      <c r="B98" s="290">
        <v>19860</v>
      </c>
      <c r="C98" s="32" t="s">
        <v>398</v>
      </c>
      <c r="D98" s="267" t="s">
        <v>399</v>
      </c>
      <c r="E98" s="253" t="s">
        <v>316</v>
      </c>
      <c r="F98" s="254" t="s">
        <v>374</v>
      </c>
      <c r="G98" s="253" t="s">
        <v>322</v>
      </c>
      <c r="H98" s="253" t="s">
        <v>316</v>
      </c>
      <c r="I98" s="253" t="s">
        <v>316</v>
      </c>
      <c r="J98" s="253" t="s">
        <v>316</v>
      </c>
      <c r="K98" s="254" t="s">
        <v>374</v>
      </c>
      <c r="L98" s="253" t="s">
        <v>316</v>
      </c>
      <c r="M98" s="253" t="s">
        <v>322</v>
      </c>
      <c r="N98" s="253" t="s">
        <v>322</v>
      </c>
      <c r="O98" s="253" t="s">
        <v>316</v>
      </c>
      <c r="P98" s="253" t="s">
        <v>316</v>
      </c>
      <c r="Q98" s="254" t="s">
        <v>374</v>
      </c>
      <c r="R98" s="253" t="s">
        <v>322</v>
      </c>
      <c r="S98" s="253" t="s">
        <v>322</v>
      </c>
      <c r="T98" s="253" t="s">
        <v>322</v>
      </c>
      <c r="U98" s="253" t="s">
        <v>322</v>
      </c>
      <c r="V98" s="253" t="s">
        <v>322</v>
      </c>
      <c r="W98" s="254" t="s">
        <v>374</v>
      </c>
      <c r="X98" s="253" t="s">
        <v>316</v>
      </c>
      <c r="Y98" s="253" t="s">
        <v>316</v>
      </c>
      <c r="Z98" s="253" t="s">
        <v>322</v>
      </c>
      <c r="AA98" s="253" t="s">
        <v>322</v>
      </c>
      <c r="AB98" s="253" t="s">
        <v>322</v>
      </c>
      <c r="AC98" s="253" t="s">
        <v>322</v>
      </c>
      <c r="AD98" s="253" t="s">
        <v>322</v>
      </c>
      <c r="AE98" s="253" t="s">
        <v>322</v>
      </c>
      <c r="AF98" s="253" t="s">
        <v>322</v>
      </c>
      <c r="AG98" s="253" t="s">
        <v>322</v>
      </c>
      <c r="AH98" s="253" t="s">
        <v>322</v>
      </c>
      <c r="AI98" s="70">
        <f t="shared" si="28"/>
        <v>9</v>
      </c>
    </row>
    <row r="99" spans="1:35" ht="15.75">
      <c r="A99" s="198">
        <f t="shared" si="27"/>
        <v>58</v>
      </c>
      <c r="B99" s="290">
        <v>19862</v>
      </c>
      <c r="C99" s="32" t="s">
        <v>400</v>
      </c>
      <c r="D99" s="267" t="s">
        <v>399</v>
      </c>
      <c r="E99" s="253" t="s">
        <v>322</v>
      </c>
      <c r="F99" s="253" t="s">
        <v>322</v>
      </c>
      <c r="G99" s="253" t="s">
        <v>316</v>
      </c>
      <c r="H99" s="253" t="s">
        <v>316</v>
      </c>
      <c r="I99" s="254" t="s">
        <v>374</v>
      </c>
      <c r="J99" s="253" t="s">
        <v>316</v>
      </c>
      <c r="K99" s="253" t="s">
        <v>322</v>
      </c>
      <c r="L99" s="253" t="s">
        <v>316</v>
      </c>
      <c r="M99" s="253" t="s">
        <v>322</v>
      </c>
      <c r="N99" s="253" t="s">
        <v>322</v>
      </c>
      <c r="O99" s="254" t="s">
        <v>374</v>
      </c>
      <c r="P99" s="253" t="s">
        <v>316</v>
      </c>
      <c r="Q99" s="253" t="s">
        <v>316</v>
      </c>
      <c r="R99" s="253" t="s">
        <v>322</v>
      </c>
      <c r="S99" s="253" t="s">
        <v>322</v>
      </c>
      <c r="T99" s="253" t="s">
        <v>322</v>
      </c>
      <c r="U99" s="253" t="s">
        <v>322</v>
      </c>
      <c r="V99" s="253" t="s">
        <v>322</v>
      </c>
      <c r="W99" s="253" t="s">
        <v>322</v>
      </c>
      <c r="X99" s="253" t="s">
        <v>322</v>
      </c>
      <c r="Y99" s="253" t="s">
        <v>322</v>
      </c>
      <c r="Z99" s="253" t="s">
        <v>322</v>
      </c>
      <c r="AA99" s="253" t="s">
        <v>322</v>
      </c>
      <c r="AB99" s="253" t="s">
        <v>322</v>
      </c>
      <c r="AC99" s="253" t="s">
        <v>322</v>
      </c>
      <c r="AD99" s="253" t="s">
        <v>322</v>
      </c>
      <c r="AE99" s="253" t="s">
        <v>322</v>
      </c>
      <c r="AF99" s="253" t="s">
        <v>322</v>
      </c>
      <c r="AG99" s="253" t="s">
        <v>322</v>
      </c>
      <c r="AH99" s="253" t="s">
        <v>322</v>
      </c>
      <c r="AI99" s="70">
        <f t="shared" si="28"/>
        <v>6</v>
      </c>
    </row>
    <row r="100" spans="1:35" ht="15.75">
      <c r="A100" s="198">
        <f t="shared" si="27"/>
        <v>59</v>
      </c>
      <c r="B100" s="290">
        <v>19863</v>
      </c>
      <c r="C100" s="32" t="s">
        <v>401</v>
      </c>
      <c r="D100" s="267" t="s">
        <v>399</v>
      </c>
      <c r="E100" s="255" t="s">
        <v>375</v>
      </c>
      <c r="F100" s="254" t="s">
        <v>374</v>
      </c>
      <c r="G100" s="253" t="s">
        <v>316</v>
      </c>
      <c r="H100" s="253" t="s">
        <v>316</v>
      </c>
      <c r="I100" s="253" t="s">
        <v>316</v>
      </c>
      <c r="J100" s="253" t="s">
        <v>316</v>
      </c>
      <c r="K100" s="253" t="s">
        <v>316</v>
      </c>
      <c r="L100" s="253" t="s">
        <v>316</v>
      </c>
      <c r="M100" s="253" t="s">
        <v>316</v>
      </c>
      <c r="N100" s="253" t="s">
        <v>316</v>
      </c>
      <c r="O100" s="253" t="s">
        <v>316</v>
      </c>
      <c r="P100" s="253" t="s">
        <v>316</v>
      </c>
      <c r="Q100" s="253" t="s">
        <v>316</v>
      </c>
      <c r="R100" s="253" t="s">
        <v>316</v>
      </c>
      <c r="S100" s="253" t="s">
        <v>316</v>
      </c>
      <c r="T100" s="253" t="s">
        <v>316</v>
      </c>
      <c r="U100" s="253" t="s">
        <v>316</v>
      </c>
      <c r="V100" s="253" t="s">
        <v>316</v>
      </c>
      <c r="W100" s="253" t="s">
        <v>316</v>
      </c>
      <c r="X100" s="253" t="s">
        <v>316</v>
      </c>
      <c r="Y100" s="254" t="s">
        <v>374</v>
      </c>
      <c r="Z100" s="253" t="s">
        <v>316</v>
      </c>
      <c r="AA100" s="253" t="s">
        <v>316</v>
      </c>
      <c r="AB100" s="253" t="s">
        <v>316</v>
      </c>
      <c r="AC100" s="253" t="s">
        <v>316</v>
      </c>
      <c r="AD100" s="253" t="s">
        <v>316</v>
      </c>
      <c r="AE100" s="254" t="s">
        <v>374</v>
      </c>
      <c r="AF100" s="253" t="s">
        <v>316</v>
      </c>
      <c r="AG100" s="253" t="s">
        <v>316</v>
      </c>
      <c r="AH100" s="253" t="s">
        <v>316</v>
      </c>
      <c r="AI100" s="70">
        <f t="shared" si="28"/>
        <v>26</v>
      </c>
    </row>
    <row r="101" spans="1:35" ht="15.75">
      <c r="A101" s="198">
        <f t="shared" si="27"/>
        <v>60</v>
      </c>
      <c r="B101" s="286">
        <v>19898</v>
      </c>
      <c r="C101" s="6" t="s">
        <v>402</v>
      </c>
      <c r="D101" s="267" t="s">
        <v>399</v>
      </c>
      <c r="E101" s="253" t="s">
        <v>322</v>
      </c>
      <c r="F101" s="253" t="s">
        <v>322</v>
      </c>
      <c r="G101" s="253" t="s">
        <v>322</v>
      </c>
      <c r="H101" s="253" t="s">
        <v>322</v>
      </c>
      <c r="I101" s="253" t="s">
        <v>322</v>
      </c>
      <c r="J101" s="253" t="s">
        <v>322</v>
      </c>
      <c r="K101" s="253" t="s">
        <v>322</v>
      </c>
      <c r="L101" s="253" t="s">
        <v>322</v>
      </c>
      <c r="M101" s="253" t="s">
        <v>322</v>
      </c>
      <c r="N101" s="253" t="s">
        <v>322</v>
      </c>
      <c r="O101" s="253" t="s">
        <v>322</v>
      </c>
      <c r="P101" s="253" t="s">
        <v>322</v>
      </c>
      <c r="Q101" s="253" t="s">
        <v>322</v>
      </c>
      <c r="R101" s="253" t="s">
        <v>322</v>
      </c>
      <c r="S101" s="253" t="s">
        <v>322</v>
      </c>
      <c r="T101" s="253" t="s">
        <v>322</v>
      </c>
      <c r="U101" s="253" t="s">
        <v>322</v>
      </c>
      <c r="V101" s="253" t="s">
        <v>322</v>
      </c>
      <c r="W101" s="253" t="s">
        <v>316</v>
      </c>
      <c r="X101" s="253" t="s">
        <v>316</v>
      </c>
      <c r="Y101" s="253" t="s">
        <v>316</v>
      </c>
      <c r="Z101" s="253" t="s">
        <v>316</v>
      </c>
      <c r="AA101" s="253" t="s">
        <v>316</v>
      </c>
      <c r="AB101" s="253" t="s">
        <v>316</v>
      </c>
      <c r="AC101" s="254" t="s">
        <v>374</v>
      </c>
      <c r="AD101" s="253" t="s">
        <v>316</v>
      </c>
      <c r="AE101" s="254" t="s">
        <v>374</v>
      </c>
      <c r="AF101" s="253" t="s">
        <v>316</v>
      </c>
      <c r="AG101" s="253" t="s">
        <v>316</v>
      </c>
      <c r="AH101" s="253" t="s">
        <v>316</v>
      </c>
      <c r="AI101" s="70">
        <f t="shared" si="28"/>
        <v>10</v>
      </c>
    </row>
    <row r="102" spans="1:35" ht="15.75">
      <c r="A102" s="198">
        <f t="shared" si="27"/>
        <v>61</v>
      </c>
      <c r="B102" s="271">
        <v>21298</v>
      </c>
      <c r="C102" s="186" t="s">
        <v>403</v>
      </c>
      <c r="D102" s="267" t="s">
        <v>399</v>
      </c>
      <c r="E102" s="253" t="s">
        <v>322</v>
      </c>
      <c r="F102" s="253" t="s">
        <v>322</v>
      </c>
      <c r="G102" s="253" t="s">
        <v>322</v>
      </c>
      <c r="H102" s="253" t="s">
        <v>322</v>
      </c>
      <c r="I102" s="253" t="s">
        <v>322</v>
      </c>
      <c r="J102" s="253" t="s">
        <v>322</v>
      </c>
      <c r="K102" s="253" t="s">
        <v>322</v>
      </c>
      <c r="L102" s="253" t="s">
        <v>322</v>
      </c>
      <c r="M102" s="253" t="s">
        <v>322</v>
      </c>
      <c r="N102" s="253" t="s">
        <v>322</v>
      </c>
      <c r="O102" s="253" t="s">
        <v>322</v>
      </c>
      <c r="P102" s="253" t="s">
        <v>322</v>
      </c>
      <c r="Q102" s="253" t="s">
        <v>322</v>
      </c>
      <c r="R102" s="253" t="s">
        <v>322</v>
      </c>
      <c r="S102" s="253" t="s">
        <v>322</v>
      </c>
      <c r="T102" s="253" t="s">
        <v>322</v>
      </c>
      <c r="U102" s="253" t="s">
        <v>322</v>
      </c>
      <c r="V102" s="253" t="s">
        <v>322</v>
      </c>
      <c r="W102" s="253" t="s">
        <v>322</v>
      </c>
      <c r="X102" s="253" t="s">
        <v>322</v>
      </c>
      <c r="Y102" s="253" t="s">
        <v>322</v>
      </c>
      <c r="Z102" s="253" t="s">
        <v>322</v>
      </c>
      <c r="AA102" s="253" t="s">
        <v>322</v>
      </c>
      <c r="AB102" s="253" t="s">
        <v>322</v>
      </c>
      <c r="AC102" s="253" t="s">
        <v>322</v>
      </c>
      <c r="AD102" s="253" t="s">
        <v>322</v>
      </c>
      <c r="AE102" s="253" t="s">
        <v>322</v>
      </c>
      <c r="AF102" s="253" t="s">
        <v>322</v>
      </c>
      <c r="AG102" s="253" t="s">
        <v>322</v>
      </c>
      <c r="AH102" s="253" t="s">
        <v>322</v>
      </c>
      <c r="AI102" s="70">
        <f t="shared" si="28"/>
        <v>0</v>
      </c>
    </row>
    <row r="103" spans="1:35" ht="15.75">
      <c r="A103" s="198">
        <f t="shared" si="27"/>
        <v>62</v>
      </c>
      <c r="B103" s="271">
        <v>19959</v>
      </c>
      <c r="C103" s="186" t="s">
        <v>415</v>
      </c>
      <c r="D103" s="267" t="s">
        <v>399</v>
      </c>
      <c r="E103" s="322"/>
      <c r="F103" s="323"/>
      <c r="G103" s="323"/>
      <c r="H103" s="324"/>
      <c r="I103" s="253" t="s">
        <v>316</v>
      </c>
      <c r="J103" s="253" t="s">
        <v>316</v>
      </c>
      <c r="K103" s="253" t="s">
        <v>316</v>
      </c>
      <c r="L103" s="253" t="s">
        <v>316</v>
      </c>
      <c r="M103" s="253" t="s">
        <v>316</v>
      </c>
      <c r="N103" s="253" t="s">
        <v>316</v>
      </c>
      <c r="O103" s="253" t="s">
        <v>316</v>
      </c>
      <c r="P103" s="253" t="s">
        <v>316</v>
      </c>
      <c r="Q103" s="254" t="s">
        <v>374</v>
      </c>
      <c r="R103" s="253" t="s">
        <v>316</v>
      </c>
      <c r="S103" s="253" t="s">
        <v>316</v>
      </c>
      <c r="T103" s="253" t="s">
        <v>316</v>
      </c>
      <c r="U103" s="253" t="s">
        <v>316</v>
      </c>
      <c r="V103" s="253" t="s">
        <v>316</v>
      </c>
      <c r="W103" s="253" t="s">
        <v>316</v>
      </c>
      <c r="X103" s="253" t="s">
        <v>316</v>
      </c>
      <c r="Y103" s="253" t="s">
        <v>316</v>
      </c>
      <c r="Z103" s="254" t="s">
        <v>374</v>
      </c>
      <c r="AA103" s="255" t="s">
        <v>375</v>
      </c>
      <c r="AB103" s="253" t="s">
        <v>316</v>
      </c>
      <c r="AC103" s="253" t="s">
        <v>316</v>
      </c>
      <c r="AD103" s="253" t="s">
        <v>316</v>
      </c>
      <c r="AE103" s="253" t="s">
        <v>316</v>
      </c>
      <c r="AF103" s="253" t="s">
        <v>316</v>
      </c>
      <c r="AG103" s="253" t="s">
        <v>316</v>
      </c>
      <c r="AH103" s="253" t="s">
        <v>316</v>
      </c>
      <c r="AI103" s="70">
        <f t="shared" si="28"/>
        <v>23</v>
      </c>
    </row>
    <row r="104" spans="1:35" ht="15.75">
      <c r="A104" s="198">
        <f t="shared" si="27"/>
        <v>63</v>
      </c>
      <c r="B104" s="271">
        <v>21307</v>
      </c>
      <c r="C104" s="186" t="s">
        <v>416</v>
      </c>
      <c r="D104" s="267" t="s">
        <v>399</v>
      </c>
      <c r="E104" s="322"/>
      <c r="F104" s="323"/>
      <c r="G104" s="323"/>
      <c r="H104" s="323"/>
      <c r="I104" s="324"/>
      <c r="J104" s="253" t="s">
        <v>316</v>
      </c>
      <c r="K104" s="253" t="s">
        <v>316</v>
      </c>
      <c r="L104" s="253" t="s">
        <v>322</v>
      </c>
      <c r="M104" s="253" t="s">
        <v>322</v>
      </c>
      <c r="N104" s="253" t="s">
        <v>322</v>
      </c>
      <c r="O104" s="253" t="s">
        <v>322</v>
      </c>
      <c r="P104" s="253" t="s">
        <v>322</v>
      </c>
      <c r="Q104" s="253" t="s">
        <v>322</v>
      </c>
      <c r="R104" s="253" t="s">
        <v>322</v>
      </c>
      <c r="S104" s="253" t="s">
        <v>322</v>
      </c>
      <c r="T104" s="253" t="s">
        <v>322</v>
      </c>
      <c r="U104" s="253" t="s">
        <v>322</v>
      </c>
      <c r="V104" s="253" t="s">
        <v>322</v>
      </c>
      <c r="W104" s="253" t="s">
        <v>322</v>
      </c>
      <c r="X104" s="253" t="s">
        <v>322</v>
      </c>
      <c r="Y104" s="253" t="s">
        <v>322</v>
      </c>
      <c r="Z104" s="253" t="s">
        <v>322</v>
      </c>
      <c r="AA104" s="253" t="s">
        <v>322</v>
      </c>
      <c r="AB104" s="253" t="s">
        <v>322</v>
      </c>
      <c r="AC104" s="253" t="s">
        <v>322</v>
      </c>
      <c r="AD104" s="253" t="s">
        <v>322</v>
      </c>
      <c r="AE104" s="253" t="s">
        <v>322</v>
      </c>
      <c r="AF104" s="253" t="s">
        <v>322</v>
      </c>
      <c r="AG104" s="253" t="s">
        <v>322</v>
      </c>
      <c r="AH104" s="253" t="s">
        <v>322</v>
      </c>
      <c r="AI104" s="70">
        <f t="shared" si="28"/>
        <v>2</v>
      </c>
    </row>
    <row r="105" spans="1:35" ht="15.75">
      <c r="A105" s="198">
        <f t="shared" si="27"/>
        <v>64</v>
      </c>
      <c r="B105" s="271">
        <v>21308</v>
      </c>
      <c r="C105" s="186" t="s">
        <v>417</v>
      </c>
      <c r="D105" s="267" t="s">
        <v>399</v>
      </c>
      <c r="E105" s="322"/>
      <c r="F105" s="323"/>
      <c r="G105" s="323"/>
      <c r="H105" s="323"/>
      <c r="I105" s="324"/>
      <c r="J105" s="253" t="s">
        <v>316</v>
      </c>
      <c r="K105" s="253" t="s">
        <v>316</v>
      </c>
      <c r="L105" s="253" t="s">
        <v>322</v>
      </c>
      <c r="M105" s="253" t="s">
        <v>316</v>
      </c>
      <c r="N105" s="253" t="s">
        <v>322</v>
      </c>
      <c r="O105" s="253" t="s">
        <v>322</v>
      </c>
      <c r="P105" s="253" t="s">
        <v>322</v>
      </c>
      <c r="Q105" s="253" t="s">
        <v>322</v>
      </c>
      <c r="R105" s="253" t="s">
        <v>322</v>
      </c>
      <c r="S105" s="253" t="s">
        <v>322</v>
      </c>
      <c r="T105" s="253" t="s">
        <v>322</v>
      </c>
      <c r="U105" s="253" t="s">
        <v>322</v>
      </c>
      <c r="V105" s="253" t="s">
        <v>322</v>
      </c>
      <c r="W105" s="253" t="s">
        <v>322</v>
      </c>
      <c r="X105" s="253" t="s">
        <v>322</v>
      </c>
      <c r="Y105" s="253" t="s">
        <v>322</v>
      </c>
      <c r="Z105" s="253" t="s">
        <v>322</v>
      </c>
      <c r="AA105" s="253" t="s">
        <v>322</v>
      </c>
      <c r="AB105" s="253" t="s">
        <v>322</v>
      </c>
      <c r="AC105" s="253" t="s">
        <v>322</v>
      </c>
      <c r="AD105" s="253" t="s">
        <v>322</v>
      </c>
      <c r="AE105" s="253" t="s">
        <v>322</v>
      </c>
      <c r="AF105" s="253" t="s">
        <v>322</v>
      </c>
      <c r="AG105" s="253" t="s">
        <v>322</v>
      </c>
      <c r="AH105" s="253" t="s">
        <v>322</v>
      </c>
      <c r="AI105" s="70">
        <f t="shared" si="28"/>
        <v>3</v>
      </c>
    </row>
    <row r="106" spans="1:35" ht="15.75">
      <c r="A106" s="198">
        <f t="shared" si="27"/>
        <v>65</v>
      </c>
      <c r="B106" s="271">
        <v>19962</v>
      </c>
      <c r="C106" s="186" t="s">
        <v>418</v>
      </c>
      <c r="D106" s="267" t="s">
        <v>399</v>
      </c>
      <c r="E106" s="322"/>
      <c r="F106" s="323"/>
      <c r="G106" s="323"/>
      <c r="H106" s="323"/>
      <c r="I106" s="323"/>
      <c r="J106" s="324"/>
      <c r="K106" s="253" t="s">
        <v>316</v>
      </c>
      <c r="L106" s="253" t="s">
        <v>316</v>
      </c>
      <c r="M106" s="253" t="s">
        <v>316</v>
      </c>
      <c r="N106" s="253" t="s">
        <v>316</v>
      </c>
      <c r="O106" s="253" t="s">
        <v>316</v>
      </c>
      <c r="P106" s="253" t="s">
        <v>316</v>
      </c>
      <c r="Q106" s="253" t="s">
        <v>316</v>
      </c>
      <c r="R106" s="253" t="s">
        <v>316</v>
      </c>
      <c r="S106" s="253" t="s">
        <v>316</v>
      </c>
      <c r="T106" s="254" t="s">
        <v>374</v>
      </c>
      <c r="U106" s="253" t="s">
        <v>316</v>
      </c>
      <c r="V106" s="253" t="s">
        <v>316</v>
      </c>
      <c r="W106" s="253" t="s">
        <v>316</v>
      </c>
      <c r="X106" s="253" t="s">
        <v>316</v>
      </c>
      <c r="Y106" s="253" t="s">
        <v>316</v>
      </c>
      <c r="Z106" s="253" t="s">
        <v>316</v>
      </c>
      <c r="AA106" s="253" t="s">
        <v>316</v>
      </c>
      <c r="AB106" s="253" t="s">
        <v>316</v>
      </c>
      <c r="AC106" s="253" t="s">
        <v>316</v>
      </c>
      <c r="AD106" s="253" t="s">
        <v>316</v>
      </c>
      <c r="AE106" s="253" t="s">
        <v>316</v>
      </c>
      <c r="AF106" s="253" t="s">
        <v>316</v>
      </c>
      <c r="AG106" s="253" t="s">
        <v>316</v>
      </c>
      <c r="AH106" s="253" t="s">
        <v>316</v>
      </c>
      <c r="AI106" s="70">
        <f t="shared" si="28"/>
        <v>23</v>
      </c>
    </row>
    <row r="107" spans="1:35" ht="15.75">
      <c r="A107" s="198">
        <f t="shared" si="27"/>
        <v>66</v>
      </c>
      <c r="B107" s="271">
        <v>21311</v>
      </c>
      <c r="C107" s="298" t="s">
        <v>419</v>
      </c>
      <c r="D107" s="267" t="s">
        <v>399</v>
      </c>
      <c r="E107" s="322"/>
      <c r="F107" s="323"/>
      <c r="G107" s="323"/>
      <c r="H107" s="323"/>
      <c r="I107" s="323"/>
      <c r="J107" s="323"/>
      <c r="K107" s="323"/>
      <c r="L107" s="323"/>
      <c r="M107" s="323"/>
      <c r="N107" s="324"/>
      <c r="O107" s="253" t="s">
        <v>316</v>
      </c>
      <c r="P107" s="253" t="s">
        <v>316</v>
      </c>
      <c r="Q107" s="253" t="s">
        <v>322</v>
      </c>
      <c r="R107" s="253" t="s">
        <v>322</v>
      </c>
      <c r="S107" s="253" t="s">
        <v>322</v>
      </c>
      <c r="T107" s="253" t="s">
        <v>322</v>
      </c>
      <c r="U107" s="253" t="s">
        <v>322</v>
      </c>
      <c r="V107" s="253" t="s">
        <v>322</v>
      </c>
      <c r="W107" s="253" t="s">
        <v>322</v>
      </c>
      <c r="X107" s="253" t="s">
        <v>322</v>
      </c>
      <c r="Y107" s="253" t="s">
        <v>322</v>
      </c>
      <c r="Z107" s="253" t="s">
        <v>322</v>
      </c>
      <c r="AA107" s="253" t="s">
        <v>322</v>
      </c>
      <c r="AB107" s="253" t="s">
        <v>322</v>
      </c>
      <c r="AC107" s="253" t="s">
        <v>322</v>
      </c>
      <c r="AD107" s="253" t="s">
        <v>322</v>
      </c>
      <c r="AE107" s="253" t="s">
        <v>322</v>
      </c>
      <c r="AF107" s="253" t="s">
        <v>322</v>
      </c>
      <c r="AG107" s="253" t="s">
        <v>322</v>
      </c>
      <c r="AH107" s="253" t="s">
        <v>322</v>
      </c>
      <c r="AI107" s="70">
        <f t="shared" si="28"/>
        <v>2</v>
      </c>
    </row>
    <row r="108" spans="1:35" ht="15.75">
      <c r="A108" s="198">
        <f t="shared" si="27"/>
        <v>67</v>
      </c>
      <c r="B108" s="271" t="s">
        <v>420</v>
      </c>
      <c r="C108" s="298" t="s">
        <v>421</v>
      </c>
      <c r="D108" s="267" t="s">
        <v>399</v>
      </c>
      <c r="E108" s="322"/>
      <c r="F108" s="323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4"/>
      <c r="S108" s="253" t="s">
        <v>316</v>
      </c>
      <c r="T108" s="253" t="s">
        <v>322</v>
      </c>
      <c r="U108" s="253" t="s">
        <v>322</v>
      </c>
      <c r="V108" s="253" t="s">
        <v>322</v>
      </c>
      <c r="W108" s="253" t="s">
        <v>322</v>
      </c>
      <c r="X108" s="253" t="s">
        <v>316</v>
      </c>
      <c r="Y108" s="253" t="s">
        <v>322</v>
      </c>
      <c r="Z108" s="253" t="s">
        <v>316</v>
      </c>
      <c r="AA108" s="253" t="s">
        <v>322</v>
      </c>
      <c r="AB108" s="253" t="s">
        <v>322</v>
      </c>
      <c r="AC108" s="253" t="s">
        <v>322</v>
      </c>
      <c r="AD108" s="253" t="s">
        <v>322</v>
      </c>
      <c r="AE108" s="253" t="s">
        <v>322</v>
      </c>
      <c r="AF108" s="253" t="s">
        <v>322</v>
      </c>
      <c r="AG108" s="253" t="s">
        <v>322</v>
      </c>
      <c r="AH108" s="253" t="s">
        <v>322</v>
      </c>
      <c r="AI108" s="70">
        <f t="shared" si="28"/>
        <v>3</v>
      </c>
    </row>
    <row r="109" spans="1:35" ht="15.75">
      <c r="A109" s="198">
        <f t="shared" si="27"/>
        <v>68</v>
      </c>
      <c r="B109" s="271">
        <v>20023</v>
      </c>
      <c r="C109" s="298" t="s">
        <v>422</v>
      </c>
      <c r="D109" s="267" t="s">
        <v>399</v>
      </c>
      <c r="E109" s="322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23"/>
      <c r="Y109" s="323"/>
      <c r="Z109" s="323"/>
      <c r="AA109" s="324"/>
      <c r="AB109" s="253" t="s">
        <v>316</v>
      </c>
      <c r="AC109" s="253" t="s">
        <v>316</v>
      </c>
      <c r="AD109" s="253" t="s">
        <v>316</v>
      </c>
      <c r="AE109" s="253" t="s">
        <v>316</v>
      </c>
      <c r="AF109" s="254" t="s">
        <v>374</v>
      </c>
      <c r="AG109" s="253" t="s">
        <v>316</v>
      </c>
      <c r="AH109" s="253" t="s">
        <v>316</v>
      </c>
      <c r="AI109" s="70">
        <f t="shared" si="28"/>
        <v>6</v>
      </c>
    </row>
    <row r="110" spans="1:35" ht="15.75">
      <c r="A110" s="198">
        <f t="shared" si="27"/>
        <v>69</v>
      </c>
      <c r="B110" s="271">
        <v>30035</v>
      </c>
      <c r="C110" s="298" t="s">
        <v>423</v>
      </c>
      <c r="D110" s="267" t="s">
        <v>399</v>
      </c>
      <c r="E110" s="322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4"/>
      <c r="W110" s="253" t="s">
        <v>316</v>
      </c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70">
        <f t="shared" si="28"/>
        <v>1</v>
      </c>
    </row>
    <row r="111" spans="1:35" ht="15.75">
      <c r="A111" s="198">
        <f t="shared" si="27"/>
        <v>70</v>
      </c>
      <c r="B111" s="271">
        <v>30036</v>
      </c>
      <c r="C111" s="298" t="s">
        <v>424</v>
      </c>
      <c r="D111" s="267" t="s">
        <v>399</v>
      </c>
      <c r="E111" s="322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4"/>
      <c r="W111" s="253" t="s">
        <v>316</v>
      </c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70">
        <f t="shared" si="28"/>
        <v>1</v>
      </c>
    </row>
    <row r="112" spans="1:35" ht="15.75">
      <c r="A112" s="198">
        <f t="shared" si="27"/>
        <v>71</v>
      </c>
      <c r="B112" s="271">
        <v>30037</v>
      </c>
      <c r="C112" s="298" t="s">
        <v>425</v>
      </c>
      <c r="D112" s="267" t="s">
        <v>399</v>
      </c>
      <c r="E112" s="322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4"/>
      <c r="W112" s="253" t="s">
        <v>316</v>
      </c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70">
        <f t="shared" si="28"/>
        <v>1</v>
      </c>
    </row>
    <row r="113" spans="1:35" ht="15.75">
      <c r="A113" s="198">
        <f t="shared" si="27"/>
        <v>72</v>
      </c>
      <c r="B113" s="271">
        <v>30038</v>
      </c>
      <c r="C113" s="298" t="s">
        <v>426</v>
      </c>
      <c r="D113" s="267" t="s">
        <v>399</v>
      </c>
      <c r="E113" s="322"/>
      <c r="F113" s="323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  <c r="S113" s="323"/>
      <c r="T113" s="323"/>
      <c r="U113" s="323"/>
      <c r="V113" s="324"/>
      <c r="W113" s="253" t="s">
        <v>316</v>
      </c>
      <c r="X113" s="253"/>
      <c r="Y113" s="253"/>
      <c r="Z113" s="253"/>
      <c r="AA113" s="253"/>
      <c r="AB113" s="253"/>
      <c r="AC113" s="253"/>
      <c r="AD113" s="253"/>
      <c r="AE113" s="253"/>
      <c r="AF113" s="253"/>
      <c r="AG113" s="253"/>
      <c r="AH113" s="253"/>
      <c r="AI113" s="70">
        <f t="shared" si="28"/>
        <v>1</v>
      </c>
    </row>
    <row r="114" spans="1:35" ht="15.75">
      <c r="A114" s="198">
        <f t="shared" si="27"/>
        <v>73</v>
      </c>
      <c r="B114" s="271">
        <v>30039</v>
      </c>
      <c r="C114" s="298" t="s">
        <v>427</v>
      </c>
      <c r="D114" s="267" t="s">
        <v>399</v>
      </c>
      <c r="E114" s="322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4"/>
      <c r="W114" s="253" t="s">
        <v>316</v>
      </c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70">
        <f t="shared" si="28"/>
        <v>1</v>
      </c>
    </row>
    <row r="115" spans="1:35" ht="15.75">
      <c r="A115" s="198">
        <f t="shared" si="27"/>
        <v>74</v>
      </c>
      <c r="B115" s="271">
        <v>30040</v>
      </c>
      <c r="C115" s="298" t="s">
        <v>428</v>
      </c>
      <c r="D115" s="267" t="s">
        <v>399</v>
      </c>
      <c r="E115" s="322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4"/>
      <c r="W115" s="253" t="s">
        <v>316</v>
      </c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70">
        <f t="shared" si="28"/>
        <v>1</v>
      </c>
    </row>
    <row r="116" spans="1:35" ht="14.25" customHeight="1">
      <c r="A116" s="198">
        <f t="shared" si="27"/>
        <v>75</v>
      </c>
      <c r="B116" s="271">
        <v>30041</v>
      </c>
      <c r="C116" s="298" t="s">
        <v>429</v>
      </c>
      <c r="D116" s="267" t="s">
        <v>399</v>
      </c>
      <c r="E116" s="322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4"/>
      <c r="W116" s="253" t="s">
        <v>316</v>
      </c>
      <c r="X116" s="253"/>
      <c r="Y116" s="253"/>
      <c r="Z116" s="253"/>
      <c r="AA116" s="253"/>
      <c r="AB116" s="253"/>
      <c r="AC116" s="253"/>
      <c r="AD116" s="253"/>
      <c r="AE116" s="253"/>
      <c r="AF116" s="253"/>
      <c r="AG116" s="253"/>
      <c r="AH116" s="253"/>
      <c r="AI116" s="70">
        <f t="shared" si="28"/>
        <v>1</v>
      </c>
    </row>
    <row r="117" spans="1:35" ht="15.75">
      <c r="A117" s="198">
        <f t="shared" si="27"/>
        <v>76</v>
      </c>
      <c r="B117" s="271">
        <v>30042</v>
      </c>
      <c r="C117" s="298" t="s">
        <v>430</v>
      </c>
      <c r="D117" s="267" t="s">
        <v>399</v>
      </c>
      <c r="E117" s="322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4"/>
      <c r="W117" s="253" t="s">
        <v>316</v>
      </c>
      <c r="X117" s="253"/>
      <c r="Y117" s="253"/>
      <c r="Z117" s="253"/>
      <c r="AA117" s="253"/>
      <c r="AB117" s="253"/>
      <c r="AC117" s="253"/>
      <c r="AD117" s="253"/>
      <c r="AE117" s="253"/>
      <c r="AF117" s="253"/>
      <c r="AG117" s="253"/>
      <c r="AH117" s="253"/>
      <c r="AI117" s="70">
        <f t="shared" si="28"/>
        <v>1</v>
      </c>
    </row>
    <row r="118" spans="1:35" ht="15.75">
      <c r="A118" s="198">
        <f t="shared" si="27"/>
        <v>77</v>
      </c>
      <c r="B118" s="271">
        <v>30043</v>
      </c>
      <c r="C118" s="298" t="s">
        <v>431</v>
      </c>
      <c r="D118" s="267" t="s">
        <v>399</v>
      </c>
      <c r="E118" s="322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  <c r="AA118" s="324"/>
      <c r="AB118" s="253" t="s">
        <v>316</v>
      </c>
      <c r="AC118" s="253"/>
      <c r="AD118" s="253"/>
      <c r="AE118" s="253"/>
      <c r="AF118" s="253"/>
      <c r="AG118" s="253"/>
      <c r="AH118" s="253"/>
      <c r="AI118" s="70">
        <f t="shared" si="28"/>
        <v>1</v>
      </c>
    </row>
    <row r="119" spans="1:35" ht="15.75">
      <c r="A119" s="198">
        <f t="shared" si="27"/>
        <v>78</v>
      </c>
      <c r="B119" s="271">
        <v>30044</v>
      </c>
      <c r="C119" s="298" t="s">
        <v>432</v>
      </c>
      <c r="D119" s="267" t="s">
        <v>399</v>
      </c>
      <c r="E119" s="322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24"/>
      <c r="AB119" s="253" t="s">
        <v>316</v>
      </c>
      <c r="AC119" s="253"/>
      <c r="AD119" s="253"/>
      <c r="AE119" s="253"/>
      <c r="AF119" s="253"/>
      <c r="AG119" s="253"/>
      <c r="AH119" s="253"/>
      <c r="AI119" s="70">
        <f t="shared" si="28"/>
        <v>1</v>
      </c>
    </row>
    <row r="120" spans="1:35" ht="15.75">
      <c r="A120" s="198">
        <f t="shared" si="27"/>
        <v>79</v>
      </c>
      <c r="B120" s="271">
        <v>30045</v>
      </c>
      <c r="C120" s="298" t="s">
        <v>433</v>
      </c>
      <c r="D120" s="267" t="s">
        <v>399</v>
      </c>
      <c r="E120" s="322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23"/>
      <c r="Z120" s="323"/>
      <c r="AA120" s="323"/>
      <c r="AB120" s="324"/>
      <c r="AC120" s="253" t="s">
        <v>316</v>
      </c>
      <c r="AD120" s="253" t="s">
        <v>316</v>
      </c>
      <c r="AE120" s="253"/>
      <c r="AF120" s="253"/>
      <c r="AG120" s="253"/>
      <c r="AH120" s="253"/>
      <c r="AI120" s="70">
        <f t="shared" si="28"/>
        <v>2</v>
      </c>
    </row>
    <row r="121" spans="1:35" ht="15.75">
      <c r="A121" s="198">
        <f t="shared" si="27"/>
        <v>80</v>
      </c>
      <c r="B121" s="271">
        <v>30046</v>
      </c>
      <c r="C121" s="298" t="s">
        <v>434</v>
      </c>
      <c r="D121" s="267" t="s">
        <v>399</v>
      </c>
      <c r="E121" s="322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  <c r="T121" s="323"/>
      <c r="U121" s="323"/>
      <c r="V121" s="323"/>
      <c r="W121" s="323"/>
      <c r="X121" s="323"/>
      <c r="Y121" s="323"/>
      <c r="Z121" s="323"/>
      <c r="AA121" s="323"/>
      <c r="AB121" s="324"/>
      <c r="AC121" s="253" t="s">
        <v>316</v>
      </c>
      <c r="AD121" s="253" t="s">
        <v>316</v>
      </c>
      <c r="AE121" s="253"/>
      <c r="AF121" s="253" t="s">
        <v>316</v>
      </c>
      <c r="AG121" s="253" t="s">
        <v>316</v>
      </c>
      <c r="AH121" s="253"/>
      <c r="AI121" s="70">
        <f t="shared" si="28"/>
        <v>4</v>
      </c>
    </row>
    <row r="122" spans="1:35" ht="15.75">
      <c r="A122" s="198">
        <f t="shared" si="27"/>
        <v>81</v>
      </c>
      <c r="B122" s="271">
        <v>30047</v>
      </c>
      <c r="C122" s="298" t="s">
        <v>435</v>
      </c>
      <c r="D122" s="267" t="s">
        <v>399</v>
      </c>
      <c r="E122" s="322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AA122" s="323"/>
      <c r="AB122" s="324"/>
      <c r="AC122" s="253" t="s">
        <v>316</v>
      </c>
      <c r="AD122" s="253" t="s">
        <v>316</v>
      </c>
      <c r="AE122" s="253"/>
      <c r="AF122" s="253" t="s">
        <v>316</v>
      </c>
      <c r="AG122" s="253" t="s">
        <v>316</v>
      </c>
      <c r="AH122" s="253"/>
      <c r="AI122" s="70">
        <f t="shared" si="28"/>
        <v>4</v>
      </c>
    </row>
    <row r="123" spans="1:35" ht="15.75">
      <c r="A123" s="198">
        <f t="shared" ref="A123:A142" si="29">SUM(A122+1)</f>
        <v>82</v>
      </c>
      <c r="B123" s="271">
        <v>30048</v>
      </c>
      <c r="C123" s="298" t="s">
        <v>436</v>
      </c>
      <c r="D123" s="267" t="s">
        <v>399</v>
      </c>
      <c r="E123" s="322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23"/>
      <c r="Z123" s="323"/>
      <c r="AA123" s="323"/>
      <c r="AB123" s="324"/>
      <c r="AC123" s="253" t="s">
        <v>316</v>
      </c>
      <c r="AD123" s="253" t="s">
        <v>316</v>
      </c>
      <c r="AE123" s="253"/>
      <c r="AF123" s="253"/>
      <c r="AG123" s="253"/>
      <c r="AH123" s="253"/>
      <c r="AI123" s="70">
        <f t="shared" si="28"/>
        <v>2</v>
      </c>
    </row>
    <row r="124" spans="1:35" ht="15.75">
      <c r="A124" s="198">
        <f t="shared" si="29"/>
        <v>83</v>
      </c>
      <c r="B124" s="271">
        <v>30049</v>
      </c>
      <c r="C124" s="298" t="s">
        <v>437</v>
      </c>
      <c r="D124" s="267" t="s">
        <v>399</v>
      </c>
      <c r="E124" s="322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  <c r="AA124" s="323"/>
      <c r="AB124" s="324"/>
      <c r="AC124" s="253" t="s">
        <v>316</v>
      </c>
      <c r="AD124" s="253" t="s">
        <v>316</v>
      </c>
      <c r="AE124" s="253"/>
      <c r="AF124" s="253"/>
      <c r="AG124" s="253" t="s">
        <v>316</v>
      </c>
      <c r="AH124" s="253"/>
      <c r="AI124" s="70">
        <f t="shared" si="28"/>
        <v>3</v>
      </c>
    </row>
    <row r="125" spans="1:35" ht="15.75">
      <c r="A125" s="198">
        <f t="shared" si="29"/>
        <v>84</v>
      </c>
      <c r="B125" s="271">
        <v>30050</v>
      </c>
      <c r="C125" s="298" t="s">
        <v>438</v>
      </c>
      <c r="D125" s="267" t="s">
        <v>399</v>
      </c>
      <c r="E125" s="322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23"/>
      <c r="AB125" s="323"/>
      <c r="AC125" s="323"/>
      <c r="AD125" s="324"/>
      <c r="AE125" s="253" t="s">
        <v>316</v>
      </c>
      <c r="AF125" s="253"/>
      <c r="AG125" s="253"/>
      <c r="AH125" s="253"/>
      <c r="AI125" s="70">
        <f t="shared" si="28"/>
        <v>1</v>
      </c>
    </row>
    <row r="126" spans="1:35" ht="15.75">
      <c r="A126" s="198">
        <f t="shared" si="29"/>
        <v>85</v>
      </c>
      <c r="B126" s="271">
        <v>30051</v>
      </c>
      <c r="C126" s="298" t="s">
        <v>439</v>
      </c>
      <c r="D126" s="267" t="s">
        <v>399</v>
      </c>
      <c r="E126" s="322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23"/>
      <c r="Z126" s="323"/>
      <c r="AA126" s="323"/>
      <c r="AB126" s="323"/>
      <c r="AC126" s="323"/>
      <c r="AD126" s="324"/>
      <c r="AE126" s="253" t="s">
        <v>316</v>
      </c>
      <c r="AF126" s="253"/>
      <c r="AG126" s="253"/>
      <c r="AH126" s="253"/>
      <c r="AI126" s="70">
        <f t="shared" si="28"/>
        <v>1</v>
      </c>
    </row>
    <row r="127" spans="1:35" ht="15.75">
      <c r="A127" s="198">
        <f t="shared" si="29"/>
        <v>86</v>
      </c>
      <c r="B127" s="271">
        <v>30052</v>
      </c>
      <c r="C127" s="298" t="s">
        <v>440</v>
      </c>
      <c r="D127" s="267" t="s">
        <v>399</v>
      </c>
      <c r="E127" s="322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3"/>
      <c r="AC127" s="323"/>
      <c r="AD127" s="324"/>
      <c r="AE127" s="253" t="s">
        <v>316</v>
      </c>
      <c r="AF127" s="253"/>
      <c r="AG127" s="253"/>
      <c r="AH127" s="253"/>
      <c r="AI127" s="70">
        <f t="shared" si="28"/>
        <v>1</v>
      </c>
    </row>
    <row r="128" spans="1:35" ht="15.75">
      <c r="A128" s="198">
        <f t="shared" si="29"/>
        <v>87</v>
      </c>
      <c r="B128" s="271">
        <v>30053</v>
      </c>
      <c r="C128" s="298" t="s">
        <v>441</v>
      </c>
      <c r="D128" s="267" t="s">
        <v>399</v>
      </c>
      <c r="E128" s="322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23"/>
      <c r="AB128" s="323"/>
      <c r="AC128" s="323"/>
      <c r="AD128" s="324"/>
      <c r="AE128" s="253" t="s">
        <v>316</v>
      </c>
      <c r="AF128" s="253"/>
      <c r="AG128" s="253"/>
      <c r="AH128" s="253"/>
      <c r="AI128" s="70">
        <f t="shared" si="28"/>
        <v>1</v>
      </c>
    </row>
    <row r="129" spans="1:35" ht="15.75">
      <c r="A129" s="198">
        <f t="shared" si="29"/>
        <v>88</v>
      </c>
      <c r="B129" s="271">
        <v>30054</v>
      </c>
      <c r="C129" s="298" t="s">
        <v>442</v>
      </c>
      <c r="D129" s="267" t="s">
        <v>399</v>
      </c>
      <c r="E129" s="322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23"/>
      <c r="Z129" s="323"/>
      <c r="AA129" s="323"/>
      <c r="AB129" s="323"/>
      <c r="AC129" s="323"/>
      <c r="AD129" s="324"/>
      <c r="AE129" s="253" t="s">
        <v>316</v>
      </c>
      <c r="AF129" s="253"/>
      <c r="AG129" s="253"/>
      <c r="AH129" s="253"/>
      <c r="AI129" s="70">
        <f t="shared" si="28"/>
        <v>1</v>
      </c>
    </row>
    <row r="130" spans="1:35" ht="15.75">
      <c r="A130" s="198">
        <f t="shared" si="29"/>
        <v>89</v>
      </c>
      <c r="B130" s="271">
        <v>30055</v>
      </c>
      <c r="C130" s="298" t="s">
        <v>443</v>
      </c>
      <c r="D130" s="267" t="s">
        <v>399</v>
      </c>
      <c r="E130" s="322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23"/>
      <c r="Z130" s="323"/>
      <c r="AA130" s="323"/>
      <c r="AB130" s="323"/>
      <c r="AC130" s="323"/>
      <c r="AD130" s="324"/>
      <c r="AE130" s="253" t="s">
        <v>316</v>
      </c>
      <c r="AF130" s="253"/>
      <c r="AG130" s="253"/>
      <c r="AH130" s="253"/>
      <c r="AI130" s="70">
        <f t="shared" si="28"/>
        <v>1</v>
      </c>
    </row>
    <row r="131" spans="1:35" ht="15.75">
      <c r="A131" s="198">
        <f t="shared" si="29"/>
        <v>90</v>
      </c>
      <c r="B131" s="271">
        <v>30056</v>
      </c>
      <c r="C131" s="298" t="s">
        <v>444</v>
      </c>
      <c r="D131" s="267" t="s">
        <v>399</v>
      </c>
      <c r="E131" s="322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23"/>
      <c r="Z131" s="323"/>
      <c r="AA131" s="323"/>
      <c r="AB131" s="323"/>
      <c r="AC131" s="323"/>
      <c r="AD131" s="324"/>
      <c r="AE131" s="253" t="s">
        <v>316</v>
      </c>
      <c r="AF131" s="253"/>
      <c r="AG131" s="253"/>
      <c r="AH131" s="253"/>
      <c r="AI131" s="70">
        <f t="shared" si="28"/>
        <v>1</v>
      </c>
    </row>
    <row r="132" spans="1:35" ht="15.75">
      <c r="A132" s="198">
        <f t="shared" si="29"/>
        <v>91</v>
      </c>
      <c r="B132" s="271">
        <v>30057</v>
      </c>
      <c r="C132" s="298" t="s">
        <v>445</v>
      </c>
      <c r="D132" s="267" t="s">
        <v>399</v>
      </c>
      <c r="E132" s="322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23"/>
      <c r="AB132" s="323"/>
      <c r="AC132" s="323"/>
      <c r="AD132" s="324"/>
      <c r="AE132" s="253" t="s">
        <v>316</v>
      </c>
      <c r="AF132" s="253"/>
      <c r="AG132" s="253"/>
      <c r="AH132" s="253"/>
      <c r="AI132" s="70">
        <f t="shared" si="28"/>
        <v>1</v>
      </c>
    </row>
    <row r="133" spans="1:35" ht="15.75">
      <c r="A133" s="198">
        <f t="shared" si="29"/>
        <v>92</v>
      </c>
      <c r="B133" s="271">
        <v>30058</v>
      </c>
      <c r="C133" s="298" t="s">
        <v>446</v>
      </c>
      <c r="D133" s="267" t="s">
        <v>399</v>
      </c>
      <c r="E133" s="322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23"/>
      <c r="AB133" s="323"/>
      <c r="AC133" s="323"/>
      <c r="AD133" s="324"/>
      <c r="AE133" s="253" t="s">
        <v>316</v>
      </c>
      <c r="AF133" s="253"/>
      <c r="AG133" s="253"/>
      <c r="AH133" s="253"/>
      <c r="AI133" s="70">
        <f t="shared" si="28"/>
        <v>1</v>
      </c>
    </row>
    <row r="134" spans="1:35" ht="15.75">
      <c r="A134" s="198">
        <f t="shared" si="29"/>
        <v>93</v>
      </c>
      <c r="B134" s="271">
        <v>30059</v>
      </c>
      <c r="C134" s="299" t="s">
        <v>447</v>
      </c>
      <c r="D134" s="267" t="s">
        <v>399</v>
      </c>
      <c r="E134" s="322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23"/>
      <c r="Z134" s="323"/>
      <c r="AA134" s="323"/>
      <c r="AB134" s="323"/>
      <c r="AC134" s="323"/>
      <c r="AD134" s="324"/>
      <c r="AE134" s="253" t="s">
        <v>316</v>
      </c>
      <c r="AF134" s="253"/>
      <c r="AG134" s="253"/>
      <c r="AH134" s="253"/>
      <c r="AI134" s="70">
        <f t="shared" si="28"/>
        <v>1</v>
      </c>
    </row>
    <row r="135" spans="1:35" ht="15.75">
      <c r="A135" s="198">
        <f t="shared" si="29"/>
        <v>94</v>
      </c>
      <c r="B135" s="271">
        <v>30060</v>
      </c>
      <c r="C135" s="298" t="s">
        <v>448</v>
      </c>
      <c r="D135" s="267" t="s">
        <v>399</v>
      </c>
      <c r="E135" s="322"/>
      <c r="F135" s="323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  <c r="T135" s="323"/>
      <c r="U135" s="323"/>
      <c r="V135" s="323"/>
      <c r="W135" s="323"/>
      <c r="X135" s="323"/>
      <c r="Y135" s="323"/>
      <c r="Z135" s="323"/>
      <c r="AA135" s="323"/>
      <c r="AB135" s="323"/>
      <c r="AC135" s="323"/>
      <c r="AD135" s="323"/>
      <c r="AE135" s="324"/>
      <c r="AF135" s="253" t="s">
        <v>316</v>
      </c>
      <c r="AG135" s="253" t="s">
        <v>316</v>
      </c>
      <c r="AH135" s="253"/>
      <c r="AI135" s="70">
        <f t="shared" si="28"/>
        <v>2</v>
      </c>
    </row>
    <row r="136" spans="1:35" ht="15.75">
      <c r="A136" s="198">
        <f t="shared" si="29"/>
        <v>95</v>
      </c>
      <c r="B136" s="271">
        <v>30061</v>
      </c>
      <c r="C136" s="298" t="s">
        <v>449</v>
      </c>
      <c r="D136" s="267" t="s">
        <v>399</v>
      </c>
      <c r="E136" s="322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23"/>
      <c r="Z136" s="323"/>
      <c r="AA136" s="323"/>
      <c r="AB136" s="323"/>
      <c r="AC136" s="323"/>
      <c r="AD136" s="323"/>
      <c r="AE136" s="324"/>
      <c r="AF136" s="253" t="s">
        <v>316</v>
      </c>
      <c r="AG136" s="253" t="s">
        <v>316</v>
      </c>
      <c r="AH136" s="253"/>
      <c r="AI136" s="70">
        <f t="shared" si="28"/>
        <v>2</v>
      </c>
    </row>
    <row r="137" spans="1:35" ht="15.75">
      <c r="A137" s="198">
        <f t="shared" si="29"/>
        <v>96</v>
      </c>
      <c r="B137" s="271">
        <v>30062</v>
      </c>
      <c r="C137" s="298" t="s">
        <v>450</v>
      </c>
      <c r="D137" s="267" t="s">
        <v>399</v>
      </c>
      <c r="E137" s="322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23"/>
      <c r="Z137" s="323"/>
      <c r="AA137" s="323"/>
      <c r="AB137" s="323"/>
      <c r="AC137" s="323"/>
      <c r="AD137" s="323"/>
      <c r="AE137" s="324"/>
      <c r="AF137" s="253" t="s">
        <v>316</v>
      </c>
      <c r="AG137" s="253" t="s">
        <v>316</v>
      </c>
      <c r="AH137" s="253"/>
      <c r="AI137" s="70">
        <f t="shared" si="28"/>
        <v>2</v>
      </c>
    </row>
    <row r="138" spans="1:35" ht="15.75">
      <c r="A138" s="198">
        <f t="shared" si="29"/>
        <v>97</v>
      </c>
      <c r="B138" s="271">
        <v>30063</v>
      </c>
      <c r="C138" s="298" t="s">
        <v>451</v>
      </c>
      <c r="D138" s="267" t="s">
        <v>399</v>
      </c>
      <c r="E138" s="322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23"/>
      <c r="AB138" s="323"/>
      <c r="AC138" s="323"/>
      <c r="AD138" s="323"/>
      <c r="AE138" s="323"/>
      <c r="AF138" s="324"/>
      <c r="AG138" s="253" t="s">
        <v>316</v>
      </c>
      <c r="AH138" s="253"/>
      <c r="AI138" s="70">
        <f t="shared" si="28"/>
        <v>1</v>
      </c>
    </row>
    <row r="139" spans="1:35" ht="15.75">
      <c r="A139" s="198">
        <f t="shared" si="29"/>
        <v>98</v>
      </c>
      <c r="B139" s="271">
        <v>30064</v>
      </c>
      <c r="C139" s="298" t="s">
        <v>452</v>
      </c>
      <c r="D139" s="267" t="s">
        <v>399</v>
      </c>
      <c r="E139" s="322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23"/>
      <c r="AB139" s="323"/>
      <c r="AC139" s="323"/>
      <c r="AD139" s="323"/>
      <c r="AE139" s="323"/>
      <c r="AF139" s="324"/>
      <c r="AG139" s="253" t="s">
        <v>316</v>
      </c>
      <c r="AH139" s="253"/>
      <c r="AI139" s="70">
        <f t="shared" si="28"/>
        <v>1</v>
      </c>
    </row>
    <row r="140" spans="1:35" ht="15.75">
      <c r="A140" s="198">
        <f t="shared" si="29"/>
        <v>99</v>
      </c>
      <c r="B140" s="271">
        <v>30065</v>
      </c>
      <c r="C140" s="298" t="s">
        <v>453</v>
      </c>
      <c r="D140" s="267" t="s">
        <v>399</v>
      </c>
      <c r="E140" s="322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23"/>
      <c r="Z140" s="323"/>
      <c r="AA140" s="323"/>
      <c r="AB140" s="323"/>
      <c r="AC140" s="323"/>
      <c r="AD140" s="323"/>
      <c r="AE140" s="323"/>
      <c r="AF140" s="324"/>
      <c r="AG140" s="253" t="s">
        <v>316</v>
      </c>
      <c r="AH140" s="253"/>
      <c r="AI140" s="70">
        <f t="shared" si="28"/>
        <v>1</v>
      </c>
    </row>
    <row r="141" spans="1:35" ht="15.75">
      <c r="A141" s="198">
        <f t="shared" si="29"/>
        <v>100</v>
      </c>
      <c r="B141" s="271">
        <v>30066</v>
      </c>
      <c r="C141" s="298" t="s">
        <v>454</v>
      </c>
      <c r="D141" s="267" t="s">
        <v>399</v>
      </c>
      <c r="E141" s="322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23"/>
      <c r="Z141" s="323"/>
      <c r="AA141" s="323"/>
      <c r="AB141" s="323"/>
      <c r="AC141" s="323"/>
      <c r="AD141" s="323"/>
      <c r="AE141" s="323"/>
      <c r="AF141" s="324"/>
      <c r="AG141" s="253" t="s">
        <v>316</v>
      </c>
      <c r="AH141" s="253"/>
      <c r="AI141" s="70">
        <f t="shared" ref="AI141:AI204" si="30">COUNTIF(E141:AH141,"p")</f>
        <v>1</v>
      </c>
    </row>
    <row r="142" spans="1:35" ht="15.75">
      <c r="A142" s="198">
        <f t="shared" si="29"/>
        <v>101</v>
      </c>
      <c r="B142" s="271">
        <v>30067</v>
      </c>
      <c r="C142" s="298" t="s">
        <v>455</v>
      </c>
      <c r="D142" s="267" t="s">
        <v>399</v>
      </c>
      <c r="E142" s="322"/>
      <c r="F142" s="323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23"/>
      <c r="V142" s="323"/>
      <c r="W142" s="323"/>
      <c r="X142" s="323"/>
      <c r="Y142" s="323"/>
      <c r="Z142" s="323"/>
      <c r="AA142" s="323"/>
      <c r="AB142" s="323"/>
      <c r="AC142" s="323"/>
      <c r="AD142" s="323"/>
      <c r="AE142" s="323"/>
      <c r="AF142" s="324"/>
      <c r="AG142" s="253" t="s">
        <v>316</v>
      </c>
      <c r="AH142" s="253"/>
      <c r="AI142" s="70">
        <f t="shared" si="30"/>
        <v>1</v>
      </c>
    </row>
    <row r="143" spans="1:35" ht="15.75">
      <c r="A143" s="198"/>
      <c r="B143" s="271"/>
      <c r="C143" s="186"/>
      <c r="D143" s="267"/>
      <c r="E143" s="300"/>
      <c r="F143" s="301"/>
      <c r="G143" s="301"/>
      <c r="H143" s="301"/>
      <c r="I143" s="301"/>
      <c r="J143" s="301"/>
      <c r="K143" s="301"/>
      <c r="L143" s="301"/>
      <c r="M143" s="301"/>
      <c r="N143" s="301"/>
      <c r="O143" s="301"/>
      <c r="P143" s="301"/>
      <c r="Q143" s="301"/>
      <c r="R143" s="301"/>
      <c r="S143" s="301"/>
      <c r="T143" s="301"/>
      <c r="U143" s="301"/>
      <c r="V143" s="301"/>
      <c r="W143" s="301"/>
      <c r="X143" s="301"/>
      <c r="Y143" s="301"/>
      <c r="Z143" s="301"/>
      <c r="AA143" s="301"/>
      <c r="AB143" s="301"/>
      <c r="AC143" s="301"/>
      <c r="AD143" s="301"/>
      <c r="AE143" s="301"/>
      <c r="AF143" s="302"/>
      <c r="AG143" s="271"/>
      <c r="AH143" s="279"/>
      <c r="AI143" s="70">
        <f t="shared" si="30"/>
        <v>0</v>
      </c>
    </row>
    <row r="144" spans="1:35" ht="15.75">
      <c r="A144" s="198"/>
      <c r="B144" s="271"/>
      <c r="C144" s="271"/>
      <c r="D144" s="267"/>
      <c r="E144" s="300"/>
      <c r="F144" s="301"/>
      <c r="G144" s="301"/>
      <c r="H144" s="301"/>
      <c r="I144" s="301"/>
      <c r="J144" s="301"/>
      <c r="K144" s="301"/>
      <c r="L144" s="301"/>
      <c r="M144" s="301"/>
      <c r="N144" s="301"/>
      <c r="O144" s="301"/>
      <c r="P144" s="301"/>
      <c r="Q144" s="301"/>
      <c r="R144" s="301"/>
      <c r="S144" s="301"/>
      <c r="T144" s="301"/>
      <c r="U144" s="301"/>
      <c r="V144" s="301"/>
      <c r="W144" s="301"/>
      <c r="X144" s="301"/>
      <c r="Y144" s="301"/>
      <c r="Z144" s="301"/>
      <c r="AA144" s="301"/>
      <c r="AB144" s="301"/>
      <c r="AC144" s="301"/>
      <c r="AD144" s="301"/>
      <c r="AE144" s="301"/>
      <c r="AF144" s="302"/>
      <c r="AG144" s="271"/>
      <c r="AH144" s="279"/>
      <c r="AI144" s="70">
        <f t="shared" si="30"/>
        <v>0</v>
      </c>
    </row>
    <row r="145" spans="1:35" ht="15.75">
      <c r="A145" s="198"/>
      <c r="B145" s="271"/>
      <c r="C145" s="271"/>
      <c r="D145" s="267"/>
      <c r="E145" s="300"/>
      <c r="F145" s="301"/>
      <c r="G145" s="301"/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301"/>
      <c r="AB145" s="301"/>
      <c r="AC145" s="301"/>
      <c r="AD145" s="301"/>
      <c r="AE145" s="301"/>
      <c r="AF145" s="301"/>
      <c r="AG145" s="301"/>
      <c r="AH145" s="302"/>
      <c r="AI145" s="70">
        <f t="shared" si="30"/>
        <v>0</v>
      </c>
    </row>
    <row r="146" spans="1:35" ht="15.75">
      <c r="A146" s="198"/>
      <c r="B146" s="272"/>
      <c r="C146" s="271"/>
      <c r="D146" s="267"/>
      <c r="E146" s="300"/>
      <c r="F146" s="301"/>
      <c r="G146" s="301"/>
      <c r="H146" s="301"/>
      <c r="I146" s="301"/>
      <c r="J146" s="301"/>
      <c r="K146" s="301"/>
      <c r="L146" s="301"/>
      <c r="M146" s="301"/>
      <c r="N146" s="301"/>
      <c r="O146" s="301"/>
      <c r="P146" s="301"/>
      <c r="Q146" s="301"/>
      <c r="R146" s="301"/>
      <c r="S146" s="301"/>
      <c r="T146" s="301"/>
      <c r="U146" s="301"/>
      <c r="V146" s="301"/>
      <c r="W146" s="301"/>
      <c r="X146" s="301"/>
      <c r="Y146" s="301"/>
      <c r="Z146" s="301"/>
      <c r="AA146" s="301"/>
      <c r="AB146" s="301"/>
      <c r="AC146" s="301"/>
      <c r="AD146" s="301"/>
      <c r="AE146" s="301"/>
      <c r="AF146" s="301"/>
      <c r="AG146" s="301"/>
      <c r="AH146" s="302"/>
      <c r="AI146" s="70">
        <f t="shared" si="30"/>
        <v>0</v>
      </c>
    </row>
    <row r="147" spans="1:35" ht="15.75">
      <c r="A147" s="198"/>
      <c r="B147" s="271"/>
      <c r="C147" s="271"/>
      <c r="D147" s="267"/>
      <c r="E147" s="300"/>
      <c r="F147" s="301"/>
      <c r="G147" s="301"/>
      <c r="H147" s="301"/>
      <c r="I147" s="301"/>
      <c r="J147" s="301"/>
      <c r="K147" s="301"/>
      <c r="L147" s="301"/>
      <c r="M147" s="301"/>
      <c r="N147" s="301"/>
      <c r="O147" s="301"/>
      <c r="P147" s="301"/>
      <c r="Q147" s="301"/>
      <c r="R147" s="301"/>
      <c r="S147" s="301"/>
      <c r="T147" s="301"/>
      <c r="U147" s="301"/>
      <c r="V147" s="301"/>
      <c r="W147" s="301"/>
      <c r="X147" s="301"/>
      <c r="Y147" s="301"/>
      <c r="Z147" s="301"/>
      <c r="AA147" s="301"/>
      <c r="AB147" s="301"/>
      <c r="AC147" s="301"/>
      <c r="AD147" s="301"/>
      <c r="AE147" s="301"/>
      <c r="AF147" s="301"/>
      <c r="AG147" s="301"/>
      <c r="AH147" s="302"/>
      <c r="AI147" s="70">
        <f t="shared" si="30"/>
        <v>0</v>
      </c>
    </row>
    <row r="148" spans="1:35" ht="15.75">
      <c r="A148" s="198"/>
      <c r="B148" s="271"/>
      <c r="C148" s="271"/>
      <c r="D148" s="267"/>
      <c r="E148" s="300"/>
      <c r="F148" s="301"/>
      <c r="G148" s="301"/>
      <c r="H148" s="301"/>
      <c r="I148" s="301"/>
      <c r="J148" s="301"/>
      <c r="K148" s="301"/>
      <c r="L148" s="301"/>
      <c r="M148" s="301"/>
      <c r="N148" s="301"/>
      <c r="O148" s="301"/>
      <c r="P148" s="301"/>
      <c r="Q148" s="301"/>
      <c r="R148" s="301"/>
      <c r="S148" s="301"/>
      <c r="T148" s="301"/>
      <c r="U148" s="301"/>
      <c r="V148" s="301"/>
      <c r="W148" s="301"/>
      <c r="X148" s="301"/>
      <c r="Y148" s="301"/>
      <c r="Z148" s="301"/>
      <c r="AA148" s="301"/>
      <c r="AB148" s="301"/>
      <c r="AC148" s="301"/>
      <c r="AD148" s="301"/>
      <c r="AE148" s="301"/>
      <c r="AF148" s="301"/>
      <c r="AG148" s="301"/>
      <c r="AH148" s="302"/>
      <c r="AI148" s="70">
        <f t="shared" si="30"/>
        <v>0</v>
      </c>
    </row>
    <row r="149" spans="1:35" ht="15.75">
      <c r="A149" s="198"/>
      <c r="B149" s="272"/>
      <c r="C149" s="271"/>
      <c r="D149" s="267"/>
      <c r="E149" s="300"/>
      <c r="F149" s="301"/>
      <c r="G149" s="301"/>
      <c r="H149" s="301"/>
      <c r="I149" s="301"/>
      <c r="J149" s="301"/>
      <c r="K149" s="301"/>
      <c r="L149" s="301"/>
      <c r="M149" s="301"/>
      <c r="N149" s="301"/>
      <c r="O149" s="301"/>
      <c r="P149" s="301"/>
      <c r="Q149" s="301"/>
      <c r="R149" s="301"/>
      <c r="S149" s="301"/>
      <c r="T149" s="301"/>
      <c r="U149" s="301"/>
      <c r="V149" s="301"/>
      <c r="W149" s="301"/>
      <c r="X149" s="301"/>
      <c r="Y149" s="301"/>
      <c r="Z149" s="301"/>
      <c r="AA149" s="301"/>
      <c r="AB149" s="301"/>
      <c r="AC149" s="301"/>
      <c r="AD149" s="301"/>
      <c r="AE149" s="301"/>
      <c r="AF149" s="301"/>
      <c r="AG149" s="301"/>
      <c r="AH149" s="302"/>
      <c r="AI149" s="70">
        <f t="shared" si="30"/>
        <v>0</v>
      </c>
    </row>
    <row r="150" spans="1:35" ht="15.75">
      <c r="A150" s="198"/>
      <c r="B150" s="271"/>
      <c r="C150" s="271"/>
      <c r="D150" s="267"/>
      <c r="E150" s="300"/>
      <c r="F150" s="301"/>
      <c r="G150" s="301"/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  <c r="AA150" s="301"/>
      <c r="AB150" s="301"/>
      <c r="AC150" s="301"/>
      <c r="AD150" s="301"/>
      <c r="AE150" s="301"/>
      <c r="AF150" s="301"/>
      <c r="AG150" s="301"/>
      <c r="AH150" s="302"/>
      <c r="AI150" s="70">
        <f t="shared" si="30"/>
        <v>0</v>
      </c>
    </row>
    <row r="151" spans="1:35" ht="15.75">
      <c r="A151" s="198"/>
      <c r="B151" s="271"/>
      <c r="C151" s="271"/>
      <c r="D151" s="267"/>
      <c r="E151" s="300"/>
      <c r="F151" s="301"/>
      <c r="G151" s="301"/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  <c r="AA151" s="301"/>
      <c r="AB151" s="301"/>
      <c r="AC151" s="301"/>
      <c r="AD151" s="301"/>
      <c r="AE151" s="301"/>
      <c r="AF151" s="301"/>
      <c r="AG151" s="301"/>
      <c r="AH151" s="302"/>
      <c r="AI151" s="70">
        <f t="shared" si="30"/>
        <v>0</v>
      </c>
    </row>
    <row r="152" spans="1:35" ht="15.75">
      <c r="A152" s="198"/>
      <c r="B152" s="272"/>
      <c r="C152" s="271"/>
      <c r="D152" s="267"/>
      <c r="E152" s="300"/>
      <c r="F152" s="301"/>
      <c r="G152" s="301"/>
      <c r="H152" s="301"/>
      <c r="I152" s="301"/>
      <c r="J152" s="301"/>
      <c r="K152" s="301"/>
      <c r="L152" s="301"/>
      <c r="M152" s="301"/>
      <c r="N152" s="301"/>
      <c r="O152" s="301"/>
      <c r="P152" s="301"/>
      <c r="Q152" s="301"/>
      <c r="R152" s="301"/>
      <c r="S152" s="301"/>
      <c r="T152" s="301"/>
      <c r="U152" s="301"/>
      <c r="V152" s="301"/>
      <c r="W152" s="301"/>
      <c r="X152" s="301"/>
      <c r="Y152" s="301"/>
      <c r="Z152" s="301"/>
      <c r="AA152" s="301"/>
      <c r="AB152" s="301"/>
      <c r="AC152" s="301"/>
      <c r="AD152" s="301"/>
      <c r="AE152" s="301"/>
      <c r="AF152" s="301"/>
      <c r="AG152" s="301"/>
      <c r="AH152" s="302"/>
      <c r="AI152" s="70">
        <f t="shared" si="30"/>
        <v>0</v>
      </c>
    </row>
    <row r="153" spans="1:35" ht="15.75">
      <c r="A153" s="198"/>
      <c r="B153" s="271"/>
      <c r="C153" s="271"/>
      <c r="D153" s="267"/>
      <c r="E153" s="300"/>
      <c r="F153" s="301"/>
      <c r="G153" s="301"/>
      <c r="H153" s="301"/>
      <c r="I153" s="301"/>
      <c r="J153" s="301"/>
      <c r="K153" s="301"/>
      <c r="L153" s="301"/>
      <c r="M153" s="301"/>
      <c r="N153" s="301"/>
      <c r="O153" s="301"/>
      <c r="P153" s="301"/>
      <c r="Q153" s="301"/>
      <c r="R153" s="301"/>
      <c r="S153" s="301"/>
      <c r="T153" s="301"/>
      <c r="U153" s="301"/>
      <c r="V153" s="301"/>
      <c r="W153" s="301"/>
      <c r="X153" s="301"/>
      <c r="Y153" s="301"/>
      <c r="Z153" s="301"/>
      <c r="AA153" s="301"/>
      <c r="AB153" s="301"/>
      <c r="AC153" s="301"/>
      <c r="AD153" s="301"/>
      <c r="AE153" s="301"/>
      <c r="AF153" s="301"/>
      <c r="AG153" s="301"/>
      <c r="AH153" s="302"/>
      <c r="AI153" s="70">
        <f t="shared" si="30"/>
        <v>0</v>
      </c>
    </row>
    <row r="154" spans="1:35" ht="15.75">
      <c r="A154" s="198"/>
      <c r="B154" s="271"/>
      <c r="C154" s="271"/>
      <c r="D154" s="267"/>
      <c r="E154" s="300"/>
      <c r="F154" s="301"/>
      <c r="G154" s="301"/>
      <c r="H154" s="301"/>
      <c r="I154" s="301"/>
      <c r="J154" s="301"/>
      <c r="K154" s="301"/>
      <c r="L154" s="301"/>
      <c r="M154" s="301"/>
      <c r="N154" s="301"/>
      <c r="O154" s="301"/>
      <c r="P154" s="301"/>
      <c r="Q154" s="301"/>
      <c r="R154" s="301"/>
      <c r="S154" s="301"/>
      <c r="T154" s="301"/>
      <c r="U154" s="301"/>
      <c r="V154" s="301"/>
      <c r="W154" s="301"/>
      <c r="X154" s="301"/>
      <c r="Y154" s="301"/>
      <c r="Z154" s="301"/>
      <c r="AA154" s="301"/>
      <c r="AB154" s="301"/>
      <c r="AC154" s="301"/>
      <c r="AD154" s="301"/>
      <c r="AE154" s="301"/>
      <c r="AF154" s="301"/>
      <c r="AG154" s="301"/>
      <c r="AH154" s="302"/>
      <c r="AI154" s="70">
        <f t="shared" si="30"/>
        <v>0</v>
      </c>
    </row>
    <row r="155" spans="1:35" ht="15.75">
      <c r="A155" s="198"/>
      <c r="B155" s="271"/>
      <c r="C155" s="271"/>
      <c r="D155" s="267"/>
      <c r="E155" s="300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301"/>
      <c r="AB155" s="301"/>
      <c r="AC155" s="301"/>
      <c r="AD155" s="301"/>
      <c r="AE155" s="301"/>
      <c r="AF155" s="301"/>
      <c r="AG155" s="301"/>
      <c r="AH155" s="302"/>
      <c r="AI155" s="70">
        <f t="shared" si="30"/>
        <v>0</v>
      </c>
    </row>
    <row r="156" spans="1:35" ht="15.75">
      <c r="A156" s="198"/>
      <c r="B156" s="271"/>
      <c r="C156" s="271"/>
      <c r="D156" s="267"/>
      <c r="E156" s="300"/>
      <c r="F156" s="301"/>
      <c r="G156" s="301"/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301"/>
      <c r="AB156" s="301"/>
      <c r="AC156" s="301"/>
      <c r="AD156" s="301"/>
      <c r="AE156" s="301"/>
      <c r="AF156" s="301"/>
      <c r="AG156" s="301"/>
      <c r="AH156" s="302"/>
      <c r="AI156" s="70">
        <f t="shared" si="30"/>
        <v>0</v>
      </c>
    </row>
    <row r="157" spans="1:35" ht="15.75">
      <c r="A157" s="198"/>
      <c r="B157" s="271"/>
      <c r="C157" s="271"/>
      <c r="D157" s="267"/>
      <c r="E157" s="300"/>
      <c r="F157" s="301"/>
      <c r="G157" s="301"/>
      <c r="H157" s="301"/>
      <c r="I157" s="301"/>
      <c r="J157" s="301"/>
      <c r="K157" s="301"/>
      <c r="L157" s="301"/>
      <c r="M157" s="301"/>
      <c r="N157" s="301"/>
      <c r="O157" s="301"/>
      <c r="P157" s="301"/>
      <c r="Q157" s="301"/>
      <c r="R157" s="301"/>
      <c r="S157" s="301"/>
      <c r="T157" s="301"/>
      <c r="U157" s="301"/>
      <c r="V157" s="301"/>
      <c r="W157" s="301"/>
      <c r="X157" s="301"/>
      <c r="Y157" s="301"/>
      <c r="Z157" s="301"/>
      <c r="AA157" s="301"/>
      <c r="AB157" s="301"/>
      <c r="AC157" s="301"/>
      <c r="AD157" s="301"/>
      <c r="AE157" s="301"/>
      <c r="AF157" s="301"/>
      <c r="AG157" s="301"/>
      <c r="AH157" s="302"/>
      <c r="AI157" s="70">
        <f t="shared" si="30"/>
        <v>0</v>
      </c>
    </row>
    <row r="158" spans="1:35">
      <c r="A158" s="198"/>
      <c r="B158" s="182"/>
      <c r="C158" s="181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73"/>
      <c r="P158" s="273"/>
      <c r="Q158" s="273"/>
      <c r="R158" s="273"/>
      <c r="S158" s="273"/>
      <c r="T158" s="273"/>
      <c r="U158" s="273"/>
      <c r="V158" s="273"/>
      <c r="W158" s="273"/>
      <c r="X158" s="273"/>
      <c r="Y158" s="273"/>
      <c r="Z158" s="273"/>
      <c r="AA158" s="273"/>
      <c r="AB158" s="273"/>
      <c r="AC158" s="273"/>
      <c r="AD158" s="273"/>
      <c r="AE158" s="273"/>
      <c r="AF158" s="273"/>
      <c r="AG158" s="273"/>
      <c r="AH158" s="273"/>
      <c r="AI158" s="70">
        <f t="shared" si="30"/>
        <v>0</v>
      </c>
    </row>
    <row r="159" spans="1:35">
      <c r="A159" s="198"/>
      <c r="B159" s="182"/>
      <c r="C159" s="181"/>
      <c r="D159" s="273"/>
      <c r="E159" s="273"/>
      <c r="F159" s="273"/>
      <c r="G159" s="273"/>
      <c r="H159" s="273"/>
      <c r="I159" s="273"/>
      <c r="J159" s="273"/>
      <c r="K159" s="273"/>
      <c r="L159" s="273"/>
      <c r="M159" s="273"/>
      <c r="N159" s="273"/>
      <c r="O159" s="273"/>
      <c r="P159" s="273"/>
      <c r="Q159" s="273"/>
      <c r="R159" s="273"/>
      <c r="S159" s="273"/>
      <c r="T159" s="273"/>
      <c r="U159" s="273"/>
      <c r="V159" s="273"/>
      <c r="W159" s="273"/>
      <c r="X159" s="273"/>
      <c r="Y159" s="273"/>
      <c r="Z159" s="273"/>
      <c r="AA159" s="273"/>
      <c r="AB159" s="273"/>
      <c r="AC159" s="273"/>
      <c r="AD159" s="273"/>
      <c r="AE159" s="273"/>
      <c r="AF159" s="273"/>
      <c r="AG159" s="273"/>
      <c r="AH159" s="273"/>
      <c r="AI159" s="70">
        <f t="shared" si="30"/>
        <v>0</v>
      </c>
    </row>
    <row r="160" spans="1:35">
      <c r="A160" s="198"/>
      <c r="B160" s="196"/>
      <c r="C160" s="195"/>
      <c r="D160" s="273"/>
      <c r="E160" s="273"/>
      <c r="F160" s="273"/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  <c r="AA160" s="273"/>
      <c r="AB160" s="273"/>
      <c r="AC160" s="273"/>
      <c r="AD160" s="273"/>
      <c r="AE160" s="273"/>
      <c r="AF160" s="273"/>
      <c r="AG160" s="273"/>
      <c r="AH160" s="273"/>
      <c r="AI160" s="70">
        <f t="shared" si="30"/>
        <v>0</v>
      </c>
    </row>
    <row r="161" spans="1:35">
      <c r="A161" s="198"/>
      <c r="B161" s="182"/>
      <c r="C161" s="181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  <c r="AA161" s="273"/>
      <c r="AB161" s="273"/>
      <c r="AC161" s="273"/>
      <c r="AD161" s="273"/>
      <c r="AE161" s="273"/>
      <c r="AF161" s="273"/>
      <c r="AG161" s="273"/>
      <c r="AH161" s="273"/>
      <c r="AI161" s="70">
        <f t="shared" si="30"/>
        <v>0</v>
      </c>
    </row>
    <row r="162" spans="1:35">
      <c r="A162" s="198"/>
      <c r="B162" s="182"/>
      <c r="C162" s="181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3"/>
      <c r="W162" s="273"/>
      <c r="X162" s="273"/>
      <c r="Y162" s="273"/>
      <c r="Z162" s="273"/>
      <c r="AA162" s="273"/>
      <c r="AB162" s="273"/>
      <c r="AC162" s="273"/>
      <c r="AD162" s="273"/>
      <c r="AE162" s="273"/>
      <c r="AF162" s="273"/>
      <c r="AG162" s="273"/>
      <c r="AH162" s="273"/>
      <c r="AI162" s="70">
        <f t="shared" si="30"/>
        <v>0</v>
      </c>
    </row>
    <row r="163" spans="1:35">
      <c r="A163" s="198"/>
      <c r="B163" s="182"/>
      <c r="C163" s="181"/>
      <c r="D163" s="273"/>
      <c r="E163" s="273"/>
      <c r="F163" s="273"/>
      <c r="G163" s="273"/>
      <c r="H163" s="273"/>
      <c r="I163" s="273"/>
      <c r="J163" s="273"/>
      <c r="K163" s="273"/>
      <c r="L163" s="273"/>
      <c r="M163" s="273"/>
      <c r="N163" s="273"/>
      <c r="O163" s="273"/>
      <c r="P163" s="273"/>
      <c r="Q163" s="273"/>
      <c r="R163" s="273"/>
      <c r="S163" s="273"/>
      <c r="T163" s="273"/>
      <c r="U163" s="273"/>
      <c r="V163" s="273"/>
      <c r="W163" s="273"/>
      <c r="X163" s="273"/>
      <c r="Y163" s="273"/>
      <c r="Z163" s="273"/>
      <c r="AA163" s="273"/>
      <c r="AB163" s="273"/>
      <c r="AC163" s="273"/>
      <c r="AD163" s="273"/>
      <c r="AE163" s="273"/>
      <c r="AF163" s="273"/>
      <c r="AG163" s="273"/>
      <c r="AH163" s="273"/>
      <c r="AI163" s="70">
        <f t="shared" si="30"/>
        <v>0</v>
      </c>
    </row>
    <row r="164" spans="1:35">
      <c r="A164" s="198"/>
      <c r="B164" s="196"/>
      <c r="C164" s="194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273"/>
      <c r="AA164" s="273"/>
      <c r="AB164" s="273"/>
      <c r="AC164" s="273"/>
      <c r="AD164" s="273"/>
      <c r="AE164" s="273"/>
      <c r="AF164" s="273"/>
      <c r="AG164" s="273"/>
      <c r="AH164" s="273"/>
      <c r="AI164" s="70">
        <f t="shared" si="30"/>
        <v>0</v>
      </c>
    </row>
    <row r="165" spans="1:35">
      <c r="A165" s="198"/>
      <c r="B165" s="196"/>
      <c r="C165" s="189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73"/>
      <c r="P165" s="273"/>
      <c r="Q165" s="273"/>
      <c r="R165" s="273"/>
      <c r="S165" s="273"/>
      <c r="T165" s="273"/>
      <c r="U165" s="273"/>
      <c r="V165" s="273"/>
      <c r="W165" s="273"/>
      <c r="X165" s="273"/>
      <c r="Y165" s="273"/>
      <c r="Z165" s="273"/>
      <c r="AA165" s="273"/>
      <c r="AB165" s="273"/>
      <c r="AC165" s="273"/>
      <c r="AD165" s="273"/>
      <c r="AE165" s="273"/>
      <c r="AF165" s="273"/>
      <c r="AG165" s="273"/>
      <c r="AH165" s="273"/>
      <c r="AI165" s="70">
        <f t="shared" si="30"/>
        <v>0</v>
      </c>
    </row>
    <row r="166" spans="1:35">
      <c r="A166" s="198"/>
      <c r="B166" s="182"/>
      <c r="C166" s="177"/>
      <c r="D166" s="273"/>
      <c r="E166" s="273"/>
      <c r="F166" s="273"/>
      <c r="G166" s="273"/>
      <c r="H166" s="273"/>
      <c r="I166" s="273"/>
      <c r="J166" s="273"/>
      <c r="K166" s="273"/>
      <c r="L166" s="273"/>
      <c r="M166" s="273"/>
      <c r="N166" s="273"/>
      <c r="O166" s="273"/>
      <c r="P166" s="273"/>
      <c r="Q166" s="273"/>
      <c r="R166" s="273"/>
      <c r="S166" s="273"/>
      <c r="T166" s="273"/>
      <c r="U166" s="273"/>
      <c r="V166" s="273"/>
      <c r="W166" s="273"/>
      <c r="X166" s="273"/>
      <c r="Y166" s="273"/>
      <c r="Z166" s="273"/>
      <c r="AA166" s="273"/>
      <c r="AB166" s="273"/>
      <c r="AC166" s="273"/>
      <c r="AD166" s="273"/>
      <c r="AE166" s="273"/>
      <c r="AF166" s="273"/>
      <c r="AG166" s="273"/>
      <c r="AH166" s="273"/>
      <c r="AI166" s="70">
        <f t="shared" si="30"/>
        <v>0</v>
      </c>
    </row>
    <row r="167" spans="1:35">
      <c r="A167" s="198"/>
      <c r="B167" s="182"/>
      <c r="C167" s="177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  <c r="AA167" s="273"/>
      <c r="AB167" s="273"/>
      <c r="AC167" s="273"/>
      <c r="AD167" s="273"/>
      <c r="AE167" s="273"/>
      <c r="AF167" s="273"/>
      <c r="AG167" s="273"/>
      <c r="AH167" s="273"/>
      <c r="AI167" s="70">
        <f t="shared" si="30"/>
        <v>0</v>
      </c>
    </row>
    <row r="168" spans="1:35">
      <c r="A168" s="198"/>
      <c r="B168" s="182"/>
      <c r="C168" s="177"/>
      <c r="D168" s="55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C168" s="197"/>
      <c r="AD168" s="197"/>
      <c r="AE168" s="200"/>
      <c r="AF168" s="200"/>
      <c r="AG168" s="200"/>
      <c r="AH168" s="229"/>
      <c r="AI168" s="70">
        <f t="shared" si="30"/>
        <v>0</v>
      </c>
    </row>
    <row r="169" spans="1:35">
      <c r="A169" s="30"/>
      <c r="B169" s="182"/>
      <c r="C169" s="177"/>
      <c r="D169" s="226" t="s">
        <v>170</v>
      </c>
      <c r="E169" s="227">
        <v>42</v>
      </c>
      <c r="F169" s="227">
        <v>42</v>
      </c>
      <c r="G169" s="227">
        <v>42</v>
      </c>
      <c r="H169" s="227">
        <v>42</v>
      </c>
      <c r="I169" s="227">
        <v>42</v>
      </c>
      <c r="J169" s="227">
        <v>42</v>
      </c>
      <c r="K169" s="227">
        <v>42</v>
      </c>
      <c r="L169" s="227">
        <v>42</v>
      </c>
      <c r="M169" s="227">
        <v>42</v>
      </c>
      <c r="N169" s="227">
        <v>42</v>
      </c>
      <c r="O169" s="227">
        <v>42</v>
      </c>
      <c r="P169" s="227">
        <v>42</v>
      </c>
      <c r="Q169" s="227">
        <v>42</v>
      </c>
      <c r="R169" s="227">
        <v>42</v>
      </c>
      <c r="S169" s="227">
        <v>42</v>
      </c>
      <c r="T169" s="227">
        <v>42</v>
      </c>
      <c r="U169" s="227">
        <v>42</v>
      </c>
      <c r="V169" s="227">
        <v>42</v>
      </c>
      <c r="W169" s="227">
        <v>42</v>
      </c>
      <c r="X169" s="227">
        <v>42</v>
      </c>
      <c r="Y169" s="227">
        <v>42</v>
      </c>
      <c r="Z169" s="227">
        <v>42</v>
      </c>
      <c r="AA169" s="227">
        <v>42</v>
      </c>
      <c r="AB169" s="227">
        <v>42</v>
      </c>
      <c r="AC169" s="227">
        <v>42</v>
      </c>
      <c r="AD169" s="227">
        <v>42</v>
      </c>
      <c r="AE169" s="227">
        <v>42</v>
      </c>
      <c r="AF169" s="227">
        <v>42</v>
      </c>
      <c r="AG169" s="227">
        <v>42</v>
      </c>
      <c r="AH169" s="227">
        <v>42</v>
      </c>
      <c r="AI169" s="70">
        <f t="shared" si="30"/>
        <v>0</v>
      </c>
    </row>
    <row r="170" spans="1:35">
      <c r="A170" s="198"/>
      <c r="B170" s="182"/>
      <c r="C170" s="177"/>
      <c r="D170" s="79" t="s">
        <v>169</v>
      </c>
      <c r="E170" s="43">
        <f>COUNTIF(E42:E165,"P")</f>
        <v>28</v>
      </c>
      <c r="F170" s="43">
        <f t="shared" ref="F170:AH170" si="31">COUNTIF(F42:F165,"P")</f>
        <v>27</v>
      </c>
      <c r="G170" s="43">
        <f t="shared" si="31"/>
        <v>28</v>
      </c>
      <c r="H170" s="43">
        <f t="shared" si="31"/>
        <v>31</v>
      </c>
      <c r="I170" s="43">
        <f t="shared" si="31"/>
        <v>27</v>
      </c>
      <c r="J170" s="43">
        <f t="shared" si="31"/>
        <v>33</v>
      </c>
      <c r="K170" s="43">
        <f t="shared" si="31"/>
        <v>33</v>
      </c>
      <c r="L170" s="43">
        <f t="shared" si="31"/>
        <v>31</v>
      </c>
      <c r="M170" s="43">
        <f t="shared" si="31"/>
        <v>25</v>
      </c>
      <c r="N170" s="43">
        <f t="shared" si="31"/>
        <v>27</v>
      </c>
      <c r="O170" s="43">
        <f t="shared" si="31"/>
        <v>29</v>
      </c>
      <c r="P170" s="43">
        <f t="shared" si="31"/>
        <v>32</v>
      </c>
      <c r="Q170" s="43">
        <f t="shared" si="31"/>
        <v>27</v>
      </c>
      <c r="R170" s="43">
        <f t="shared" si="31"/>
        <v>27</v>
      </c>
      <c r="S170" s="43">
        <f t="shared" si="31"/>
        <v>30</v>
      </c>
      <c r="T170" s="43">
        <f t="shared" si="31"/>
        <v>28</v>
      </c>
      <c r="U170" s="43">
        <f t="shared" si="31"/>
        <v>29</v>
      </c>
      <c r="V170" s="43">
        <f t="shared" si="31"/>
        <v>26</v>
      </c>
      <c r="W170" s="43">
        <f t="shared" si="31"/>
        <v>43</v>
      </c>
      <c r="X170" s="43">
        <f t="shared" si="31"/>
        <v>33</v>
      </c>
      <c r="Y170" s="43">
        <f t="shared" si="31"/>
        <v>31</v>
      </c>
      <c r="Z170" s="43">
        <f t="shared" si="31"/>
        <v>31</v>
      </c>
      <c r="AA170" s="43">
        <f t="shared" si="31"/>
        <v>32</v>
      </c>
      <c r="AB170" s="43">
        <f t="shared" si="31"/>
        <v>33</v>
      </c>
      <c r="AC170" s="43">
        <f t="shared" si="31"/>
        <v>35</v>
      </c>
      <c r="AD170" s="43">
        <f t="shared" si="31"/>
        <v>34</v>
      </c>
      <c r="AE170" s="43">
        <f t="shared" si="31"/>
        <v>39</v>
      </c>
      <c r="AF170" s="43">
        <f t="shared" si="31"/>
        <v>36</v>
      </c>
      <c r="AG170" s="43">
        <f t="shared" si="31"/>
        <v>46</v>
      </c>
      <c r="AH170" s="43">
        <f t="shared" si="31"/>
        <v>29</v>
      </c>
      <c r="AI170" s="70">
        <f t="shared" si="30"/>
        <v>0</v>
      </c>
    </row>
    <row r="171" spans="1:35">
      <c r="A171" s="71"/>
      <c r="B171" s="182"/>
      <c r="C171" s="177"/>
      <c r="D171" s="79" t="s">
        <v>168</v>
      </c>
      <c r="E171" s="43">
        <f>+E170/E169*100</f>
        <v>66.666666666666657</v>
      </c>
      <c r="F171" s="43">
        <f t="shared" ref="F171:AH171" si="32">+F170/F169*100</f>
        <v>64.285714285714292</v>
      </c>
      <c r="G171" s="43">
        <f t="shared" si="32"/>
        <v>66.666666666666657</v>
      </c>
      <c r="H171" s="43">
        <f t="shared" si="32"/>
        <v>73.80952380952381</v>
      </c>
      <c r="I171" s="43">
        <f t="shared" si="32"/>
        <v>64.285714285714292</v>
      </c>
      <c r="J171" s="43">
        <f t="shared" si="32"/>
        <v>78.571428571428569</v>
      </c>
      <c r="K171" s="43">
        <f t="shared" si="32"/>
        <v>78.571428571428569</v>
      </c>
      <c r="L171" s="43">
        <f t="shared" si="32"/>
        <v>73.80952380952381</v>
      </c>
      <c r="M171" s="43">
        <f t="shared" si="32"/>
        <v>59.523809523809526</v>
      </c>
      <c r="N171" s="43">
        <f t="shared" si="32"/>
        <v>64.285714285714292</v>
      </c>
      <c r="O171" s="43">
        <f t="shared" si="32"/>
        <v>69.047619047619051</v>
      </c>
      <c r="P171" s="43">
        <f t="shared" si="32"/>
        <v>76.19047619047619</v>
      </c>
      <c r="Q171" s="43">
        <f t="shared" si="32"/>
        <v>64.285714285714292</v>
      </c>
      <c r="R171" s="43">
        <f t="shared" si="32"/>
        <v>64.285714285714292</v>
      </c>
      <c r="S171" s="43">
        <f t="shared" si="32"/>
        <v>71.428571428571431</v>
      </c>
      <c r="T171" s="43">
        <f t="shared" si="32"/>
        <v>66.666666666666657</v>
      </c>
      <c r="U171" s="43">
        <f t="shared" si="32"/>
        <v>69.047619047619051</v>
      </c>
      <c r="V171" s="43">
        <f t="shared" si="32"/>
        <v>61.904761904761905</v>
      </c>
      <c r="W171" s="43">
        <f t="shared" si="32"/>
        <v>102.38095238095238</v>
      </c>
      <c r="X171" s="43">
        <f t="shared" si="32"/>
        <v>78.571428571428569</v>
      </c>
      <c r="Y171" s="43">
        <f t="shared" si="32"/>
        <v>73.80952380952381</v>
      </c>
      <c r="Z171" s="43">
        <f t="shared" si="32"/>
        <v>73.80952380952381</v>
      </c>
      <c r="AA171" s="43">
        <f t="shared" si="32"/>
        <v>76.19047619047619</v>
      </c>
      <c r="AB171" s="43">
        <f t="shared" si="32"/>
        <v>78.571428571428569</v>
      </c>
      <c r="AC171" s="43">
        <f t="shared" si="32"/>
        <v>83.333333333333343</v>
      </c>
      <c r="AD171" s="43">
        <f t="shared" si="32"/>
        <v>80.952380952380949</v>
      </c>
      <c r="AE171" s="43">
        <f t="shared" si="32"/>
        <v>92.857142857142861</v>
      </c>
      <c r="AF171" s="43">
        <f t="shared" si="32"/>
        <v>85.714285714285708</v>
      </c>
      <c r="AG171" s="43">
        <f t="shared" si="32"/>
        <v>109.52380952380953</v>
      </c>
      <c r="AH171" s="43">
        <f t="shared" si="32"/>
        <v>69.047619047619051</v>
      </c>
      <c r="AI171" s="70">
        <f t="shared" si="30"/>
        <v>0</v>
      </c>
    </row>
    <row r="172" spans="1:35">
      <c r="A172" s="71"/>
      <c r="B172" s="182"/>
      <c r="C172" s="177"/>
      <c r="D172" s="79" t="s">
        <v>171</v>
      </c>
      <c r="E172" s="43">
        <f>+E170-E169</f>
        <v>-14</v>
      </c>
      <c r="F172" s="43">
        <f t="shared" ref="F172:AH172" si="33">+F170-F169</f>
        <v>-15</v>
      </c>
      <c r="G172" s="43">
        <f t="shared" si="33"/>
        <v>-14</v>
      </c>
      <c r="H172" s="43">
        <f t="shared" si="33"/>
        <v>-11</v>
      </c>
      <c r="I172" s="43">
        <f t="shared" si="33"/>
        <v>-15</v>
      </c>
      <c r="J172" s="43">
        <f t="shared" si="33"/>
        <v>-9</v>
      </c>
      <c r="K172" s="43">
        <f t="shared" si="33"/>
        <v>-9</v>
      </c>
      <c r="L172" s="43">
        <f t="shared" si="33"/>
        <v>-11</v>
      </c>
      <c r="M172" s="43">
        <f t="shared" si="33"/>
        <v>-17</v>
      </c>
      <c r="N172" s="43">
        <f t="shared" si="33"/>
        <v>-15</v>
      </c>
      <c r="O172" s="43">
        <f t="shared" si="33"/>
        <v>-13</v>
      </c>
      <c r="P172" s="43">
        <f t="shared" si="33"/>
        <v>-10</v>
      </c>
      <c r="Q172" s="43">
        <f t="shared" si="33"/>
        <v>-15</v>
      </c>
      <c r="R172" s="43">
        <f t="shared" si="33"/>
        <v>-15</v>
      </c>
      <c r="S172" s="43">
        <f t="shared" si="33"/>
        <v>-12</v>
      </c>
      <c r="T172" s="43">
        <f t="shared" si="33"/>
        <v>-14</v>
      </c>
      <c r="U172" s="43">
        <f t="shared" si="33"/>
        <v>-13</v>
      </c>
      <c r="V172" s="43">
        <f t="shared" si="33"/>
        <v>-16</v>
      </c>
      <c r="W172" s="43">
        <f t="shared" si="33"/>
        <v>1</v>
      </c>
      <c r="X172" s="43">
        <f t="shared" si="33"/>
        <v>-9</v>
      </c>
      <c r="Y172" s="43">
        <f t="shared" si="33"/>
        <v>-11</v>
      </c>
      <c r="Z172" s="43">
        <f t="shared" si="33"/>
        <v>-11</v>
      </c>
      <c r="AA172" s="43">
        <f t="shared" si="33"/>
        <v>-10</v>
      </c>
      <c r="AB172" s="43">
        <f t="shared" si="33"/>
        <v>-9</v>
      </c>
      <c r="AC172" s="43">
        <f t="shared" si="33"/>
        <v>-7</v>
      </c>
      <c r="AD172" s="43">
        <f t="shared" si="33"/>
        <v>-8</v>
      </c>
      <c r="AE172" s="43">
        <f t="shared" si="33"/>
        <v>-3</v>
      </c>
      <c r="AF172" s="43">
        <f t="shared" si="33"/>
        <v>-6</v>
      </c>
      <c r="AG172" s="43">
        <f t="shared" si="33"/>
        <v>4</v>
      </c>
      <c r="AH172" s="43">
        <f t="shared" si="33"/>
        <v>-13</v>
      </c>
      <c r="AI172" s="70">
        <f t="shared" si="30"/>
        <v>0</v>
      </c>
    </row>
    <row r="173" spans="1:35">
      <c r="A173" s="71"/>
      <c r="B173" s="182"/>
      <c r="C173" s="177"/>
      <c r="D173" s="79" t="s">
        <v>172</v>
      </c>
      <c r="E173" s="43">
        <f>IF(E171-80&gt;0,0,E171-80)</f>
        <v>-13.333333333333343</v>
      </c>
      <c r="F173" s="43">
        <f t="shared" ref="F173:AH173" si="34">IF(F171-80&gt;0,0,F171-80)</f>
        <v>-15.714285714285708</v>
      </c>
      <c r="G173" s="43">
        <f t="shared" si="34"/>
        <v>-13.333333333333343</v>
      </c>
      <c r="H173" s="43">
        <f t="shared" si="34"/>
        <v>-6.1904761904761898</v>
      </c>
      <c r="I173" s="43">
        <f t="shared" si="34"/>
        <v>-15.714285714285708</v>
      </c>
      <c r="J173" s="43">
        <f t="shared" si="34"/>
        <v>-1.4285714285714306</v>
      </c>
      <c r="K173" s="43">
        <f t="shared" si="34"/>
        <v>-1.4285714285714306</v>
      </c>
      <c r="L173" s="43">
        <f t="shared" si="34"/>
        <v>-6.1904761904761898</v>
      </c>
      <c r="M173" s="43">
        <f t="shared" si="34"/>
        <v>-20.476190476190474</v>
      </c>
      <c r="N173" s="43">
        <f t="shared" si="34"/>
        <v>-15.714285714285708</v>
      </c>
      <c r="O173" s="43">
        <f t="shared" si="34"/>
        <v>-10.952380952380949</v>
      </c>
      <c r="P173" s="43">
        <f t="shared" si="34"/>
        <v>-3.8095238095238102</v>
      </c>
      <c r="Q173" s="43">
        <f t="shared" si="34"/>
        <v>-15.714285714285708</v>
      </c>
      <c r="R173" s="43">
        <f t="shared" si="34"/>
        <v>-15.714285714285708</v>
      </c>
      <c r="S173" s="43">
        <f t="shared" si="34"/>
        <v>-8.5714285714285694</v>
      </c>
      <c r="T173" s="43">
        <f t="shared" si="34"/>
        <v>-13.333333333333343</v>
      </c>
      <c r="U173" s="43">
        <f t="shared" si="34"/>
        <v>-10.952380952380949</v>
      </c>
      <c r="V173" s="43">
        <f t="shared" si="34"/>
        <v>-18.095238095238095</v>
      </c>
      <c r="W173" s="43">
        <f t="shared" si="34"/>
        <v>0</v>
      </c>
      <c r="X173" s="43">
        <f t="shared" si="34"/>
        <v>-1.4285714285714306</v>
      </c>
      <c r="Y173" s="43">
        <f t="shared" si="34"/>
        <v>-6.1904761904761898</v>
      </c>
      <c r="Z173" s="43">
        <f t="shared" si="34"/>
        <v>-6.1904761904761898</v>
      </c>
      <c r="AA173" s="43">
        <f t="shared" si="34"/>
        <v>-3.8095238095238102</v>
      </c>
      <c r="AB173" s="43">
        <f t="shared" si="34"/>
        <v>-1.4285714285714306</v>
      </c>
      <c r="AC173" s="43">
        <f t="shared" si="34"/>
        <v>0</v>
      </c>
      <c r="AD173" s="43">
        <f t="shared" si="34"/>
        <v>0</v>
      </c>
      <c r="AE173" s="43">
        <f t="shared" si="34"/>
        <v>0</v>
      </c>
      <c r="AF173" s="43">
        <f t="shared" si="34"/>
        <v>0</v>
      </c>
      <c r="AG173" s="43">
        <f t="shared" si="34"/>
        <v>0</v>
      </c>
      <c r="AH173" s="43">
        <f t="shared" si="34"/>
        <v>-10.952380952380949</v>
      </c>
      <c r="AI173" s="70">
        <f t="shared" si="30"/>
        <v>0</v>
      </c>
    </row>
    <row r="174" spans="1:35" ht="36" customHeight="1">
      <c r="A174" s="352" t="s">
        <v>68</v>
      </c>
      <c r="B174" s="353"/>
      <c r="C174" s="353"/>
      <c r="D174" s="353"/>
      <c r="E174" s="353"/>
      <c r="F174" s="353"/>
      <c r="G174" s="353"/>
      <c r="H174" s="353"/>
      <c r="I174" s="353"/>
      <c r="J174" s="353"/>
      <c r="K174" s="353"/>
      <c r="L174" s="353"/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  <c r="AB174" s="353"/>
      <c r="AC174" s="353"/>
      <c r="AD174" s="353"/>
      <c r="AE174" s="353"/>
      <c r="AF174" s="353"/>
      <c r="AG174" s="353"/>
      <c r="AH174" s="354"/>
      <c r="AI174" s="70">
        <f t="shared" si="30"/>
        <v>0</v>
      </c>
    </row>
    <row r="175" spans="1:35" ht="15.75">
      <c r="A175" s="199">
        <v>1</v>
      </c>
      <c r="B175" s="196">
        <v>17247</v>
      </c>
      <c r="C175" s="238" t="s">
        <v>368</v>
      </c>
      <c r="D175" s="20" t="s">
        <v>113</v>
      </c>
      <c r="E175" s="199" t="s">
        <v>316</v>
      </c>
      <c r="F175" s="199" t="s">
        <v>316</v>
      </c>
      <c r="G175" s="199" t="s">
        <v>316</v>
      </c>
      <c r="H175" s="199" t="s">
        <v>316</v>
      </c>
      <c r="I175" s="199" t="s">
        <v>316</v>
      </c>
      <c r="J175" s="199" t="s">
        <v>316</v>
      </c>
      <c r="K175" s="199" t="s">
        <v>316</v>
      </c>
      <c r="L175" s="199" t="s">
        <v>316</v>
      </c>
      <c r="M175" s="199" t="s">
        <v>316</v>
      </c>
      <c r="N175" s="199" t="s">
        <v>316</v>
      </c>
      <c r="O175" s="199" t="s">
        <v>316</v>
      </c>
      <c r="P175" s="239" t="s">
        <v>374</v>
      </c>
      <c r="Q175" s="199" t="s">
        <v>316</v>
      </c>
      <c r="R175" s="199" t="s">
        <v>316</v>
      </c>
      <c r="S175" s="199" t="s">
        <v>316</v>
      </c>
      <c r="T175" s="199" t="s">
        <v>316</v>
      </c>
      <c r="U175" s="199" t="s">
        <v>316</v>
      </c>
      <c r="V175" s="199" t="s">
        <v>316</v>
      </c>
      <c r="W175" s="199" t="s">
        <v>316</v>
      </c>
      <c r="X175" s="199" t="s">
        <v>316</v>
      </c>
      <c r="Y175" s="199" t="s">
        <v>316</v>
      </c>
      <c r="Z175" s="199" t="s">
        <v>316</v>
      </c>
      <c r="AA175" s="199" t="s">
        <v>316</v>
      </c>
      <c r="AB175" s="199" t="s">
        <v>316</v>
      </c>
      <c r="AC175" s="199" t="s">
        <v>316</v>
      </c>
      <c r="AD175" s="199" t="s">
        <v>316</v>
      </c>
      <c r="AE175" s="199" t="s">
        <v>316</v>
      </c>
      <c r="AF175" s="199" t="s">
        <v>316</v>
      </c>
      <c r="AG175" s="199" t="s">
        <v>316</v>
      </c>
      <c r="AH175" s="199" t="s">
        <v>316</v>
      </c>
      <c r="AI175" s="70">
        <f t="shared" si="30"/>
        <v>29</v>
      </c>
    </row>
    <row r="176" spans="1:35">
      <c r="A176" s="182">
        <v>1</v>
      </c>
      <c r="B176" s="247">
        <v>4450</v>
      </c>
      <c r="C176" s="303" t="s">
        <v>456</v>
      </c>
      <c r="D176" s="177" t="s">
        <v>343</v>
      </c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304"/>
      <c r="AB176" s="304"/>
      <c r="AC176" s="304"/>
      <c r="AD176" s="304"/>
      <c r="AE176" s="247"/>
      <c r="AF176" s="247"/>
      <c r="AG176" s="247"/>
      <c r="AH176" s="249"/>
      <c r="AI176" s="70">
        <f t="shared" si="30"/>
        <v>0</v>
      </c>
    </row>
    <row r="177" spans="1:35">
      <c r="A177" s="182">
        <v>2</v>
      </c>
      <c r="B177" s="182">
        <v>4015</v>
      </c>
      <c r="C177" s="177" t="s">
        <v>312</v>
      </c>
      <c r="D177" s="177" t="s">
        <v>343</v>
      </c>
      <c r="E177" s="305" t="s">
        <v>316</v>
      </c>
      <c r="F177" s="247"/>
      <c r="G177" s="248" t="s">
        <v>316</v>
      </c>
      <c r="H177" s="248" t="s">
        <v>316</v>
      </c>
      <c r="I177" s="248" t="s">
        <v>316</v>
      </c>
      <c r="J177" s="248" t="s">
        <v>316</v>
      </c>
      <c r="K177" s="248" t="s">
        <v>316</v>
      </c>
      <c r="L177" s="248" t="s">
        <v>316</v>
      </c>
      <c r="M177" s="248" t="s">
        <v>316</v>
      </c>
      <c r="N177" s="248"/>
      <c r="O177" s="248" t="s">
        <v>316</v>
      </c>
      <c r="P177" s="248" t="s">
        <v>316</v>
      </c>
      <c r="Q177" s="248" t="s">
        <v>316</v>
      </c>
      <c r="R177" s="248" t="s">
        <v>316</v>
      </c>
      <c r="S177" s="248" t="s">
        <v>316</v>
      </c>
      <c r="T177" s="248" t="s">
        <v>316</v>
      </c>
      <c r="U177" s="247"/>
      <c r="V177" s="248" t="s">
        <v>316</v>
      </c>
      <c r="W177" s="248" t="s">
        <v>316</v>
      </c>
      <c r="X177" s="248" t="s">
        <v>316</v>
      </c>
      <c r="Y177" s="248" t="s">
        <v>316</v>
      </c>
      <c r="Z177" s="248" t="s">
        <v>316</v>
      </c>
      <c r="AA177" s="248" t="s">
        <v>316</v>
      </c>
      <c r="AB177" s="247"/>
      <c r="AC177" s="248" t="s">
        <v>316</v>
      </c>
      <c r="AD177" s="248" t="s">
        <v>316</v>
      </c>
      <c r="AE177" s="250" t="s">
        <v>316</v>
      </c>
      <c r="AF177" s="250" t="s">
        <v>316</v>
      </c>
      <c r="AG177" s="250" t="s">
        <v>316</v>
      </c>
      <c r="AH177" s="250" t="s">
        <v>316</v>
      </c>
      <c r="AI177" s="70">
        <f t="shared" si="30"/>
        <v>26</v>
      </c>
    </row>
    <row r="178" spans="1:35">
      <c r="A178" s="182">
        <v>3</v>
      </c>
      <c r="B178" s="182">
        <v>4183</v>
      </c>
      <c r="C178" s="180" t="s">
        <v>313</v>
      </c>
      <c r="D178" s="177" t="s">
        <v>343</v>
      </c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  <c r="S178" s="250"/>
      <c r="T178" s="250"/>
      <c r="U178" s="250"/>
      <c r="V178" s="250"/>
      <c r="W178" s="250"/>
      <c r="X178" s="250"/>
      <c r="Y178" s="250"/>
      <c r="Z178" s="250"/>
      <c r="AA178" s="250"/>
      <c r="AB178" s="250"/>
      <c r="AC178" s="250"/>
      <c r="AD178" s="250"/>
      <c r="AE178" s="250"/>
      <c r="AF178" s="250"/>
      <c r="AG178" s="250"/>
      <c r="AH178" s="250"/>
      <c r="AI178" s="70">
        <f t="shared" si="30"/>
        <v>0</v>
      </c>
    </row>
    <row r="179" spans="1:35">
      <c r="A179" s="182">
        <v>4</v>
      </c>
      <c r="B179" s="182">
        <v>4182</v>
      </c>
      <c r="C179" s="180" t="s">
        <v>31</v>
      </c>
      <c r="D179" s="177" t="s">
        <v>343</v>
      </c>
      <c r="E179" s="250" t="s">
        <v>316</v>
      </c>
      <c r="F179" s="250" t="s">
        <v>316</v>
      </c>
      <c r="G179" s="250" t="s">
        <v>316</v>
      </c>
      <c r="H179" s="250" t="s">
        <v>316</v>
      </c>
      <c r="I179" s="250" t="s">
        <v>316</v>
      </c>
      <c r="J179" s="250" t="s">
        <v>316</v>
      </c>
      <c r="K179" s="250"/>
      <c r="L179" s="250"/>
      <c r="M179" s="250"/>
      <c r="N179" s="250" t="s">
        <v>316</v>
      </c>
      <c r="O179" s="250" t="s">
        <v>316</v>
      </c>
      <c r="P179" s="250" t="s">
        <v>316</v>
      </c>
      <c r="Q179" s="250" t="s">
        <v>316</v>
      </c>
      <c r="R179" s="250" t="s">
        <v>316</v>
      </c>
      <c r="S179" s="250" t="s">
        <v>316</v>
      </c>
      <c r="T179" s="250"/>
      <c r="U179" s="250" t="s">
        <v>316</v>
      </c>
      <c r="V179" s="250"/>
      <c r="W179" s="250"/>
      <c r="X179" s="250"/>
      <c r="Y179" s="250"/>
      <c r="Z179" s="250"/>
      <c r="AA179" s="250"/>
      <c r="AB179" s="250"/>
      <c r="AC179" s="250"/>
      <c r="AD179" s="250"/>
      <c r="AE179" s="250"/>
      <c r="AF179" s="250" t="s">
        <v>316</v>
      </c>
      <c r="AG179" s="250"/>
      <c r="AH179" s="250"/>
      <c r="AI179" s="70">
        <f t="shared" si="30"/>
        <v>14</v>
      </c>
    </row>
    <row r="180" spans="1:35">
      <c r="A180" s="182">
        <v>5</v>
      </c>
      <c r="B180" s="182">
        <v>4184</v>
      </c>
      <c r="C180" s="180" t="s">
        <v>314</v>
      </c>
      <c r="D180" s="177" t="s">
        <v>343</v>
      </c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 t="s">
        <v>316</v>
      </c>
      <c r="T180" s="250" t="s">
        <v>316</v>
      </c>
      <c r="U180" s="250" t="s">
        <v>316</v>
      </c>
      <c r="V180" s="250" t="s">
        <v>316</v>
      </c>
      <c r="W180" s="250" t="s">
        <v>316</v>
      </c>
      <c r="X180" s="250" t="s">
        <v>316</v>
      </c>
      <c r="Y180" s="250" t="s">
        <v>316</v>
      </c>
      <c r="Z180" s="250" t="s">
        <v>316</v>
      </c>
      <c r="AA180" s="250" t="s">
        <v>316</v>
      </c>
      <c r="AB180" s="250" t="s">
        <v>316</v>
      </c>
      <c r="AC180" s="250" t="s">
        <v>316</v>
      </c>
      <c r="AD180" s="250" t="s">
        <v>316</v>
      </c>
      <c r="AE180" s="250" t="s">
        <v>316</v>
      </c>
      <c r="AF180" s="250" t="s">
        <v>316</v>
      </c>
      <c r="AG180" s="250" t="s">
        <v>316</v>
      </c>
      <c r="AH180" s="250" t="s">
        <v>316</v>
      </c>
      <c r="AI180" s="70">
        <f t="shared" si="30"/>
        <v>16</v>
      </c>
    </row>
    <row r="181" spans="1:35">
      <c r="A181" s="182">
        <v>6</v>
      </c>
      <c r="B181" s="182">
        <v>4198</v>
      </c>
      <c r="C181" s="180" t="s">
        <v>295</v>
      </c>
      <c r="D181" s="177" t="s">
        <v>343</v>
      </c>
      <c r="E181" s="250"/>
      <c r="F181" s="250"/>
      <c r="G181" s="250"/>
      <c r="H181" s="250"/>
      <c r="I181" s="250"/>
      <c r="J181" s="250"/>
      <c r="K181" s="250" t="s">
        <v>316</v>
      </c>
      <c r="L181" s="250" t="s">
        <v>316</v>
      </c>
      <c r="M181" s="250" t="s">
        <v>316</v>
      </c>
      <c r="N181" s="250" t="s">
        <v>316</v>
      </c>
      <c r="O181" s="250" t="s">
        <v>316</v>
      </c>
      <c r="P181" s="250" t="s">
        <v>316</v>
      </c>
      <c r="Q181" s="250" t="s">
        <v>316</v>
      </c>
      <c r="R181" s="250" t="s">
        <v>316</v>
      </c>
      <c r="S181" s="250" t="s">
        <v>316</v>
      </c>
      <c r="T181" s="250" t="s">
        <v>316</v>
      </c>
      <c r="U181" s="250" t="s">
        <v>316</v>
      </c>
      <c r="V181" s="250" t="s">
        <v>316</v>
      </c>
      <c r="W181" s="250" t="s">
        <v>316</v>
      </c>
      <c r="X181" s="250" t="s">
        <v>316</v>
      </c>
      <c r="Y181" s="250" t="s">
        <v>316</v>
      </c>
      <c r="Z181" s="250" t="s">
        <v>316</v>
      </c>
      <c r="AA181" s="250" t="s">
        <v>316</v>
      </c>
      <c r="AB181" s="250" t="s">
        <v>316</v>
      </c>
      <c r="AC181" s="250" t="s">
        <v>316</v>
      </c>
      <c r="AD181" s="250" t="s">
        <v>316</v>
      </c>
      <c r="AE181" s="250" t="s">
        <v>316</v>
      </c>
      <c r="AF181" s="250" t="s">
        <v>316</v>
      </c>
      <c r="AG181" s="250" t="s">
        <v>316</v>
      </c>
      <c r="AH181" s="250" t="s">
        <v>316</v>
      </c>
      <c r="AI181" s="70">
        <f t="shared" si="30"/>
        <v>24</v>
      </c>
    </row>
    <row r="182" spans="1:35">
      <c r="A182" s="182">
        <v>7</v>
      </c>
      <c r="B182" s="182">
        <v>4243</v>
      </c>
      <c r="C182" s="180" t="s">
        <v>254</v>
      </c>
      <c r="D182" s="177" t="s">
        <v>343</v>
      </c>
      <c r="E182" s="251" t="s">
        <v>316</v>
      </c>
      <c r="F182" s="251" t="s">
        <v>316</v>
      </c>
      <c r="G182" s="251" t="s">
        <v>316</v>
      </c>
      <c r="H182" s="251" t="s">
        <v>316</v>
      </c>
      <c r="I182" s="251" t="s">
        <v>316</v>
      </c>
      <c r="J182" s="251" t="s">
        <v>316</v>
      </c>
      <c r="K182" s="251" t="s">
        <v>316</v>
      </c>
      <c r="L182" s="251" t="s">
        <v>316</v>
      </c>
      <c r="M182" s="251" t="s">
        <v>316</v>
      </c>
      <c r="N182" s="251" t="s">
        <v>316</v>
      </c>
      <c r="O182" s="251" t="s">
        <v>316</v>
      </c>
      <c r="P182" s="251" t="s">
        <v>316</v>
      </c>
      <c r="Q182" s="251" t="s">
        <v>316</v>
      </c>
      <c r="R182" s="251" t="s">
        <v>316</v>
      </c>
      <c r="S182" s="251" t="s">
        <v>316</v>
      </c>
      <c r="T182" s="251" t="s">
        <v>316</v>
      </c>
      <c r="U182" s="251" t="s">
        <v>316</v>
      </c>
      <c r="V182" s="251" t="s">
        <v>316</v>
      </c>
      <c r="W182" s="251" t="s">
        <v>316</v>
      </c>
      <c r="X182" s="251" t="s">
        <v>316</v>
      </c>
      <c r="Y182" s="251" t="s">
        <v>316</v>
      </c>
      <c r="Z182" s="251" t="s">
        <v>316</v>
      </c>
      <c r="AA182" s="251" t="s">
        <v>316</v>
      </c>
      <c r="AB182" s="251" t="s">
        <v>316</v>
      </c>
      <c r="AC182" s="251" t="s">
        <v>316</v>
      </c>
      <c r="AD182" s="251" t="s">
        <v>316</v>
      </c>
      <c r="AE182" s="251" t="s">
        <v>316</v>
      </c>
      <c r="AF182" s="251" t="s">
        <v>316</v>
      </c>
      <c r="AG182" s="251" t="s">
        <v>316</v>
      </c>
      <c r="AH182" s="251" t="s">
        <v>316</v>
      </c>
      <c r="AI182" s="70">
        <f t="shared" si="30"/>
        <v>30</v>
      </c>
    </row>
    <row r="183" spans="1:35">
      <c r="A183" s="182">
        <v>8</v>
      </c>
      <c r="B183" s="182">
        <v>4358</v>
      </c>
      <c r="C183" s="180" t="s">
        <v>315</v>
      </c>
      <c r="D183" s="177" t="s">
        <v>343</v>
      </c>
      <c r="E183" s="250" t="s">
        <v>316</v>
      </c>
      <c r="F183" s="250" t="s">
        <v>316</v>
      </c>
      <c r="G183" s="250" t="s">
        <v>316</v>
      </c>
      <c r="H183" s="250" t="s">
        <v>316</v>
      </c>
      <c r="I183" s="250"/>
      <c r="J183" s="250" t="s">
        <v>316</v>
      </c>
      <c r="K183" s="250" t="s">
        <v>316</v>
      </c>
      <c r="L183" s="250" t="s">
        <v>316</v>
      </c>
      <c r="M183" s="250" t="s">
        <v>316</v>
      </c>
      <c r="N183" s="250" t="s">
        <v>316</v>
      </c>
      <c r="O183" s="250" t="s">
        <v>316</v>
      </c>
      <c r="P183" s="250" t="s">
        <v>316</v>
      </c>
      <c r="Q183" s="250" t="s">
        <v>316</v>
      </c>
      <c r="R183" s="250" t="s">
        <v>316</v>
      </c>
      <c r="S183" s="250" t="s">
        <v>316</v>
      </c>
      <c r="T183" s="250"/>
      <c r="U183" s="250" t="s">
        <v>316</v>
      </c>
      <c r="V183" s="250" t="s">
        <v>316</v>
      </c>
      <c r="W183" s="250" t="s">
        <v>316</v>
      </c>
      <c r="X183" s="250" t="s">
        <v>316</v>
      </c>
      <c r="Y183" s="250" t="s">
        <v>316</v>
      </c>
      <c r="Z183" s="250"/>
      <c r="AA183" s="250"/>
      <c r="AB183" s="250"/>
      <c r="AC183" s="250"/>
      <c r="AD183" s="250"/>
      <c r="AE183" s="250"/>
      <c r="AF183" s="250"/>
      <c r="AG183" s="250"/>
      <c r="AH183" s="250"/>
      <c r="AI183" s="70">
        <f t="shared" si="30"/>
        <v>19</v>
      </c>
    </row>
    <row r="184" spans="1:35">
      <c r="A184" s="182">
        <v>9</v>
      </c>
      <c r="B184" s="182">
        <v>4370</v>
      </c>
      <c r="C184" s="177" t="s">
        <v>323</v>
      </c>
      <c r="D184" s="177" t="s">
        <v>343</v>
      </c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 t="s">
        <v>316</v>
      </c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 t="s">
        <v>316</v>
      </c>
      <c r="AG184" s="251"/>
      <c r="AH184" s="251"/>
      <c r="AI184" s="70">
        <f t="shared" si="30"/>
        <v>2</v>
      </c>
    </row>
    <row r="185" spans="1:35">
      <c r="A185" s="182">
        <v>10</v>
      </c>
      <c r="B185" s="182">
        <v>4310</v>
      </c>
      <c r="C185" s="180" t="s">
        <v>329</v>
      </c>
      <c r="D185" s="177" t="s">
        <v>343</v>
      </c>
      <c r="E185" s="250" t="s">
        <v>316</v>
      </c>
      <c r="F185" s="250" t="s">
        <v>316</v>
      </c>
      <c r="G185" s="250" t="s">
        <v>316</v>
      </c>
      <c r="H185" s="250" t="s">
        <v>316</v>
      </c>
      <c r="I185" s="250" t="s">
        <v>316</v>
      </c>
      <c r="J185" s="250" t="s">
        <v>316</v>
      </c>
      <c r="K185" s="250" t="s">
        <v>316</v>
      </c>
      <c r="L185" s="250" t="s">
        <v>316</v>
      </c>
      <c r="M185" s="250" t="s">
        <v>316</v>
      </c>
      <c r="N185" s="250" t="s">
        <v>316</v>
      </c>
      <c r="O185" s="250" t="s">
        <v>316</v>
      </c>
      <c r="P185" s="250" t="s">
        <v>316</v>
      </c>
      <c r="Q185" s="250" t="s">
        <v>316</v>
      </c>
      <c r="R185" s="250" t="s">
        <v>316</v>
      </c>
      <c r="S185" s="250"/>
      <c r="T185" s="250"/>
      <c r="U185" s="250"/>
      <c r="V185" s="250"/>
      <c r="W185" s="250"/>
      <c r="X185" s="250" t="s">
        <v>316</v>
      </c>
      <c r="Y185" s="250" t="s">
        <v>316</v>
      </c>
      <c r="Z185" s="250" t="s">
        <v>316</v>
      </c>
      <c r="AA185" s="250" t="s">
        <v>316</v>
      </c>
      <c r="AB185" s="250" t="s">
        <v>316</v>
      </c>
      <c r="AC185" s="250" t="s">
        <v>316</v>
      </c>
      <c r="AD185" s="250" t="s">
        <v>316</v>
      </c>
      <c r="AE185" s="250" t="s">
        <v>316</v>
      </c>
      <c r="AF185" s="250"/>
      <c r="AG185" s="250"/>
      <c r="AH185" s="250" t="s">
        <v>316</v>
      </c>
      <c r="AI185" s="70">
        <f t="shared" si="30"/>
        <v>23</v>
      </c>
    </row>
    <row r="186" spans="1:35">
      <c r="A186" s="182">
        <v>11</v>
      </c>
      <c r="B186" s="182">
        <v>4428</v>
      </c>
      <c r="C186" s="180" t="s">
        <v>369</v>
      </c>
      <c r="D186" s="177" t="s">
        <v>343</v>
      </c>
      <c r="E186" s="250"/>
      <c r="F186" s="250"/>
      <c r="G186" s="250"/>
      <c r="H186" s="250"/>
      <c r="I186" s="250"/>
      <c r="J186" s="250"/>
      <c r="K186" s="250"/>
      <c r="L186" s="250"/>
      <c r="M186" s="250"/>
      <c r="N186" s="250"/>
      <c r="O186" s="250"/>
      <c r="P186" s="250"/>
      <c r="Q186" s="250"/>
      <c r="R186" s="250"/>
      <c r="S186" s="250"/>
      <c r="T186" s="250"/>
      <c r="U186" s="250"/>
      <c r="V186" s="250"/>
      <c r="W186" s="250"/>
      <c r="X186" s="250"/>
      <c r="Y186" s="250"/>
      <c r="Z186" s="250"/>
      <c r="AA186" s="250"/>
      <c r="AB186" s="250"/>
      <c r="AC186" s="250"/>
      <c r="AD186" s="250"/>
      <c r="AE186" s="250"/>
      <c r="AF186" s="250"/>
      <c r="AG186" s="250"/>
      <c r="AH186" s="250"/>
      <c r="AI186" s="70">
        <f t="shared" si="30"/>
        <v>0</v>
      </c>
    </row>
    <row r="187" spans="1:35">
      <c r="A187" s="182">
        <v>12</v>
      </c>
      <c r="B187" s="177"/>
      <c r="C187" s="180" t="s">
        <v>378</v>
      </c>
      <c r="D187" s="177" t="s">
        <v>343</v>
      </c>
      <c r="E187" s="250"/>
      <c r="F187" s="250"/>
      <c r="G187" s="250"/>
      <c r="H187" s="250"/>
      <c r="I187" s="250"/>
      <c r="J187" s="250"/>
      <c r="K187" s="250"/>
      <c r="L187" s="250"/>
      <c r="M187" s="250"/>
      <c r="N187" s="250"/>
      <c r="O187" s="250"/>
      <c r="P187" s="250"/>
      <c r="Q187" s="250"/>
      <c r="R187" s="250"/>
      <c r="S187" s="250"/>
      <c r="T187" s="250"/>
      <c r="U187" s="250"/>
      <c r="V187" s="250"/>
      <c r="W187" s="250"/>
      <c r="X187" s="250"/>
      <c r="Y187" s="250"/>
      <c r="Z187" s="250"/>
      <c r="AA187" s="250"/>
      <c r="AB187" s="250"/>
      <c r="AC187" s="250"/>
      <c r="AD187" s="250"/>
      <c r="AE187" s="250"/>
      <c r="AF187" s="250"/>
      <c r="AG187" s="250"/>
      <c r="AH187" s="250"/>
      <c r="AI187" s="70">
        <f t="shared" si="30"/>
        <v>0</v>
      </c>
    </row>
    <row r="188" spans="1:35">
      <c r="A188" s="182">
        <v>13</v>
      </c>
      <c r="B188" s="179">
        <v>935106</v>
      </c>
      <c r="C188" s="180" t="s">
        <v>379</v>
      </c>
      <c r="D188" s="177" t="s">
        <v>343</v>
      </c>
      <c r="E188" s="250" t="s">
        <v>316</v>
      </c>
      <c r="F188" s="250" t="s">
        <v>316</v>
      </c>
      <c r="G188" s="250" t="s">
        <v>316</v>
      </c>
      <c r="H188" s="250" t="s">
        <v>316</v>
      </c>
      <c r="I188" s="250"/>
      <c r="J188" s="250" t="s">
        <v>316</v>
      </c>
      <c r="K188" s="250"/>
      <c r="L188" s="250"/>
      <c r="M188" s="250"/>
      <c r="N188" s="250"/>
      <c r="O188" s="250"/>
      <c r="P188" s="250"/>
      <c r="Q188" s="250"/>
      <c r="R188" s="250"/>
      <c r="S188" s="250"/>
      <c r="T188" s="250"/>
      <c r="U188" s="250"/>
      <c r="V188" s="250"/>
      <c r="W188" s="250"/>
      <c r="X188" s="250" t="s">
        <v>316</v>
      </c>
      <c r="Y188" s="250" t="s">
        <v>316</v>
      </c>
      <c r="Z188" s="250" t="s">
        <v>316</v>
      </c>
      <c r="AA188" s="250"/>
      <c r="AB188" s="250"/>
      <c r="AC188" s="250" t="s">
        <v>316</v>
      </c>
      <c r="AD188" s="251" t="s">
        <v>316</v>
      </c>
      <c r="AE188" s="250" t="s">
        <v>316</v>
      </c>
      <c r="AF188" s="251"/>
      <c r="AG188" s="251" t="s">
        <v>316</v>
      </c>
      <c r="AH188" s="251" t="s">
        <v>316</v>
      </c>
      <c r="AI188" s="70">
        <f t="shared" si="30"/>
        <v>13</v>
      </c>
    </row>
    <row r="189" spans="1:35">
      <c r="A189" s="182">
        <v>14</v>
      </c>
      <c r="B189" s="179"/>
      <c r="C189" s="180" t="s">
        <v>457</v>
      </c>
      <c r="D189" s="177" t="s">
        <v>343</v>
      </c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0"/>
      <c r="P189" s="250"/>
      <c r="Q189" s="250"/>
      <c r="R189" s="250" t="s">
        <v>316</v>
      </c>
      <c r="S189" s="250" t="s">
        <v>316</v>
      </c>
      <c r="T189" s="250" t="s">
        <v>316</v>
      </c>
      <c r="U189" s="250" t="s">
        <v>316</v>
      </c>
      <c r="V189" s="250" t="s">
        <v>316</v>
      </c>
      <c r="W189" s="250" t="s">
        <v>316</v>
      </c>
      <c r="X189" s="250" t="s">
        <v>316</v>
      </c>
      <c r="Y189" s="250" t="s">
        <v>316</v>
      </c>
      <c r="Z189" s="250" t="s">
        <v>316</v>
      </c>
      <c r="AA189" s="250" t="s">
        <v>316</v>
      </c>
      <c r="AB189" s="250" t="s">
        <v>316</v>
      </c>
      <c r="AC189" s="250" t="s">
        <v>316</v>
      </c>
      <c r="AD189" s="251" t="s">
        <v>316</v>
      </c>
      <c r="AE189" s="250" t="s">
        <v>316</v>
      </c>
      <c r="AF189" s="251" t="s">
        <v>316</v>
      </c>
      <c r="AG189" s="251" t="s">
        <v>316</v>
      </c>
      <c r="AH189" s="251" t="s">
        <v>316</v>
      </c>
      <c r="AI189" s="70">
        <f t="shared" si="30"/>
        <v>17</v>
      </c>
    </row>
    <row r="190" spans="1:35">
      <c r="A190" s="182">
        <v>15</v>
      </c>
      <c r="B190" s="179"/>
      <c r="C190" s="180" t="s">
        <v>458</v>
      </c>
      <c r="D190" s="177" t="s">
        <v>343</v>
      </c>
      <c r="E190" s="250"/>
      <c r="F190" s="250"/>
      <c r="G190" s="250"/>
      <c r="H190" s="250"/>
      <c r="I190" s="250"/>
      <c r="J190" s="250"/>
      <c r="K190" s="250" t="s">
        <v>316</v>
      </c>
      <c r="L190" s="250" t="s">
        <v>316</v>
      </c>
      <c r="M190" s="250" t="s">
        <v>316</v>
      </c>
      <c r="N190" s="250"/>
      <c r="O190" s="250"/>
      <c r="P190" s="250"/>
      <c r="Q190" s="250"/>
      <c r="R190" s="250"/>
      <c r="S190" s="250"/>
      <c r="T190" s="250"/>
      <c r="U190" s="250"/>
      <c r="V190" s="250"/>
      <c r="W190" s="250"/>
      <c r="X190" s="250"/>
      <c r="Y190" s="250"/>
      <c r="Z190" s="250"/>
      <c r="AA190" s="250"/>
      <c r="AB190" s="250"/>
      <c r="AC190" s="250"/>
      <c r="AD190" s="251"/>
      <c r="AE190" s="250"/>
      <c r="AF190" s="251"/>
      <c r="AG190" s="251"/>
      <c r="AH190" s="251"/>
      <c r="AI190" s="70">
        <f t="shared" si="30"/>
        <v>3</v>
      </c>
    </row>
    <row r="191" spans="1:35" ht="15.75">
      <c r="A191" s="71"/>
      <c r="B191" s="38"/>
      <c r="C191" s="39"/>
      <c r="D191" s="223"/>
      <c r="E191" s="207"/>
      <c r="F191" s="207"/>
      <c r="G191" s="207"/>
      <c r="H191" s="207"/>
      <c r="I191" s="207"/>
      <c r="J191" s="207"/>
      <c r="K191" s="207"/>
      <c r="L191" s="207"/>
      <c r="M191" s="208"/>
      <c r="N191" s="206"/>
      <c r="O191" s="207"/>
      <c r="P191" s="207"/>
      <c r="Q191" s="207"/>
      <c r="R191" s="207"/>
      <c r="S191" s="207"/>
      <c r="T191" s="206"/>
      <c r="U191" s="206"/>
      <c r="V191" s="207"/>
      <c r="W191" s="207"/>
      <c r="X191" s="207"/>
      <c r="Y191" s="207"/>
      <c r="Z191" s="208"/>
      <c r="AA191" s="208"/>
      <c r="AB191" s="208"/>
      <c r="AC191" s="207"/>
      <c r="AD191" s="206"/>
      <c r="AE191" s="206"/>
      <c r="AF191" s="207"/>
      <c r="AG191" s="207"/>
      <c r="AH191" s="218"/>
      <c r="AI191" s="70">
        <f t="shared" si="30"/>
        <v>0</v>
      </c>
    </row>
    <row r="192" spans="1:35" ht="15.75">
      <c r="A192" s="37"/>
      <c r="B192" s="38"/>
      <c r="C192" s="39"/>
      <c r="D192" s="78" t="s">
        <v>170</v>
      </c>
      <c r="E192" s="74">
        <v>8</v>
      </c>
      <c r="F192" s="74">
        <v>8</v>
      </c>
      <c r="G192" s="74">
        <v>8</v>
      </c>
      <c r="H192" s="74">
        <v>8</v>
      </c>
      <c r="I192" s="74">
        <v>8</v>
      </c>
      <c r="J192" s="74">
        <v>8</v>
      </c>
      <c r="K192" s="74">
        <v>8</v>
      </c>
      <c r="L192" s="74">
        <v>8</v>
      </c>
      <c r="M192" s="74">
        <v>8</v>
      </c>
      <c r="N192" s="74">
        <v>8</v>
      </c>
      <c r="O192" s="74">
        <v>8</v>
      </c>
      <c r="P192" s="74">
        <v>8</v>
      </c>
      <c r="Q192" s="74">
        <v>8</v>
      </c>
      <c r="R192" s="74">
        <v>8</v>
      </c>
      <c r="S192" s="74">
        <v>8</v>
      </c>
      <c r="T192" s="74">
        <v>8</v>
      </c>
      <c r="U192" s="74">
        <v>8</v>
      </c>
      <c r="V192" s="74">
        <v>8</v>
      </c>
      <c r="W192" s="74">
        <v>8</v>
      </c>
      <c r="X192" s="74">
        <v>8</v>
      </c>
      <c r="Y192" s="74">
        <v>8</v>
      </c>
      <c r="Z192" s="74">
        <v>8</v>
      </c>
      <c r="AA192" s="74">
        <v>8</v>
      </c>
      <c r="AB192" s="74">
        <v>8</v>
      </c>
      <c r="AC192" s="74">
        <v>8</v>
      </c>
      <c r="AD192" s="74">
        <v>8</v>
      </c>
      <c r="AE192" s="74">
        <v>8</v>
      </c>
      <c r="AF192" s="74">
        <v>8</v>
      </c>
      <c r="AG192" s="74">
        <v>8</v>
      </c>
      <c r="AH192" s="215">
        <v>8</v>
      </c>
      <c r="AI192" s="70">
        <f t="shared" si="30"/>
        <v>0</v>
      </c>
    </row>
    <row r="193" spans="1:35" ht="15.75">
      <c r="A193" s="37"/>
      <c r="B193" s="38"/>
      <c r="C193" s="39"/>
      <c r="D193" s="79" t="s">
        <v>169</v>
      </c>
      <c r="E193" s="43">
        <f>COUNTIF(E175:E190,"P")</f>
        <v>7</v>
      </c>
      <c r="F193" s="43">
        <f t="shared" ref="F193:AG193" si="35">COUNTIF(F175:F190,"P")</f>
        <v>6</v>
      </c>
      <c r="G193" s="43">
        <f>COUNTIF(G175:G190,"P")</f>
        <v>7</v>
      </c>
      <c r="H193" s="43">
        <f t="shared" si="35"/>
        <v>7</v>
      </c>
      <c r="I193" s="43">
        <f t="shared" si="35"/>
        <v>5</v>
      </c>
      <c r="J193" s="43">
        <f t="shared" si="35"/>
        <v>7</v>
      </c>
      <c r="K193" s="43">
        <f t="shared" si="35"/>
        <v>7</v>
      </c>
      <c r="L193" s="43">
        <f t="shared" si="35"/>
        <v>7</v>
      </c>
      <c r="M193" s="43">
        <f t="shared" si="35"/>
        <v>7</v>
      </c>
      <c r="N193" s="43">
        <f t="shared" si="35"/>
        <v>6</v>
      </c>
      <c r="O193" s="43">
        <f t="shared" si="35"/>
        <v>7</v>
      </c>
      <c r="P193" s="43">
        <f t="shared" si="35"/>
        <v>6</v>
      </c>
      <c r="Q193" s="43">
        <f t="shared" si="35"/>
        <v>7</v>
      </c>
      <c r="R193" s="43">
        <f t="shared" si="35"/>
        <v>8</v>
      </c>
      <c r="S193" s="43">
        <f t="shared" si="35"/>
        <v>8</v>
      </c>
      <c r="T193" s="43">
        <f t="shared" si="35"/>
        <v>7</v>
      </c>
      <c r="U193" s="43">
        <f t="shared" si="35"/>
        <v>7</v>
      </c>
      <c r="V193" s="43">
        <f t="shared" si="35"/>
        <v>7</v>
      </c>
      <c r="W193" s="43">
        <f t="shared" si="35"/>
        <v>7</v>
      </c>
      <c r="X193" s="43">
        <f t="shared" si="35"/>
        <v>9</v>
      </c>
      <c r="Y193" s="43">
        <f t="shared" si="35"/>
        <v>9</v>
      </c>
      <c r="Z193" s="43">
        <f t="shared" si="35"/>
        <v>8</v>
      </c>
      <c r="AA193" s="43">
        <f t="shared" si="35"/>
        <v>7</v>
      </c>
      <c r="AB193" s="43">
        <f t="shared" si="35"/>
        <v>6</v>
      </c>
      <c r="AC193" s="43">
        <f t="shared" si="35"/>
        <v>8</v>
      </c>
      <c r="AD193" s="43">
        <f t="shared" si="35"/>
        <v>8</v>
      </c>
      <c r="AE193" s="43">
        <f t="shared" si="35"/>
        <v>8</v>
      </c>
      <c r="AF193" s="43">
        <f t="shared" si="35"/>
        <v>8</v>
      </c>
      <c r="AG193" s="43">
        <f t="shared" si="35"/>
        <v>7</v>
      </c>
      <c r="AH193" s="43">
        <f>COUNTIF(AH175:AH190,"P")</f>
        <v>8</v>
      </c>
      <c r="AI193" s="70">
        <f t="shared" si="30"/>
        <v>0</v>
      </c>
    </row>
    <row r="194" spans="1:35" ht="15.75">
      <c r="A194" s="80"/>
      <c r="B194" s="76"/>
      <c r="C194" s="73"/>
      <c r="D194" s="79" t="s">
        <v>168</v>
      </c>
      <c r="E194" s="43">
        <f>+E193/E192*100</f>
        <v>87.5</v>
      </c>
      <c r="F194" s="43">
        <f t="shared" ref="F194:AG194" si="36">+F193/F192*100</f>
        <v>75</v>
      </c>
      <c r="G194" s="43">
        <f t="shared" si="36"/>
        <v>87.5</v>
      </c>
      <c r="H194" s="43">
        <f t="shared" si="36"/>
        <v>87.5</v>
      </c>
      <c r="I194" s="43">
        <f t="shared" si="36"/>
        <v>62.5</v>
      </c>
      <c r="J194" s="43">
        <f t="shared" si="36"/>
        <v>87.5</v>
      </c>
      <c r="K194" s="43">
        <f t="shared" si="36"/>
        <v>87.5</v>
      </c>
      <c r="L194" s="43">
        <f t="shared" si="36"/>
        <v>87.5</v>
      </c>
      <c r="M194" s="43">
        <f t="shared" si="36"/>
        <v>87.5</v>
      </c>
      <c r="N194" s="43">
        <f t="shared" si="36"/>
        <v>75</v>
      </c>
      <c r="O194" s="43">
        <f t="shared" si="36"/>
        <v>87.5</v>
      </c>
      <c r="P194" s="43">
        <f t="shared" si="36"/>
        <v>75</v>
      </c>
      <c r="Q194" s="43">
        <f t="shared" si="36"/>
        <v>87.5</v>
      </c>
      <c r="R194" s="43">
        <f t="shared" si="36"/>
        <v>100</v>
      </c>
      <c r="S194" s="43">
        <f t="shared" si="36"/>
        <v>100</v>
      </c>
      <c r="T194" s="43">
        <f t="shared" si="36"/>
        <v>87.5</v>
      </c>
      <c r="U194" s="43">
        <f t="shared" si="36"/>
        <v>87.5</v>
      </c>
      <c r="V194" s="43">
        <f t="shared" si="36"/>
        <v>87.5</v>
      </c>
      <c r="W194" s="43">
        <f t="shared" si="36"/>
        <v>87.5</v>
      </c>
      <c r="X194" s="43">
        <f t="shared" si="36"/>
        <v>112.5</v>
      </c>
      <c r="Y194" s="43">
        <f t="shared" si="36"/>
        <v>112.5</v>
      </c>
      <c r="Z194" s="43">
        <f t="shared" si="36"/>
        <v>100</v>
      </c>
      <c r="AA194" s="43">
        <f t="shared" si="36"/>
        <v>87.5</v>
      </c>
      <c r="AB194" s="43">
        <f t="shared" si="36"/>
        <v>75</v>
      </c>
      <c r="AC194" s="43">
        <f t="shared" si="36"/>
        <v>100</v>
      </c>
      <c r="AD194" s="43">
        <f t="shared" si="36"/>
        <v>100</v>
      </c>
      <c r="AE194" s="43">
        <f t="shared" si="36"/>
        <v>100</v>
      </c>
      <c r="AF194" s="43">
        <f t="shared" si="36"/>
        <v>100</v>
      </c>
      <c r="AG194" s="43">
        <f t="shared" si="36"/>
        <v>87.5</v>
      </c>
      <c r="AH194" s="216">
        <f t="shared" ref="AH194" si="37">+AH193/AH192*100</f>
        <v>100</v>
      </c>
      <c r="AI194" s="70">
        <f t="shared" si="30"/>
        <v>0</v>
      </c>
    </row>
    <row r="195" spans="1:35" ht="15.75">
      <c r="A195" s="80"/>
      <c r="B195" s="76"/>
      <c r="C195" s="73"/>
      <c r="D195" s="79" t="s">
        <v>171</v>
      </c>
      <c r="E195" s="43">
        <f>+E193-E192</f>
        <v>-1</v>
      </c>
      <c r="F195" s="43">
        <f t="shared" ref="F195:AG195" si="38">+F193-F192</f>
        <v>-2</v>
      </c>
      <c r="G195" s="43">
        <f t="shared" si="38"/>
        <v>-1</v>
      </c>
      <c r="H195" s="43">
        <f t="shared" si="38"/>
        <v>-1</v>
      </c>
      <c r="I195" s="43">
        <f t="shared" si="38"/>
        <v>-3</v>
      </c>
      <c r="J195" s="43">
        <f t="shared" si="38"/>
        <v>-1</v>
      </c>
      <c r="K195" s="43">
        <f t="shared" si="38"/>
        <v>-1</v>
      </c>
      <c r="L195" s="43">
        <f t="shared" si="38"/>
        <v>-1</v>
      </c>
      <c r="M195" s="43">
        <f t="shared" si="38"/>
        <v>-1</v>
      </c>
      <c r="N195" s="43">
        <f t="shared" si="38"/>
        <v>-2</v>
      </c>
      <c r="O195" s="43">
        <f t="shared" si="38"/>
        <v>-1</v>
      </c>
      <c r="P195" s="43">
        <f t="shared" si="38"/>
        <v>-2</v>
      </c>
      <c r="Q195" s="43">
        <f t="shared" si="38"/>
        <v>-1</v>
      </c>
      <c r="R195" s="43">
        <f t="shared" si="38"/>
        <v>0</v>
      </c>
      <c r="S195" s="43">
        <f t="shared" si="38"/>
        <v>0</v>
      </c>
      <c r="T195" s="43">
        <f t="shared" si="38"/>
        <v>-1</v>
      </c>
      <c r="U195" s="43">
        <f t="shared" si="38"/>
        <v>-1</v>
      </c>
      <c r="V195" s="43">
        <f t="shared" si="38"/>
        <v>-1</v>
      </c>
      <c r="W195" s="43">
        <f t="shared" si="38"/>
        <v>-1</v>
      </c>
      <c r="X195" s="43">
        <f t="shared" si="38"/>
        <v>1</v>
      </c>
      <c r="Y195" s="43">
        <f t="shared" si="38"/>
        <v>1</v>
      </c>
      <c r="Z195" s="43">
        <f t="shared" si="38"/>
        <v>0</v>
      </c>
      <c r="AA195" s="43">
        <f t="shared" si="38"/>
        <v>-1</v>
      </c>
      <c r="AB195" s="43">
        <f t="shared" si="38"/>
        <v>-2</v>
      </c>
      <c r="AC195" s="43">
        <f t="shared" si="38"/>
        <v>0</v>
      </c>
      <c r="AD195" s="43">
        <f t="shared" si="38"/>
        <v>0</v>
      </c>
      <c r="AE195" s="43">
        <f t="shared" si="38"/>
        <v>0</v>
      </c>
      <c r="AF195" s="43">
        <f t="shared" si="38"/>
        <v>0</v>
      </c>
      <c r="AG195" s="43">
        <f t="shared" si="38"/>
        <v>-1</v>
      </c>
      <c r="AH195" s="216">
        <f t="shared" ref="AH195" si="39">+AH193-AH192</f>
        <v>0</v>
      </c>
      <c r="AI195" s="70">
        <f t="shared" si="30"/>
        <v>0</v>
      </c>
    </row>
    <row r="196" spans="1:35" ht="15.75">
      <c r="A196" s="80"/>
      <c r="B196" s="76"/>
      <c r="C196" s="73"/>
      <c r="D196" s="79" t="s">
        <v>172</v>
      </c>
      <c r="E196" s="43">
        <f>IF(E194-80&gt;0,0,E194-80)</f>
        <v>0</v>
      </c>
      <c r="F196" s="43">
        <f>IF(F194-80&gt;0,0,F194-80)</f>
        <v>-5</v>
      </c>
      <c r="G196" s="43">
        <f t="shared" ref="G196:AG196" si="40">IF(G194-80&gt;0,0,G194-80)</f>
        <v>0</v>
      </c>
      <c r="H196" s="43">
        <f t="shared" si="40"/>
        <v>0</v>
      </c>
      <c r="I196" s="43">
        <f t="shared" si="40"/>
        <v>-17.5</v>
      </c>
      <c r="J196" s="43">
        <f t="shared" si="40"/>
        <v>0</v>
      </c>
      <c r="K196" s="43">
        <f t="shared" si="40"/>
        <v>0</v>
      </c>
      <c r="L196" s="43">
        <f t="shared" si="40"/>
        <v>0</v>
      </c>
      <c r="M196" s="43">
        <f t="shared" si="40"/>
        <v>0</v>
      </c>
      <c r="N196" s="43">
        <f t="shared" si="40"/>
        <v>-5</v>
      </c>
      <c r="O196" s="43">
        <f t="shared" si="40"/>
        <v>0</v>
      </c>
      <c r="P196" s="43">
        <f t="shared" si="40"/>
        <v>-5</v>
      </c>
      <c r="Q196" s="43">
        <f t="shared" si="40"/>
        <v>0</v>
      </c>
      <c r="R196" s="43">
        <f t="shared" si="40"/>
        <v>0</v>
      </c>
      <c r="S196" s="43">
        <f t="shared" si="40"/>
        <v>0</v>
      </c>
      <c r="T196" s="43">
        <f t="shared" si="40"/>
        <v>0</v>
      </c>
      <c r="U196" s="43">
        <f t="shared" si="40"/>
        <v>0</v>
      </c>
      <c r="V196" s="43">
        <f t="shared" si="40"/>
        <v>0</v>
      </c>
      <c r="W196" s="43">
        <f t="shared" si="40"/>
        <v>0</v>
      </c>
      <c r="X196" s="43">
        <f t="shared" si="40"/>
        <v>0</v>
      </c>
      <c r="Y196" s="43">
        <f t="shared" si="40"/>
        <v>0</v>
      </c>
      <c r="Z196" s="43">
        <f t="shared" si="40"/>
        <v>0</v>
      </c>
      <c r="AA196" s="43">
        <f t="shared" si="40"/>
        <v>0</v>
      </c>
      <c r="AB196" s="43">
        <f t="shared" si="40"/>
        <v>-5</v>
      </c>
      <c r="AC196" s="43">
        <f t="shared" si="40"/>
        <v>0</v>
      </c>
      <c r="AD196" s="43">
        <f t="shared" si="40"/>
        <v>0</v>
      </c>
      <c r="AE196" s="43">
        <f t="shared" si="40"/>
        <v>0</v>
      </c>
      <c r="AF196" s="43">
        <f t="shared" si="40"/>
        <v>0</v>
      </c>
      <c r="AG196" s="43">
        <f t="shared" si="40"/>
        <v>0</v>
      </c>
      <c r="AH196" s="216">
        <f t="shared" ref="AH196" si="41">IF(AH194-80&gt;0,0,AH194-80)</f>
        <v>0</v>
      </c>
      <c r="AI196" s="70">
        <f t="shared" si="30"/>
        <v>0</v>
      </c>
    </row>
    <row r="197" spans="1:35" ht="34.5" customHeight="1">
      <c r="A197" s="332" t="s">
        <v>69</v>
      </c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3"/>
      <c r="N197" s="333"/>
      <c r="O197" s="333"/>
      <c r="P197" s="333"/>
      <c r="Q197" s="333"/>
      <c r="R197" s="333"/>
      <c r="S197" s="333"/>
      <c r="T197" s="333"/>
      <c r="U197" s="333"/>
      <c r="V197" s="333"/>
      <c r="W197" s="333"/>
      <c r="X197" s="333"/>
      <c r="Y197" s="333"/>
      <c r="Z197" s="333"/>
      <c r="AA197" s="333"/>
      <c r="AB197" s="333"/>
      <c r="AC197" s="333"/>
      <c r="AD197" s="333"/>
      <c r="AE197" s="333"/>
      <c r="AF197" s="333"/>
      <c r="AG197" s="333"/>
      <c r="AH197" s="333"/>
      <c r="AI197" s="70">
        <f t="shared" si="30"/>
        <v>0</v>
      </c>
    </row>
    <row r="198" spans="1:35" ht="15.75">
      <c r="A198" s="30">
        <v>1</v>
      </c>
      <c r="B198" s="306">
        <v>15235</v>
      </c>
      <c r="C198" s="10" t="s">
        <v>75</v>
      </c>
      <c r="D198" s="252" t="s">
        <v>380</v>
      </c>
      <c r="E198" s="200" t="s">
        <v>316</v>
      </c>
      <c r="F198" s="200" t="s">
        <v>316</v>
      </c>
      <c r="G198" s="200" t="s">
        <v>316</v>
      </c>
      <c r="H198" s="200" t="s">
        <v>316</v>
      </c>
      <c r="I198" s="200" t="s">
        <v>316</v>
      </c>
      <c r="J198" s="200" t="s">
        <v>316</v>
      </c>
      <c r="K198" s="239" t="s">
        <v>374</v>
      </c>
      <c r="L198" s="200" t="s">
        <v>316</v>
      </c>
      <c r="M198" s="200" t="s">
        <v>316</v>
      </c>
      <c r="N198" s="200" t="s">
        <v>316</v>
      </c>
      <c r="O198" s="200" t="s">
        <v>316</v>
      </c>
      <c r="P198" s="200" t="s">
        <v>316</v>
      </c>
      <c r="Q198" s="200" t="s">
        <v>316</v>
      </c>
      <c r="R198" s="239" t="s">
        <v>374</v>
      </c>
      <c r="S198" s="200" t="s">
        <v>316</v>
      </c>
      <c r="T198" s="200" t="s">
        <v>316</v>
      </c>
      <c r="U198" s="200" t="s">
        <v>316</v>
      </c>
      <c r="V198" s="200" t="s">
        <v>316</v>
      </c>
      <c r="W198" s="200" t="s">
        <v>316</v>
      </c>
      <c r="X198" s="200" t="s">
        <v>316</v>
      </c>
      <c r="Y198" s="239" t="s">
        <v>374</v>
      </c>
      <c r="Z198" s="200" t="s">
        <v>316</v>
      </c>
      <c r="AA198" s="200" t="s">
        <v>316</v>
      </c>
      <c r="AB198" s="200" t="s">
        <v>316</v>
      </c>
      <c r="AC198" s="200" t="s">
        <v>316</v>
      </c>
      <c r="AD198" s="200" t="s">
        <v>316</v>
      </c>
      <c r="AE198" s="200" t="s">
        <v>316</v>
      </c>
      <c r="AF198" s="239" t="s">
        <v>374</v>
      </c>
      <c r="AG198" s="200" t="s">
        <v>316</v>
      </c>
      <c r="AH198" s="200" t="s">
        <v>316</v>
      </c>
      <c r="AI198" s="70">
        <f t="shared" si="30"/>
        <v>26</v>
      </c>
    </row>
    <row r="199" spans="1:35" ht="15.75">
      <c r="A199" s="1">
        <v>2</v>
      </c>
      <c r="B199" s="307">
        <v>15044</v>
      </c>
      <c r="C199" s="67" t="s">
        <v>76</v>
      </c>
      <c r="D199" s="8" t="s">
        <v>362</v>
      </c>
      <c r="E199" s="200" t="s">
        <v>316</v>
      </c>
      <c r="F199" s="200" t="s">
        <v>316</v>
      </c>
      <c r="G199" s="200" t="s">
        <v>316</v>
      </c>
      <c r="H199" s="200" t="s">
        <v>316</v>
      </c>
      <c r="I199" s="239" t="s">
        <v>374</v>
      </c>
      <c r="J199" s="200" t="s">
        <v>316</v>
      </c>
      <c r="K199" s="200" t="s">
        <v>316</v>
      </c>
      <c r="L199" s="200" t="s">
        <v>316</v>
      </c>
      <c r="M199" s="200" t="s">
        <v>316</v>
      </c>
      <c r="N199" s="200" t="s">
        <v>317</v>
      </c>
      <c r="O199" s="200" t="s">
        <v>316</v>
      </c>
      <c r="P199" s="239" t="s">
        <v>374</v>
      </c>
      <c r="Q199" s="200" t="s">
        <v>316</v>
      </c>
      <c r="R199" s="200" t="s">
        <v>316</v>
      </c>
      <c r="S199" s="200" t="s">
        <v>316</v>
      </c>
      <c r="T199" s="200" t="s">
        <v>316</v>
      </c>
      <c r="U199" s="200" t="s">
        <v>316</v>
      </c>
      <c r="V199" s="200" t="s">
        <v>316</v>
      </c>
      <c r="W199" s="239" t="s">
        <v>374</v>
      </c>
      <c r="X199" s="200" t="s">
        <v>316</v>
      </c>
      <c r="Y199" s="200" t="s">
        <v>316</v>
      </c>
      <c r="Z199" s="200" t="s">
        <v>316</v>
      </c>
      <c r="AA199" s="200" t="s">
        <v>316</v>
      </c>
      <c r="AB199" s="200" t="s">
        <v>316</v>
      </c>
      <c r="AC199" s="239" t="s">
        <v>374</v>
      </c>
      <c r="AD199" s="200" t="s">
        <v>316</v>
      </c>
      <c r="AE199" s="200" t="s">
        <v>316</v>
      </c>
      <c r="AF199" s="200" t="s">
        <v>316</v>
      </c>
      <c r="AG199" s="200" t="s">
        <v>316</v>
      </c>
      <c r="AH199" s="200" t="s">
        <v>316</v>
      </c>
      <c r="AI199" s="70">
        <f t="shared" si="30"/>
        <v>25</v>
      </c>
    </row>
    <row r="200" spans="1:35" ht="15.75">
      <c r="A200" s="198">
        <v>3</v>
      </c>
      <c r="B200" s="306">
        <v>15259</v>
      </c>
      <c r="C200" s="165" t="s">
        <v>77</v>
      </c>
      <c r="D200" s="237" t="s">
        <v>3</v>
      </c>
      <c r="E200" s="200" t="s">
        <v>316</v>
      </c>
      <c r="F200" s="200" t="s">
        <v>316</v>
      </c>
      <c r="G200" s="200" t="s">
        <v>316</v>
      </c>
      <c r="H200" s="200" t="s">
        <v>316</v>
      </c>
      <c r="I200" s="239" t="s">
        <v>374</v>
      </c>
      <c r="J200" s="200" t="s">
        <v>316</v>
      </c>
      <c r="K200" s="200" t="s">
        <v>316</v>
      </c>
      <c r="L200" s="200" t="s">
        <v>316</v>
      </c>
      <c r="M200" s="200" t="s">
        <v>316</v>
      </c>
      <c r="N200" s="200" t="s">
        <v>316</v>
      </c>
      <c r="O200" s="200" t="s">
        <v>316</v>
      </c>
      <c r="P200" s="239" t="s">
        <v>374</v>
      </c>
      <c r="Q200" s="200" t="s">
        <v>316</v>
      </c>
      <c r="R200" s="200" t="s">
        <v>316</v>
      </c>
      <c r="S200" s="200" t="s">
        <v>316</v>
      </c>
      <c r="T200" s="200" t="s">
        <v>316</v>
      </c>
      <c r="U200" s="200" t="s">
        <v>316</v>
      </c>
      <c r="V200" s="200" t="s">
        <v>316</v>
      </c>
      <c r="W200" s="239" t="s">
        <v>374</v>
      </c>
      <c r="X200" s="200" t="s">
        <v>317</v>
      </c>
      <c r="Y200" s="200" t="s">
        <v>317</v>
      </c>
      <c r="Z200" s="200" t="s">
        <v>317</v>
      </c>
      <c r="AA200" s="200" t="s">
        <v>317</v>
      </c>
      <c r="AB200" s="200" t="s">
        <v>317</v>
      </c>
      <c r="AC200" s="200" t="s">
        <v>317</v>
      </c>
      <c r="AD200" s="200" t="s">
        <v>317</v>
      </c>
      <c r="AE200" s="200" t="s">
        <v>317</v>
      </c>
      <c r="AF200" s="200" t="s">
        <v>317</v>
      </c>
      <c r="AG200" s="200" t="s">
        <v>317</v>
      </c>
      <c r="AH200" s="200" t="s">
        <v>317</v>
      </c>
      <c r="AI200" s="70">
        <f t="shared" si="30"/>
        <v>16</v>
      </c>
    </row>
    <row r="201" spans="1:35" ht="15.75">
      <c r="A201" s="198">
        <v>4</v>
      </c>
      <c r="B201" s="308">
        <v>15406</v>
      </c>
      <c r="C201" s="188" t="s">
        <v>78</v>
      </c>
      <c r="D201" s="3" t="s">
        <v>3</v>
      </c>
      <c r="E201" s="325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  <c r="Y201" s="326"/>
      <c r="Z201" s="326"/>
      <c r="AA201" s="326"/>
      <c r="AB201" s="326"/>
      <c r="AC201" s="326"/>
      <c r="AD201" s="326"/>
      <c r="AE201" s="326"/>
      <c r="AF201" s="326"/>
      <c r="AG201" s="326"/>
      <c r="AH201" s="327"/>
      <c r="AI201" s="70">
        <f t="shared" si="30"/>
        <v>0</v>
      </c>
    </row>
    <row r="202" spans="1:35" ht="15.75">
      <c r="A202" s="30">
        <v>5</v>
      </c>
      <c r="B202" s="309">
        <v>15464</v>
      </c>
      <c r="C202" s="13" t="s">
        <v>79</v>
      </c>
      <c r="D202" s="3" t="s">
        <v>3</v>
      </c>
      <c r="E202" s="200" t="s">
        <v>316</v>
      </c>
      <c r="F202" s="239" t="s">
        <v>374</v>
      </c>
      <c r="G202" s="200" t="s">
        <v>316</v>
      </c>
      <c r="H202" s="200" t="s">
        <v>316</v>
      </c>
      <c r="I202" s="200" t="s">
        <v>316</v>
      </c>
      <c r="J202" s="200" t="s">
        <v>316</v>
      </c>
      <c r="K202" s="200" t="s">
        <v>316</v>
      </c>
      <c r="L202" s="200" t="s">
        <v>316</v>
      </c>
      <c r="M202" s="200" t="s">
        <v>316</v>
      </c>
      <c r="N202" s="200" t="s">
        <v>316</v>
      </c>
      <c r="O202" s="200" t="s">
        <v>316</v>
      </c>
      <c r="P202" s="200" t="s">
        <v>316</v>
      </c>
      <c r="Q202" s="200" t="s">
        <v>316</v>
      </c>
      <c r="R202" s="200" t="s">
        <v>316</v>
      </c>
      <c r="S202" s="200" t="s">
        <v>316</v>
      </c>
      <c r="T202" s="200" t="s">
        <v>316</v>
      </c>
      <c r="U202" s="200" t="s">
        <v>316</v>
      </c>
      <c r="V202" s="200" t="s">
        <v>316</v>
      </c>
      <c r="W202" s="200" t="s">
        <v>316</v>
      </c>
      <c r="X202" s="200" t="s">
        <v>316</v>
      </c>
      <c r="Y202" s="200" t="s">
        <v>316</v>
      </c>
      <c r="Z202" s="200" t="s">
        <v>316</v>
      </c>
      <c r="AA202" s="239" t="s">
        <v>374</v>
      </c>
      <c r="AB202" s="200" t="s">
        <v>316</v>
      </c>
      <c r="AC202" s="200" t="s">
        <v>316</v>
      </c>
      <c r="AD202" s="200" t="s">
        <v>316</v>
      </c>
      <c r="AE202" s="200" t="s">
        <v>316</v>
      </c>
      <c r="AF202" s="200" t="s">
        <v>316</v>
      </c>
      <c r="AG202" s="200" t="s">
        <v>316</v>
      </c>
      <c r="AH202" s="200" t="s">
        <v>316</v>
      </c>
      <c r="AI202" s="70">
        <f t="shared" si="30"/>
        <v>28</v>
      </c>
    </row>
    <row r="203" spans="1:35" ht="15.75">
      <c r="A203" s="198">
        <v>6</v>
      </c>
      <c r="B203" s="308">
        <v>15407</v>
      </c>
      <c r="C203" s="188" t="s">
        <v>80</v>
      </c>
      <c r="D203" s="3" t="s">
        <v>3</v>
      </c>
      <c r="E203" s="200" t="s">
        <v>316</v>
      </c>
      <c r="F203" s="200" t="s">
        <v>316</v>
      </c>
      <c r="G203" s="200" t="s">
        <v>316</v>
      </c>
      <c r="H203" s="239" t="s">
        <v>374</v>
      </c>
      <c r="I203" s="200" t="s">
        <v>316</v>
      </c>
      <c r="J203" s="200" t="s">
        <v>316</v>
      </c>
      <c r="K203" s="200" t="s">
        <v>316</v>
      </c>
      <c r="L203" s="200" t="s">
        <v>316</v>
      </c>
      <c r="M203" s="200" t="s">
        <v>316</v>
      </c>
      <c r="N203" s="200" t="s">
        <v>316</v>
      </c>
      <c r="O203" s="239" t="s">
        <v>374</v>
      </c>
      <c r="P203" s="200" t="s">
        <v>317</v>
      </c>
      <c r="Q203" s="200" t="s">
        <v>317</v>
      </c>
      <c r="R203" s="200" t="s">
        <v>317</v>
      </c>
      <c r="S203" s="200" t="s">
        <v>317</v>
      </c>
      <c r="T203" s="200" t="s">
        <v>317</v>
      </c>
      <c r="U203" s="200" t="s">
        <v>317</v>
      </c>
      <c r="V203" s="200" t="s">
        <v>317</v>
      </c>
      <c r="W203" s="200" t="s">
        <v>317</v>
      </c>
      <c r="X203" s="200" t="s">
        <v>317</v>
      </c>
      <c r="Y203" s="200" t="s">
        <v>317</v>
      </c>
      <c r="Z203" s="200" t="s">
        <v>317</v>
      </c>
      <c r="AA203" s="200" t="s">
        <v>317</v>
      </c>
      <c r="AB203" s="200" t="s">
        <v>317</v>
      </c>
      <c r="AC203" s="200" t="s">
        <v>317</v>
      </c>
      <c r="AD203" s="200" t="s">
        <v>317</v>
      </c>
      <c r="AE203" s="200" t="s">
        <v>317</v>
      </c>
      <c r="AF203" s="200" t="s">
        <v>317</v>
      </c>
      <c r="AG203" s="200" t="s">
        <v>317</v>
      </c>
      <c r="AH203" s="200" t="s">
        <v>317</v>
      </c>
      <c r="AI203" s="70">
        <f t="shared" si="30"/>
        <v>9</v>
      </c>
    </row>
    <row r="204" spans="1:35" ht="15.75">
      <c r="A204" s="198">
        <v>7</v>
      </c>
      <c r="B204" s="309">
        <v>16117</v>
      </c>
      <c r="C204" s="13" t="s">
        <v>5</v>
      </c>
      <c r="D204" s="3" t="s">
        <v>3</v>
      </c>
      <c r="E204" s="200" t="s">
        <v>316</v>
      </c>
      <c r="F204" s="200" t="s">
        <v>316</v>
      </c>
      <c r="G204" s="200" t="s">
        <v>316</v>
      </c>
      <c r="H204" s="239" t="s">
        <v>374</v>
      </c>
      <c r="I204" s="200" t="s">
        <v>316</v>
      </c>
      <c r="J204" s="200" t="s">
        <v>316</v>
      </c>
      <c r="K204" s="200" t="s">
        <v>316</v>
      </c>
      <c r="L204" s="200" t="s">
        <v>316</v>
      </c>
      <c r="M204" s="200" t="s">
        <v>316</v>
      </c>
      <c r="N204" s="200" t="s">
        <v>316</v>
      </c>
      <c r="O204" s="239" t="s">
        <v>374</v>
      </c>
      <c r="P204" s="200" t="s">
        <v>316</v>
      </c>
      <c r="Q204" s="200" t="s">
        <v>316</v>
      </c>
      <c r="R204" s="200" t="s">
        <v>316</v>
      </c>
      <c r="S204" s="239" t="s">
        <v>374</v>
      </c>
      <c r="T204" s="200" t="s">
        <v>317</v>
      </c>
      <c r="U204" s="200" t="s">
        <v>317</v>
      </c>
      <c r="V204" s="200" t="s">
        <v>317</v>
      </c>
      <c r="W204" s="200" t="s">
        <v>317</v>
      </c>
      <c r="X204" s="200" t="s">
        <v>317</v>
      </c>
      <c r="Y204" s="200" t="s">
        <v>317</v>
      </c>
      <c r="Z204" s="200" t="s">
        <v>317</v>
      </c>
      <c r="AA204" s="200" t="s">
        <v>317</v>
      </c>
      <c r="AB204" s="200" t="s">
        <v>317</v>
      </c>
      <c r="AC204" s="200" t="s">
        <v>317</v>
      </c>
      <c r="AD204" s="200" t="s">
        <v>317</v>
      </c>
      <c r="AE204" s="200" t="s">
        <v>317</v>
      </c>
      <c r="AF204" s="200" t="s">
        <v>317</v>
      </c>
      <c r="AG204" s="200" t="s">
        <v>317</v>
      </c>
      <c r="AH204" s="200" t="s">
        <v>317</v>
      </c>
      <c r="AI204" s="70">
        <f t="shared" si="30"/>
        <v>12</v>
      </c>
    </row>
    <row r="205" spans="1:35" ht="15.75">
      <c r="A205" s="198">
        <v>8</v>
      </c>
      <c r="B205" s="310">
        <v>17813</v>
      </c>
      <c r="C205" s="184" t="s">
        <v>287</v>
      </c>
      <c r="D205" s="184" t="s">
        <v>3</v>
      </c>
      <c r="E205" s="200" t="s">
        <v>317</v>
      </c>
      <c r="F205" s="200" t="s">
        <v>317</v>
      </c>
      <c r="G205" s="200" t="s">
        <v>317</v>
      </c>
      <c r="H205" s="200" t="s">
        <v>317</v>
      </c>
      <c r="I205" s="200" t="s">
        <v>317</v>
      </c>
      <c r="J205" s="200" t="s">
        <v>317</v>
      </c>
      <c r="K205" s="200" t="s">
        <v>317</v>
      </c>
      <c r="L205" s="200" t="s">
        <v>317</v>
      </c>
      <c r="M205" s="200" t="s">
        <v>317</v>
      </c>
      <c r="N205" s="200" t="s">
        <v>317</v>
      </c>
      <c r="O205" s="200" t="s">
        <v>317</v>
      </c>
      <c r="P205" s="200" t="s">
        <v>317</v>
      </c>
      <c r="Q205" s="200" t="s">
        <v>317</v>
      </c>
      <c r="R205" s="200" t="s">
        <v>317</v>
      </c>
      <c r="S205" s="200" t="s">
        <v>317</v>
      </c>
      <c r="T205" s="200" t="s">
        <v>317</v>
      </c>
      <c r="U205" s="200" t="s">
        <v>317</v>
      </c>
      <c r="V205" s="200" t="s">
        <v>317</v>
      </c>
      <c r="W205" s="200" t="s">
        <v>317</v>
      </c>
      <c r="X205" s="200" t="s">
        <v>317</v>
      </c>
      <c r="Y205" s="200" t="s">
        <v>317</v>
      </c>
      <c r="Z205" s="200" t="s">
        <v>317</v>
      </c>
      <c r="AA205" s="200" t="s">
        <v>317</v>
      </c>
      <c r="AB205" s="200" t="s">
        <v>317</v>
      </c>
      <c r="AC205" s="200" t="s">
        <v>317</v>
      </c>
      <c r="AD205" s="200" t="s">
        <v>317</v>
      </c>
      <c r="AE205" s="200" t="s">
        <v>317</v>
      </c>
      <c r="AF205" s="200" t="s">
        <v>317</v>
      </c>
      <c r="AG205" s="200" t="s">
        <v>317</v>
      </c>
      <c r="AH205" s="200" t="s">
        <v>317</v>
      </c>
      <c r="AI205" s="70">
        <f t="shared" ref="AI205:AI268" si="42">COUNTIF(E205:AH205,"p")</f>
        <v>0</v>
      </c>
    </row>
    <row r="206" spans="1:35">
      <c r="A206" s="30">
        <v>9</v>
      </c>
      <c r="B206" s="193">
        <v>16024</v>
      </c>
      <c r="C206" s="177" t="s">
        <v>268</v>
      </c>
      <c r="D206" s="104" t="s">
        <v>3</v>
      </c>
      <c r="E206" s="200" t="s">
        <v>316</v>
      </c>
      <c r="F206" s="200" t="s">
        <v>316</v>
      </c>
      <c r="G206" s="200" t="s">
        <v>316</v>
      </c>
      <c r="H206" s="200" t="s">
        <v>316</v>
      </c>
      <c r="I206" s="200" t="s">
        <v>316</v>
      </c>
      <c r="J206" s="239" t="s">
        <v>374</v>
      </c>
      <c r="K206" s="200" t="s">
        <v>316</v>
      </c>
      <c r="L206" s="200" t="s">
        <v>316</v>
      </c>
      <c r="M206" s="200" t="s">
        <v>316</v>
      </c>
      <c r="N206" s="200" t="s">
        <v>317</v>
      </c>
      <c r="O206" s="239" t="s">
        <v>374</v>
      </c>
      <c r="P206" s="200" t="s">
        <v>316</v>
      </c>
      <c r="Q206" s="200" t="s">
        <v>316</v>
      </c>
      <c r="R206" s="200" t="s">
        <v>316</v>
      </c>
      <c r="S206" s="200" t="s">
        <v>316</v>
      </c>
      <c r="T206" s="200" t="s">
        <v>316</v>
      </c>
      <c r="U206" s="200" t="s">
        <v>316</v>
      </c>
      <c r="V206" s="200" t="s">
        <v>316</v>
      </c>
      <c r="W206" s="200" t="s">
        <v>316</v>
      </c>
      <c r="X206" s="239" t="s">
        <v>374</v>
      </c>
      <c r="Y206" s="200" t="s">
        <v>316</v>
      </c>
      <c r="Z206" s="200" t="s">
        <v>316</v>
      </c>
      <c r="AA206" s="200" t="s">
        <v>316</v>
      </c>
      <c r="AB206" s="200" t="s">
        <v>316</v>
      </c>
      <c r="AC206" s="200" t="s">
        <v>316</v>
      </c>
      <c r="AD206" s="200" t="s">
        <v>316</v>
      </c>
      <c r="AE206" s="239" t="s">
        <v>374</v>
      </c>
      <c r="AF206" s="200" t="s">
        <v>316</v>
      </c>
      <c r="AG206" s="200" t="s">
        <v>316</v>
      </c>
      <c r="AH206" s="200" t="s">
        <v>316</v>
      </c>
      <c r="AI206" s="70">
        <f t="shared" si="42"/>
        <v>25</v>
      </c>
    </row>
    <row r="207" spans="1:35">
      <c r="A207" s="198">
        <v>10</v>
      </c>
      <c r="B207" s="198">
        <v>19274</v>
      </c>
      <c r="C207" s="104" t="s">
        <v>363</v>
      </c>
      <c r="D207" s="104" t="s">
        <v>3</v>
      </c>
      <c r="E207" s="325"/>
      <c r="F207" s="326"/>
      <c r="G207" s="326"/>
      <c r="H207" s="326"/>
      <c r="I207" s="326"/>
      <c r="J207" s="326"/>
      <c r="K207" s="326"/>
      <c r="L207" s="326"/>
      <c r="M207" s="326"/>
      <c r="N207" s="326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  <c r="Y207" s="326"/>
      <c r="Z207" s="326"/>
      <c r="AA207" s="326"/>
      <c r="AB207" s="326"/>
      <c r="AC207" s="326"/>
      <c r="AD207" s="326"/>
      <c r="AE207" s="326"/>
      <c r="AF207" s="326"/>
      <c r="AG207" s="326"/>
      <c r="AH207" s="327"/>
      <c r="AI207" s="70">
        <f t="shared" si="42"/>
        <v>0</v>
      </c>
    </row>
    <row r="208" spans="1:35">
      <c r="A208" s="198">
        <v>11</v>
      </c>
      <c r="B208" s="193">
        <v>19402</v>
      </c>
      <c r="C208" s="180" t="s">
        <v>326</v>
      </c>
      <c r="D208" s="104" t="s">
        <v>3</v>
      </c>
      <c r="E208" s="200" t="s">
        <v>316</v>
      </c>
      <c r="F208" s="239" t="s">
        <v>374</v>
      </c>
      <c r="G208" s="200" t="s">
        <v>316</v>
      </c>
      <c r="H208" s="200" t="s">
        <v>316</v>
      </c>
      <c r="I208" s="200" t="s">
        <v>316</v>
      </c>
      <c r="J208" s="200" t="s">
        <v>316</v>
      </c>
      <c r="K208" s="200" t="s">
        <v>316</v>
      </c>
      <c r="L208" s="200" t="s">
        <v>316</v>
      </c>
      <c r="M208" s="239" t="s">
        <v>374</v>
      </c>
      <c r="N208" s="200" t="s">
        <v>316</v>
      </c>
      <c r="O208" s="200" t="s">
        <v>316</v>
      </c>
      <c r="P208" s="200" t="s">
        <v>316</v>
      </c>
      <c r="Q208" s="200" t="s">
        <v>316</v>
      </c>
      <c r="R208" s="200" t="s">
        <v>316</v>
      </c>
      <c r="S208" s="200" t="s">
        <v>316</v>
      </c>
      <c r="T208" s="200" t="s">
        <v>316</v>
      </c>
      <c r="U208" s="200" t="s">
        <v>316</v>
      </c>
      <c r="V208" s="239" t="s">
        <v>374</v>
      </c>
      <c r="W208" s="200" t="s">
        <v>316</v>
      </c>
      <c r="X208" s="200" t="s">
        <v>316</v>
      </c>
      <c r="Y208" s="200" t="s">
        <v>316</v>
      </c>
      <c r="Z208" s="200" t="s">
        <v>316</v>
      </c>
      <c r="AA208" s="200" t="s">
        <v>316</v>
      </c>
      <c r="AB208" s="200" t="s">
        <v>316</v>
      </c>
      <c r="AC208" s="239" t="s">
        <v>374</v>
      </c>
      <c r="AD208" s="200" t="s">
        <v>316</v>
      </c>
      <c r="AE208" s="200" t="s">
        <v>316</v>
      </c>
      <c r="AF208" s="200" t="s">
        <v>316</v>
      </c>
      <c r="AG208" s="200" t="s">
        <v>316</v>
      </c>
      <c r="AH208" s="200" t="s">
        <v>316</v>
      </c>
      <c r="AI208" s="70">
        <f t="shared" si="42"/>
        <v>26</v>
      </c>
    </row>
    <row r="209" spans="1:35">
      <c r="A209" s="198">
        <v>12</v>
      </c>
      <c r="B209" s="193">
        <v>19595</v>
      </c>
      <c r="C209" s="180" t="s">
        <v>381</v>
      </c>
      <c r="D209" s="104" t="s">
        <v>382</v>
      </c>
      <c r="E209" s="325"/>
      <c r="F209" s="326"/>
      <c r="G209" s="326"/>
      <c r="H209" s="326"/>
      <c r="I209" s="326"/>
      <c r="J209" s="326"/>
      <c r="K209" s="326"/>
      <c r="L209" s="326"/>
      <c r="M209" s="326"/>
      <c r="N209" s="326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  <c r="Y209" s="326"/>
      <c r="Z209" s="326"/>
      <c r="AA209" s="326"/>
      <c r="AB209" s="326"/>
      <c r="AC209" s="326"/>
      <c r="AD209" s="326"/>
      <c r="AE209" s="326"/>
      <c r="AF209" s="326"/>
      <c r="AG209" s="326"/>
      <c r="AH209" s="327"/>
      <c r="AI209" s="70">
        <f t="shared" si="42"/>
        <v>0</v>
      </c>
    </row>
    <row r="210" spans="1:35">
      <c r="A210" s="30">
        <v>13</v>
      </c>
      <c r="B210" s="193">
        <v>18964</v>
      </c>
      <c r="C210" s="180" t="s">
        <v>383</v>
      </c>
      <c r="D210" s="104" t="s">
        <v>3</v>
      </c>
      <c r="E210" s="325"/>
      <c r="F210" s="326"/>
      <c r="G210" s="326"/>
      <c r="H210" s="326"/>
      <c r="I210" s="326"/>
      <c r="J210" s="326"/>
      <c r="K210" s="326"/>
      <c r="L210" s="326"/>
      <c r="M210" s="326"/>
      <c r="N210" s="326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  <c r="Y210" s="326"/>
      <c r="Z210" s="326"/>
      <c r="AA210" s="326"/>
      <c r="AB210" s="326"/>
      <c r="AC210" s="326"/>
      <c r="AD210" s="326"/>
      <c r="AE210" s="326"/>
      <c r="AF210" s="326"/>
      <c r="AG210" s="326"/>
      <c r="AH210" s="327"/>
      <c r="AI210" s="70">
        <f t="shared" si="42"/>
        <v>0</v>
      </c>
    </row>
    <row r="211" spans="1:35">
      <c r="A211" s="198">
        <v>14</v>
      </c>
      <c r="B211" s="311">
        <v>19830</v>
      </c>
      <c r="C211" s="180" t="s">
        <v>384</v>
      </c>
      <c r="D211" s="104" t="s">
        <v>3</v>
      </c>
      <c r="E211" s="200" t="s">
        <v>316</v>
      </c>
      <c r="F211" s="200" t="s">
        <v>316</v>
      </c>
      <c r="G211" s="200" t="s">
        <v>316</v>
      </c>
      <c r="H211" s="200" t="s">
        <v>316</v>
      </c>
      <c r="I211" s="200" t="s">
        <v>316</v>
      </c>
      <c r="J211" s="239" t="s">
        <v>374</v>
      </c>
      <c r="K211" s="200" t="s">
        <v>316</v>
      </c>
      <c r="L211" s="200" t="s">
        <v>316</v>
      </c>
      <c r="M211" s="200" t="s">
        <v>316</v>
      </c>
      <c r="N211" s="200" t="s">
        <v>316</v>
      </c>
      <c r="O211" s="200" t="s">
        <v>316</v>
      </c>
      <c r="P211" s="200" t="s">
        <v>316</v>
      </c>
      <c r="Q211" s="239" t="s">
        <v>374</v>
      </c>
      <c r="R211" s="200" t="s">
        <v>316</v>
      </c>
      <c r="S211" s="200" t="s">
        <v>316</v>
      </c>
      <c r="T211" s="200" t="s">
        <v>316</v>
      </c>
      <c r="U211" s="200" t="s">
        <v>316</v>
      </c>
      <c r="V211" s="200" t="s">
        <v>316</v>
      </c>
      <c r="W211" s="200" t="s">
        <v>316</v>
      </c>
      <c r="X211" s="239" t="s">
        <v>374</v>
      </c>
      <c r="Y211" s="200" t="s">
        <v>316</v>
      </c>
      <c r="Z211" s="200" t="s">
        <v>316</v>
      </c>
      <c r="AA211" s="200" t="s">
        <v>316</v>
      </c>
      <c r="AB211" s="200" t="s">
        <v>316</v>
      </c>
      <c r="AC211" s="200" t="s">
        <v>316</v>
      </c>
      <c r="AD211" s="200" t="s">
        <v>316</v>
      </c>
      <c r="AE211" s="239" t="s">
        <v>374</v>
      </c>
      <c r="AF211" s="200" t="s">
        <v>316</v>
      </c>
      <c r="AG211" s="200" t="s">
        <v>316</v>
      </c>
      <c r="AH211" s="200" t="s">
        <v>316</v>
      </c>
      <c r="AI211" s="70">
        <f t="shared" si="42"/>
        <v>26</v>
      </c>
    </row>
    <row r="212" spans="1:35">
      <c r="A212" s="198">
        <v>15</v>
      </c>
      <c r="B212" s="311">
        <v>19827</v>
      </c>
      <c r="C212" s="180" t="s">
        <v>385</v>
      </c>
      <c r="D212" s="104" t="s">
        <v>3</v>
      </c>
      <c r="E212" s="325"/>
      <c r="F212" s="326"/>
      <c r="G212" s="326"/>
      <c r="H212" s="326"/>
      <c r="I212" s="326"/>
      <c r="J212" s="326"/>
      <c r="K212" s="326"/>
      <c r="L212" s="326"/>
      <c r="M212" s="326"/>
      <c r="N212" s="326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  <c r="Y212" s="326"/>
      <c r="Z212" s="326"/>
      <c r="AA212" s="326"/>
      <c r="AB212" s="326"/>
      <c r="AC212" s="326"/>
      <c r="AD212" s="326"/>
      <c r="AE212" s="326"/>
      <c r="AF212" s="326"/>
      <c r="AG212" s="326"/>
      <c r="AH212" s="327"/>
      <c r="AI212" s="70">
        <f t="shared" si="42"/>
        <v>0</v>
      </c>
    </row>
    <row r="213" spans="1:35">
      <c r="A213" s="198">
        <v>16</v>
      </c>
      <c r="B213" s="311">
        <v>19826</v>
      </c>
      <c r="C213" s="180" t="s">
        <v>386</v>
      </c>
      <c r="D213" s="104" t="s">
        <v>3</v>
      </c>
      <c r="E213" s="239" t="s">
        <v>374</v>
      </c>
      <c r="F213" s="200" t="s">
        <v>316</v>
      </c>
      <c r="G213" s="200" t="s">
        <v>316</v>
      </c>
      <c r="H213" s="200" t="s">
        <v>316</v>
      </c>
      <c r="I213" s="200" t="s">
        <v>316</v>
      </c>
      <c r="J213" s="200" t="s">
        <v>316</v>
      </c>
      <c r="K213" s="200" t="s">
        <v>316</v>
      </c>
      <c r="L213" s="239" t="s">
        <v>374</v>
      </c>
      <c r="M213" s="200" t="s">
        <v>316</v>
      </c>
      <c r="N213" s="200" t="s">
        <v>316</v>
      </c>
      <c r="O213" s="200" t="s">
        <v>316</v>
      </c>
      <c r="P213" s="200" t="s">
        <v>316</v>
      </c>
      <c r="Q213" s="200" t="s">
        <v>322</v>
      </c>
      <c r="R213" s="200" t="s">
        <v>316</v>
      </c>
      <c r="S213" s="200" t="s">
        <v>316</v>
      </c>
      <c r="T213" s="200" t="s">
        <v>316</v>
      </c>
      <c r="U213" s="200" t="s">
        <v>316</v>
      </c>
      <c r="V213" s="200" t="s">
        <v>316</v>
      </c>
      <c r="W213" s="200" t="s">
        <v>316</v>
      </c>
      <c r="X213" s="200" t="s">
        <v>316</v>
      </c>
      <c r="Y213" s="200" t="s">
        <v>316</v>
      </c>
      <c r="Z213" s="239" t="s">
        <v>374</v>
      </c>
      <c r="AA213" s="200" t="s">
        <v>316</v>
      </c>
      <c r="AB213" s="200" t="s">
        <v>316</v>
      </c>
      <c r="AC213" s="200" t="s">
        <v>316</v>
      </c>
      <c r="AD213" s="200" t="s">
        <v>316</v>
      </c>
      <c r="AE213" s="200" t="s">
        <v>316</v>
      </c>
      <c r="AF213" s="200" t="s">
        <v>316</v>
      </c>
      <c r="AG213" s="239" t="s">
        <v>374</v>
      </c>
      <c r="AH213" s="200" t="s">
        <v>316</v>
      </c>
      <c r="AI213" s="70">
        <f t="shared" si="42"/>
        <v>25</v>
      </c>
    </row>
    <row r="214" spans="1:35">
      <c r="A214" s="30">
        <v>17</v>
      </c>
      <c r="B214" s="311">
        <v>19829</v>
      </c>
      <c r="C214" s="180" t="s">
        <v>387</v>
      </c>
      <c r="D214" s="104" t="s">
        <v>3</v>
      </c>
      <c r="E214" s="239" t="s">
        <v>374</v>
      </c>
      <c r="F214" s="200" t="s">
        <v>316</v>
      </c>
      <c r="G214" s="200" t="s">
        <v>316</v>
      </c>
      <c r="H214" s="200" t="s">
        <v>316</v>
      </c>
      <c r="I214" s="200" t="s">
        <v>316</v>
      </c>
      <c r="J214" s="200" t="s">
        <v>316</v>
      </c>
      <c r="K214" s="200" t="s">
        <v>316</v>
      </c>
      <c r="L214" s="239" t="s">
        <v>374</v>
      </c>
      <c r="M214" s="200" t="s">
        <v>316</v>
      </c>
      <c r="N214" s="200" t="s">
        <v>316</v>
      </c>
      <c r="O214" s="200" t="s">
        <v>316</v>
      </c>
      <c r="P214" s="239" t="s">
        <v>374</v>
      </c>
      <c r="Q214" s="200" t="s">
        <v>316</v>
      </c>
      <c r="R214" s="200" t="s">
        <v>316</v>
      </c>
      <c r="S214" s="200" t="s">
        <v>316</v>
      </c>
      <c r="T214" s="200" t="s">
        <v>316</v>
      </c>
      <c r="U214" s="239" t="s">
        <v>374</v>
      </c>
      <c r="V214" s="200" t="s">
        <v>316</v>
      </c>
      <c r="W214" s="200" t="s">
        <v>316</v>
      </c>
      <c r="X214" s="200" t="s">
        <v>316</v>
      </c>
      <c r="Y214" s="200" t="s">
        <v>316</v>
      </c>
      <c r="Z214" s="200" t="s">
        <v>316</v>
      </c>
      <c r="AA214" s="200" t="s">
        <v>316</v>
      </c>
      <c r="AB214" s="200" t="s">
        <v>316</v>
      </c>
      <c r="AC214" s="200" t="s">
        <v>316</v>
      </c>
      <c r="AD214" s="200" t="s">
        <v>316</v>
      </c>
      <c r="AE214" s="200" t="s">
        <v>316</v>
      </c>
      <c r="AF214" s="200" t="s">
        <v>316</v>
      </c>
      <c r="AG214" s="239" t="s">
        <v>374</v>
      </c>
      <c r="AH214" s="200" t="s">
        <v>316</v>
      </c>
      <c r="AI214" s="70">
        <f t="shared" si="42"/>
        <v>25</v>
      </c>
    </row>
    <row r="215" spans="1:35">
      <c r="A215" s="198">
        <v>18</v>
      </c>
      <c r="B215" s="193">
        <v>19947</v>
      </c>
      <c r="C215" s="180" t="s">
        <v>459</v>
      </c>
      <c r="D215" s="180" t="s">
        <v>3</v>
      </c>
      <c r="E215" s="325"/>
      <c r="F215" s="327"/>
      <c r="G215" s="200" t="s">
        <v>316</v>
      </c>
      <c r="H215" s="200" t="s">
        <v>316</v>
      </c>
      <c r="I215" s="200" t="s">
        <v>316</v>
      </c>
      <c r="J215" s="200" t="s">
        <v>316</v>
      </c>
      <c r="K215" s="200" t="s">
        <v>316</v>
      </c>
      <c r="L215" s="200" t="s">
        <v>316</v>
      </c>
      <c r="M215" s="200" t="s">
        <v>316</v>
      </c>
      <c r="N215" s="200" t="s">
        <v>316</v>
      </c>
      <c r="O215" s="200" t="s">
        <v>316</v>
      </c>
      <c r="P215" s="239" t="s">
        <v>374</v>
      </c>
      <c r="Q215" s="312" t="s">
        <v>375</v>
      </c>
      <c r="R215" s="200" t="s">
        <v>316</v>
      </c>
      <c r="S215" s="200" t="s">
        <v>316</v>
      </c>
      <c r="T215" s="200" t="s">
        <v>316</v>
      </c>
      <c r="U215" s="200" t="s">
        <v>316</v>
      </c>
      <c r="V215" s="200" t="s">
        <v>316</v>
      </c>
      <c r="W215" s="200" t="s">
        <v>316</v>
      </c>
      <c r="X215" s="200" t="s">
        <v>316</v>
      </c>
      <c r="Y215" s="200" t="s">
        <v>316</v>
      </c>
      <c r="Z215" s="328"/>
      <c r="AA215" s="329"/>
      <c r="AB215" s="329"/>
      <c r="AC215" s="329"/>
      <c r="AD215" s="329"/>
      <c r="AE215" s="329"/>
      <c r="AF215" s="329"/>
      <c r="AG215" s="329"/>
      <c r="AH215" s="330"/>
      <c r="AI215" s="70">
        <f t="shared" si="42"/>
        <v>17</v>
      </c>
    </row>
    <row r="216" spans="1:35">
      <c r="A216" s="198">
        <v>19</v>
      </c>
      <c r="B216" s="193">
        <v>21295</v>
      </c>
      <c r="C216" s="180" t="s">
        <v>404</v>
      </c>
      <c r="D216" s="180" t="s">
        <v>3</v>
      </c>
      <c r="E216" s="325"/>
      <c r="F216" s="326"/>
      <c r="G216" s="326"/>
      <c r="H216" s="326"/>
      <c r="I216" s="326"/>
      <c r="J216" s="326"/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  <c r="Y216" s="326"/>
      <c r="Z216" s="326"/>
      <c r="AA216" s="326"/>
      <c r="AB216" s="326"/>
      <c r="AC216" s="326"/>
      <c r="AD216" s="326"/>
      <c r="AE216" s="326"/>
      <c r="AF216" s="326"/>
      <c r="AG216" s="326"/>
      <c r="AH216" s="327"/>
      <c r="AI216" s="70">
        <f t="shared" si="42"/>
        <v>0</v>
      </c>
    </row>
    <row r="217" spans="1:35">
      <c r="A217" s="198">
        <v>20</v>
      </c>
      <c r="B217" s="193">
        <v>19883</v>
      </c>
      <c r="C217" s="180" t="s">
        <v>405</v>
      </c>
      <c r="D217" s="180" t="s">
        <v>3</v>
      </c>
      <c r="E217" s="239" t="s">
        <v>374</v>
      </c>
      <c r="F217" s="200" t="s">
        <v>316</v>
      </c>
      <c r="G217" s="200" t="s">
        <v>316</v>
      </c>
      <c r="H217" s="200" t="s">
        <v>316</v>
      </c>
      <c r="I217" s="200" t="s">
        <v>316</v>
      </c>
      <c r="J217" s="200" t="s">
        <v>316</v>
      </c>
      <c r="K217" s="200" t="s">
        <v>316</v>
      </c>
      <c r="L217" s="239" t="s">
        <v>374</v>
      </c>
      <c r="M217" s="200" t="s">
        <v>316</v>
      </c>
      <c r="N217" s="239" t="s">
        <v>322</v>
      </c>
      <c r="O217" s="200" t="s">
        <v>316</v>
      </c>
      <c r="P217" s="200" t="s">
        <v>316</v>
      </c>
      <c r="Q217" s="200" t="s">
        <v>316</v>
      </c>
      <c r="R217" s="200" t="s">
        <v>316</v>
      </c>
      <c r="S217" s="200" t="s">
        <v>316</v>
      </c>
      <c r="T217" s="200" t="s">
        <v>316</v>
      </c>
      <c r="U217" s="200" t="s">
        <v>316</v>
      </c>
      <c r="V217" s="200" t="s">
        <v>316</v>
      </c>
      <c r="W217" s="200" t="s">
        <v>316</v>
      </c>
      <c r="X217" s="200" t="s">
        <v>316</v>
      </c>
      <c r="Y217" s="200" t="s">
        <v>316</v>
      </c>
      <c r="Z217" s="239" t="s">
        <v>374</v>
      </c>
      <c r="AA217" s="200" t="s">
        <v>316</v>
      </c>
      <c r="AB217" s="200" t="s">
        <v>322</v>
      </c>
      <c r="AC217" s="200" t="s">
        <v>316</v>
      </c>
      <c r="AD217" s="200" t="s">
        <v>316</v>
      </c>
      <c r="AE217" s="200" t="s">
        <v>316</v>
      </c>
      <c r="AF217" s="200" t="s">
        <v>316</v>
      </c>
      <c r="AG217" s="239" t="s">
        <v>374</v>
      </c>
      <c r="AH217" s="200" t="s">
        <v>316</v>
      </c>
      <c r="AI217" s="70">
        <f t="shared" si="42"/>
        <v>24</v>
      </c>
    </row>
    <row r="218" spans="1:35">
      <c r="A218" s="30"/>
      <c r="B218" s="182"/>
      <c r="C218" s="180"/>
      <c r="D218" s="180"/>
      <c r="E218" s="328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30"/>
      <c r="S218" s="200"/>
      <c r="T218" s="200"/>
      <c r="U218" s="200"/>
      <c r="V218" s="200"/>
      <c r="W218" s="200"/>
      <c r="X218" s="200"/>
      <c r="Y218" s="200"/>
      <c r="Z218" s="200"/>
      <c r="AA218" s="200"/>
      <c r="AB218" s="200"/>
      <c r="AC218" s="200"/>
      <c r="AD218" s="200"/>
      <c r="AE218" s="200"/>
      <c r="AF218" s="200"/>
      <c r="AG218" s="200"/>
      <c r="AH218" s="200"/>
      <c r="AI218" s="70">
        <f t="shared" si="42"/>
        <v>0</v>
      </c>
    </row>
    <row r="219" spans="1:35">
      <c r="A219" s="198"/>
      <c r="B219" s="103"/>
      <c r="C219" s="104"/>
      <c r="D219" s="104"/>
      <c r="E219" s="236"/>
      <c r="F219" s="236"/>
      <c r="G219" s="236"/>
      <c r="H219" s="236"/>
      <c r="I219" s="236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  <c r="V219" s="236"/>
      <c r="W219" s="236"/>
      <c r="X219" s="236"/>
      <c r="Y219" s="236"/>
      <c r="Z219" s="236"/>
      <c r="AA219" s="236"/>
      <c r="AB219" s="236"/>
      <c r="AC219" s="236"/>
      <c r="AD219" s="236"/>
      <c r="AE219" s="236"/>
      <c r="AF219" s="236"/>
      <c r="AG219" s="236"/>
      <c r="AH219" s="236"/>
      <c r="AI219" s="70">
        <f t="shared" si="42"/>
        <v>0</v>
      </c>
    </row>
    <row r="220" spans="1:35">
      <c r="A220" s="198"/>
      <c r="B220" s="182"/>
      <c r="C220" s="180"/>
      <c r="D220" s="104"/>
      <c r="E220" s="236"/>
      <c r="F220" s="236"/>
      <c r="G220" s="236"/>
      <c r="H220" s="236"/>
      <c r="I220" s="236"/>
      <c r="J220" s="236"/>
      <c r="K220" s="236"/>
      <c r="L220" s="236"/>
      <c r="M220" s="236"/>
      <c r="N220" s="236"/>
      <c r="O220" s="236"/>
      <c r="P220" s="236"/>
      <c r="Q220" s="236"/>
      <c r="R220" s="236"/>
      <c r="S220" s="236"/>
      <c r="T220" s="236"/>
      <c r="U220" s="236"/>
      <c r="V220" s="236"/>
      <c r="W220" s="236"/>
      <c r="X220" s="236"/>
      <c r="Y220" s="236"/>
      <c r="Z220" s="236"/>
      <c r="AA220" s="236"/>
      <c r="AB220" s="236"/>
      <c r="AC220" s="236"/>
      <c r="AD220" s="236"/>
      <c r="AE220" s="236"/>
      <c r="AF220" s="236"/>
      <c r="AG220" s="236"/>
      <c r="AH220" s="236"/>
      <c r="AI220" s="70">
        <f t="shared" si="42"/>
        <v>0</v>
      </c>
    </row>
    <row r="221" spans="1:35">
      <c r="A221" s="30"/>
      <c r="B221" s="182"/>
      <c r="C221" s="180"/>
      <c r="D221" s="104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236"/>
      <c r="AB221" s="236"/>
      <c r="AC221" s="236"/>
      <c r="AD221" s="236"/>
      <c r="AE221" s="236"/>
      <c r="AF221" s="236"/>
      <c r="AG221" s="236"/>
      <c r="AH221" s="236"/>
      <c r="AI221" s="70">
        <f t="shared" si="42"/>
        <v>0</v>
      </c>
    </row>
    <row r="222" spans="1:35">
      <c r="A222" s="198"/>
      <c r="B222" s="182"/>
      <c r="C222" s="180"/>
      <c r="D222" s="104"/>
      <c r="E222" s="236"/>
      <c r="F222" s="236"/>
      <c r="G222" s="236"/>
      <c r="H222" s="236"/>
      <c r="I222" s="236"/>
      <c r="J222" s="236"/>
      <c r="K222" s="236"/>
      <c r="L222" s="236"/>
      <c r="M222" s="236"/>
      <c r="N222" s="236"/>
      <c r="O222" s="236"/>
      <c r="P222" s="236"/>
      <c r="Q222" s="236"/>
      <c r="R222" s="236"/>
      <c r="S222" s="236"/>
      <c r="T222" s="236"/>
      <c r="U222" s="236"/>
      <c r="V222" s="236"/>
      <c r="W222" s="236"/>
      <c r="X222" s="236"/>
      <c r="Y222" s="236"/>
      <c r="Z222" s="236"/>
      <c r="AA222" s="236"/>
      <c r="AB222" s="236"/>
      <c r="AC222" s="236"/>
      <c r="AD222" s="236"/>
      <c r="AE222" s="236"/>
      <c r="AF222" s="236"/>
      <c r="AG222" s="236"/>
      <c r="AH222" s="236"/>
      <c r="AI222" s="70">
        <f t="shared" si="42"/>
        <v>0</v>
      </c>
    </row>
    <row r="223" spans="1:35">
      <c r="A223" s="198"/>
      <c r="B223" s="182"/>
      <c r="C223" s="180"/>
      <c r="D223" s="104"/>
      <c r="E223" s="236"/>
      <c r="F223" s="236"/>
      <c r="G223" s="236"/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236"/>
      <c r="X223" s="236"/>
      <c r="Y223" s="236"/>
      <c r="Z223" s="236"/>
      <c r="AA223" s="236"/>
      <c r="AB223" s="236"/>
      <c r="AC223" s="236"/>
      <c r="AD223" s="236"/>
      <c r="AE223" s="236"/>
      <c r="AF223" s="236"/>
      <c r="AG223" s="236"/>
      <c r="AH223" s="236"/>
      <c r="AI223" s="70">
        <f t="shared" si="42"/>
        <v>0</v>
      </c>
    </row>
    <row r="224" spans="1:35">
      <c r="A224" s="198"/>
      <c r="B224" s="182"/>
      <c r="C224" s="180"/>
      <c r="D224" s="104"/>
      <c r="E224" s="236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236"/>
      <c r="AA224" s="236"/>
      <c r="AB224" s="236"/>
      <c r="AC224" s="236"/>
      <c r="AD224" s="236"/>
      <c r="AE224" s="236"/>
      <c r="AF224" s="236"/>
      <c r="AG224" s="236"/>
      <c r="AH224" s="236"/>
      <c r="AI224" s="70">
        <f t="shared" si="42"/>
        <v>0</v>
      </c>
    </row>
    <row r="225" spans="1:35">
      <c r="A225" s="30"/>
      <c r="B225" s="182"/>
      <c r="C225" s="180"/>
      <c r="D225" s="104"/>
      <c r="E225" s="236"/>
      <c r="F225" s="236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  <c r="U225" s="236"/>
      <c r="V225" s="236"/>
      <c r="W225" s="236"/>
      <c r="X225" s="236"/>
      <c r="Y225" s="236"/>
      <c r="Z225" s="236"/>
      <c r="AA225" s="236"/>
      <c r="AB225" s="236"/>
      <c r="AC225" s="236"/>
      <c r="AD225" s="236"/>
      <c r="AE225" s="236"/>
      <c r="AF225" s="236"/>
      <c r="AG225" s="236"/>
      <c r="AH225" s="236"/>
      <c r="AI225" s="70">
        <f t="shared" si="42"/>
        <v>0</v>
      </c>
    </row>
    <row r="226" spans="1:35">
      <c r="A226" s="198"/>
      <c r="B226" s="182"/>
      <c r="C226" s="180"/>
      <c r="D226" s="104"/>
      <c r="E226" s="236"/>
      <c r="F226" s="236"/>
      <c r="G226" s="236"/>
      <c r="H226" s="236"/>
      <c r="I226" s="236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236"/>
      <c r="X226" s="236"/>
      <c r="Y226" s="236"/>
      <c r="Z226" s="236"/>
      <c r="AA226" s="236"/>
      <c r="AB226" s="236"/>
      <c r="AC226" s="236"/>
      <c r="AD226" s="236"/>
      <c r="AE226" s="236"/>
      <c r="AF226" s="236"/>
      <c r="AG226" s="236"/>
      <c r="AH226" s="236"/>
      <c r="AI226" s="70">
        <f t="shared" si="42"/>
        <v>0</v>
      </c>
    </row>
    <row r="227" spans="1:35">
      <c r="A227" s="198"/>
      <c r="B227" s="182"/>
      <c r="C227" s="180"/>
      <c r="D227" s="104"/>
      <c r="E227" s="236"/>
      <c r="F227" s="236"/>
      <c r="G227" s="236"/>
      <c r="H227" s="236"/>
      <c r="I227" s="236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236"/>
      <c r="X227" s="236"/>
      <c r="Y227" s="236"/>
      <c r="Z227" s="236"/>
      <c r="AA227" s="236"/>
      <c r="AB227" s="236"/>
      <c r="AC227" s="236"/>
      <c r="AD227" s="236"/>
      <c r="AE227" s="236"/>
      <c r="AF227" s="236"/>
      <c r="AG227" s="236"/>
      <c r="AH227" s="236"/>
      <c r="AI227" s="70">
        <f t="shared" si="42"/>
        <v>0</v>
      </c>
    </row>
    <row r="228" spans="1:35">
      <c r="A228" s="198"/>
      <c r="B228" s="182"/>
      <c r="C228" s="180"/>
      <c r="D228" s="104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236"/>
      <c r="AB228" s="236"/>
      <c r="AC228" s="236"/>
      <c r="AD228" s="236"/>
      <c r="AE228" s="236"/>
      <c r="AF228" s="236"/>
      <c r="AG228" s="236"/>
      <c r="AH228" s="236"/>
      <c r="AI228" s="70">
        <f t="shared" si="42"/>
        <v>0</v>
      </c>
    </row>
    <row r="229" spans="1:35">
      <c r="A229" s="198"/>
      <c r="B229" s="182"/>
      <c r="C229" s="180"/>
      <c r="D229" s="104"/>
      <c r="E229" s="231"/>
      <c r="F229" s="231"/>
      <c r="G229" s="231"/>
      <c r="H229" s="231"/>
      <c r="I229" s="231"/>
      <c r="J229" s="231"/>
      <c r="K229" s="231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  <c r="AA229" s="200"/>
      <c r="AB229" s="200"/>
      <c r="AC229" s="200"/>
      <c r="AD229" s="200"/>
      <c r="AE229" s="200"/>
      <c r="AF229" s="200"/>
      <c r="AG229" s="200"/>
      <c r="AH229" s="234"/>
      <c r="AI229" s="70">
        <f t="shared" si="42"/>
        <v>0</v>
      </c>
    </row>
    <row r="230" spans="1:35">
      <c r="A230" s="198" t="s">
        <v>364</v>
      </c>
      <c r="B230" s="103"/>
      <c r="C230" s="104"/>
      <c r="D230" s="104"/>
      <c r="E230" s="177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1"/>
      <c r="S230" s="200"/>
      <c r="T230" s="200"/>
      <c r="U230" s="200"/>
      <c r="V230" s="200"/>
      <c r="W230" s="200"/>
      <c r="X230" s="200"/>
      <c r="Y230" s="200"/>
      <c r="Z230" s="200"/>
      <c r="AA230" s="200"/>
      <c r="AB230" s="200"/>
      <c r="AC230" s="200"/>
      <c r="AD230" s="200"/>
      <c r="AE230" s="200"/>
      <c r="AF230" s="200"/>
      <c r="AG230" s="200"/>
      <c r="AH230" s="209"/>
      <c r="AI230" s="70">
        <f t="shared" si="42"/>
        <v>0</v>
      </c>
    </row>
    <row r="231" spans="1:35" ht="15.75">
      <c r="A231" s="40"/>
      <c r="B231" s="183"/>
      <c r="C231" s="220"/>
      <c r="D231" s="78" t="s">
        <v>170</v>
      </c>
      <c r="E231" s="74">
        <v>9</v>
      </c>
      <c r="F231" s="74">
        <v>9</v>
      </c>
      <c r="G231" s="74">
        <v>9</v>
      </c>
      <c r="H231" s="74">
        <v>9</v>
      </c>
      <c r="I231" s="74">
        <v>9</v>
      </c>
      <c r="J231" s="74">
        <v>9</v>
      </c>
      <c r="K231" s="74">
        <v>9</v>
      </c>
      <c r="L231" s="74">
        <v>9</v>
      </c>
      <c r="M231" s="74">
        <v>9</v>
      </c>
      <c r="N231" s="74">
        <v>9</v>
      </c>
      <c r="O231" s="74">
        <v>9</v>
      </c>
      <c r="P231" s="74">
        <v>9</v>
      </c>
      <c r="Q231" s="74">
        <v>9</v>
      </c>
      <c r="R231" s="74">
        <v>9</v>
      </c>
      <c r="S231" s="74">
        <v>9</v>
      </c>
      <c r="T231" s="74">
        <v>9</v>
      </c>
      <c r="U231" s="74">
        <v>9</v>
      </c>
      <c r="V231" s="74">
        <v>9</v>
      </c>
      <c r="W231" s="74">
        <v>9</v>
      </c>
      <c r="X231" s="74">
        <v>9</v>
      </c>
      <c r="Y231" s="74">
        <v>9</v>
      </c>
      <c r="Z231" s="74">
        <v>9</v>
      </c>
      <c r="AA231" s="74">
        <v>9</v>
      </c>
      <c r="AB231" s="74">
        <v>9</v>
      </c>
      <c r="AC231" s="74">
        <v>9</v>
      </c>
      <c r="AD231" s="74">
        <v>9</v>
      </c>
      <c r="AE231" s="74">
        <v>9</v>
      </c>
      <c r="AF231" s="74">
        <v>9</v>
      </c>
      <c r="AG231" s="74">
        <v>9</v>
      </c>
      <c r="AH231" s="74">
        <v>9</v>
      </c>
      <c r="AI231" s="70">
        <f t="shared" si="42"/>
        <v>0</v>
      </c>
    </row>
    <row r="232" spans="1:35" ht="15.75">
      <c r="A232" s="40"/>
      <c r="B232" s="41"/>
      <c r="C232" s="42"/>
      <c r="D232" s="79" t="s">
        <v>169</v>
      </c>
      <c r="E232" s="43">
        <f>COUNTIF(E198:E228,"P")</f>
        <v>9</v>
      </c>
      <c r="F232" s="43">
        <f>COUNTIF(F198:F228,"P")</f>
        <v>10</v>
      </c>
      <c r="G232" s="43">
        <f t="shared" ref="G232:AH232" si="43">COUNTIF(G198:G228,"P")</f>
        <v>13</v>
      </c>
      <c r="H232" s="43">
        <f t="shared" si="43"/>
        <v>11</v>
      </c>
      <c r="I232" s="43">
        <f t="shared" si="43"/>
        <v>11</v>
      </c>
      <c r="J232" s="43">
        <f t="shared" si="43"/>
        <v>11</v>
      </c>
      <c r="K232" s="43">
        <f t="shared" si="43"/>
        <v>12</v>
      </c>
      <c r="L232" s="43">
        <f t="shared" si="43"/>
        <v>10</v>
      </c>
      <c r="M232" s="43">
        <f t="shared" si="43"/>
        <v>12</v>
      </c>
      <c r="N232" s="43">
        <f t="shared" si="43"/>
        <v>10</v>
      </c>
      <c r="O232" s="43">
        <f t="shared" si="43"/>
        <v>10</v>
      </c>
      <c r="P232" s="43">
        <f t="shared" si="43"/>
        <v>8</v>
      </c>
      <c r="Q232" s="43">
        <f t="shared" si="43"/>
        <v>9</v>
      </c>
      <c r="R232" s="43">
        <f t="shared" si="43"/>
        <v>11</v>
      </c>
      <c r="S232" s="43">
        <f t="shared" si="43"/>
        <v>11</v>
      </c>
      <c r="T232" s="43">
        <f t="shared" si="43"/>
        <v>11</v>
      </c>
      <c r="U232" s="43">
        <f t="shared" si="43"/>
        <v>10</v>
      </c>
      <c r="V232" s="43">
        <f t="shared" si="43"/>
        <v>10</v>
      </c>
      <c r="W232" s="43">
        <f t="shared" si="43"/>
        <v>9</v>
      </c>
      <c r="X232" s="43">
        <f t="shared" si="43"/>
        <v>8</v>
      </c>
      <c r="Y232" s="43">
        <f t="shared" si="43"/>
        <v>9</v>
      </c>
      <c r="Z232" s="43">
        <f t="shared" si="43"/>
        <v>7</v>
      </c>
      <c r="AA232" s="43">
        <f t="shared" si="43"/>
        <v>8</v>
      </c>
      <c r="AB232" s="43">
        <f t="shared" si="43"/>
        <v>8</v>
      </c>
      <c r="AC232" s="43">
        <f t="shared" si="43"/>
        <v>7</v>
      </c>
      <c r="AD232" s="43">
        <f t="shared" si="43"/>
        <v>9</v>
      </c>
      <c r="AE232" s="43">
        <f t="shared" si="43"/>
        <v>7</v>
      </c>
      <c r="AF232" s="43">
        <f t="shared" si="43"/>
        <v>8</v>
      </c>
      <c r="AG232" s="43">
        <f t="shared" si="43"/>
        <v>6</v>
      </c>
      <c r="AH232" s="43">
        <f t="shared" si="43"/>
        <v>9</v>
      </c>
      <c r="AI232" s="70">
        <f t="shared" si="42"/>
        <v>0</v>
      </c>
    </row>
    <row r="233" spans="1:35" ht="15.75">
      <c r="A233" s="82"/>
      <c r="B233" s="41"/>
      <c r="C233" s="42"/>
      <c r="D233" s="79" t="s">
        <v>168</v>
      </c>
      <c r="E233" s="43">
        <f>+E232/E231*100</f>
        <v>100</v>
      </c>
      <c r="F233" s="43">
        <f t="shared" ref="F233:AG233" si="44">+F232/F231*100</f>
        <v>111.11111111111111</v>
      </c>
      <c r="G233" s="43">
        <f t="shared" si="44"/>
        <v>144.44444444444443</v>
      </c>
      <c r="H233" s="43">
        <f t="shared" si="44"/>
        <v>122.22222222222223</v>
      </c>
      <c r="I233" s="43">
        <f t="shared" si="44"/>
        <v>122.22222222222223</v>
      </c>
      <c r="J233" s="43">
        <f t="shared" si="44"/>
        <v>122.22222222222223</v>
      </c>
      <c r="K233" s="43">
        <f t="shared" si="44"/>
        <v>133.33333333333331</v>
      </c>
      <c r="L233" s="43">
        <f t="shared" si="44"/>
        <v>111.11111111111111</v>
      </c>
      <c r="M233" s="43">
        <f t="shared" si="44"/>
        <v>133.33333333333331</v>
      </c>
      <c r="N233" s="43">
        <f t="shared" si="44"/>
        <v>111.11111111111111</v>
      </c>
      <c r="O233" s="43">
        <f t="shared" si="44"/>
        <v>111.11111111111111</v>
      </c>
      <c r="P233" s="43">
        <f t="shared" si="44"/>
        <v>88.888888888888886</v>
      </c>
      <c r="Q233" s="43">
        <f t="shared" si="44"/>
        <v>100</v>
      </c>
      <c r="R233" s="43">
        <f t="shared" si="44"/>
        <v>122.22222222222223</v>
      </c>
      <c r="S233" s="43">
        <f t="shared" si="44"/>
        <v>122.22222222222223</v>
      </c>
      <c r="T233" s="43">
        <f t="shared" si="44"/>
        <v>122.22222222222223</v>
      </c>
      <c r="U233" s="43">
        <f t="shared" si="44"/>
        <v>111.11111111111111</v>
      </c>
      <c r="V233" s="43">
        <f t="shared" si="44"/>
        <v>111.11111111111111</v>
      </c>
      <c r="W233" s="43">
        <f t="shared" si="44"/>
        <v>100</v>
      </c>
      <c r="X233" s="43">
        <f t="shared" si="44"/>
        <v>88.888888888888886</v>
      </c>
      <c r="Y233" s="43">
        <f t="shared" si="44"/>
        <v>100</v>
      </c>
      <c r="Z233" s="43">
        <f t="shared" si="44"/>
        <v>77.777777777777786</v>
      </c>
      <c r="AA233" s="43">
        <f t="shared" si="44"/>
        <v>88.888888888888886</v>
      </c>
      <c r="AB233" s="43">
        <f t="shared" si="44"/>
        <v>88.888888888888886</v>
      </c>
      <c r="AC233" s="43">
        <f t="shared" si="44"/>
        <v>77.777777777777786</v>
      </c>
      <c r="AD233" s="43">
        <f t="shared" si="44"/>
        <v>100</v>
      </c>
      <c r="AE233" s="43">
        <f t="shared" si="44"/>
        <v>77.777777777777786</v>
      </c>
      <c r="AF233" s="43">
        <f t="shared" si="44"/>
        <v>88.888888888888886</v>
      </c>
      <c r="AG233" s="43">
        <f t="shared" si="44"/>
        <v>66.666666666666657</v>
      </c>
      <c r="AH233" s="216">
        <f t="shared" ref="AH233" si="45">+AH232/AH231*100</f>
        <v>100</v>
      </c>
      <c r="AI233" s="70">
        <f t="shared" si="42"/>
        <v>0</v>
      </c>
    </row>
    <row r="234" spans="1:35" ht="15.75">
      <c r="A234" s="82"/>
      <c r="B234" s="41"/>
      <c r="C234" s="42"/>
      <c r="D234" s="79" t="s">
        <v>171</v>
      </c>
      <c r="E234" s="43">
        <f>+E232-E231</f>
        <v>0</v>
      </c>
      <c r="F234" s="43">
        <f t="shared" ref="F234:AG234" si="46">+F232-F231</f>
        <v>1</v>
      </c>
      <c r="G234" s="43">
        <f t="shared" si="46"/>
        <v>4</v>
      </c>
      <c r="H234" s="43">
        <f t="shared" si="46"/>
        <v>2</v>
      </c>
      <c r="I234" s="43">
        <f t="shared" si="46"/>
        <v>2</v>
      </c>
      <c r="J234" s="43">
        <f t="shared" si="46"/>
        <v>2</v>
      </c>
      <c r="K234" s="43">
        <f t="shared" si="46"/>
        <v>3</v>
      </c>
      <c r="L234" s="43">
        <f t="shared" si="46"/>
        <v>1</v>
      </c>
      <c r="M234" s="43">
        <f t="shared" si="46"/>
        <v>3</v>
      </c>
      <c r="N234" s="43">
        <f t="shared" si="46"/>
        <v>1</v>
      </c>
      <c r="O234" s="43">
        <f t="shared" si="46"/>
        <v>1</v>
      </c>
      <c r="P234" s="43">
        <f t="shared" si="46"/>
        <v>-1</v>
      </c>
      <c r="Q234" s="43">
        <f t="shared" si="46"/>
        <v>0</v>
      </c>
      <c r="R234" s="43">
        <f t="shared" si="46"/>
        <v>2</v>
      </c>
      <c r="S234" s="43">
        <f t="shared" si="46"/>
        <v>2</v>
      </c>
      <c r="T234" s="43">
        <f t="shared" si="46"/>
        <v>2</v>
      </c>
      <c r="U234" s="43">
        <f t="shared" si="46"/>
        <v>1</v>
      </c>
      <c r="V234" s="43">
        <f t="shared" si="46"/>
        <v>1</v>
      </c>
      <c r="W234" s="43">
        <f t="shared" si="46"/>
        <v>0</v>
      </c>
      <c r="X234" s="43">
        <f t="shared" si="46"/>
        <v>-1</v>
      </c>
      <c r="Y234" s="43">
        <f t="shared" si="46"/>
        <v>0</v>
      </c>
      <c r="Z234" s="43">
        <f t="shared" si="46"/>
        <v>-2</v>
      </c>
      <c r="AA234" s="43">
        <f t="shared" si="46"/>
        <v>-1</v>
      </c>
      <c r="AB234" s="43">
        <f t="shared" si="46"/>
        <v>-1</v>
      </c>
      <c r="AC234" s="43">
        <f t="shared" si="46"/>
        <v>-2</v>
      </c>
      <c r="AD234" s="43">
        <f t="shared" si="46"/>
        <v>0</v>
      </c>
      <c r="AE234" s="43">
        <f t="shared" si="46"/>
        <v>-2</v>
      </c>
      <c r="AF234" s="43">
        <f t="shared" si="46"/>
        <v>-1</v>
      </c>
      <c r="AG234" s="43">
        <f t="shared" si="46"/>
        <v>-3</v>
      </c>
      <c r="AH234" s="216">
        <f t="shared" ref="AH234" si="47">+AH232-AH231</f>
        <v>0</v>
      </c>
      <c r="AI234" s="70">
        <f t="shared" si="42"/>
        <v>0</v>
      </c>
    </row>
    <row r="235" spans="1:35" ht="15.75">
      <c r="A235" s="82"/>
      <c r="B235" s="41"/>
      <c r="C235" s="42"/>
      <c r="D235" s="79" t="s">
        <v>172</v>
      </c>
      <c r="E235" s="43">
        <f>IF(E233-80&gt;0,0,E233-80)</f>
        <v>0</v>
      </c>
      <c r="F235" s="43">
        <f>IF(F233-80&gt;0,0,F233-80)</f>
        <v>0</v>
      </c>
      <c r="G235" s="43">
        <f t="shared" ref="G235:AG235" si="48">IF(G233-80&gt;0,0,G233-80)</f>
        <v>0</v>
      </c>
      <c r="H235" s="43">
        <f t="shared" si="48"/>
        <v>0</v>
      </c>
      <c r="I235" s="43">
        <f t="shared" si="48"/>
        <v>0</v>
      </c>
      <c r="J235" s="43">
        <f t="shared" si="48"/>
        <v>0</v>
      </c>
      <c r="K235" s="43">
        <f t="shared" si="48"/>
        <v>0</v>
      </c>
      <c r="L235" s="43">
        <f t="shared" si="48"/>
        <v>0</v>
      </c>
      <c r="M235" s="43">
        <f t="shared" si="48"/>
        <v>0</v>
      </c>
      <c r="N235" s="43">
        <f t="shared" si="48"/>
        <v>0</v>
      </c>
      <c r="O235" s="43">
        <f t="shared" si="48"/>
        <v>0</v>
      </c>
      <c r="P235" s="43">
        <f t="shared" si="48"/>
        <v>0</v>
      </c>
      <c r="Q235" s="43">
        <f t="shared" si="48"/>
        <v>0</v>
      </c>
      <c r="R235" s="43">
        <f t="shared" si="48"/>
        <v>0</v>
      </c>
      <c r="S235" s="43">
        <f t="shared" si="48"/>
        <v>0</v>
      </c>
      <c r="T235" s="43">
        <f t="shared" si="48"/>
        <v>0</v>
      </c>
      <c r="U235" s="43">
        <f t="shared" si="48"/>
        <v>0</v>
      </c>
      <c r="V235" s="43">
        <f t="shared" si="48"/>
        <v>0</v>
      </c>
      <c r="W235" s="43">
        <f t="shared" si="48"/>
        <v>0</v>
      </c>
      <c r="X235" s="43">
        <f t="shared" si="48"/>
        <v>0</v>
      </c>
      <c r="Y235" s="43">
        <f t="shared" si="48"/>
        <v>0</v>
      </c>
      <c r="Z235" s="43">
        <f t="shared" si="48"/>
        <v>-2.2222222222222143</v>
      </c>
      <c r="AA235" s="43">
        <f t="shared" si="48"/>
        <v>0</v>
      </c>
      <c r="AB235" s="43">
        <f t="shared" si="48"/>
        <v>0</v>
      </c>
      <c r="AC235" s="43">
        <f t="shared" si="48"/>
        <v>-2.2222222222222143</v>
      </c>
      <c r="AD235" s="43">
        <f t="shared" si="48"/>
        <v>0</v>
      </c>
      <c r="AE235" s="43">
        <f t="shared" si="48"/>
        <v>-2.2222222222222143</v>
      </c>
      <c r="AF235" s="43">
        <f t="shared" si="48"/>
        <v>0</v>
      </c>
      <c r="AG235" s="43">
        <f t="shared" si="48"/>
        <v>-13.333333333333343</v>
      </c>
      <c r="AH235" s="216">
        <f t="shared" ref="AH235" si="49">IF(AH233-80&gt;0,0,AH233-80)</f>
        <v>0</v>
      </c>
      <c r="AI235" s="70">
        <f t="shared" si="42"/>
        <v>0</v>
      </c>
    </row>
    <row r="236" spans="1:35" ht="26.25">
      <c r="A236" s="332" t="s">
        <v>128</v>
      </c>
      <c r="B236" s="333"/>
      <c r="C236" s="333"/>
      <c r="D236" s="333"/>
      <c r="E236" s="333"/>
      <c r="F236" s="333"/>
      <c r="G236" s="333"/>
      <c r="H236" s="333"/>
      <c r="I236" s="333"/>
      <c r="J236" s="333"/>
      <c r="K236" s="333"/>
      <c r="L236" s="333"/>
      <c r="M236" s="333"/>
      <c r="N236" s="333"/>
      <c r="O236" s="333"/>
      <c r="P236" s="333"/>
      <c r="Q236" s="333"/>
      <c r="R236" s="333"/>
      <c r="S236" s="333"/>
      <c r="T236" s="333"/>
      <c r="U236" s="333"/>
      <c r="V236" s="333"/>
      <c r="W236" s="333"/>
      <c r="X236" s="333"/>
      <c r="Y236" s="333"/>
      <c r="Z236" s="333"/>
      <c r="AA236" s="333"/>
      <c r="AB236" s="333"/>
      <c r="AC236" s="333"/>
      <c r="AD236" s="333"/>
      <c r="AE236" s="333"/>
      <c r="AF236" s="333"/>
      <c r="AG236" s="333"/>
      <c r="AH236" s="333"/>
      <c r="AI236" s="70">
        <f t="shared" si="42"/>
        <v>0</v>
      </c>
    </row>
    <row r="237" spans="1:35" ht="15.75">
      <c r="A237" s="1">
        <v>1</v>
      </c>
      <c r="B237" s="103">
        <v>15452</v>
      </c>
      <c r="C237" s="104" t="s">
        <v>267</v>
      </c>
      <c r="D237" s="8" t="s">
        <v>2</v>
      </c>
      <c r="E237" s="200" t="s">
        <v>316</v>
      </c>
      <c r="F237" s="200" t="s">
        <v>316</v>
      </c>
      <c r="G237" s="200" t="s">
        <v>316</v>
      </c>
      <c r="H237" s="200" t="s">
        <v>316</v>
      </c>
      <c r="I237" s="239" t="s">
        <v>374</v>
      </c>
      <c r="J237" s="200" t="s">
        <v>316</v>
      </c>
      <c r="K237" s="200" t="s">
        <v>316</v>
      </c>
      <c r="L237" s="200" t="s">
        <v>316</v>
      </c>
      <c r="M237" s="200" t="s">
        <v>316</v>
      </c>
      <c r="N237" s="200" t="s">
        <v>316</v>
      </c>
      <c r="O237" s="200" t="s">
        <v>316</v>
      </c>
      <c r="P237" s="200" t="s">
        <v>316</v>
      </c>
      <c r="Q237" s="239" t="s">
        <v>374</v>
      </c>
      <c r="R237" s="200" t="s">
        <v>397</v>
      </c>
      <c r="S237" s="200" t="s">
        <v>397</v>
      </c>
      <c r="T237" s="200" t="s">
        <v>397</v>
      </c>
      <c r="U237" s="200" t="s">
        <v>397</v>
      </c>
      <c r="V237" s="200" t="s">
        <v>397</v>
      </c>
      <c r="W237" s="200" t="s">
        <v>397</v>
      </c>
      <c r="X237" s="200" t="s">
        <v>397</v>
      </c>
      <c r="Y237" s="200" t="s">
        <v>397</v>
      </c>
      <c r="Z237" s="200" t="s">
        <v>397</v>
      </c>
      <c r="AA237" s="200" t="s">
        <v>397</v>
      </c>
      <c r="AB237" s="200" t="s">
        <v>316</v>
      </c>
      <c r="AC237" s="200" t="s">
        <v>316</v>
      </c>
      <c r="AD237" s="200" t="s">
        <v>316</v>
      </c>
      <c r="AE237" s="200" t="s">
        <v>316</v>
      </c>
      <c r="AF237" s="200" t="s">
        <v>316</v>
      </c>
      <c r="AG237" s="200" t="s">
        <v>316</v>
      </c>
      <c r="AH237" s="200" t="s">
        <v>316</v>
      </c>
      <c r="AI237" s="70">
        <f t="shared" si="42"/>
        <v>18</v>
      </c>
    </row>
    <row r="238" spans="1:35" ht="15.75">
      <c r="A238" s="71"/>
      <c r="B238" s="76"/>
      <c r="C238" s="83"/>
      <c r="D238" s="78" t="s">
        <v>170</v>
      </c>
      <c r="E238" s="74">
        <v>1</v>
      </c>
      <c r="F238" s="74">
        <v>1</v>
      </c>
      <c r="G238" s="74">
        <v>1</v>
      </c>
      <c r="H238" s="74">
        <v>1</v>
      </c>
      <c r="I238" s="74">
        <v>1</v>
      </c>
      <c r="J238" s="74">
        <v>1</v>
      </c>
      <c r="K238" s="74">
        <v>1</v>
      </c>
      <c r="L238" s="74">
        <v>1</v>
      </c>
      <c r="M238" s="74">
        <v>1</v>
      </c>
      <c r="N238" s="74">
        <v>1</v>
      </c>
      <c r="O238" s="74">
        <v>1</v>
      </c>
      <c r="P238" s="74">
        <v>1</v>
      </c>
      <c r="Q238" s="74">
        <v>1</v>
      </c>
      <c r="R238" s="74">
        <v>1</v>
      </c>
      <c r="S238" s="74">
        <v>1</v>
      </c>
      <c r="T238" s="74">
        <v>1</v>
      </c>
      <c r="U238" s="74">
        <v>1</v>
      </c>
      <c r="V238" s="74">
        <v>1</v>
      </c>
      <c r="W238" s="74">
        <v>1</v>
      </c>
      <c r="X238" s="74">
        <v>1</v>
      </c>
      <c r="Y238" s="74">
        <v>1</v>
      </c>
      <c r="Z238" s="74">
        <v>1</v>
      </c>
      <c r="AA238" s="74">
        <v>1</v>
      </c>
      <c r="AB238" s="74">
        <v>1</v>
      </c>
      <c r="AC238" s="74">
        <v>1</v>
      </c>
      <c r="AD238" s="74">
        <v>1</v>
      </c>
      <c r="AE238" s="74">
        <v>1</v>
      </c>
      <c r="AF238" s="74">
        <v>1</v>
      </c>
      <c r="AG238" s="74">
        <v>1</v>
      </c>
      <c r="AH238" s="74">
        <v>1</v>
      </c>
      <c r="AI238" s="70">
        <f t="shared" si="42"/>
        <v>0</v>
      </c>
    </row>
    <row r="239" spans="1:35" ht="15.75">
      <c r="A239" s="71"/>
      <c r="B239" s="76"/>
      <c r="C239" s="83"/>
      <c r="D239" s="79" t="s">
        <v>169</v>
      </c>
      <c r="E239" s="43">
        <f>COUNTIF(E237:E237,"P")</f>
        <v>1</v>
      </c>
      <c r="F239" s="43">
        <f t="shared" ref="F239:AG239" si="50">COUNTIF(F237:F237,"P")</f>
        <v>1</v>
      </c>
      <c r="G239" s="43">
        <f t="shared" si="50"/>
        <v>1</v>
      </c>
      <c r="H239" s="43">
        <f t="shared" si="50"/>
        <v>1</v>
      </c>
      <c r="I239" s="43">
        <f t="shared" si="50"/>
        <v>0</v>
      </c>
      <c r="J239" s="43">
        <f t="shared" si="50"/>
        <v>1</v>
      </c>
      <c r="K239" s="43">
        <f t="shared" si="50"/>
        <v>1</v>
      </c>
      <c r="L239" s="43">
        <f t="shared" si="50"/>
        <v>1</v>
      </c>
      <c r="M239" s="43">
        <f t="shared" si="50"/>
        <v>1</v>
      </c>
      <c r="N239" s="43">
        <f t="shared" si="50"/>
        <v>1</v>
      </c>
      <c r="O239" s="43">
        <f t="shared" si="50"/>
        <v>1</v>
      </c>
      <c r="P239" s="43">
        <f t="shared" si="50"/>
        <v>1</v>
      </c>
      <c r="Q239" s="43">
        <f t="shared" si="50"/>
        <v>0</v>
      </c>
      <c r="R239" s="43">
        <f t="shared" si="50"/>
        <v>0</v>
      </c>
      <c r="S239" s="43">
        <f t="shared" si="50"/>
        <v>0</v>
      </c>
      <c r="T239" s="43">
        <f t="shared" si="50"/>
        <v>0</v>
      </c>
      <c r="U239" s="43">
        <f t="shared" si="50"/>
        <v>0</v>
      </c>
      <c r="V239" s="43">
        <f t="shared" si="50"/>
        <v>0</v>
      </c>
      <c r="W239" s="43">
        <f t="shared" si="50"/>
        <v>0</v>
      </c>
      <c r="X239" s="43">
        <f t="shared" si="50"/>
        <v>0</v>
      </c>
      <c r="Y239" s="43">
        <f t="shared" si="50"/>
        <v>0</v>
      </c>
      <c r="Z239" s="43">
        <f t="shared" si="50"/>
        <v>0</v>
      </c>
      <c r="AA239" s="43">
        <f t="shared" si="50"/>
        <v>0</v>
      </c>
      <c r="AB239" s="43">
        <f t="shared" si="50"/>
        <v>1</v>
      </c>
      <c r="AC239" s="43">
        <f t="shared" si="50"/>
        <v>1</v>
      </c>
      <c r="AD239" s="43">
        <f t="shared" si="50"/>
        <v>1</v>
      </c>
      <c r="AE239" s="43">
        <f t="shared" si="50"/>
        <v>1</v>
      </c>
      <c r="AF239" s="43">
        <f t="shared" si="50"/>
        <v>1</v>
      </c>
      <c r="AG239" s="43">
        <f t="shared" si="50"/>
        <v>1</v>
      </c>
      <c r="AH239" s="216">
        <f t="shared" ref="AH239" si="51">COUNTIF(AH237:AH237,"P")</f>
        <v>1</v>
      </c>
      <c r="AI239" s="70">
        <f t="shared" si="42"/>
        <v>0</v>
      </c>
    </row>
    <row r="240" spans="1:35" ht="15.75">
      <c r="A240" s="71"/>
      <c r="B240" s="76"/>
      <c r="C240" s="83"/>
      <c r="D240" s="79" t="s">
        <v>168</v>
      </c>
      <c r="E240" s="43">
        <f>+E239/E238*100</f>
        <v>100</v>
      </c>
      <c r="F240" s="43">
        <f t="shared" ref="F240:AG240" si="52">+F239/F238*100</f>
        <v>100</v>
      </c>
      <c r="G240" s="43">
        <f t="shared" si="52"/>
        <v>100</v>
      </c>
      <c r="H240" s="43">
        <f t="shared" si="52"/>
        <v>100</v>
      </c>
      <c r="I240" s="43">
        <f t="shared" si="52"/>
        <v>0</v>
      </c>
      <c r="J240" s="43">
        <f t="shared" si="52"/>
        <v>100</v>
      </c>
      <c r="K240" s="43">
        <f t="shared" si="52"/>
        <v>100</v>
      </c>
      <c r="L240" s="43">
        <f t="shared" si="52"/>
        <v>100</v>
      </c>
      <c r="M240" s="43">
        <f t="shared" si="52"/>
        <v>100</v>
      </c>
      <c r="N240" s="43">
        <f t="shared" si="52"/>
        <v>100</v>
      </c>
      <c r="O240" s="43">
        <f t="shared" si="52"/>
        <v>100</v>
      </c>
      <c r="P240" s="43">
        <f t="shared" si="52"/>
        <v>100</v>
      </c>
      <c r="Q240" s="43">
        <f t="shared" si="52"/>
        <v>0</v>
      </c>
      <c r="R240" s="43">
        <f t="shared" si="52"/>
        <v>0</v>
      </c>
      <c r="S240" s="43">
        <f t="shared" si="52"/>
        <v>0</v>
      </c>
      <c r="T240" s="43">
        <f t="shared" si="52"/>
        <v>0</v>
      </c>
      <c r="U240" s="43">
        <f t="shared" si="52"/>
        <v>0</v>
      </c>
      <c r="V240" s="43">
        <f t="shared" si="52"/>
        <v>0</v>
      </c>
      <c r="W240" s="43">
        <f t="shared" si="52"/>
        <v>0</v>
      </c>
      <c r="X240" s="43">
        <f t="shared" si="52"/>
        <v>0</v>
      </c>
      <c r="Y240" s="43">
        <f t="shared" si="52"/>
        <v>0</v>
      </c>
      <c r="Z240" s="43">
        <f t="shared" si="52"/>
        <v>0</v>
      </c>
      <c r="AA240" s="43">
        <f t="shared" si="52"/>
        <v>0</v>
      </c>
      <c r="AB240" s="43">
        <f t="shared" si="52"/>
        <v>100</v>
      </c>
      <c r="AC240" s="43">
        <f t="shared" si="52"/>
        <v>100</v>
      </c>
      <c r="AD240" s="43">
        <f t="shared" si="52"/>
        <v>100</v>
      </c>
      <c r="AE240" s="43">
        <f t="shared" si="52"/>
        <v>100</v>
      </c>
      <c r="AF240" s="43">
        <f t="shared" si="52"/>
        <v>100</v>
      </c>
      <c r="AG240" s="43">
        <f t="shared" si="52"/>
        <v>100</v>
      </c>
      <c r="AH240" s="216" t="e">
        <f>+AH239/#REF!*100</f>
        <v>#REF!</v>
      </c>
      <c r="AI240" s="70">
        <f t="shared" si="42"/>
        <v>0</v>
      </c>
    </row>
    <row r="241" spans="1:35" ht="15.75">
      <c r="A241" s="71"/>
      <c r="B241" s="76"/>
      <c r="C241" s="83"/>
      <c r="D241" s="79" t="s">
        <v>171</v>
      </c>
      <c r="E241" s="43">
        <f>+E239-E238</f>
        <v>0</v>
      </c>
      <c r="F241" s="43">
        <f t="shared" ref="F241:AG241" si="53">+F239-F238</f>
        <v>0</v>
      </c>
      <c r="G241" s="43">
        <f t="shared" si="53"/>
        <v>0</v>
      </c>
      <c r="H241" s="43">
        <f t="shared" si="53"/>
        <v>0</v>
      </c>
      <c r="I241" s="43">
        <f t="shared" si="53"/>
        <v>-1</v>
      </c>
      <c r="J241" s="43">
        <f t="shared" si="53"/>
        <v>0</v>
      </c>
      <c r="K241" s="43">
        <f t="shared" si="53"/>
        <v>0</v>
      </c>
      <c r="L241" s="43">
        <f t="shared" si="53"/>
        <v>0</v>
      </c>
      <c r="M241" s="43">
        <f t="shared" si="53"/>
        <v>0</v>
      </c>
      <c r="N241" s="43">
        <f t="shared" si="53"/>
        <v>0</v>
      </c>
      <c r="O241" s="43">
        <f t="shared" si="53"/>
        <v>0</v>
      </c>
      <c r="P241" s="43">
        <f t="shared" si="53"/>
        <v>0</v>
      </c>
      <c r="Q241" s="43">
        <f t="shared" si="53"/>
        <v>-1</v>
      </c>
      <c r="R241" s="43">
        <f t="shared" si="53"/>
        <v>-1</v>
      </c>
      <c r="S241" s="43">
        <f t="shared" si="53"/>
        <v>-1</v>
      </c>
      <c r="T241" s="43">
        <f t="shared" si="53"/>
        <v>-1</v>
      </c>
      <c r="U241" s="43">
        <f t="shared" si="53"/>
        <v>-1</v>
      </c>
      <c r="V241" s="43">
        <f t="shared" si="53"/>
        <v>-1</v>
      </c>
      <c r="W241" s="43">
        <f t="shared" si="53"/>
        <v>-1</v>
      </c>
      <c r="X241" s="43">
        <f t="shared" si="53"/>
        <v>-1</v>
      </c>
      <c r="Y241" s="43">
        <f t="shared" si="53"/>
        <v>-1</v>
      </c>
      <c r="Z241" s="43">
        <f t="shared" si="53"/>
        <v>-1</v>
      </c>
      <c r="AA241" s="43">
        <f t="shared" si="53"/>
        <v>-1</v>
      </c>
      <c r="AB241" s="43">
        <f t="shared" si="53"/>
        <v>0</v>
      </c>
      <c r="AC241" s="43">
        <f t="shared" si="53"/>
        <v>0</v>
      </c>
      <c r="AD241" s="43">
        <f t="shared" si="53"/>
        <v>0</v>
      </c>
      <c r="AE241" s="43">
        <f t="shared" si="53"/>
        <v>0</v>
      </c>
      <c r="AF241" s="43">
        <f t="shared" si="53"/>
        <v>0</v>
      </c>
      <c r="AG241" s="43">
        <f t="shared" si="53"/>
        <v>0</v>
      </c>
      <c r="AH241" s="216" t="e">
        <f>+AH239-#REF!</f>
        <v>#REF!</v>
      </c>
      <c r="AI241" s="70">
        <f t="shared" si="42"/>
        <v>0</v>
      </c>
    </row>
    <row r="242" spans="1:35" ht="15.75">
      <c r="A242" s="71"/>
      <c r="B242" s="76"/>
      <c r="C242" s="83"/>
      <c r="D242" s="79" t="s">
        <v>172</v>
      </c>
      <c r="E242" s="43">
        <f t="shared" ref="E242:AF242" si="54">IF(E241&lt;=0,0)</f>
        <v>0</v>
      </c>
      <c r="F242" s="43">
        <f t="shared" si="54"/>
        <v>0</v>
      </c>
      <c r="G242" s="43">
        <f t="shared" si="54"/>
        <v>0</v>
      </c>
      <c r="H242" s="43">
        <f t="shared" si="54"/>
        <v>0</v>
      </c>
      <c r="I242" s="43">
        <f t="shared" si="54"/>
        <v>0</v>
      </c>
      <c r="J242" s="43">
        <f t="shared" si="54"/>
        <v>0</v>
      </c>
      <c r="K242" s="43">
        <f t="shared" si="54"/>
        <v>0</v>
      </c>
      <c r="L242" s="43">
        <f t="shared" si="54"/>
        <v>0</v>
      </c>
      <c r="M242" s="43">
        <f t="shared" si="54"/>
        <v>0</v>
      </c>
      <c r="N242" s="43">
        <f t="shared" si="54"/>
        <v>0</v>
      </c>
      <c r="O242" s="43">
        <f t="shared" si="54"/>
        <v>0</v>
      </c>
      <c r="P242" s="43">
        <f t="shared" si="54"/>
        <v>0</v>
      </c>
      <c r="Q242" s="43">
        <f t="shared" si="54"/>
        <v>0</v>
      </c>
      <c r="R242" s="43">
        <f t="shared" si="54"/>
        <v>0</v>
      </c>
      <c r="S242" s="43">
        <f t="shared" si="54"/>
        <v>0</v>
      </c>
      <c r="T242" s="43">
        <f t="shared" si="54"/>
        <v>0</v>
      </c>
      <c r="U242" s="43">
        <f t="shared" si="54"/>
        <v>0</v>
      </c>
      <c r="V242" s="43">
        <f t="shared" si="54"/>
        <v>0</v>
      </c>
      <c r="W242" s="43">
        <f t="shared" si="54"/>
        <v>0</v>
      </c>
      <c r="X242" s="43">
        <f t="shared" si="54"/>
        <v>0</v>
      </c>
      <c r="Y242" s="43">
        <f t="shared" si="54"/>
        <v>0</v>
      </c>
      <c r="Z242" s="43">
        <f t="shared" si="54"/>
        <v>0</v>
      </c>
      <c r="AA242" s="43">
        <f t="shared" si="54"/>
        <v>0</v>
      </c>
      <c r="AB242" s="43">
        <f t="shared" si="54"/>
        <v>0</v>
      </c>
      <c r="AC242" s="43">
        <f t="shared" si="54"/>
        <v>0</v>
      </c>
      <c r="AD242" s="43">
        <f t="shared" si="54"/>
        <v>0</v>
      </c>
      <c r="AE242" s="43">
        <f t="shared" si="54"/>
        <v>0</v>
      </c>
      <c r="AF242" s="43">
        <f t="shared" si="54"/>
        <v>0</v>
      </c>
      <c r="AG242" s="43">
        <f>IF(AG241&lt;=0,0)</f>
        <v>0</v>
      </c>
      <c r="AH242" s="216" t="e">
        <f>IF(AH241&lt;=0,0)</f>
        <v>#REF!</v>
      </c>
      <c r="AI242" s="70">
        <f t="shared" si="42"/>
        <v>0</v>
      </c>
    </row>
    <row r="243" spans="1:35" ht="26.25">
      <c r="A243" s="332" t="s">
        <v>70</v>
      </c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3"/>
      <c r="N243" s="333"/>
      <c r="O243" s="333"/>
      <c r="P243" s="333"/>
      <c r="Q243" s="333"/>
      <c r="R243" s="333"/>
      <c r="S243" s="333"/>
      <c r="T243" s="333"/>
      <c r="U243" s="333"/>
      <c r="V243" s="333"/>
      <c r="W243" s="333"/>
      <c r="X243" s="333"/>
      <c r="Y243" s="333"/>
      <c r="Z243" s="333"/>
      <c r="AA243" s="333"/>
      <c r="AB243" s="333"/>
      <c r="AC243" s="333"/>
      <c r="AD243" s="333"/>
      <c r="AE243" s="333"/>
      <c r="AF243" s="333"/>
      <c r="AG243" s="333"/>
      <c r="AH243" s="333"/>
      <c r="AI243" s="70">
        <f t="shared" si="42"/>
        <v>0</v>
      </c>
    </row>
    <row r="244" spans="1:35" ht="15.75">
      <c r="A244" s="1">
        <v>1</v>
      </c>
      <c r="B244" s="4">
        <v>17887</v>
      </c>
      <c r="C244" s="31" t="s">
        <v>7</v>
      </c>
      <c r="D244" s="32" t="s">
        <v>8</v>
      </c>
      <c r="E244" s="253" t="s">
        <v>316</v>
      </c>
      <c r="F244" s="254" t="s">
        <v>374</v>
      </c>
      <c r="G244" s="253" t="s">
        <v>316</v>
      </c>
      <c r="H244" s="253" t="s">
        <v>316</v>
      </c>
      <c r="I244" s="253" t="s">
        <v>316</v>
      </c>
      <c r="J244" s="253" t="s">
        <v>316</v>
      </c>
      <c r="K244" s="253" t="s">
        <v>317</v>
      </c>
      <c r="L244" s="253" t="s">
        <v>316</v>
      </c>
      <c r="M244" s="254" t="s">
        <v>374</v>
      </c>
      <c r="N244" s="253" t="s">
        <v>316</v>
      </c>
      <c r="O244" s="253" t="s">
        <v>316</v>
      </c>
      <c r="P244" s="253" t="s">
        <v>316</v>
      </c>
      <c r="Q244" s="253" t="s">
        <v>316</v>
      </c>
      <c r="R244" s="253" t="s">
        <v>316</v>
      </c>
      <c r="S244" s="253" t="s">
        <v>316</v>
      </c>
      <c r="T244" s="254" t="s">
        <v>374</v>
      </c>
      <c r="U244" s="253" t="s">
        <v>316</v>
      </c>
      <c r="V244" s="253" t="s">
        <v>316</v>
      </c>
      <c r="W244" s="253" t="s">
        <v>316</v>
      </c>
      <c r="X244" s="253" t="s">
        <v>316</v>
      </c>
      <c r="Y244" s="253" t="s">
        <v>316</v>
      </c>
      <c r="Z244" s="253" t="s">
        <v>316</v>
      </c>
      <c r="AA244" s="254" t="s">
        <v>374</v>
      </c>
      <c r="AB244" s="253" t="s">
        <v>316</v>
      </c>
      <c r="AC244" s="253" t="s">
        <v>316</v>
      </c>
      <c r="AD244" s="253" t="s">
        <v>316</v>
      </c>
      <c r="AE244" s="253" t="s">
        <v>316</v>
      </c>
      <c r="AF244" s="253" t="s">
        <v>316</v>
      </c>
      <c r="AG244" s="253" t="s">
        <v>316</v>
      </c>
      <c r="AH244" s="254" t="s">
        <v>374</v>
      </c>
      <c r="AI244" s="70">
        <f t="shared" si="42"/>
        <v>24</v>
      </c>
    </row>
    <row r="245" spans="1:35">
      <c r="A245" s="71"/>
      <c r="B245" s="73"/>
      <c r="C245" s="84"/>
      <c r="D245" s="78" t="s">
        <v>170</v>
      </c>
      <c r="E245" s="74">
        <v>1</v>
      </c>
      <c r="F245" s="74">
        <v>1</v>
      </c>
      <c r="G245" s="74">
        <v>1</v>
      </c>
      <c r="H245" s="74">
        <v>1</v>
      </c>
      <c r="I245" s="74">
        <v>1</v>
      </c>
      <c r="J245" s="74">
        <v>1</v>
      </c>
      <c r="K245" s="74">
        <v>1</v>
      </c>
      <c r="L245" s="74">
        <v>1</v>
      </c>
      <c r="M245" s="74">
        <v>1</v>
      </c>
      <c r="N245" s="74">
        <v>1</v>
      </c>
      <c r="O245" s="74">
        <v>1</v>
      </c>
      <c r="P245" s="74">
        <v>1</v>
      </c>
      <c r="Q245" s="74">
        <v>1</v>
      </c>
      <c r="R245" s="74">
        <v>1</v>
      </c>
      <c r="S245" s="74">
        <v>1</v>
      </c>
      <c r="T245" s="74">
        <v>1</v>
      </c>
      <c r="U245" s="74">
        <v>1</v>
      </c>
      <c r="V245" s="74">
        <v>1</v>
      </c>
      <c r="W245" s="74">
        <v>1</v>
      </c>
      <c r="X245" s="74">
        <v>1</v>
      </c>
      <c r="Y245" s="74">
        <v>1</v>
      </c>
      <c r="Z245" s="74">
        <v>1</v>
      </c>
      <c r="AA245" s="74">
        <v>1</v>
      </c>
      <c r="AB245" s="74">
        <v>1</v>
      </c>
      <c r="AC245" s="74">
        <v>1</v>
      </c>
      <c r="AD245" s="74">
        <v>1</v>
      </c>
      <c r="AE245" s="74">
        <v>1</v>
      </c>
      <c r="AF245" s="74">
        <v>1</v>
      </c>
      <c r="AG245" s="74">
        <v>1</v>
      </c>
      <c r="AH245" s="215">
        <v>1</v>
      </c>
      <c r="AI245" s="70">
        <f t="shared" si="42"/>
        <v>0</v>
      </c>
    </row>
    <row r="246" spans="1:35">
      <c r="A246" s="71"/>
      <c r="B246" s="73"/>
      <c r="C246" s="84"/>
      <c r="D246" s="79" t="s">
        <v>169</v>
      </c>
      <c r="E246" s="43">
        <f>COUNTIF(E244:E244,"P")</f>
        <v>1</v>
      </c>
      <c r="F246" s="43">
        <f t="shared" ref="F246:AG246" si="55">COUNTIF(F244:F244,"P")</f>
        <v>0</v>
      </c>
      <c r="G246" s="43">
        <f t="shared" si="55"/>
        <v>1</v>
      </c>
      <c r="H246" s="43">
        <f t="shared" si="55"/>
        <v>1</v>
      </c>
      <c r="I246" s="43">
        <f t="shared" si="55"/>
        <v>1</v>
      </c>
      <c r="J246" s="43">
        <f t="shared" si="55"/>
        <v>1</v>
      </c>
      <c r="K246" s="43">
        <f t="shared" si="55"/>
        <v>0</v>
      </c>
      <c r="L246" s="43">
        <f t="shared" si="55"/>
        <v>1</v>
      </c>
      <c r="M246" s="43">
        <f t="shared" si="55"/>
        <v>0</v>
      </c>
      <c r="N246" s="43">
        <f t="shared" si="55"/>
        <v>1</v>
      </c>
      <c r="O246" s="43">
        <f t="shared" si="55"/>
        <v>1</v>
      </c>
      <c r="P246" s="43">
        <f t="shared" si="55"/>
        <v>1</v>
      </c>
      <c r="Q246" s="43">
        <f t="shared" si="55"/>
        <v>1</v>
      </c>
      <c r="R246" s="43">
        <f t="shared" si="55"/>
        <v>1</v>
      </c>
      <c r="S246" s="43">
        <f t="shared" si="55"/>
        <v>1</v>
      </c>
      <c r="T246" s="43">
        <f t="shared" si="55"/>
        <v>0</v>
      </c>
      <c r="U246" s="43">
        <f t="shared" si="55"/>
        <v>1</v>
      </c>
      <c r="V246" s="43">
        <f t="shared" si="55"/>
        <v>1</v>
      </c>
      <c r="W246" s="43">
        <f t="shared" si="55"/>
        <v>1</v>
      </c>
      <c r="X246" s="43">
        <f t="shared" si="55"/>
        <v>1</v>
      </c>
      <c r="Y246" s="43">
        <f t="shared" si="55"/>
        <v>1</v>
      </c>
      <c r="Z246" s="43">
        <f t="shared" si="55"/>
        <v>1</v>
      </c>
      <c r="AA246" s="43">
        <f t="shared" si="55"/>
        <v>0</v>
      </c>
      <c r="AB246" s="43">
        <f t="shared" si="55"/>
        <v>1</v>
      </c>
      <c r="AC246" s="43">
        <f t="shared" si="55"/>
        <v>1</v>
      </c>
      <c r="AD246" s="43">
        <f t="shared" si="55"/>
        <v>1</v>
      </c>
      <c r="AE246" s="43">
        <f t="shared" si="55"/>
        <v>1</v>
      </c>
      <c r="AF246" s="43">
        <f t="shared" si="55"/>
        <v>1</v>
      </c>
      <c r="AG246" s="43">
        <f t="shared" si="55"/>
        <v>1</v>
      </c>
      <c r="AH246" s="216">
        <f t="shared" ref="AH246" si="56">COUNTIF(AH244:AH244,"P")</f>
        <v>0</v>
      </c>
      <c r="AI246" s="70">
        <f t="shared" si="42"/>
        <v>0</v>
      </c>
    </row>
    <row r="247" spans="1:35">
      <c r="A247" s="71"/>
      <c r="B247" s="73"/>
      <c r="C247" s="84"/>
      <c r="D247" s="79" t="s">
        <v>168</v>
      </c>
      <c r="E247" s="43">
        <f>+E246/E245*100</f>
        <v>100</v>
      </c>
      <c r="F247" s="43">
        <f t="shared" ref="F247:AG247" si="57">+F246/F245*100</f>
        <v>0</v>
      </c>
      <c r="G247" s="43">
        <f t="shared" si="57"/>
        <v>100</v>
      </c>
      <c r="H247" s="43">
        <f t="shared" si="57"/>
        <v>100</v>
      </c>
      <c r="I247" s="43">
        <f t="shared" si="57"/>
        <v>100</v>
      </c>
      <c r="J247" s="43">
        <f t="shared" si="57"/>
        <v>100</v>
      </c>
      <c r="K247" s="43">
        <f t="shared" si="57"/>
        <v>0</v>
      </c>
      <c r="L247" s="43">
        <f t="shared" si="57"/>
        <v>100</v>
      </c>
      <c r="M247" s="43">
        <f t="shared" si="57"/>
        <v>0</v>
      </c>
      <c r="N247" s="43">
        <f t="shared" si="57"/>
        <v>100</v>
      </c>
      <c r="O247" s="43">
        <f t="shared" si="57"/>
        <v>100</v>
      </c>
      <c r="P247" s="43">
        <f t="shared" si="57"/>
        <v>100</v>
      </c>
      <c r="Q247" s="43">
        <f t="shared" si="57"/>
        <v>100</v>
      </c>
      <c r="R247" s="43">
        <f t="shared" si="57"/>
        <v>100</v>
      </c>
      <c r="S247" s="43">
        <f t="shared" si="57"/>
        <v>100</v>
      </c>
      <c r="T247" s="43">
        <f t="shared" si="57"/>
        <v>0</v>
      </c>
      <c r="U247" s="43">
        <f t="shared" si="57"/>
        <v>100</v>
      </c>
      <c r="V247" s="43">
        <f t="shared" si="57"/>
        <v>100</v>
      </c>
      <c r="W247" s="43">
        <f t="shared" si="57"/>
        <v>100</v>
      </c>
      <c r="X247" s="43">
        <f t="shared" si="57"/>
        <v>100</v>
      </c>
      <c r="Y247" s="43">
        <f t="shared" si="57"/>
        <v>100</v>
      </c>
      <c r="Z247" s="43">
        <f t="shared" si="57"/>
        <v>100</v>
      </c>
      <c r="AA247" s="43">
        <f t="shared" si="57"/>
        <v>0</v>
      </c>
      <c r="AB247" s="43">
        <f t="shared" si="57"/>
        <v>100</v>
      </c>
      <c r="AC247" s="43">
        <f t="shared" si="57"/>
        <v>100</v>
      </c>
      <c r="AD247" s="43">
        <f t="shared" si="57"/>
        <v>100</v>
      </c>
      <c r="AE247" s="43">
        <f t="shared" si="57"/>
        <v>100</v>
      </c>
      <c r="AF247" s="43">
        <f t="shared" si="57"/>
        <v>100</v>
      </c>
      <c r="AG247" s="43">
        <f t="shared" si="57"/>
        <v>100</v>
      </c>
      <c r="AH247" s="216">
        <f t="shared" ref="AH247" si="58">+AH246/AH245*100</f>
        <v>0</v>
      </c>
      <c r="AI247" s="70">
        <f t="shared" si="42"/>
        <v>0</v>
      </c>
    </row>
    <row r="248" spans="1:35">
      <c r="A248" s="71"/>
      <c r="B248" s="73"/>
      <c r="C248" s="84"/>
      <c r="D248" s="79" t="s">
        <v>171</v>
      </c>
      <c r="E248" s="43">
        <f>+E246-E245</f>
        <v>0</v>
      </c>
      <c r="F248" s="43">
        <f t="shared" ref="F248:AG248" si="59">+F246-F245</f>
        <v>-1</v>
      </c>
      <c r="G248" s="43">
        <f t="shared" si="59"/>
        <v>0</v>
      </c>
      <c r="H248" s="43">
        <f t="shared" si="59"/>
        <v>0</v>
      </c>
      <c r="I248" s="43">
        <f t="shared" si="59"/>
        <v>0</v>
      </c>
      <c r="J248" s="43">
        <f t="shared" si="59"/>
        <v>0</v>
      </c>
      <c r="K248" s="43">
        <f t="shared" si="59"/>
        <v>-1</v>
      </c>
      <c r="L248" s="43">
        <f t="shared" si="59"/>
        <v>0</v>
      </c>
      <c r="M248" s="43">
        <f t="shared" si="59"/>
        <v>-1</v>
      </c>
      <c r="N248" s="43">
        <f t="shared" si="59"/>
        <v>0</v>
      </c>
      <c r="O248" s="43">
        <f t="shared" si="59"/>
        <v>0</v>
      </c>
      <c r="P248" s="43">
        <f t="shared" si="59"/>
        <v>0</v>
      </c>
      <c r="Q248" s="43">
        <f t="shared" si="59"/>
        <v>0</v>
      </c>
      <c r="R248" s="43">
        <f t="shared" si="59"/>
        <v>0</v>
      </c>
      <c r="S248" s="43">
        <f t="shared" si="59"/>
        <v>0</v>
      </c>
      <c r="T248" s="43">
        <f t="shared" si="59"/>
        <v>-1</v>
      </c>
      <c r="U248" s="43">
        <f t="shared" si="59"/>
        <v>0</v>
      </c>
      <c r="V248" s="43">
        <f t="shared" si="59"/>
        <v>0</v>
      </c>
      <c r="W248" s="43">
        <f t="shared" si="59"/>
        <v>0</v>
      </c>
      <c r="X248" s="43">
        <f t="shared" si="59"/>
        <v>0</v>
      </c>
      <c r="Y248" s="43">
        <f t="shared" si="59"/>
        <v>0</v>
      </c>
      <c r="Z248" s="43">
        <f t="shared" si="59"/>
        <v>0</v>
      </c>
      <c r="AA248" s="43">
        <f t="shared" si="59"/>
        <v>-1</v>
      </c>
      <c r="AB248" s="43">
        <f t="shared" si="59"/>
        <v>0</v>
      </c>
      <c r="AC248" s="43">
        <f t="shared" si="59"/>
        <v>0</v>
      </c>
      <c r="AD248" s="43">
        <f t="shared" si="59"/>
        <v>0</v>
      </c>
      <c r="AE248" s="43">
        <f t="shared" si="59"/>
        <v>0</v>
      </c>
      <c r="AF248" s="43">
        <f t="shared" si="59"/>
        <v>0</v>
      </c>
      <c r="AG248" s="43">
        <f t="shared" si="59"/>
        <v>0</v>
      </c>
      <c r="AH248" s="216">
        <f t="shared" ref="AH248" si="60">+AH246-AH245</f>
        <v>-1</v>
      </c>
      <c r="AI248" s="70">
        <f t="shared" si="42"/>
        <v>0</v>
      </c>
    </row>
    <row r="249" spans="1:35">
      <c r="A249" s="71"/>
      <c r="B249" s="73"/>
      <c r="C249" s="84"/>
      <c r="D249" s="79" t="s">
        <v>172</v>
      </c>
      <c r="E249" s="43">
        <f t="shared" ref="E249:AG249" si="61">IF(E248&lt;=0,0)</f>
        <v>0</v>
      </c>
      <c r="F249" s="43">
        <f t="shared" si="61"/>
        <v>0</v>
      </c>
      <c r="G249" s="43">
        <f t="shared" si="61"/>
        <v>0</v>
      </c>
      <c r="H249" s="43">
        <f t="shared" si="61"/>
        <v>0</v>
      </c>
      <c r="I249" s="43">
        <f t="shared" si="61"/>
        <v>0</v>
      </c>
      <c r="J249" s="43">
        <f t="shared" si="61"/>
        <v>0</v>
      </c>
      <c r="K249" s="43">
        <f t="shared" si="61"/>
        <v>0</v>
      </c>
      <c r="L249" s="43">
        <f t="shared" si="61"/>
        <v>0</v>
      </c>
      <c r="M249" s="43">
        <f t="shared" si="61"/>
        <v>0</v>
      </c>
      <c r="N249" s="43">
        <f t="shared" si="61"/>
        <v>0</v>
      </c>
      <c r="O249" s="43">
        <f t="shared" si="61"/>
        <v>0</v>
      </c>
      <c r="P249" s="43">
        <f t="shared" si="61"/>
        <v>0</v>
      </c>
      <c r="Q249" s="43">
        <f t="shared" si="61"/>
        <v>0</v>
      </c>
      <c r="R249" s="43">
        <f t="shared" si="61"/>
        <v>0</v>
      </c>
      <c r="S249" s="43">
        <f t="shared" si="61"/>
        <v>0</v>
      </c>
      <c r="T249" s="43">
        <f t="shared" si="61"/>
        <v>0</v>
      </c>
      <c r="U249" s="43">
        <f t="shared" si="61"/>
        <v>0</v>
      </c>
      <c r="V249" s="43">
        <f t="shared" si="61"/>
        <v>0</v>
      </c>
      <c r="W249" s="43">
        <f t="shared" si="61"/>
        <v>0</v>
      </c>
      <c r="X249" s="43">
        <f t="shared" si="61"/>
        <v>0</v>
      </c>
      <c r="Y249" s="43">
        <f t="shared" si="61"/>
        <v>0</v>
      </c>
      <c r="Z249" s="43">
        <f t="shared" si="61"/>
        <v>0</v>
      </c>
      <c r="AA249" s="43">
        <f t="shared" si="61"/>
        <v>0</v>
      </c>
      <c r="AB249" s="43">
        <f t="shared" si="61"/>
        <v>0</v>
      </c>
      <c r="AC249" s="43">
        <f t="shared" si="61"/>
        <v>0</v>
      </c>
      <c r="AD249" s="43">
        <f t="shared" si="61"/>
        <v>0</v>
      </c>
      <c r="AE249" s="43">
        <f t="shared" si="61"/>
        <v>0</v>
      </c>
      <c r="AF249" s="43">
        <f t="shared" si="61"/>
        <v>0</v>
      </c>
      <c r="AG249" s="43">
        <f t="shared" si="61"/>
        <v>0</v>
      </c>
      <c r="AH249" s="216">
        <f t="shared" ref="AH249" si="62">IF(AH248&lt;=0,0)</f>
        <v>0</v>
      </c>
      <c r="AI249" s="70">
        <f t="shared" si="42"/>
        <v>0</v>
      </c>
    </row>
    <row r="250" spans="1:35" ht="26.25">
      <c r="A250" s="332" t="s">
        <v>71</v>
      </c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3"/>
      <c r="N250" s="333"/>
      <c r="O250" s="333"/>
      <c r="P250" s="333"/>
      <c r="Q250" s="333"/>
      <c r="R250" s="333"/>
      <c r="S250" s="333"/>
      <c r="T250" s="333"/>
      <c r="U250" s="333"/>
      <c r="V250" s="333"/>
      <c r="W250" s="333"/>
      <c r="X250" s="333"/>
      <c r="Y250" s="333"/>
      <c r="Z250" s="333"/>
      <c r="AA250" s="333"/>
      <c r="AB250" s="333"/>
      <c r="AC250" s="333"/>
      <c r="AD250" s="333"/>
      <c r="AE250" s="333"/>
      <c r="AF250" s="333"/>
      <c r="AG250" s="333"/>
      <c r="AH250" s="333"/>
      <c r="AI250" s="70">
        <f t="shared" si="42"/>
        <v>0</v>
      </c>
    </row>
    <row r="251" spans="1:35" ht="15.75">
      <c r="A251" s="29">
        <v>1</v>
      </c>
      <c r="B251" s="193">
        <v>20003</v>
      </c>
      <c r="C251" s="180" t="s">
        <v>460</v>
      </c>
      <c r="D251" s="3" t="s">
        <v>461</v>
      </c>
      <c r="E251" s="325"/>
      <c r="F251" s="326"/>
      <c r="G251" s="326"/>
      <c r="H251" s="326"/>
      <c r="I251" s="326"/>
      <c r="J251" s="326"/>
      <c r="K251" s="326"/>
      <c r="L251" s="326"/>
      <c r="M251" s="326"/>
      <c r="N251" s="326"/>
      <c r="O251" s="326"/>
      <c r="P251" s="327"/>
      <c r="Q251" s="200" t="s">
        <v>316</v>
      </c>
      <c r="R251" s="200" t="s">
        <v>316</v>
      </c>
      <c r="S251" s="200" t="s">
        <v>316</v>
      </c>
      <c r="T251" s="200" t="s">
        <v>316</v>
      </c>
      <c r="U251" s="200" t="s">
        <v>316</v>
      </c>
      <c r="V251" s="200" t="s">
        <v>316</v>
      </c>
      <c r="W251" s="200" t="s">
        <v>316</v>
      </c>
      <c r="X251" s="200" t="s">
        <v>316</v>
      </c>
      <c r="Y251" s="200" t="s">
        <v>316</v>
      </c>
      <c r="Z251" s="200" t="s">
        <v>316</v>
      </c>
      <c r="AA251" s="200" t="s">
        <v>316</v>
      </c>
      <c r="AB251" s="200" t="s">
        <v>316</v>
      </c>
      <c r="AC251" s="200" t="s">
        <v>316</v>
      </c>
      <c r="AD251" s="200" t="s">
        <v>316</v>
      </c>
      <c r="AE251" s="200" t="s">
        <v>316</v>
      </c>
      <c r="AF251" s="200" t="s">
        <v>316</v>
      </c>
      <c r="AG251" s="200" t="s">
        <v>316</v>
      </c>
      <c r="AH251" s="239" t="s">
        <v>374</v>
      </c>
      <c r="AI251" s="70">
        <f t="shared" si="42"/>
        <v>17</v>
      </c>
    </row>
    <row r="252" spans="1:35" ht="15.75">
      <c r="A252" s="71"/>
      <c r="B252" s="85"/>
      <c r="C252" s="86"/>
      <c r="D252" s="78" t="s">
        <v>170</v>
      </c>
      <c r="E252" s="74">
        <v>1</v>
      </c>
      <c r="F252" s="74">
        <v>1</v>
      </c>
      <c r="G252" s="74">
        <v>1</v>
      </c>
      <c r="H252" s="74">
        <v>1</v>
      </c>
      <c r="I252" s="74">
        <v>1</v>
      </c>
      <c r="J252" s="74">
        <v>1</v>
      </c>
      <c r="K252" s="74">
        <v>1</v>
      </c>
      <c r="L252" s="74">
        <v>1</v>
      </c>
      <c r="M252" s="74">
        <v>1</v>
      </c>
      <c r="N252" s="74">
        <v>1</v>
      </c>
      <c r="O252" s="74">
        <v>1</v>
      </c>
      <c r="P252" s="74">
        <v>1</v>
      </c>
      <c r="Q252" s="74">
        <v>1</v>
      </c>
      <c r="R252" s="74">
        <v>1</v>
      </c>
      <c r="S252" s="74">
        <v>1</v>
      </c>
      <c r="T252" s="74">
        <v>1</v>
      </c>
      <c r="U252" s="74">
        <v>1</v>
      </c>
      <c r="V252" s="74">
        <v>1</v>
      </c>
      <c r="W252" s="74">
        <v>1</v>
      </c>
      <c r="X252" s="74">
        <v>1</v>
      </c>
      <c r="Y252" s="74">
        <v>1</v>
      </c>
      <c r="Z252" s="74">
        <v>1</v>
      </c>
      <c r="AA252" s="74">
        <v>1</v>
      </c>
      <c r="AB252" s="74">
        <v>1</v>
      </c>
      <c r="AC252" s="74">
        <v>1</v>
      </c>
      <c r="AD252" s="74">
        <v>1</v>
      </c>
      <c r="AE252" s="74">
        <v>1</v>
      </c>
      <c r="AF252" s="74">
        <v>1</v>
      </c>
      <c r="AG252" s="74">
        <v>1</v>
      </c>
      <c r="AH252" s="215">
        <v>1</v>
      </c>
      <c r="AI252" s="70">
        <f t="shared" si="42"/>
        <v>0</v>
      </c>
    </row>
    <row r="253" spans="1:35" ht="15.75">
      <c r="A253" s="71"/>
      <c r="B253" s="85"/>
      <c r="C253" s="86"/>
      <c r="D253" s="79" t="s">
        <v>169</v>
      </c>
      <c r="E253" s="43">
        <f>COUNTIF(E251:E251,"P")</f>
        <v>0</v>
      </c>
      <c r="F253" s="43">
        <f t="shared" ref="F253:AG253" si="63">COUNTIF(F251:F251,"P")</f>
        <v>0</v>
      </c>
      <c r="G253" s="43">
        <f t="shared" si="63"/>
        <v>0</v>
      </c>
      <c r="H253" s="43">
        <f t="shared" si="63"/>
        <v>0</v>
      </c>
      <c r="I253" s="43">
        <f t="shared" si="63"/>
        <v>0</v>
      </c>
      <c r="J253" s="43">
        <f t="shared" si="63"/>
        <v>0</v>
      </c>
      <c r="K253" s="43">
        <f t="shared" si="63"/>
        <v>0</v>
      </c>
      <c r="L253" s="43">
        <f t="shared" si="63"/>
        <v>0</v>
      </c>
      <c r="M253" s="43">
        <f t="shared" si="63"/>
        <v>0</v>
      </c>
      <c r="N253" s="43">
        <f t="shared" si="63"/>
        <v>0</v>
      </c>
      <c r="O253" s="43">
        <f t="shared" si="63"/>
        <v>0</v>
      </c>
      <c r="P253" s="43">
        <f t="shared" si="63"/>
        <v>0</v>
      </c>
      <c r="Q253" s="43">
        <f t="shared" si="63"/>
        <v>1</v>
      </c>
      <c r="R253" s="43">
        <f t="shared" si="63"/>
        <v>1</v>
      </c>
      <c r="S253" s="43">
        <f t="shared" si="63"/>
        <v>1</v>
      </c>
      <c r="T253" s="43">
        <f t="shared" si="63"/>
        <v>1</v>
      </c>
      <c r="U253" s="43">
        <f t="shared" si="63"/>
        <v>1</v>
      </c>
      <c r="V253" s="43">
        <f t="shared" si="63"/>
        <v>1</v>
      </c>
      <c r="W253" s="43">
        <f t="shared" si="63"/>
        <v>1</v>
      </c>
      <c r="X253" s="43">
        <f t="shared" si="63"/>
        <v>1</v>
      </c>
      <c r="Y253" s="43">
        <f t="shared" si="63"/>
        <v>1</v>
      </c>
      <c r="Z253" s="43">
        <f t="shared" si="63"/>
        <v>1</v>
      </c>
      <c r="AA253" s="43">
        <f t="shared" si="63"/>
        <v>1</v>
      </c>
      <c r="AB253" s="43">
        <f t="shared" si="63"/>
        <v>1</v>
      </c>
      <c r="AC253" s="43">
        <f t="shared" si="63"/>
        <v>1</v>
      </c>
      <c r="AD253" s="43">
        <f t="shared" si="63"/>
        <v>1</v>
      </c>
      <c r="AE253" s="43">
        <f t="shared" si="63"/>
        <v>1</v>
      </c>
      <c r="AF253" s="43">
        <f t="shared" si="63"/>
        <v>1</v>
      </c>
      <c r="AG253" s="43">
        <f t="shared" si="63"/>
        <v>1</v>
      </c>
      <c r="AH253" s="216">
        <f t="shared" ref="AH253" si="64">COUNTIF(AH251:AH251,"P")</f>
        <v>0</v>
      </c>
      <c r="AI253" s="70">
        <f t="shared" si="42"/>
        <v>0</v>
      </c>
    </row>
    <row r="254" spans="1:35" ht="15.75">
      <c r="A254" s="71"/>
      <c r="B254" s="85"/>
      <c r="C254" s="86"/>
      <c r="D254" s="79" t="s">
        <v>168</v>
      </c>
      <c r="E254" s="43">
        <f>+E253/E252*100</f>
        <v>0</v>
      </c>
      <c r="F254" s="43">
        <f t="shared" ref="F254:AG254" si="65">+F253/F252*100</f>
        <v>0</v>
      </c>
      <c r="G254" s="43">
        <f t="shared" si="65"/>
        <v>0</v>
      </c>
      <c r="H254" s="43">
        <f t="shared" si="65"/>
        <v>0</v>
      </c>
      <c r="I254" s="43">
        <f t="shared" si="65"/>
        <v>0</v>
      </c>
      <c r="J254" s="43">
        <f t="shared" si="65"/>
        <v>0</v>
      </c>
      <c r="K254" s="43">
        <f t="shared" si="65"/>
        <v>0</v>
      </c>
      <c r="L254" s="43">
        <f t="shared" si="65"/>
        <v>0</v>
      </c>
      <c r="M254" s="43">
        <f t="shared" si="65"/>
        <v>0</v>
      </c>
      <c r="N254" s="43">
        <f t="shared" si="65"/>
        <v>0</v>
      </c>
      <c r="O254" s="43">
        <f t="shared" si="65"/>
        <v>0</v>
      </c>
      <c r="P254" s="43">
        <f t="shared" si="65"/>
        <v>0</v>
      </c>
      <c r="Q254" s="43">
        <f t="shared" si="65"/>
        <v>100</v>
      </c>
      <c r="R254" s="43">
        <f t="shared" si="65"/>
        <v>100</v>
      </c>
      <c r="S254" s="43">
        <f t="shared" si="65"/>
        <v>100</v>
      </c>
      <c r="T254" s="43">
        <f t="shared" si="65"/>
        <v>100</v>
      </c>
      <c r="U254" s="43">
        <f t="shared" si="65"/>
        <v>100</v>
      </c>
      <c r="V254" s="43">
        <f t="shared" si="65"/>
        <v>100</v>
      </c>
      <c r="W254" s="43">
        <f t="shared" si="65"/>
        <v>100</v>
      </c>
      <c r="X254" s="43">
        <f t="shared" si="65"/>
        <v>100</v>
      </c>
      <c r="Y254" s="43">
        <f t="shared" si="65"/>
        <v>100</v>
      </c>
      <c r="Z254" s="43">
        <f t="shared" si="65"/>
        <v>100</v>
      </c>
      <c r="AA254" s="43">
        <f t="shared" si="65"/>
        <v>100</v>
      </c>
      <c r="AB254" s="43">
        <f t="shared" si="65"/>
        <v>100</v>
      </c>
      <c r="AC254" s="43">
        <f t="shared" si="65"/>
        <v>100</v>
      </c>
      <c r="AD254" s="43">
        <f t="shared" si="65"/>
        <v>100</v>
      </c>
      <c r="AE254" s="43">
        <f t="shared" si="65"/>
        <v>100</v>
      </c>
      <c r="AF254" s="43">
        <f t="shared" si="65"/>
        <v>100</v>
      </c>
      <c r="AG254" s="43">
        <f t="shared" si="65"/>
        <v>100</v>
      </c>
      <c r="AH254" s="216">
        <f t="shared" ref="AH254" si="66">+AH253/AH252*100</f>
        <v>0</v>
      </c>
      <c r="AI254" s="70">
        <f t="shared" si="42"/>
        <v>0</v>
      </c>
    </row>
    <row r="255" spans="1:35" ht="15.75">
      <c r="A255" s="71"/>
      <c r="B255" s="85"/>
      <c r="C255" s="86"/>
      <c r="D255" s="79" t="s">
        <v>171</v>
      </c>
      <c r="E255" s="43">
        <f>+E253-E252</f>
        <v>-1</v>
      </c>
      <c r="F255" s="43">
        <f t="shared" ref="F255:AG255" si="67">+F253-F252</f>
        <v>-1</v>
      </c>
      <c r="G255" s="43">
        <f t="shared" si="67"/>
        <v>-1</v>
      </c>
      <c r="H255" s="43">
        <f t="shared" si="67"/>
        <v>-1</v>
      </c>
      <c r="I255" s="43">
        <f t="shared" si="67"/>
        <v>-1</v>
      </c>
      <c r="J255" s="43">
        <f t="shared" si="67"/>
        <v>-1</v>
      </c>
      <c r="K255" s="43">
        <f t="shared" si="67"/>
        <v>-1</v>
      </c>
      <c r="L255" s="43">
        <f t="shared" si="67"/>
        <v>-1</v>
      </c>
      <c r="M255" s="43">
        <f t="shared" si="67"/>
        <v>-1</v>
      </c>
      <c r="N255" s="43">
        <f t="shared" si="67"/>
        <v>-1</v>
      </c>
      <c r="O255" s="43">
        <f t="shared" si="67"/>
        <v>-1</v>
      </c>
      <c r="P255" s="43">
        <f t="shared" si="67"/>
        <v>-1</v>
      </c>
      <c r="Q255" s="43">
        <f t="shared" si="67"/>
        <v>0</v>
      </c>
      <c r="R255" s="43">
        <f t="shared" si="67"/>
        <v>0</v>
      </c>
      <c r="S255" s="43">
        <f t="shared" si="67"/>
        <v>0</v>
      </c>
      <c r="T255" s="43">
        <f t="shared" si="67"/>
        <v>0</v>
      </c>
      <c r="U255" s="43">
        <f t="shared" si="67"/>
        <v>0</v>
      </c>
      <c r="V255" s="43">
        <f t="shared" si="67"/>
        <v>0</v>
      </c>
      <c r="W255" s="43">
        <f t="shared" si="67"/>
        <v>0</v>
      </c>
      <c r="X255" s="43">
        <f t="shared" si="67"/>
        <v>0</v>
      </c>
      <c r="Y255" s="43">
        <f t="shared" si="67"/>
        <v>0</v>
      </c>
      <c r="Z255" s="43">
        <f t="shared" si="67"/>
        <v>0</v>
      </c>
      <c r="AA255" s="43">
        <f t="shared" si="67"/>
        <v>0</v>
      </c>
      <c r="AB255" s="43">
        <f t="shared" si="67"/>
        <v>0</v>
      </c>
      <c r="AC255" s="43">
        <f t="shared" si="67"/>
        <v>0</v>
      </c>
      <c r="AD255" s="43">
        <f t="shared" si="67"/>
        <v>0</v>
      </c>
      <c r="AE255" s="43">
        <f t="shared" si="67"/>
        <v>0</v>
      </c>
      <c r="AF255" s="43">
        <f t="shared" si="67"/>
        <v>0</v>
      </c>
      <c r="AG255" s="43">
        <f t="shared" si="67"/>
        <v>0</v>
      </c>
      <c r="AH255" s="216">
        <f t="shared" ref="AH255" si="68">+AH253-AH252</f>
        <v>-1</v>
      </c>
      <c r="AI255" s="70">
        <f t="shared" si="42"/>
        <v>0</v>
      </c>
    </row>
    <row r="256" spans="1:35" ht="15.75">
      <c r="A256" s="71"/>
      <c r="B256" s="85"/>
      <c r="C256" s="86"/>
      <c r="D256" s="79" t="s">
        <v>172</v>
      </c>
      <c r="E256" s="43">
        <f t="shared" ref="E256:AG256" si="69">IF(E255&lt;=0,0)</f>
        <v>0</v>
      </c>
      <c r="F256" s="43">
        <f t="shared" si="69"/>
        <v>0</v>
      </c>
      <c r="G256" s="43">
        <f t="shared" si="69"/>
        <v>0</v>
      </c>
      <c r="H256" s="43">
        <f t="shared" si="69"/>
        <v>0</v>
      </c>
      <c r="I256" s="43">
        <f t="shared" si="69"/>
        <v>0</v>
      </c>
      <c r="J256" s="43">
        <f t="shared" si="69"/>
        <v>0</v>
      </c>
      <c r="K256" s="43">
        <f t="shared" si="69"/>
        <v>0</v>
      </c>
      <c r="L256" s="43">
        <f t="shared" si="69"/>
        <v>0</v>
      </c>
      <c r="M256" s="43">
        <f t="shared" si="69"/>
        <v>0</v>
      </c>
      <c r="N256" s="43">
        <f t="shared" si="69"/>
        <v>0</v>
      </c>
      <c r="O256" s="43">
        <f t="shared" si="69"/>
        <v>0</v>
      </c>
      <c r="P256" s="43">
        <f t="shared" si="69"/>
        <v>0</v>
      </c>
      <c r="Q256" s="43">
        <f t="shared" si="69"/>
        <v>0</v>
      </c>
      <c r="R256" s="43">
        <f t="shared" si="69"/>
        <v>0</v>
      </c>
      <c r="S256" s="43">
        <f t="shared" si="69"/>
        <v>0</v>
      </c>
      <c r="T256" s="43">
        <f t="shared" si="69"/>
        <v>0</v>
      </c>
      <c r="U256" s="43">
        <f t="shared" si="69"/>
        <v>0</v>
      </c>
      <c r="V256" s="43">
        <f t="shared" si="69"/>
        <v>0</v>
      </c>
      <c r="W256" s="43">
        <f t="shared" si="69"/>
        <v>0</v>
      </c>
      <c r="X256" s="43">
        <f t="shared" si="69"/>
        <v>0</v>
      </c>
      <c r="Y256" s="43">
        <f t="shared" si="69"/>
        <v>0</v>
      </c>
      <c r="Z256" s="43">
        <f t="shared" si="69"/>
        <v>0</v>
      </c>
      <c r="AA256" s="43">
        <f t="shared" si="69"/>
        <v>0</v>
      </c>
      <c r="AB256" s="43">
        <f t="shared" si="69"/>
        <v>0</v>
      </c>
      <c r="AC256" s="43">
        <f t="shared" si="69"/>
        <v>0</v>
      </c>
      <c r="AD256" s="43">
        <f t="shared" si="69"/>
        <v>0</v>
      </c>
      <c r="AE256" s="43">
        <f t="shared" si="69"/>
        <v>0</v>
      </c>
      <c r="AF256" s="43">
        <f t="shared" si="69"/>
        <v>0</v>
      </c>
      <c r="AG256" s="43">
        <f t="shared" si="69"/>
        <v>0</v>
      </c>
      <c r="AH256" s="216">
        <f t="shared" ref="AH256" si="70">IF(AH255&lt;=0,0)</f>
        <v>0</v>
      </c>
      <c r="AI256" s="70">
        <f t="shared" si="42"/>
        <v>0</v>
      </c>
    </row>
    <row r="257" spans="1:35" ht="23.25">
      <c r="A257" s="344" t="s">
        <v>72</v>
      </c>
      <c r="B257" s="345"/>
      <c r="C257" s="345"/>
      <c r="D257" s="345"/>
      <c r="E257" s="345"/>
      <c r="F257" s="345"/>
      <c r="G257" s="345"/>
      <c r="H257" s="345"/>
      <c r="I257" s="345"/>
      <c r="J257" s="345"/>
      <c r="K257" s="345"/>
      <c r="L257" s="345"/>
      <c r="M257" s="345"/>
      <c r="N257" s="345"/>
      <c r="O257" s="345"/>
      <c r="P257" s="345"/>
      <c r="Q257" s="345"/>
      <c r="R257" s="345"/>
      <c r="S257" s="345"/>
      <c r="T257" s="345"/>
      <c r="U257" s="345"/>
      <c r="V257" s="345"/>
      <c r="W257" s="345"/>
      <c r="X257" s="345"/>
      <c r="Y257" s="345"/>
      <c r="Z257" s="345"/>
      <c r="AA257" s="345"/>
      <c r="AB257" s="345"/>
      <c r="AC257" s="345"/>
      <c r="AD257" s="345"/>
      <c r="AE257" s="345"/>
      <c r="AF257" s="345"/>
      <c r="AG257" s="345"/>
      <c r="AH257" s="345"/>
      <c r="AI257" s="70">
        <f t="shared" si="42"/>
        <v>0</v>
      </c>
    </row>
    <row r="258" spans="1:35" ht="15.75">
      <c r="A258" s="33">
        <v>1</v>
      </c>
      <c r="B258" s="34">
        <v>15229</v>
      </c>
      <c r="C258" s="35" t="s">
        <v>6</v>
      </c>
      <c r="D258" s="36" t="s">
        <v>46</v>
      </c>
      <c r="E258" s="200" t="s">
        <v>316</v>
      </c>
      <c r="F258" s="200" t="s">
        <v>316</v>
      </c>
      <c r="G258" s="239" t="s">
        <v>374</v>
      </c>
      <c r="H258" s="200" t="s">
        <v>316</v>
      </c>
      <c r="I258" s="200" t="s">
        <v>316</v>
      </c>
      <c r="J258" s="200" t="s">
        <v>397</v>
      </c>
      <c r="K258" s="200" t="s">
        <v>316</v>
      </c>
      <c r="L258" s="200" t="s">
        <v>316</v>
      </c>
      <c r="M258" s="200" t="s">
        <v>316</v>
      </c>
      <c r="N258" s="239" t="s">
        <v>374</v>
      </c>
      <c r="O258" s="200" t="s">
        <v>316</v>
      </c>
      <c r="P258" s="200" t="s">
        <v>316</v>
      </c>
      <c r="Q258" s="200" t="s">
        <v>316</v>
      </c>
      <c r="R258" s="200" t="s">
        <v>316</v>
      </c>
      <c r="S258" s="200" t="s">
        <v>316</v>
      </c>
      <c r="T258" s="200" t="s">
        <v>316</v>
      </c>
      <c r="U258" s="200" t="s">
        <v>316</v>
      </c>
      <c r="V258" s="200" t="s">
        <v>316</v>
      </c>
      <c r="W258" s="239" t="s">
        <v>374</v>
      </c>
      <c r="X258" s="200" t="s">
        <v>316</v>
      </c>
      <c r="Y258" s="200" t="s">
        <v>316</v>
      </c>
      <c r="Z258" s="200" t="s">
        <v>316</v>
      </c>
      <c r="AA258" s="200" t="s">
        <v>316</v>
      </c>
      <c r="AB258" s="200" t="s">
        <v>316</v>
      </c>
      <c r="AC258" s="239" t="s">
        <v>374</v>
      </c>
      <c r="AD258" s="200" t="s">
        <v>317</v>
      </c>
      <c r="AE258" s="200" t="s">
        <v>317</v>
      </c>
      <c r="AF258" s="200" t="s">
        <v>316</v>
      </c>
      <c r="AG258" s="200" t="s">
        <v>316</v>
      </c>
      <c r="AH258" s="200" t="s">
        <v>316</v>
      </c>
      <c r="AI258" s="70">
        <f t="shared" si="42"/>
        <v>23</v>
      </c>
    </row>
    <row r="259" spans="1:35" ht="15.75">
      <c r="A259" s="82"/>
      <c r="B259" s="15"/>
      <c r="C259" s="98"/>
      <c r="D259" s="78" t="s">
        <v>170</v>
      </c>
      <c r="E259" s="74">
        <v>1</v>
      </c>
      <c r="F259" s="74">
        <v>1</v>
      </c>
      <c r="G259" s="74">
        <v>1</v>
      </c>
      <c r="H259" s="74">
        <v>1</v>
      </c>
      <c r="I259" s="74">
        <v>1</v>
      </c>
      <c r="J259" s="74">
        <v>1</v>
      </c>
      <c r="K259" s="74">
        <v>1</v>
      </c>
      <c r="L259" s="74">
        <v>1</v>
      </c>
      <c r="M259" s="74">
        <v>1</v>
      </c>
      <c r="N259" s="74">
        <v>1</v>
      </c>
      <c r="O259" s="74">
        <v>1</v>
      </c>
      <c r="P259" s="74">
        <v>1</v>
      </c>
      <c r="Q259" s="74">
        <v>1</v>
      </c>
      <c r="R259" s="74">
        <v>1</v>
      </c>
      <c r="S259" s="74">
        <v>1</v>
      </c>
      <c r="T259" s="74">
        <v>1</v>
      </c>
      <c r="U259" s="74">
        <v>1</v>
      </c>
      <c r="V259" s="74">
        <v>1</v>
      </c>
      <c r="W259" s="74">
        <v>1</v>
      </c>
      <c r="X259" s="74">
        <v>1</v>
      </c>
      <c r="Y259" s="74">
        <v>1</v>
      </c>
      <c r="Z259" s="74">
        <v>1</v>
      </c>
      <c r="AA259" s="74">
        <v>1</v>
      </c>
      <c r="AB259" s="74">
        <v>1</v>
      </c>
      <c r="AC259" s="74">
        <v>1</v>
      </c>
      <c r="AD259" s="74">
        <v>1</v>
      </c>
      <c r="AE259" s="74">
        <v>1</v>
      </c>
      <c r="AF259" s="74">
        <v>1</v>
      </c>
      <c r="AG259" s="74">
        <v>1</v>
      </c>
      <c r="AH259" s="215">
        <v>1</v>
      </c>
      <c r="AI259" s="70">
        <f t="shared" si="42"/>
        <v>0</v>
      </c>
    </row>
    <row r="260" spans="1:35" ht="15.75">
      <c r="A260" s="82"/>
      <c r="B260" s="15"/>
      <c r="C260" s="98"/>
      <c r="D260" s="79" t="s">
        <v>169</v>
      </c>
      <c r="E260" s="43">
        <f>COUNTIF(E258:E258,"P")</f>
        <v>1</v>
      </c>
      <c r="F260" s="43">
        <f t="shared" ref="F260:AG260" si="71">COUNTIF(F258:F258,"P")</f>
        <v>1</v>
      </c>
      <c r="G260" s="43">
        <f t="shared" si="71"/>
        <v>0</v>
      </c>
      <c r="H260" s="43">
        <f t="shared" si="71"/>
        <v>1</v>
      </c>
      <c r="I260" s="43">
        <f t="shared" si="71"/>
        <v>1</v>
      </c>
      <c r="J260" s="43">
        <f t="shared" si="71"/>
        <v>0</v>
      </c>
      <c r="K260" s="43">
        <f t="shared" si="71"/>
        <v>1</v>
      </c>
      <c r="L260" s="43">
        <f t="shared" si="71"/>
        <v>1</v>
      </c>
      <c r="M260" s="43">
        <f t="shared" si="71"/>
        <v>1</v>
      </c>
      <c r="N260" s="43">
        <f t="shared" si="71"/>
        <v>0</v>
      </c>
      <c r="O260" s="43">
        <f t="shared" si="71"/>
        <v>1</v>
      </c>
      <c r="P260" s="43">
        <f t="shared" si="71"/>
        <v>1</v>
      </c>
      <c r="Q260" s="43">
        <f t="shared" si="71"/>
        <v>1</v>
      </c>
      <c r="R260" s="43">
        <f t="shared" si="71"/>
        <v>1</v>
      </c>
      <c r="S260" s="43">
        <f t="shared" si="71"/>
        <v>1</v>
      </c>
      <c r="T260" s="43">
        <f t="shared" si="71"/>
        <v>1</v>
      </c>
      <c r="U260" s="43">
        <f t="shared" si="71"/>
        <v>1</v>
      </c>
      <c r="V260" s="43">
        <f t="shared" si="71"/>
        <v>1</v>
      </c>
      <c r="W260" s="43">
        <f t="shared" si="71"/>
        <v>0</v>
      </c>
      <c r="X260" s="43">
        <f t="shared" si="71"/>
        <v>1</v>
      </c>
      <c r="Y260" s="43">
        <f t="shared" si="71"/>
        <v>1</v>
      </c>
      <c r="Z260" s="43">
        <f t="shared" si="71"/>
        <v>1</v>
      </c>
      <c r="AA260" s="43">
        <f t="shared" si="71"/>
        <v>1</v>
      </c>
      <c r="AB260" s="43">
        <f t="shared" si="71"/>
        <v>1</v>
      </c>
      <c r="AC260" s="43">
        <f t="shared" si="71"/>
        <v>0</v>
      </c>
      <c r="AD260" s="43">
        <f t="shared" si="71"/>
        <v>0</v>
      </c>
      <c r="AE260" s="43">
        <f t="shared" si="71"/>
        <v>0</v>
      </c>
      <c r="AF260" s="43">
        <f t="shared" si="71"/>
        <v>1</v>
      </c>
      <c r="AG260" s="43">
        <f t="shared" si="71"/>
        <v>1</v>
      </c>
      <c r="AH260" s="216">
        <f t="shared" ref="AH260" si="72">COUNTIF(AH258:AH258,"P")</f>
        <v>1</v>
      </c>
      <c r="AI260" s="70">
        <f t="shared" si="42"/>
        <v>0</v>
      </c>
    </row>
    <row r="261" spans="1:35" ht="15.75">
      <c r="A261" s="82"/>
      <c r="B261" s="15"/>
      <c r="C261" s="98"/>
      <c r="D261" s="79" t="s">
        <v>168</v>
      </c>
      <c r="E261" s="43">
        <f>+E260/E259*100</f>
        <v>100</v>
      </c>
      <c r="F261" s="43">
        <f t="shared" ref="F261:AG261" si="73">+F260/F259*100</f>
        <v>100</v>
      </c>
      <c r="G261" s="43">
        <f t="shared" si="73"/>
        <v>0</v>
      </c>
      <c r="H261" s="43">
        <f t="shared" si="73"/>
        <v>100</v>
      </c>
      <c r="I261" s="43">
        <f t="shared" si="73"/>
        <v>100</v>
      </c>
      <c r="J261" s="43">
        <f t="shared" si="73"/>
        <v>0</v>
      </c>
      <c r="K261" s="43">
        <f t="shared" si="73"/>
        <v>100</v>
      </c>
      <c r="L261" s="43">
        <f t="shared" si="73"/>
        <v>100</v>
      </c>
      <c r="M261" s="43">
        <f t="shared" si="73"/>
        <v>100</v>
      </c>
      <c r="N261" s="43">
        <f t="shared" si="73"/>
        <v>0</v>
      </c>
      <c r="O261" s="43">
        <f t="shared" si="73"/>
        <v>100</v>
      </c>
      <c r="P261" s="43">
        <f t="shared" si="73"/>
        <v>100</v>
      </c>
      <c r="Q261" s="43">
        <f t="shared" si="73"/>
        <v>100</v>
      </c>
      <c r="R261" s="43">
        <f t="shared" si="73"/>
        <v>100</v>
      </c>
      <c r="S261" s="43">
        <f t="shared" si="73"/>
        <v>100</v>
      </c>
      <c r="T261" s="43">
        <f t="shared" si="73"/>
        <v>100</v>
      </c>
      <c r="U261" s="43">
        <f t="shared" si="73"/>
        <v>100</v>
      </c>
      <c r="V261" s="43">
        <f t="shared" si="73"/>
        <v>100</v>
      </c>
      <c r="W261" s="43">
        <f t="shared" si="73"/>
        <v>0</v>
      </c>
      <c r="X261" s="43">
        <f t="shared" si="73"/>
        <v>100</v>
      </c>
      <c r="Y261" s="43">
        <f t="shared" si="73"/>
        <v>100</v>
      </c>
      <c r="Z261" s="43">
        <f t="shared" si="73"/>
        <v>100</v>
      </c>
      <c r="AA261" s="43">
        <f t="shared" si="73"/>
        <v>100</v>
      </c>
      <c r="AB261" s="43">
        <f t="shared" si="73"/>
        <v>100</v>
      </c>
      <c r="AC261" s="43">
        <f t="shared" si="73"/>
        <v>0</v>
      </c>
      <c r="AD261" s="43">
        <f t="shared" si="73"/>
        <v>0</v>
      </c>
      <c r="AE261" s="43">
        <f t="shared" si="73"/>
        <v>0</v>
      </c>
      <c r="AF261" s="43">
        <f t="shared" si="73"/>
        <v>100</v>
      </c>
      <c r="AG261" s="43">
        <f t="shared" si="73"/>
        <v>100</v>
      </c>
      <c r="AH261" s="216">
        <f t="shared" ref="AH261" si="74">+AH260/AH259*100</f>
        <v>100</v>
      </c>
      <c r="AI261" s="70">
        <f t="shared" si="42"/>
        <v>0</v>
      </c>
    </row>
    <row r="262" spans="1:35" ht="15.75">
      <c r="A262" s="82"/>
      <c r="B262" s="15"/>
      <c r="C262" s="98"/>
      <c r="D262" s="79" t="s">
        <v>171</v>
      </c>
      <c r="E262" s="43">
        <f>+E260-E259</f>
        <v>0</v>
      </c>
      <c r="F262" s="43">
        <f t="shared" ref="F262:AG262" si="75">+F260-F259</f>
        <v>0</v>
      </c>
      <c r="G262" s="43">
        <f t="shared" si="75"/>
        <v>-1</v>
      </c>
      <c r="H262" s="43">
        <f t="shared" si="75"/>
        <v>0</v>
      </c>
      <c r="I262" s="43">
        <f t="shared" si="75"/>
        <v>0</v>
      </c>
      <c r="J262" s="43">
        <f t="shared" si="75"/>
        <v>-1</v>
      </c>
      <c r="K262" s="43">
        <f t="shared" si="75"/>
        <v>0</v>
      </c>
      <c r="L262" s="43">
        <f t="shared" si="75"/>
        <v>0</v>
      </c>
      <c r="M262" s="43">
        <f t="shared" si="75"/>
        <v>0</v>
      </c>
      <c r="N262" s="43">
        <f t="shared" si="75"/>
        <v>-1</v>
      </c>
      <c r="O262" s="43">
        <f t="shared" si="75"/>
        <v>0</v>
      </c>
      <c r="P262" s="43">
        <f t="shared" si="75"/>
        <v>0</v>
      </c>
      <c r="Q262" s="43">
        <f t="shared" si="75"/>
        <v>0</v>
      </c>
      <c r="R262" s="43">
        <f t="shared" si="75"/>
        <v>0</v>
      </c>
      <c r="S262" s="43">
        <f t="shared" si="75"/>
        <v>0</v>
      </c>
      <c r="T262" s="43">
        <f t="shared" si="75"/>
        <v>0</v>
      </c>
      <c r="U262" s="43">
        <f t="shared" si="75"/>
        <v>0</v>
      </c>
      <c r="V262" s="43">
        <f t="shared" si="75"/>
        <v>0</v>
      </c>
      <c r="W262" s="43">
        <f t="shared" si="75"/>
        <v>-1</v>
      </c>
      <c r="X262" s="43">
        <f t="shared" si="75"/>
        <v>0</v>
      </c>
      <c r="Y262" s="43">
        <f t="shared" si="75"/>
        <v>0</v>
      </c>
      <c r="Z262" s="43">
        <f t="shared" si="75"/>
        <v>0</v>
      </c>
      <c r="AA262" s="43">
        <f t="shared" si="75"/>
        <v>0</v>
      </c>
      <c r="AB262" s="43">
        <f t="shared" si="75"/>
        <v>0</v>
      </c>
      <c r="AC262" s="43">
        <f t="shared" si="75"/>
        <v>-1</v>
      </c>
      <c r="AD262" s="43">
        <f t="shared" si="75"/>
        <v>-1</v>
      </c>
      <c r="AE262" s="43">
        <f t="shared" si="75"/>
        <v>-1</v>
      </c>
      <c r="AF262" s="43">
        <f t="shared" si="75"/>
        <v>0</v>
      </c>
      <c r="AG262" s="43">
        <f t="shared" si="75"/>
        <v>0</v>
      </c>
      <c r="AH262" s="216">
        <f t="shared" ref="AH262" si="76">+AH260-AH259</f>
        <v>0</v>
      </c>
      <c r="AI262" s="70">
        <f t="shared" si="42"/>
        <v>0</v>
      </c>
    </row>
    <row r="263" spans="1:35" ht="15.75">
      <c r="A263" s="82"/>
      <c r="B263" s="15"/>
      <c r="C263" s="98"/>
      <c r="D263" s="79" t="s">
        <v>172</v>
      </c>
      <c r="E263" s="43">
        <f t="shared" ref="E263:AG263" si="77">IF(E262&lt;=0,0)</f>
        <v>0</v>
      </c>
      <c r="F263" s="43">
        <f t="shared" si="77"/>
        <v>0</v>
      </c>
      <c r="G263" s="43">
        <f t="shared" si="77"/>
        <v>0</v>
      </c>
      <c r="H263" s="43">
        <f t="shared" si="77"/>
        <v>0</v>
      </c>
      <c r="I263" s="43">
        <f t="shared" si="77"/>
        <v>0</v>
      </c>
      <c r="J263" s="43">
        <f t="shared" si="77"/>
        <v>0</v>
      </c>
      <c r="K263" s="43">
        <f t="shared" si="77"/>
        <v>0</v>
      </c>
      <c r="L263" s="43">
        <f t="shared" si="77"/>
        <v>0</v>
      </c>
      <c r="M263" s="43">
        <f t="shared" si="77"/>
        <v>0</v>
      </c>
      <c r="N263" s="43">
        <f t="shared" si="77"/>
        <v>0</v>
      </c>
      <c r="O263" s="43">
        <f t="shared" si="77"/>
        <v>0</v>
      </c>
      <c r="P263" s="43">
        <f t="shared" si="77"/>
        <v>0</v>
      </c>
      <c r="Q263" s="43">
        <f t="shared" si="77"/>
        <v>0</v>
      </c>
      <c r="R263" s="43">
        <f t="shared" si="77"/>
        <v>0</v>
      </c>
      <c r="S263" s="43">
        <f t="shared" si="77"/>
        <v>0</v>
      </c>
      <c r="T263" s="43">
        <f t="shared" si="77"/>
        <v>0</v>
      </c>
      <c r="U263" s="43">
        <f t="shared" si="77"/>
        <v>0</v>
      </c>
      <c r="V263" s="43">
        <f t="shared" si="77"/>
        <v>0</v>
      </c>
      <c r="W263" s="43">
        <f t="shared" si="77"/>
        <v>0</v>
      </c>
      <c r="X263" s="43">
        <f t="shared" si="77"/>
        <v>0</v>
      </c>
      <c r="Y263" s="43">
        <f t="shared" si="77"/>
        <v>0</v>
      </c>
      <c r="Z263" s="43">
        <f t="shared" si="77"/>
        <v>0</v>
      </c>
      <c r="AA263" s="43">
        <f t="shared" si="77"/>
        <v>0</v>
      </c>
      <c r="AB263" s="43">
        <f t="shared" si="77"/>
        <v>0</v>
      </c>
      <c r="AC263" s="43">
        <f t="shared" si="77"/>
        <v>0</v>
      </c>
      <c r="AD263" s="43">
        <f t="shared" si="77"/>
        <v>0</v>
      </c>
      <c r="AE263" s="43">
        <f t="shared" si="77"/>
        <v>0</v>
      </c>
      <c r="AF263" s="43">
        <f t="shared" si="77"/>
        <v>0</v>
      </c>
      <c r="AG263" s="43">
        <f t="shared" si="77"/>
        <v>0</v>
      </c>
      <c r="AH263" s="216">
        <f t="shared" ref="AH263" si="78">IF(AH262&lt;=0,0)</f>
        <v>0</v>
      </c>
      <c r="AI263" s="70">
        <f t="shared" si="42"/>
        <v>0</v>
      </c>
    </row>
    <row r="264" spans="1:35" ht="23.25">
      <c r="A264" s="344" t="s">
        <v>73</v>
      </c>
      <c r="B264" s="345"/>
      <c r="C264" s="345"/>
      <c r="D264" s="345"/>
      <c r="E264" s="345"/>
      <c r="F264" s="345"/>
      <c r="G264" s="345"/>
      <c r="H264" s="345"/>
      <c r="I264" s="345"/>
      <c r="J264" s="345"/>
      <c r="K264" s="345"/>
      <c r="L264" s="345"/>
      <c r="M264" s="345"/>
      <c r="N264" s="345"/>
      <c r="O264" s="345"/>
      <c r="P264" s="345"/>
      <c r="Q264" s="345"/>
      <c r="R264" s="345"/>
      <c r="S264" s="345"/>
      <c r="T264" s="345"/>
      <c r="U264" s="345"/>
      <c r="V264" s="345"/>
      <c r="W264" s="345"/>
      <c r="X264" s="345"/>
      <c r="Y264" s="345"/>
      <c r="Z264" s="345"/>
      <c r="AA264" s="345"/>
      <c r="AB264" s="345"/>
      <c r="AC264" s="345"/>
      <c r="AD264" s="345"/>
      <c r="AE264" s="345"/>
      <c r="AF264" s="345"/>
      <c r="AG264" s="345"/>
      <c r="AH264" s="345"/>
      <c r="AI264" s="70">
        <f t="shared" si="42"/>
        <v>0</v>
      </c>
    </row>
    <row r="265" spans="1:35" ht="15.75">
      <c r="A265" s="30">
        <v>1</v>
      </c>
      <c r="B265" s="306">
        <v>15232</v>
      </c>
      <c r="C265" s="10" t="s">
        <v>81</v>
      </c>
      <c r="D265" s="186" t="s">
        <v>253</v>
      </c>
      <c r="E265" s="200" t="s">
        <v>316</v>
      </c>
      <c r="F265" s="239" t="s">
        <v>374</v>
      </c>
      <c r="G265" s="200" t="s">
        <v>316</v>
      </c>
      <c r="H265" s="200" t="s">
        <v>316</v>
      </c>
      <c r="I265" s="200" t="s">
        <v>316</v>
      </c>
      <c r="J265" s="200" t="s">
        <v>316</v>
      </c>
      <c r="K265" s="200" t="s">
        <v>316</v>
      </c>
      <c r="L265" s="200" t="s">
        <v>316</v>
      </c>
      <c r="M265" s="239" t="s">
        <v>374</v>
      </c>
      <c r="N265" s="200" t="s">
        <v>316</v>
      </c>
      <c r="O265" s="200" t="s">
        <v>316</v>
      </c>
      <c r="P265" s="200" t="s">
        <v>316</v>
      </c>
      <c r="Q265" s="200" t="s">
        <v>316</v>
      </c>
      <c r="R265" s="200" t="s">
        <v>316</v>
      </c>
      <c r="S265" s="200" t="s">
        <v>316</v>
      </c>
      <c r="T265" s="239" t="s">
        <v>374</v>
      </c>
      <c r="U265" s="200" t="s">
        <v>316</v>
      </c>
      <c r="V265" s="200" t="s">
        <v>316</v>
      </c>
      <c r="W265" s="200" t="s">
        <v>316</v>
      </c>
      <c r="X265" s="200" t="s">
        <v>317</v>
      </c>
      <c r="Y265" s="200" t="s">
        <v>316</v>
      </c>
      <c r="Z265" s="200" t="s">
        <v>316</v>
      </c>
      <c r="AA265" s="239" t="s">
        <v>374</v>
      </c>
      <c r="AB265" s="200" t="s">
        <v>316</v>
      </c>
      <c r="AC265" s="200" t="s">
        <v>316</v>
      </c>
      <c r="AD265" s="200" t="s">
        <v>316</v>
      </c>
      <c r="AE265" s="200" t="s">
        <v>316</v>
      </c>
      <c r="AF265" s="200" t="s">
        <v>316</v>
      </c>
      <c r="AG265" s="200" t="s">
        <v>316</v>
      </c>
      <c r="AH265" s="239" t="s">
        <v>374</v>
      </c>
      <c r="AI265" s="70">
        <f t="shared" si="42"/>
        <v>24</v>
      </c>
    </row>
    <row r="266" spans="1:35" ht="15.75">
      <c r="A266" s="1">
        <v>2</v>
      </c>
      <c r="B266" s="198">
        <v>18452</v>
      </c>
      <c r="C266" s="104" t="s">
        <v>129</v>
      </c>
      <c r="D266" s="186" t="s">
        <v>253</v>
      </c>
      <c r="E266" s="200" t="s">
        <v>317</v>
      </c>
      <c r="F266" s="200" t="s">
        <v>317</v>
      </c>
      <c r="G266" s="200" t="s">
        <v>317</v>
      </c>
      <c r="H266" s="200" t="s">
        <v>317</v>
      </c>
      <c r="I266" s="200" t="s">
        <v>317</v>
      </c>
      <c r="J266" s="200" t="s">
        <v>317</v>
      </c>
      <c r="K266" s="200" t="s">
        <v>317</v>
      </c>
      <c r="L266" s="200" t="s">
        <v>317</v>
      </c>
      <c r="M266" s="200" t="s">
        <v>317</v>
      </c>
      <c r="N266" s="200" t="s">
        <v>317</v>
      </c>
      <c r="O266" s="200" t="s">
        <v>317</v>
      </c>
      <c r="P266" s="200" t="s">
        <v>317</v>
      </c>
      <c r="Q266" s="200" t="s">
        <v>317</v>
      </c>
      <c r="R266" s="200" t="s">
        <v>317</v>
      </c>
      <c r="S266" s="200" t="s">
        <v>317</v>
      </c>
      <c r="T266" s="200" t="s">
        <v>317</v>
      </c>
      <c r="U266" s="200" t="s">
        <v>317</v>
      </c>
      <c r="V266" s="200" t="s">
        <v>317</v>
      </c>
      <c r="W266" s="200" t="s">
        <v>317</v>
      </c>
      <c r="X266" s="200" t="s">
        <v>317</v>
      </c>
      <c r="Y266" s="200" t="s">
        <v>317</v>
      </c>
      <c r="Z266" s="200" t="s">
        <v>317</v>
      </c>
      <c r="AA266" s="200" t="s">
        <v>317</v>
      </c>
      <c r="AB266" s="200" t="s">
        <v>317</v>
      </c>
      <c r="AC266" s="200" t="s">
        <v>317</v>
      </c>
      <c r="AD266" s="200" t="s">
        <v>317</v>
      </c>
      <c r="AE266" s="200" t="s">
        <v>317</v>
      </c>
      <c r="AF266" s="200" t="s">
        <v>317</v>
      </c>
      <c r="AG266" s="200" t="s">
        <v>317</v>
      </c>
      <c r="AH266" s="200" t="s">
        <v>317</v>
      </c>
      <c r="AI266" s="70">
        <f t="shared" si="42"/>
        <v>0</v>
      </c>
    </row>
    <row r="267" spans="1:35" ht="15.75">
      <c r="A267" s="30">
        <v>3</v>
      </c>
      <c r="B267" s="271">
        <v>17462</v>
      </c>
      <c r="C267" s="17" t="s">
        <v>197</v>
      </c>
      <c r="D267" s="186" t="s">
        <v>253</v>
      </c>
      <c r="E267" s="200" t="s">
        <v>316</v>
      </c>
      <c r="F267" s="200" t="s">
        <v>316</v>
      </c>
      <c r="G267" s="200" t="s">
        <v>316</v>
      </c>
      <c r="H267" s="200" t="s">
        <v>316</v>
      </c>
      <c r="I267" s="200" t="s">
        <v>316</v>
      </c>
      <c r="J267" s="200" t="s">
        <v>316</v>
      </c>
      <c r="K267" s="239" t="s">
        <v>374</v>
      </c>
      <c r="L267" s="200" t="s">
        <v>316</v>
      </c>
      <c r="M267" s="200" t="s">
        <v>316</v>
      </c>
      <c r="N267" s="200" t="s">
        <v>316</v>
      </c>
      <c r="O267" s="200" t="s">
        <v>316</v>
      </c>
      <c r="P267" s="200" t="s">
        <v>316</v>
      </c>
      <c r="Q267" s="200" t="s">
        <v>316</v>
      </c>
      <c r="R267" s="239" t="s">
        <v>374</v>
      </c>
      <c r="S267" s="200" t="s">
        <v>317</v>
      </c>
      <c r="T267" s="200" t="s">
        <v>316</v>
      </c>
      <c r="U267" s="200" t="s">
        <v>316</v>
      </c>
      <c r="V267" s="200" t="s">
        <v>316</v>
      </c>
      <c r="W267" s="200" t="s">
        <v>316</v>
      </c>
      <c r="X267" s="200" t="s">
        <v>316</v>
      </c>
      <c r="Y267" s="239" t="s">
        <v>374</v>
      </c>
      <c r="Z267" s="200" t="s">
        <v>316</v>
      </c>
      <c r="AA267" s="200" t="s">
        <v>316</v>
      </c>
      <c r="AB267" s="200" t="s">
        <v>316</v>
      </c>
      <c r="AC267" s="200" t="s">
        <v>316</v>
      </c>
      <c r="AD267" s="200" t="s">
        <v>317</v>
      </c>
      <c r="AE267" s="200" t="s">
        <v>316</v>
      </c>
      <c r="AF267" s="200" t="s">
        <v>316</v>
      </c>
      <c r="AG267" s="239" t="s">
        <v>374</v>
      </c>
      <c r="AH267" s="200" t="s">
        <v>317</v>
      </c>
      <c r="AI267" s="70">
        <f t="shared" si="42"/>
        <v>23</v>
      </c>
    </row>
    <row r="268" spans="1:35" ht="15.75">
      <c r="A268" s="198">
        <v>4</v>
      </c>
      <c r="B268" s="308">
        <v>15409</v>
      </c>
      <c r="C268" s="188" t="s">
        <v>289</v>
      </c>
      <c r="D268" s="3" t="s">
        <v>4</v>
      </c>
      <c r="E268" s="200" t="s">
        <v>317</v>
      </c>
      <c r="F268" s="200" t="s">
        <v>317</v>
      </c>
      <c r="G268" s="200" t="s">
        <v>317</v>
      </c>
      <c r="H268" s="200" t="s">
        <v>317</v>
      </c>
      <c r="I268" s="200" t="s">
        <v>317</v>
      </c>
      <c r="J268" s="200" t="s">
        <v>317</v>
      </c>
      <c r="K268" s="200" t="s">
        <v>317</v>
      </c>
      <c r="L268" s="200" t="s">
        <v>317</v>
      </c>
      <c r="M268" s="200" t="s">
        <v>317</v>
      </c>
      <c r="N268" s="200" t="s">
        <v>317</v>
      </c>
      <c r="O268" s="200" t="s">
        <v>317</v>
      </c>
      <c r="P268" s="200" t="s">
        <v>317</v>
      </c>
      <c r="Q268" s="200" t="s">
        <v>317</v>
      </c>
      <c r="R268" s="200" t="s">
        <v>317</v>
      </c>
      <c r="S268" s="200" t="s">
        <v>317</v>
      </c>
      <c r="T268" s="200" t="s">
        <v>317</v>
      </c>
      <c r="U268" s="200" t="s">
        <v>317</v>
      </c>
      <c r="V268" s="200" t="s">
        <v>317</v>
      </c>
      <c r="W268" s="200" t="s">
        <v>317</v>
      </c>
      <c r="X268" s="200" t="s">
        <v>317</v>
      </c>
      <c r="Y268" s="200" t="s">
        <v>317</v>
      </c>
      <c r="Z268" s="200" t="s">
        <v>317</v>
      </c>
      <c r="AA268" s="200" t="s">
        <v>316</v>
      </c>
      <c r="AB268" s="200" t="s">
        <v>316</v>
      </c>
      <c r="AC268" s="200" t="s">
        <v>316</v>
      </c>
      <c r="AD268" s="200" t="s">
        <v>316</v>
      </c>
      <c r="AE268" s="200" t="s">
        <v>316</v>
      </c>
      <c r="AF268" s="239" t="s">
        <v>374</v>
      </c>
      <c r="AG268" s="200" t="s">
        <v>316</v>
      </c>
      <c r="AH268" s="200" t="s">
        <v>316</v>
      </c>
      <c r="AI268" s="70">
        <f t="shared" si="42"/>
        <v>7</v>
      </c>
    </row>
    <row r="269" spans="1:35" ht="15.75">
      <c r="A269" s="30">
        <v>5</v>
      </c>
      <c r="B269" s="308">
        <v>15408</v>
      </c>
      <c r="C269" s="188" t="s">
        <v>290</v>
      </c>
      <c r="D269" s="3" t="s">
        <v>4</v>
      </c>
      <c r="E269" s="200" t="s">
        <v>316</v>
      </c>
      <c r="F269" s="200" t="s">
        <v>316</v>
      </c>
      <c r="G269" s="239" t="s">
        <v>374</v>
      </c>
      <c r="H269" s="200" t="s">
        <v>316</v>
      </c>
      <c r="I269" s="200" t="s">
        <v>316</v>
      </c>
      <c r="J269" s="200" t="s">
        <v>316</v>
      </c>
      <c r="K269" s="200" t="s">
        <v>316</v>
      </c>
      <c r="L269" s="200" t="s">
        <v>316</v>
      </c>
      <c r="M269" s="200" t="s">
        <v>316</v>
      </c>
      <c r="N269" s="239" t="s">
        <v>374</v>
      </c>
      <c r="O269" s="200" t="s">
        <v>316</v>
      </c>
      <c r="P269" s="200" t="s">
        <v>316</v>
      </c>
      <c r="Q269" s="200" t="s">
        <v>316</v>
      </c>
      <c r="R269" s="200" t="s">
        <v>316</v>
      </c>
      <c r="S269" s="200" t="s">
        <v>316</v>
      </c>
      <c r="T269" s="200" t="s">
        <v>316</v>
      </c>
      <c r="U269" s="200" t="s">
        <v>316</v>
      </c>
      <c r="V269" s="239" t="s">
        <v>374</v>
      </c>
      <c r="W269" s="200" t="s">
        <v>317</v>
      </c>
      <c r="X269" s="200" t="s">
        <v>316</v>
      </c>
      <c r="Y269" s="200" t="s">
        <v>316</v>
      </c>
      <c r="Z269" s="200" t="s">
        <v>316</v>
      </c>
      <c r="AA269" s="200" t="s">
        <v>316</v>
      </c>
      <c r="AB269" s="200" t="s">
        <v>316</v>
      </c>
      <c r="AC269" s="239" t="s">
        <v>374</v>
      </c>
      <c r="AD269" s="200" t="s">
        <v>316</v>
      </c>
      <c r="AE269" s="200" t="s">
        <v>316</v>
      </c>
      <c r="AF269" s="200" t="s">
        <v>316</v>
      </c>
      <c r="AG269" s="200" t="s">
        <v>316</v>
      </c>
      <c r="AH269" s="200" t="s">
        <v>316</v>
      </c>
      <c r="AI269" s="70">
        <f t="shared" ref="AI269:AI326" si="79">COUNTIF(E269:AH269,"p")</f>
        <v>25</v>
      </c>
    </row>
    <row r="270" spans="1:35" ht="15.75">
      <c r="A270" s="198">
        <v>6</v>
      </c>
      <c r="B270" s="193">
        <v>19153</v>
      </c>
      <c r="C270" s="177" t="s">
        <v>388</v>
      </c>
      <c r="D270" s="3" t="s">
        <v>4</v>
      </c>
      <c r="E270" s="200" t="s">
        <v>317</v>
      </c>
      <c r="F270" s="200" t="s">
        <v>317</v>
      </c>
      <c r="G270" s="200" t="s">
        <v>317</v>
      </c>
      <c r="H270" s="200" t="s">
        <v>317</v>
      </c>
      <c r="I270" s="200" t="s">
        <v>317</v>
      </c>
      <c r="J270" s="200" t="s">
        <v>317</v>
      </c>
      <c r="K270" s="200" t="s">
        <v>317</v>
      </c>
      <c r="L270" s="200" t="s">
        <v>317</v>
      </c>
      <c r="M270" s="200" t="s">
        <v>317</v>
      </c>
      <c r="N270" s="200" t="s">
        <v>317</v>
      </c>
      <c r="O270" s="200" t="s">
        <v>317</v>
      </c>
      <c r="P270" s="200" t="s">
        <v>317</v>
      </c>
      <c r="Q270" s="200" t="s">
        <v>317</v>
      </c>
      <c r="R270" s="200" t="s">
        <v>317</v>
      </c>
      <c r="S270" s="200" t="s">
        <v>317</v>
      </c>
      <c r="T270" s="200" t="s">
        <v>317</v>
      </c>
      <c r="U270" s="200" t="s">
        <v>317</v>
      </c>
      <c r="V270" s="200" t="s">
        <v>317</v>
      </c>
      <c r="W270" s="200" t="s">
        <v>317</v>
      </c>
      <c r="X270" s="200" t="s">
        <v>317</v>
      </c>
      <c r="Y270" s="200" t="s">
        <v>317</v>
      </c>
      <c r="Z270" s="200" t="s">
        <v>317</v>
      </c>
      <c r="AA270" s="200" t="s">
        <v>317</v>
      </c>
      <c r="AB270" s="200" t="s">
        <v>317</v>
      </c>
      <c r="AC270" s="200" t="s">
        <v>317</v>
      </c>
      <c r="AD270" s="200" t="s">
        <v>317</v>
      </c>
      <c r="AE270" s="200" t="s">
        <v>317</v>
      </c>
      <c r="AF270" s="200" t="s">
        <v>317</v>
      </c>
      <c r="AG270" s="200" t="s">
        <v>317</v>
      </c>
      <c r="AH270" s="200" t="s">
        <v>317</v>
      </c>
      <c r="AI270" s="70">
        <f t="shared" si="79"/>
        <v>0</v>
      </c>
    </row>
    <row r="271" spans="1:35" ht="15.75">
      <c r="A271" s="30">
        <v>7</v>
      </c>
      <c r="B271" s="313">
        <v>19243</v>
      </c>
      <c r="C271" s="185" t="s">
        <v>288</v>
      </c>
      <c r="D271" s="3" t="s">
        <v>4</v>
      </c>
      <c r="E271" s="200" t="s">
        <v>317</v>
      </c>
      <c r="F271" s="200" t="s">
        <v>317</v>
      </c>
      <c r="G271" s="200" t="s">
        <v>317</v>
      </c>
      <c r="H271" s="200" t="s">
        <v>317</v>
      </c>
      <c r="I271" s="200" t="s">
        <v>317</v>
      </c>
      <c r="J271" s="200" t="s">
        <v>317</v>
      </c>
      <c r="K271" s="200" t="s">
        <v>317</v>
      </c>
      <c r="L271" s="200" t="s">
        <v>317</v>
      </c>
      <c r="M271" s="200" t="s">
        <v>317</v>
      </c>
      <c r="N271" s="200" t="s">
        <v>317</v>
      </c>
      <c r="O271" s="200" t="s">
        <v>317</v>
      </c>
      <c r="P271" s="200" t="s">
        <v>317</v>
      </c>
      <c r="Q271" s="200" t="s">
        <v>317</v>
      </c>
      <c r="R271" s="200" t="s">
        <v>317</v>
      </c>
      <c r="S271" s="200" t="s">
        <v>317</v>
      </c>
      <c r="T271" s="200" t="s">
        <v>317</v>
      </c>
      <c r="U271" s="200" t="s">
        <v>317</v>
      </c>
      <c r="V271" s="200" t="s">
        <v>317</v>
      </c>
      <c r="W271" s="200" t="s">
        <v>317</v>
      </c>
      <c r="X271" s="200" t="s">
        <v>317</v>
      </c>
      <c r="Y271" s="200" t="s">
        <v>317</v>
      </c>
      <c r="Z271" s="200" t="s">
        <v>317</v>
      </c>
      <c r="AA271" s="200" t="s">
        <v>317</v>
      </c>
      <c r="AB271" s="200" t="s">
        <v>317</v>
      </c>
      <c r="AC271" s="200" t="s">
        <v>317</v>
      </c>
      <c r="AD271" s="200" t="s">
        <v>317</v>
      </c>
      <c r="AE271" s="200" t="s">
        <v>317</v>
      </c>
      <c r="AF271" s="200" t="s">
        <v>317</v>
      </c>
      <c r="AG271" s="200" t="s">
        <v>317</v>
      </c>
      <c r="AH271" s="200" t="s">
        <v>317</v>
      </c>
      <c r="AI271" s="70">
        <f t="shared" si="79"/>
        <v>0</v>
      </c>
    </row>
    <row r="272" spans="1:35" ht="15.75">
      <c r="A272" s="198">
        <v>8</v>
      </c>
      <c r="B272" s="313">
        <v>19524</v>
      </c>
      <c r="C272" s="185" t="s">
        <v>389</v>
      </c>
      <c r="D272" s="3" t="s">
        <v>4</v>
      </c>
      <c r="E272" s="200" t="s">
        <v>316</v>
      </c>
      <c r="F272" s="200" t="s">
        <v>316</v>
      </c>
      <c r="G272" s="200" t="s">
        <v>316</v>
      </c>
      <c r="H272" s="200" t="s">
        <v>316</v>
      </c>
      <c r="I272" s="200" t="s">
        <v>316</v>
      </c>
      <c r="J272" s="200" t="s">
        <v>316</v>
      </c>
      <c r="K272" s="200" t="s">
        <v>316</v>
      </c>
      <c r="L272" s="200" t="s">
        <v>316</v>
      </c>
      <c r="M272" s="239" t="s">
        <v>374</v>
      </c>
      <c r="N272" s="200" t="s">
        <v>316</v>
      </c>
      <c r="O272" s="200" t="s">
        <v>316</v>
      </c>
      <c r="P272" s="200" t="s">
        <v>316</v>
      </c>
      <c r="Q272" s="200" t="s">
        <v>316</v>
      </c>
      <c r="R272" s="200" t="s">
        <v>316</v>
      </c>
      <c r="S272" s="239" t="s">
        <v>374</v>
      </c>
      <c r="T272" s="200" t="s">
        <v>316</v>
      </c>
      <c r="U272" s="200" t="s">
        <v>316</v>
      </c>
      <c r="V272" s="200" t="s">
        <v>316</v>
      </c>
      <c r="W272" s="200" t="s">
        <v>316</v>
      </c>
      <c r="X272" s="200" t="s">
        <v>316</v>
      </c>
      <c r="Y272" s="200" t="s">
        <v>316</v>
      </c>
      <c r="Z272" s="239" t="s">
        <v>374</v>
      </c>
      <c r="AA272" s="200" t="s">
        <v>316</v>
      </c>
      <c r="AB272" s="200" t="s">
        <v>316</v>
      </c>
      <c r="AC272" s="200" t="s">
        <v>316</v>
      </c>
      <c r="AD272" s="239" t="s">
        <v>374</v>
      </c>
      <c r="AE272" s="200" t="s">
        <v>317</v>
      </c>
      <c r="AF272" s="200" t="s">
        <v>317</v>
      </c>
      <c r="AG272" s="200" t="s">
        <v>317</v>
      </c>
      <c r="AH272" s="200" t="s">
        <v>317</v>
      </c>
      <c r="AI272" s="70">
        <f t="shared" si="79"/>
        <v>22</v>
      </c>
    </row>
    <row r="273" spans="1:35" ht="15.75">
      <c r="A273" s="30">
        <v>9</v>
      </c>
      <c r="B273" s="313">
        <v>21278</v>
      </c>
      <c r="C273" s="185" t="s">
        <v>390</v>
      </c>
      <c r="D273" s="3" t="s">
        <v>4</v>
      </c>
      <c r="E273" s="200" t="s">
        <v>316</v>
      </c>
      <c r="F273" s="200" t="s">
        <v>316</v>
      </c>
      <c r="G273" s="200" t="s">
        <v>316</v>
      </c>
      <c r="H273" s="200" t="s">
        <v>316</v>
      </c>
      <c r="I273" s="200" t="s">
        <v>316</v>
      </c>
      <c r="J273" s="239" t="s">
        <v>374</v>
      </c>
      <c r="K273" s="200" t="s">
        <v>316</v>
      </c>
      <c r="L273" s="200" t="s">
        <v>316</v>
      </c>
      <c r="M273" s="200" t="s">
        <v>316</v>
      </c>
      <c r="N273" s="200" t="s">
        <v>316</v>
      </c>
      <c r="O273" s="200" t="s">
        <v>316</v>
      </c>
      <c r="P273" s="200" t="s">
        <v>316</v>
      </c>
      <c r="Q273" s="239" t="s">
        <v>374</v>
      </c>
      <c r="R273" s="200" t="s">
        <v>317</v>
      </c>
      <c r="S273" s="200" t="s">
        <v>316</v>
      </c>
      <c r="T273" s="200" t="s">
        <v>316</v>
      </c>
      <c r="U273" s="200" t="s">
        <v>316</v>
      </c>
      <c r="V273" s="200" t="s">
        <v>316</v>
      </c>
      <c r="W273" s="200" t="s">
        <v>316</v>
      </c>
      <c r="X273" s="239" t="s">
        <v>374</v>
      </c>
      <c r="Y273" s="200" t="s">
        <v>316</v>
      </c>
      <c r="Z273" s="200" t="s">
        <v>316</v>
      </c>
      <c r="AA273" s="200" t="s">
        <v>316</v>
      </c>
      <c r="AB273" s="200" t="s">
        <v>316</v>
      </c>
      <c r="AC273" s="200" t="s">
        <v>316</v>
      </c>
      <c r="AD273" s="200" t="s">
        <v>316</v>
      </c>
      <c r="AE273" s="239" t="s">
        <v>374</v>
      </c>
      <c r="AF273" s="200" t="s">
        <v>316</v>
      </c>
      <c r="AG273" s="200" t="s">
        <v>316</v>
      </c>
      <c r="AH273" s="200" t="s">
        <v>316</v>
      </c>
      <c r="AI273" s="70">
        <f t="shared" si="79"/>
        <v>25</v>
      </c>
    </row>
    <row r="274" spans="1:35">
      <c r="A274" s="198">
        <v>10</v>
      </c>
      <c r="B274" s="193">
        <v>21296</v>
      </c>
      <c r="C274" s="180" t="s">
        <v>406</v>
      </c>
      <c r="D274" s="180" t="s">
        <v>407</v>
      </c>
      <c r="E274" s="200" t="s">
        <v>316</v>
      </c>
      <c r="F274" s="200" t="s">
        <v>316</v>
      </c>
      <c r="G274" s="200" t="s">
        <v>316</v>
      </c>
      <c r="H274" s="239" t="s">
        <v>374</v>
      </c>
      <c r="I274" s="200" t="s">
        <v>316</v>
      </c>
      <c r="J274" s="200" t="s">
        <v>316</v>
      </c>
      <c r="K274" s="200" t="s">
        <v>316</v>
      </c>
      <c r="L274" s="200" t="s">
        <v>316</v>
      </c>
      <c r="M274" s="200" t="s">
        <v>316</v>
      </c>
      <c r="N274" s="200" t="s">
        <v>316</v>
      </c>
      <c r="O274" s="239" t="s">
        <v>374</v>
      </c>
      <c r="P274" s="200" t="s">
        <v>316</v>
      </c>
      <c r="Q274" s="200" t="s">
        <v>316</v>
      </c>
      <c r="R274" s="200" t="s">
        <v>316</v>
      </c>
      <c r="S274" s="200" t="s">
        <v>316</v>
      </c>
      <c r="T274" s="200" t="s">
        <v>316</v>
      </c>
      <c r="U274" s="239" t="s">
        <v>374</v>
      </c>
      <c r="V274" s="200" t="s">
        <v>316</v>
      </c>
      <c r="W274" s="200" t="s">
        <v>316</v>
      </c>
      <c r="X274" s="200" t="s">
        <v>316</v>
      </c>
      <c r="Y274" s="200" t="s">
        <v>316</v>
      </c>
      <c r="Z274" s="200" t="s">
        <v>316</v>
      </c>
      <c r="AA274" s="200" t="s">
        <v>316</v>
      </c>
      <c r="AB274" s="200" t="s">
        <v>316</v>
      </c>
      <c r="AC274" s="239" t="s">
        <v>374</v>
      </c>
      <c r="AD274" s="200" t="s">
        <v>316</v>
      </c>
      <c r="AE274" s="200" t="s">
        <v>316</v>
      </c>
      <c r="AF274" s="200" t="s">
        <v>316</v>
      </c>
      <c r="AG274" s="200" t="s">
        <v>316</v>
      </c>
      <c r="AH274" s="200" t="s">
        <v>316</v>
      </c>
      <c r="AI274" s="70">
        <f t="shared" si="79"/>
        <v>26</v>
      </c>
    </row>
    <row r="275" spans="1:35" ht="15.75">
      <c r="A275" s="30"/>
      <c r="B275" s="187"/>
      <c r="C275" s="185"/>
      <c r="D275" s="3"/>
      <c r="E275" s="348"/>
      <c r="F275" s="349"/>
      <c r="G275" s="349"/>
      <c r="H275" s="349"/>
      <c r="I275" s="349"/>
      <c r="J275" s="349"/>
      <c r="K275" s="349"/>
      <c r="L275" s="349"/>
      <c r="M275" s="35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  <c r="AA275" s="200"/>
      <c r="AB275" s="200"/>
      <c r="AC275" s="200"/>
      <c r="AD275" s="200"/>
      <c r="AE275" s="200"/>
      <c r="AF275" s="200"/>
      <c r="AG275" s="200"/>
      <c r="AH275" s="200"/>
      <c r="AI275" s="70">
        <f t="shared" si="79"/>
        <v>0</v>
      </c>
    </row>
    <row r="276" spans="1:35" ht="15.75">
      <c r="A276" s="198"/>
      <c r="B276" s="187"/>
      <c r="C276" s="185"/>
      <c r="D276" s="3"/>
      <c r="E276" s="200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  <c r="AA276" s="200"/>
      <c r="AB276" s="200"/>
      <c r="AC276" s="200"/>
      <c r="AD276" s="200"/>
      <c r="AE276" s="200"/>
      <c r="AF276" s="200"/>
      <c r="AG276" s="200"/>
      <c r="AH276" s="200"/>
      <c r="AI276" s="70">
        <f t="shared" si="79"/>
        <v>0</v>
      </c>
    </row>
    <row r="277" spans="1:35" ht="15.75">
      <c r="A277" s="1"/>
      <c r="B277" s="103"/>
      <c r="C277" s="104"/>
      <c r="D277" s="186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  <c r="AA277" s="200"/>
      <c r="AB277" s="200"/>
      <c r="AC277" s="200"/>
      <c r="AD277" s="200"/>
      <c r="AE277" s="200"/>
      <c r="AF277" s="200"/>
      <c r="AG277" s="200"/>
      <c r="AH277" s="200"/>
      <c r="AI277" s="70">
        <f t="shared" si="79"/>
        <v>0</v>
      </c>
    </row>
    <row r="278" spans="1:35" ht="15.75">
      <c r="A278" s="29"/>
      <c r="B278" s="18"/>
      <c r="C278" s="19"/>
      <c r="D278" s="78" t="s">
        <v>170</v>
      </c>
      <c r="E278" s="74">
        <v>5</v>
      </c>
      <c r="F278" s="74">
        <v>5</v>
      </c>
      <c r="G278" s="74">
        <v>5</v>
      </c>
      <c r="H278" s="74">
        <v>5</v>
      </c>
      <c r="I278" s="74">
        <v>5</v>
      </c>
      <c r="J278" s="74">
        <v>5</v>
      </c>
      <c r="K278" s="74">
        <v>5</v>
      </c>
      <c r="L278" s="74">
        <v>5</v>
      </c>
      <c r="M278" s="74">
        <v>5</v>
      </c>
      <c r="N278" s="74">
        <v>5</v>
      </c>
      <c r="O278" s="74">
        <v>5</v>
      </c>
      <c r="P278" s="74">
        <v>5</v>
      </c>
      <c r="Q278" s="74">
        <v>5</v>
      </c>
      <c r="R278" s="74">
        <v>5</v>
      </c>
      <c r="S278" s="74">
        <v>5</v>
      </c>
      <c r="T278" s="74">
        <v>5</v>
      </c>
      <c r="U278" s="74">
        <v>5</v>
      </c>
      <c r="V278" s="74">
        <v>5</v>
      </c>
      <c r="W278" s="74">
        <v>5</v>
      </c>
      <c r="X278" s="74">
        <v>5</v>
      </c>
      <c r="Y278" s="74">
        <v>5</v>
      </c>
      <c r="Z278" s="74">
        <v>5</v>
      </c>
      <c r="AA278" s="74">
        <v>5</v>
      </c>
      <c r="AB278" s="74">
        <v>5</v>
      </c>
      <c r="AC278" s="74">
        <v>5</v>
      </c>
      <c r="AD278" s="74">
        <v>5</v>
      </c>
      <c r="AE278" s="74">
        <v>5</v>
      </c>
      <c r="AF278" s="74">
        <v>5</v>
      </c>
      <c r="AG278" s="74">
        <v>5</v>
      </c>
      <c r="AH278" s="215">
        <v>5</v>
      </c>
      <c r="AI278" s="70">
        <f t="shared" si="79"/>
        <v>0</v>
      </c>
    </row>
    <row r="279" spans="1:35" ht="15.75">
      <c r="A279" s="29"/>
      <c r="B279" s="18"/>
      <c r="C279" s="19"/>
      <c r="D279" s="79" t="s">
        <v>169</v>
      </c>
      <c r="E279" s="43">
        <f>COUNTIF(E265:E277,"P")</f>
        <v>6</v>
      </c>
      <c r="F279" s="43">
        <f t="shared" ref="F279:AH279" si="80">COUNTIF(F265:F277,"P")</f>
        <v>5</v>
      </c>
      <c r="G279" s="43">
        <f t="shared" si="80"/>
        <v>5</v>
      </c>
      <c r="H279" s="43">
        <f t="shared" si="80"/>
        <v>5</v>
      </c>
      <c r="I279" s="43">
        <f t="shared" si="80"/>
        <v>6</v>
      </c>
      <c r="J279" s="43">
        <f t="shared" si="80"/>
        <v>5</v>
      </c>
      <c r="K279" s="43">
        <f t="shared" si="80"/>
        <v>5</v>
      </c>
      <c r="L279" s="43">
        <f t="shared" si="80"/>
        <v>6</v>
      </c>
      <c r="M279" s="43">
        <f t="shared" si="80"/>
        <v>4</v>
      </c>
      <c r="N279" s="43">
        <f t="shared" si="80"/>
        <v>5</v>
      </c>
      <c r="O279" s="43">
        <f t="shared" si="80"/>
        <v>5</v>
      </c>
      <c r="P279" s="43">
        <f t="shared" si="80"/>
        <v>6</v>
      </c>
      <c r="Q279" s="43">
        <f t="shared" si="80"/>
        <v>5</v>
      </c>
      <c r="R279" s="43">
        <f t="shared" si="80"/>
        <v>4</v>
      </c>
      <c r="S279" s="43">
        <f t="shared" si="80"/>
        <v>4</v>
      </c>
      <c r="T279" s="43">
        <f t="shared" si="80"/>
        <v>5</v>
      </c>
      <c r="U279" s="43">
        <f t="shared" si="80"/>
        <v>5</v>
      </c>
      <c r="V279" s="43">
        <f t="shared" si="80"/>
        <v>5</v>
      </c>
      <c r="W279" s="43">
        <f t="shared" si="80"/>
        <v>5</v>
      </c>
      <c r="X279" s="43">
        <f t="shared" si="80"/>
        <v>4</v>
      </c>
      <c r="Y279" s="43">
        <f t="shared" si="80"/>
        <v>5</v>
      </c>
      <c r="Z279" s="43">
        <f t="shared" si="80"/>
        <v>5</v>
      </c>
      <c r="AA279" s="43">
        <f t="shared" si="80"/>
        <v>6</v>
      </c>
      <c r="AB279" s="43">
        <f>COUNTIF(AB265:AB277,"P")</f>
        <v>7</v>
      </c>
      <c r="AC279" s="43">
        <f t="shared" si="80"/>
        <v>5</v>
      </c>
      <c r="AD279" s="43">
        <f t="shared" si="80"/>
        <v>5</v>
      </c>
      <c r="AE279" s="43">
        <f t="shared" si="80"/>
        <v>5</v>
      </c>
      <c r="AF279" s="43">
        <f t="shared" si="80"/>
        <v>5</v>
      </c>
      <c r="AG279" s="43">
        <f t="shared" si="80"/>
        <v>5</v>
      </c>
      <c r="AH279" s="43">
        <f t="shared" si="80"/>
        <v>4</v>
      </c>
      <c r="AI279" s="70">
        <f t="shared" si="79"/>
        <v>0</v>
      </c>
    </row>
    <row r="280" spans="1:35" ht="15.75">
      <c r="A280" s="71"/>
      <c r="B280" s="41"/>
      <c r="C280" s="81"/>
      <c r="D280" s="79" t="s">
        <v>168</v>
      </c>
      <c r="E280" s="43">
        <f>+E279/E278*100</f>
        <v>120</v>
      </c>
      <c r="F280" s="43">
        <f>+F279/F278*100</f>
        <v>100</v>
      </c>
      <c r="G280" s="43">
        <f t="shared" ref="G280:AG280" si="81">+G279/G278*100</f>
        <v>100</v>
      </c>
      <c r="H280" s="43">
        <f t="shared" si="81"/>
        <v>100</v>
      </c>
      <c r="I280" s="43">
        <f t="shared" si="81"/>
        <v>120</v>
      </c>
      <c r="J280" s="43">
        <f t="shared" si="81"/>
        <v>100</v>
      </c>
      <c r="K280" s="43">
        <f t="shared" si="81"/>
        <v>100</v>
      </c>
      <c r="L280" s="43">
        <f t="shared" si="81"/>
        <v>120</v>
      </c>
      <c r="M280" s="43">
        <f t="shared" si="81"/>
        <v>80</v>
      </c>
      <c r="N280" s="43">
        <f t="shared" si="81"/>
        <v>100</v>
      </c>
      <c r="O280" s="43">
        <f t="shared" si="81"/>
        <v>100</v>
      </c>
      <c r="P280" s="43">
        <f t="shared" si="81"/>
        <v>120</v>
      </c>
      <c r="Q280" s="43">
        <f t="shared" si="81"/>
        <v>100</v>
      </c>
      <c r="R280" s="43">
        <f t="shared" si="81"/>
        <v>80</v>
      </c>
      <c r="S280" s="43">
        <f t="shared" si="81"/>
        <v>80</v>
      </c>
      <c r="T280" s="43">
        <f t="shared" si="81"/>
        <v>100</v>
      </c>
      <c r="U280" s="43">
        <f t="shared" si="81"/>
        <v>100</v>
      </c>
      <c r="V280" s="43">
        <f t="shared" si="81"/>
        <v>100</v>
      </c>
      <c r="W280" s="43">
        <f t="shared" si="81"/>
        <v>100</v>
      </c>
      <c r="X280" s="43">
        <f t="shared" si="81"/>
        <v>80</v>
      </c>
      <c r="Y280" s="43">
        <f t="shared" si="81"/>
        <v>100</v>
      </c>
      <c r="Z280" s="43">
        <f t="shared" si="81"/>
        <v>100</v>
      </c>
      <c r="AA280" s="43">
        <f t="shared" si="81"/>
        <v>120</v>
      </c>
      <c r="AB280" s="43">
        <f t="shared" si="81"/>
        <v>140</v>
      </c>
      <c r="AC280" s="43">
        <f t="shared" si="81"/>
        <v>100</v>
      </c>
      <c r="AD280" s="43">
        <f t="shared" si="81"/>
        <v>100</v>
      </c>
      <c r="AE280" s="43">
        <f t="shared" si="81"/>
        <v>100</v>
      </c>
      <c r="AF280" s="43">
        <f t="shared" si="81"/>
        <v>100</v>
      </c>
      <c r="AG280" s="43">
        <f t="shared" si="81"/>
        <v>100</v>
      </c>
      <c r="AH280" s="216">
        <f t="shared" ref="AH280" si="82">+AH279/AH278*100</f>
        <v>80</v>
      </c>
      <c r="AI280" s="70">
        <f t="shared" si="79"/>
        <v>0</v>
      </c>
    </row>
    <row r="281" spans="1:35" ht="15.75">
      <c r="A281" s="71"/>
      <c r="B281" s="41"/>
      <c r="C281" s="81"/>
      <c r="D281" s="79" t="s">
        <v>171</v>
      </c>
      <c r="E281" s="43">
        <f>+E279-E278</f>
        <v>1</v>
      </c>
      <c r="F281" s="43">
        <f t="shared" ref="F281:AG281" si="83">+F279-F278</f>
        <v>0</v>
      </c>
      <c r="G281" s="43">
        <f t="shared" si="83"/>
        <v>0</v>
      </c>
      <c r="H281" s="43">
        <f t="shared" si="83"/>
        <v>0</v>
      </c>
      <c r="I281" s="43">
        <f t="shared" si="83"/>
        <v>1</v>
      </c>
      <c r="J281" s="43">
        <f t="shared" si="83"/>
        <v>0</v>
      </c>
      <c r="K281" s="43">
        <f t="shared" si="83"/>
        <v>0</v>
      </c>
      <c r="L281" s="43">
        <f t="shared" si="83"/>
        <v>1</v>
      </c>
      <c r="M281" s="43">
        <f t="shared" si="83"/>
        <v>-1</v>
      </c>
      <c r="N281" s="43">
        <f t="shared" si="83"/>
        <v>0</v>
      </c>
      <c r="O281" s="43">
        <f t="shared" si="83"/>
        <v>0</v>
      </c>
      <c r="P281" s="43">
        <f t="shared" si="83"/>
        <v>1</v>
      </c>
      <c r="Q281" s="43">
        <f t="shared" si="83"/>
        <v>0</v>
      </c>
      <c r="R281" s="43">
        <f t="shared" si="83"/>
        <v>-1</v>
      </c>
      <c r="S281" s="43">
        <f t="shared" si="83"/>
        <v>-1</v>
      </c>
      <c r="T281" s="43">
        <f t="shared" si="83"/>
        <v>0</v>
      </c>
      <c r="U281" s="43">
        <f t="shared" si="83"/>
        <v>0</v>
      </c>
      <c r="V281" s="43">
        <f t="shared" si="83"/>
        <v>0</v>
      </c>
      <c r="W281" s="43">
        <f t="shared" si="83"/>
        <v>0</v>
      </c>
      <c r="X281" s="43">
        <f t="shared" si="83"/>
        <v>-1</v>
      </c>
      <c r="Y281" s="43">
        <f t="shared" si="83"/>
        <v>0</v>
      </c>
      <c r="Z281" s="43">
        <f t="shared" si="83"/>
        <v>0</v>
      </c>
      <c r="AA281" s="43">
        <f t="shared" si="83"/>
        <v>1</v>
      </c>
      <c r="AB281" s="43">
        <f t="shared" si="83"/>
        <v>2</v>
      </c>
      <c r="AC281" s="43">
        <f t="shared" si="83"/>
        <v>0</v>
      </c>
      <c r="AD281" s="43">
        <f t="shared" si="83"/>
        <v>0</v>
      </c>
      <c r="AE281" s="43">
        <f t="shared" si="83"/>
        <v>0</v>
      </c>
      <c r="AF281" s="43">
        <f t="shared" si="83"/>
        <v>0</v>
      </c>
      <c r="AG281" s="43">
        <f t="shared" si="83"/>
        <v>0</v>
      </c>
      <c r="AH281" s="216">
        <f t="shared" ref="AH281" si="84">+AH279-AH278</f>
        <v>-1</v>
      </c>
      <c r="AI281" s="70">
        <f t="shared" si="79"/>
        <v>0</v>
      </c>
    </row>
    <row r="282" spans="1:35" ht="15.75">
      <c r="A282" s="71"/>
      <c r="B282" s="41"/>
      <c r="C282" s="81"/>
      <c r="D282" s="79" t="s">
        <v>172</v>
      </c>
      <c r="E282" s="43">
        <f>IF(E280-80&gt;0,0,E280-80)</f>
        <v>0</v>
      </c>
      <c r="F282" s="43">
        <f>IF(F280-80&gt;0,0,F280-80)</f>
        <v>0</v>
      </c>
      <c r="G282" s="43">
        <f t="shared" ref="G282:AG282" si="85">IF(G280-80&gt;0,0,G280-80)</f>
        <v>0</v>
      </c>
      <c r="H282" s="43">
        <f t="shared" si="85"/>
        <v>0</v>
      </c>
      <c r="I282" s="43">
        <f t="shared" si="85"/>
        <v>0</v>
      </c>
      <c r="J282" s="43">
        <f t="shared" si="85"/>
        <v>0</v>
      </c>
      <c r="K282" s="43">
        <f t="shared" si="85"/>
        <v>0</v>
      </c>
      <c r="L282" s="43">
        <f t="shared" si="85"/>
        <v>0</v>
      </c>
      <c r="M282" s="43">
        <f t="shared" si="85"/>
        <v>0</v>
      </c>
      <c r="N282" s="43">
        <f t="shared" si="85"/>
        <v>0</v>
      </c>
      <c r="O282" s="43">
        <f t="shared" si="85"/>
        <v>0</v>
      </c>
      <c r="P282" s="43">
        <f t="shared" si="85"/>
        <v>0</v>
      </c>
      <c r="Q282" s="43">
        <f t="shared" si="85"/>
        <v>0</v>
      </c>
      <c r="R282" s="43">
        <f t="shared" si="85"/>
        <v>0</v>
      </c>
      <c r="S282" s="43">
        <f t="shared" si="85"/>
        <v>0</v>
      </c>
      <c r="T282" s="43">
        <f t="shared" si="85"/>
        <v>0</v>
      </c>
      <c r="U282" s="43">
        <f t="shared" si="85"/>
        <v>0</v>
      </c>
      <c r="V282" s="43">
        <f t="shared" si="85"/>
        <v>0</v>
      </c>
      <c r="W282" s="43">
        <f t="shared" si="85"/>
        <v>0</v>
      </c>
      <c r="X282" s="43">
        <f t="shared" si="85"/>
        <v>0</v>
      </c>
      <c r="Y282" s="43">
        <f t="shared" si="85"/>
        <v>0</v>
      </c>
      <c r="Z282" s="43">
        <f t="shared" si="85"/>
        <v>0</v>
      </c>
      <c r="AA282" s="43">
        <f t="shared" si="85"/>
        <v>0</v>
      </c>
      <c r="AB282" s="43">
        <f t="shared" si="85"/>
        <v>0</v>
      </c>
      <c r="AC282" s="43">
        <f t="shared" si="85"/>
        <v>0</v>
      </c>
      <c r="AD282" s="43">
        <f t="shared" si="85"/>
        <v>0</v>
      </c>
      <c r="AE282" s="43">
        <f t="shared" si="85"/>
        <v>0</v>
      </c>
      <c r="AF282" s="43">
        <f t="shared" si="85"/>
        <v>0</v>
      </c>
      <c r="AG282" s="43">
        <f t="shared" si="85"/>
        <v>0</v>
      </c>
      <c r="AH282" s="216">
        <f t="shared" ref="AH282" si="86">IF(AH280-80&gt;0,0,AH280-80)</f>
        <v>0</v>
      </c>
      <c r="AI282" s="70">
        <f t="shared" si="79"/>
        <v>0</v>
      </c>
    </row>
    <row r="283" spans="1:35" ht="23.25">
      <c r="A283" s="344" t="s">
        <v>67</v>
      </c>
      <c r="B283" s="345"/>
      <c r="C283" s="345"/>
      <c r="D283" s="345"/>
      <c r="E283" s="345"/>
      <c r="F283" s="345"/>
      <c r="G283" s="345"/>
      <c r="H283" s="345"/>
      <c r="I283" s="345"/>
      <c r="J283" s="345"/>
      <c r="K283" s="345"/>
      <c r="L283" s="345"/>
      <c r="M283" s="345"/>
      <c r="N283" s="345"/>
      <c r="O283" s="345"/>
      <c r="P283" s="345"/>
      <c r="Q283" s="345"/>
      <c r="R283" s="345"/>
      <c r="S283" s="345"/>
      <c r="T283" s="345"/>
      <c r="U283" s="345"/>
      <c r="V283" s="345"/>
      <c r="W283" s="345"/>
      <c r="X283" s="345"/>
      <c r="Y283" s="345"/>
      <c r="Z283" s="345"/>
      <c r="AA283" s="345"/>
      <c r="AB283" s="345"/>
      <c r="AC283" s="345"/>
      <c r="AD283" s="345"/>
      <c r="AE283" s="345"/>
      <c r="AF283" s="345"/>
      <c r="AG283" s="345"/>
      <c r="AH283" s="345"/>
      <c r="AI283" s="70">
        <f t="shared" si="79"/>
        <v>0</v>
      </c>
    </row>
    <row r="284" spans="1:35" ht="15.75">
      <c r="A284" s="1">
        <v>1</v>
      </c>
      <c r="B284" s="5">
        <v>18663</v>
      </c>
      <c r="C284" s="6" t="s">
        <v>164</v>
      </c>
      <c r="D284" s="16" t="s">
        <v>32</v>
      </c>
      <c r="E284" s="199" t="s">
        <v>316</v>
      </c>
      <c r="F284" s="199" t="s">
        <v>316</v>
      </c>
      <c r="G284" s="199" t="s">
        <v>316</v>
      </c>
      <c r="H284" s="199" t="s">
        <v>316</v>
      </c>
      <c r="I284" s="199" t="s">
        <v>316</v>
      </c>
      <c r="J284" s="199" t="s">
        <v>316</v>
      </c>
      <c r="K284" s="199" t="s">
        <v>316</v>
      </c>
      <c r="L284" s="199" t="s">
        <v>316</v>
      </c>
      <c r="M284" s="199" t="s">
        <v>316</v>
      </c>
      <c r="N284" s="199" t="s">
        <v>316</v>
      </c>
      <c r="O284" s="199" t="s">
        <v>316</v>
      </c>
      <c r="P284" s="199" t="s">
        <v>316</v>
      </c>
      <c r="Q284" s="199" t="s">
        <v>316</v>
      </c>
      <c r="R284" s="199" t="s">
        <v>316</v>
      </c>
      <c r="S284" s="199" t="s">
        <v>316</v>
      </c>
      <c r="T284" s="199" t="s">
        <v>316</v>
      </c>
      <c r="U284" s="199" t="s">
        <v>316</v>
      </c>
      <c r="V284" s="199" t="s">
        <v>316</v>
      </c>
      <c r="W284" s="199" t="s">
        <v>316</v>
      </c>
      <c r="X284" s="199" t="s">
        <v>316</v>
      </c>
      <c r="Y284" s="199" t="s">
        <v>316</v>
      </c>
      <c r="Z284" s="199" t="s">
        <v>316</v>
      </c>
      <c r="AA284" s="199" t="s">
        <v>316</v>
      </c>
      <c r="AB284" s="199" t="s">
        <v>316</v>
      </c>
      <c r="AC284" s="199" t="s">
        <v>316</v>
      </c>
      <c r="AD284" s="199" t="s">
        <v>316</v>
      </c>
      <c r="AE284" s="199" t="s">
        <v>316</v>
      </c>
      <c r="AF284" s="199" t="s">
        <v>316</v>
      </c>
      <c r="AG284" s="199" t="s">
        <v>316</v>
      </c>
      <c r="AH284" s="199" t="s">
        <v>316</v>
      </c>
      <c r="AI284" s="70">
        <f t="shared" si="79"/>
        <v>30</v>
      </c>
    </row>
    <row r="285" spans="1:35" ht="15.75">
      <c r="A285" s="1">
        <v>2</v>
      </c>
      <c r="B285" s="182">
        <v>21207</v>
      </c>
      <c r="C285" s="180" t="s">
        <v>367</v>
      </c>
      <c r="D285" s="16" t="s">
        <v>32</v>
      </c>
      <c r="E285" s="200" t="s">
        <v>316</v>
      </c>
      <c r="F285" s="239" t="s">
        <v>374</v>
      </c>
      <c r="G285" s="200" t="s">
        <v>316</v>
      </c>
      <c r="H285" s="200" t="s">
        <v>316</v>
      </c>
      <c r="I285" s="200" t="s">
        <v>316</v>
      </c>
      <c r="J285" s="200" t="s">
        <v>316</v>
      </c>
      <c r="K285" s="200" t="s">
        <v>316</v>
      </c>
      <c r="L285" s="200" t="s">
        <v>316</v>
      </c>
      <c r="M285" s="239" t="s">
        <v>374</v>
      </c>
      <c r="N285" s="200" t="s">
        <v>316</v>
      </c>
      <c r="O285" s="200" t="s">
        <v>316</v>
      </c>
      <c r="P285" s="200" t="s">
        <v>316</v>
      </c>
      <c r="Q285" s="200" t="s">
        <v>316</v>
      </c>
      <c r="R285" s="200" t="s">
        <v>316</v>
      </c>
      <c r="S285" s="200" t="s">
        <v>316</v>
      </c>
      <c r="T285" s="239" t="s">
        <v>374</v>
      </c>
      <c r="U285" s="200" t="s">
        <v>316</v>
      </c>
      <c r="V285" s="200" t="s">
        <v>316</v>
      </c>
      <c r="W285" s="200" t="s">
        <v>316</v>
      </c>
      <c r="X285" s="200" t="s">
        <v>316</v>
      </c>
      <c r="Y285" s="200" t="s">
        <v>316</v>
      </c>
      <c r="Z285" s="200" t="s">
        <v>317</v>
      </c>
      <c r="AA285" s="239" t="s">
        <v>374</v>
      </c>
      <c r="AB285" s="200" t="s">
        <v>317</v>
      </c>
      <c r="AC285" s="200" t="s">
        <v>316</v>
      </c>
      <c r="AD285" s="328"/>
      <c r="AE285" s="329"/>
      <c r="AF285" s="329"/>
      <c r="AG285" s="329"/>
      <c r="AH285" s="330"/>
      <c r="AI285" s="70">
        <f t="shared" si="79"/>
        <v>19</v>
      </c>
    </row>
    <row r="286" spans="1:35" ht="15.75">
      <c r="A286" s="1"/>
      <c r="B286" s="5"/>
      <c r="C286" s="6"/>
      <c r="D286" s="78" t="s">
        <v>170</v>
      </c>
      <c r="E286" s="74">
        <v>2</v>
      </c>
      <c r="F286" s="74">
        <v>2</v>
      </c>
      <c r="G286" s="74">
        <v>2</v>
      </c>
      <c r="H286" s="74">
        <v>2</v>
      </c>
      <c r="I286" s="74">
        <v>2</v>
      </c>
      <c r="J286" s="74">
        <v>2</v>
      </c>
      <c r="K286" s="74">
        <v>2</v>
      </c>
      <c r="L286" s="74">
        <v>2</v>
      </c>
      <c r="M286" s="74">
        <v>2</v>
      </c>
      <c r="N286" s="74">
        <v>2</v>
      </c>
      <c r="O286" s="74">
        <v>2</v>
      </c>
      <c r="P286" s="74">
        <v>2</v>
      </c>
      <c r="Q286" s="74">
        <v>2</v>
      </c>
      <c r="R286" s="74">
        <v>2</v>
      </c>
      <c r="S286" s="74">
        <v>2</v>
      </c>
      <c r="T286" s="74">
        <v>2</v>
      </c>
      <c r="U286" s="74">
        <v>2</v>
      </c>
      <c r="V286" s="74">
        <v>2</v>
      </c>
      <c r="W286" s="74">
        <v>2</v>
      </c>
      <c r="X286" s="74">
        <v>2</v>
      </c>
      <c r="Y286" s="74">
        <v>2</v>
      </c>
      <c r="Z286" s="74">
        <v>2</v>
      </c>
      <c r="AA286" s="74">
        <v>2</v>
      </c>
      <c r="AB286" s="74">
        <v>2</v>
      </c>
      <c r="AC286" s="74">
        <v>2</v>
      </c>
      <c r="AD286" s="74">
        <v>2</v>
      </c>
      <c r="AE286" s="74">
        <v>2</v>
      </c>
      <c r="AF286" s="74">
        <v>2</v>
      </c>
      <c r="AG286" s="74">
        <v>2</v>
      </c>
      <c r="AH286" s="215">
        <v>2</v>
      </c>
      <c r="AI286" s="70">
        <f t="shared" si="79"/>
        <v>0</v>
      </c>
    </row>
    <row r="287" spans="1:35" ht="15.75">
      <c r="A287" s="1"/>
      <c r="B287" s="5"/>
      <c r="C287" s="6"/>
      <c r="D287" s="79" t="s">
        <v>169</v>
      </c>
      <c r="E287" s="43">
        <f>COUNTIF(E284:E285,"P")</f>
        <v>2</v>
      </c>
      <c r="F287" s="43">
        <f t="shared" ref="F287:AG287" si="87">COUNTIF(F284:F285,"P")</f>
        <v>1</v>
      </c>
      <c r="G287" s="43">
        <f t="shared" si="87"/>
        <v>2</v>
      </c>
      <c r="H287" s="43">
        <f t="shared" si="87"/>
        <v>2</v>
      </c>
      <c r="I287" s="43">
        <f t="shared" si="87"/>
        <v>2</v>
      </c>
      <c r="J287" s="43">
        <f t="shared" si="87"/>
        <v>2</v>
      </c>
      <c r="K287" s="43">
        <f t="shared" si="87"/>
        <v>2</v>
      </c>
      <c r="L287" s="43">
        <f t="shared" si="87"/>
        <v>2</v>
      </c>
      <c r="M287" s="43">
        <f t="shared" si="87"/>
        <v>1</v>
      </c>
      <c r="N287" s="43">
        <f t="shared" si="87"/>
        <v>2</v>
      </c>
      <c r="O287" s="43">
        <f t="shared" si="87"/>
        <v>2</v>
      </c>
      <c r="P287" s="43">
        <f t="shared" si="87"/>
        <v>2</v>
      </c>
      <c r="Q287" s="43">
        <f t="shared" si="87"/>
        <v>2</v>
      </c>
      <c r="R287" s="43">
        <f t="shared" si="87"/>
        <v>2</v>
      </c>
      <c r="S287" s="43">
        <f t="shared" si="87"/>
        <v>2</v>
      </c>
      <c r="T287" s="43">
        <f t="shared" si="87"/>
        <v>1</v>
      </c>
      <c r="U287" s="43">
        <f t="shared" si="87"/>
        <v>2</v>
      </c>
      <c r="V287" s="43">
        <f t="shared" si="87"/>
        <v>2</v>
      </c>
      <c r="W287" s="43">
        <f t="shared" si="87"/>
        <v>2</v>
      </c>
      <c r="X287" s="43">
        <f t="shared" si="87"/>
        <v>2</v>
      </c>
      <c r="Y287" s="43">
        <f t="shared" si="87"/>
        <v>2</v>
      </c>
      <c r="Z287" s="43">
        <f t="shared" si="87"/>
        <v>1</v>
      </c>
      <c r="AA287" s="43">
        <f t="shared" si="87"/>
        <v>1</v>
      </c>
      <c r="AB287" s="43">
        <f t="shared" si="87"/>
        <v>1</v>
      </c>
      <c r="AC287" s="43">
        <f t="shared" si="87"/>
        <v>2</v>
      </c>
      <c r="AD287" s="43">
        <f t="shared" si="87"/>
        <v>1</v>
      </c>
      <c r="AE287" s="43">
        <f t="shared" si="87"/>
        <v>1</v>
      </c>
      <c r="AF287" s="43">
        <f t="shared" si="87"/>
        <v>1</v>
      </c>
      <c r="AG287" s="43">
        <f t="shared" si="87"/>
        <v>1</v>
      </c>
      <c r="AH287" s="216">
        <f t="shared" ref="AH287" si="88">COUNTIF(AH284:AH285,"P")</f>
        <v>1</v>
      </c>
      <c r="AI287" s="70">
        <f t="shared" si="79"/>
        <v>0</v>
      </c>
    </row>
    <row r="288" spans="1:35" ht="15.75">
      <c r="A288" s="71"/>
      <c r="B288" s="87"/>
      <c r="C288" s="88"/>
      <c r="D288" s="79" t="s">
        <v>168</v>
      </c>
      <c r="E288" s="43">
        <f>+E287/E286*100</f>
        <v>100</v>
      </c>
      <c r="F288" s="43">
        <f t="shared" ref="F288:AG288" si="89">+F287/F286*100</f>
        <v>50</v>
      </c>
      <c r="G288" s="43">
        <f t="shared" si="89"/>
        <v>100</v>
      </c>
      <c r="H288" s="43">
        <f t="shared" si="89"/>
        <v>100</v>
      </c>
      <c r="I288" s="43">
        <f t="shared" si="89"/>
        <v>100</v>
      </c>
      <c r="J288" s="43">
        <f t="shared" si="89"/>
        <v>100</v>
      </c>
      <c r="K288" s="43">
        <f t="shared" si="89"/>
        <v>100</v>
      </c>
      <c r="L288" s="43">
        <f t="shared" si="89"/>
        <v>100</v>
      </c>
      <c r="M288" s="43">
        <f t="shared" si="89"/>
        <v>50</v>
      </c>
      <c r="N288" s="43">
        <f t="shared" si="89"/>
        <v>100</v>
      </c>
      <c r="O288" s="43">
        <f t="shared" si="89"/>
        <v>100</v>
      </c>
      <c r="P288" s="43">
        <f t="shared" si="89"/>
        <v>100</v>
      </c>
      <c r="Q288" s="43">
        <f t="shared" si="89"/>
        <v>100</v>
      </c>
      <c r="R288" s="43">
        <f t="shared" si="89"/>
        <v>100</v>
      </c>
      <c r="S288" s="43">
        <f t="shared" si="89"/>
        <v>100</v>
      </c>
      <c r="T288" s="43">
        <f t="shared" si="89"/>
        <v>50</v>
      </c>
      <c r="U288" s="43">
        <f t="shared" si="89"/>
        <v>100</v>
      </c>
      <c r="V288" s="43">
        <f t="shared" si="89"/>
        <v>100</v>
      </c>
      <c r="W288" s="43">
        <f t="shared" si="89"/>
        <v>100</v>
      </c>
      <c r="X288" s="43">
        <f t="shared" si="89"/>
        <v>100</v>
      </c>
      <c r="Y288" s="43">
        <f t="shared" si="89"/>
        <v>100</v>
      </c>
      <c r="Z288" s="43">
        <f t="shared" si="89"/>
        <v>50</v>
      </c>
      <c r="AA288" s="43">
        <f t="shared" si="89"/>
        <v>50</v>
      </c>
      <c r="AB288" s="43">
        <f t="shared" si="89"/>
        <v>50</v>
      </c>
      <c r="AC288" s="43">
        <f t="shared" si="89"/>
        <v>100</v>
      </c>
      <c r="AD288" s="43">
        <f t="shared" si="89"/>
        <v>50</v>
      </c>
      <c r="AE288" s="43">
        <f t="shared" si="89"/>
        <v>50</v>
      </c>
      <c r="AF288" s="43">
        <f t="shared" si="89"/>
        <v>50</v>
      </c>
      <c r="AG288" s="43">
        <f t="shared" si="89"/>
        <v>50</v>
      </c>
      <c r="AH288" s="216">
        <f t="shared" ref="AH288" si="90">+AH287/AH286*100</f>
        <v>50</v>
      </c>
      <c r="AI288" s="70">
        <f t="shared" si="79"/>
        <v>0</v>
      </c>
    </row>
    <row r="289" spans="1:35" ht="15.75">
      <c r="A289" s="71"/>
      <c r="B289" s="87"/>
      <c r="C289" s="88"/>
      <c r="D289" s="79" t="s">
        <v>171</v>
      </c>
      <c r="E289" s="43">
        <f>+E287-E286</f>
        <v>0</v>
      </c>
      <c r="F289" s="43">
        <f t="shared" ref="F289:AG289" si="91">+F287-F286</f>
        <v>-1</v>
      </c>
      <c r="G289" s="43">
        <f t="shared" si="91"/>
        <v>0</v>
      </c>
      <c r="H289" s="43">
        <f t="shared" si="91"/>
        <v>0</v>
      </c>
      <c r="I289" s="43">
        <f t="shared" si="91"/>
        <v>0</v>
      </c>
      <c r="J289" s="43">
        <f t="shared" si="91"/>
        <v>0</v>
      </c>
      <c r="K289" s="43">
        <f t="shared" si="91"/>
        <v>0</v>
      </c>
      <c r="L289" s="43">
        <f t="shared" si="91"/>
        <v>0</v>
      </c>
      <c r="M289" s="43">
        <f t="shared" si="91"/>
        <v>-1</v>
      </c>
      <c r="N289" s="43">
        <f t="shared" si="91"/>
        <v>0</v>
      </c>
      <c r="O289" s="43">
        <f t="shared" si="91"/>
        <v>0</v>
      </c>
      <c r="P289" s="43">
        <f t="shared" si="91"/>
        <v>0</v>
      </c>
      <c r="Q289" s="43">
        <f t="shared" si="91"/>
        <v>0</v>
      </c>
      <c r="R289" s="43">
        <f t="shared" si="91"/>
        <v>0</v>
      </c>
      <c r="S289" s="43">
        <f t="shared" si="91"/>
        <v>0</v>
      </c>
      <c r="T289" s="43">
        <f t="shared" si="91"/>
        <v>-1</v>
      </c>
      <c r="U289" s="43">
        <f t="shared" si="91"/>
        <v>0</v>
      </c>
      <c r="V289" s="43">
        <f t="shared" si="91"/>
        <v>0</v>
      </c>
      <c r="W289" s="43">
        <f t="shared" si="91"/>
        <v>0</v>
      </c>
      <c r="X289" s="43">
        <f t="shared" si="91"/>
        <v>0</v>
      </c>
      <c r="Y289" s="43">
        <f t="shared" si="91"/>
        <v>0</v>
      </c>
      <c r="Z289" s="43">
        <f t="shared" si="91"/>
        <v>-1</v>
      </c>
      <c r="AA289" s="43">
        <f t="shared" si="91"/>
        <v>-1</v>
      </c>
      <c r="AB289" s="43">
        <f t="shared" si="91"/>
        <v>-1</v>
      </c>
      <c r="AC289" s="43">
        <f t="shared" si="91"/>
        <v>0</v>
      </c>
      <c r="AD289" s="43">
        <f t="shared" si="91"/>
        <v>-1</v>
      </c>
      <c r="AE289" s="43">
        <f t="shared" si="91"/>
        <v>-1</v>
      </c>
      <c r="AF289" s="43">
        <f t="shared" si="91"/>
        <v>-1</v>
      </c>
      <c r="AG289" s="43">
        <f t="shared" si="91"/>
        <v>-1</v>
      </c>
      <c r="AH289" s="216">
        <f t="shared" ref="AH289" si="92">+AH287-AH286</f>
        <v>-1</v>
      </c>
      <c r="AI289" s="70">
        <f t="shared" si="79"/>
        <v>0</v>
      </c>
    </row>
    <row r="290" spans="1:35" ht="15.75">
      <c r="A290" s="71"/>
      <c r="B290" s="87"/>
      <c r="C290" s="88"/>
      <c r="D290" s="79" t="s">
        <v>172</v>
      </c>
      <c r="E290" s="43">
        <f>IF(E288-80&gt;0,0,E288-80)</f>
        <v>0</v>
      </c>
      <c r="F290" s="43">
        <f>IF(F288-80&gt;0,0,F288-80)</f>
        <v>-30</v>
      </c>
      <c r="G290" s="43">
        <f t="shared" ref="G290:AG290" si="93">IF(G288-80&gt;0,0,G288-80)</f>
        <v>0</v>
      </c>
      <c r="H290" s="43">
        <f t="shared" si="93"/>
        <v>0</v>
      </c>
      <c r="I290" s="43">
        <f t="shared" si="93"/>
        <v>0</v>
      </c>
      <c r="J290" s="43">
        <f t="shared" si="93"/>
        <v>0</v>
      </c>
      <c r="K290" s="43">
        <f t="shared" si="93"/>
        <v>0</v>
      </c>
      <c r="L290" s="43">
        <f t="shared" si="93"/>
        <v>0</v>
      </c>
      <c r="M290" s="43">
        <f t="shared" si="93"/>
        <v>-30</v>
      </c>
      <c r="N290" s="43">
        <f t="shared" si="93"/>
        <v>0</v>
      </c>
      <c r="O290" s="43">
        <f t="shared" si="93"/>
        <v>0</v>
      </c>
      <c r="P290" s="43">
        <f t="shared" si="93"/>
        <v>0</v>
      </c>
      <c r="Q290" s="43">
        <f t="shared" si="93"/>
        <v>0</v>
      </c>
      <c r="R290" s="43">
        <f t="shared" si="93"/>
        <v>0</v>
      </c>
      <c r="S290" s="43">
        <f t="shared" si="93"/>
        <v>0</v>
      </c>
      <c r="T290" s="43">
        <f t="shared" si="93"/>
        <v>-30</v>
      </c>
      <c r="U290" s="43">
        <f t="shared" si="93"/>
        <v>0</v>
      </c>
      <c r="V290" s="43">
        <f t="shared" si="93"/>
        <v>0</v>
      </c>
      <c r="W290" s="43">
        <f t="shared" si="93"/>
        <v>0</v>
      </c>
      <c r="X290" s="43">
        <f t="shared" si="93"/>
        <v>0</v>
      </c>
      <c r="Y290" s="43">
        <f t="shared" si="93"/>
        <v>0</v>
      </c>
      <c r="Z290" s="43">
        <f t="shared" si="93"/>
        <v>-30</v>
      </c>
      <c r="AA290" s="43">
        <f t="shared" si="93"/>
        <v>-30</v>
      </c>
      <c r="AB290" s="43">
        <f t="shared" si="93"/>
        <v>-30</v>
      </c>
      <c r="AC290" s="43">
        <f t="shared" si="93"/>
        <v>0</v>
      </c>
      <c r="AD290" s="43">
        <f t="shared" si="93"/>
        <v>-30</v>
      </c>
      <c r="AE290" s="43">
        <f t="shared" si="93"/>
        <v>-30</v>
      </c>
      <c r="AF290" s="43">
        <f t="shared" si="93"/>
        <v>-30</v>
      </c>
      <c r="AG290" s="43">
        <f t="shared" si="93"/>
        <v>-30</v>
      </c>
      <c r="AH290" s="216">
        <f t="shared" ref="AH290" si="94">IF(AH288-80&gt;0,0,AH288-80)</f>
        <v>-30</v>
      </c>
      <c r="AI290" s="70">
        <f t="shared" si="79"/>
        <v>0</v>
      </c>
    </row>
    <row r="291" spans="1:35" ht="23.25">
      <c r="A291" s="346" t="s">
        <v>181</v>
      </c>
      <c r="B291" s="346"/>
      <c r="C291" s="346"/>
      <c r="D291" s="346"/>
      <c r="E291" s="346"/>
      <c r="F291" s="346"/>
      <c r="G291" s="346"/>
      <c r="H291" s="346"/>
      <c r="I291" s="346"/>
      <c r="J291" s="346"/>
      <c r="K291" s="346"/>
      <c r="L291" s="346"/>
      <c r="M291" s="346"/>
      <c r="N291" s="346"/>
      <c r="O291" s="346"/>
      <c r="P291" s="346"/>
      <c r="Q291" s="346"/>
      <c r="R291" s="346"/>
      <c r="S291" s="346"/>
      <c r="T291" s="346"/>
      <c r="U291" s="346"/>
      <c r="V291" s="346"/>
      <c r="W291" s="346"/>
      <c r="X291" s="346"/>
      <c r="Y291" s="346"/>
      <c r="Z291" s="346"/>
      <c r="AA291" s="346"/>
      <c r="AB291" s="346"/>
      <c r="AC291" s="346"/>
      <c r="AD291" s="346"/>
      <c r="AE291" s="346"/>
      <c r="AF291" s="346"/>
      <c r="AG291" s="346"/>
      <c r="AH291" s="347"/>
      <c r="AI291" s="70">
        <f t="shared" si="79"/>
        <v>0</v>
      </c>
    </row>
    <row r="292" spans="1:35" ht="18.75">
      <c r="A292" s="66">
        <v>1</v>
      </c>
      <c r="B292" s="107">
        <v>18383</v>
      </c>
      <c r="C292" s="6" t="s">
        <v>392</v>
      </c>
      <c r="D292" s="275" t="s">
        <v>408</v>
      </c>
      <c r="E292" s="253" t="s">
        <v>316</v>
      </c>
      <c r="F292" s="253" t="s">
        <v>316</v>
      </c>
      <c r="G292" s="254" t="s">
        <v>374</v>
      </c>
      <c r="H292" s="253" t="s">
        <v>317</v>
      </c>
      <c r="I292" s="253" t="s">
        <v>317</v>
      </c>
      <c r="J292" s="253" t="s">
        <v>317</v>
      </c>
      <c r="K292" s="253" t="s">
        <v>317</v>
      </c>
      <c r="L292" s="253" t="s">
        <v>317</v>
      </c>
      <c r="M292" s="253" t="s">
        <v>317</v>
      </c>
      <c r="N292" s="253" t="s">
        <v>317</v>
      </c>
      <c r="O292" s="254" t="s">
        <v>374</v>
      </c>
      <c r="P292" s="253" t="s">
        <v>316</v>
      </c>
      <c r="Q292" s="253" t="s">
        <v>316</v>
      </c>
      <c r="R292" s="253" t="s">
        <v>316</v>
      </c>
      <c r="S292" s="253" t="s">
        <v>316</v>
      </c>
      <c r="T292" s="253" t="s">
        <v>316</v>
      </c>
      <c r="U292" s="253" t="s">
        <v>316</v>
      </c>
      <c r="V292" s="253" t="s">
        <v>316</v>
      </c>
      <c r="W292" s="253" t="s">
        <v>316</v>
      </c>
      <c r="X292" s="253" t="s">
        <v>316</v>
      </c>
      <c r="Y292" s="253" t="s">
        <v>316</v>
      </c>
      <c r="Z292" s="254" t="s">
        <v>374</v>
      </c>
      <c r="AA292" s="253" t="s">
        <v>316</v>
      </c>
      <c r="AB292" s="253" t="s">
        <v>316</v>
      </c>
      <c r="AC292" s="253" t="s">
        <v>316</v>
      </c>
      <c r="AD292" s="253" t="s">
        <v>316</v>
      </c>
      <c r="AE292" s="253" t="s">
        <v>316</v>
      </c>
      <c r="AF292" s="253" t="s">
        <v>316</v>
      </c>
      <c r="AG292" s="253" t="s">
        <v>316</v>
      </c>
      <c r="AH292" s="253" t="s">
        <v>316</v>
      </c>
      <c r="AI292" s="70">
        <f t="shared" si="79"/>
        <v>20</v>
      </c>
    </row>
    <row r="293" spans="1:35" ht="15.75">
      <c r="A293" s="66"/>
      <c r="B293" s="27"/>
      <c r="C293" s="12"/>
      <c r="D293" s="78" t="s">
        <v>170</v>
      </c>
      <c r="E293" s="74">
        <v>1</v>
      </c>
      <c r="F293" s="74">
        <v>1</v>
      </c>
      <c r="G293" s="74">
        <v>1</v>
      </c>
      <c r="H293" s="74">
        <v>1</v>
      </c>
      <c r="I293" s="74">
        <v>1</v>
      </c>
      <c r="J293" s="74">
        <v>1</v>
      </c>
      <c r="K293" s="74">
        <v>1</v>
      </c>
      <c r="L293" s="74">
        <v>1</v>
      </c>
      <c r="M293" s="74">
        <v>1</v>
      </c>
      <c r="N293" s="74">
        <v>1</v>
      </c>
      <c r="O293" s="74">
        <v>1</v>
      </c>
      <c r="P293" s="74">
        <v>1</v>
      </c>
      <c r="Q293" s="74">
        <v>1</v>
      </c>
      <c r="R293" s="74">
        <v>1</v>
      </c>
      <c r="S293" s="74">
        <v>1</v>
      </c>
      <c r="T293" s="74">
        <v>1</v>
      </c>
      <c r="U293" s="74">
        <v>1</v>
      </c>
      <c r="V293" s="74">
        <v>1</v>
      </c>
      <c r="W293" s="74">
        <v>1</v>
      </c>
      <c r="X293" s="74">
        <v>1</v>
      </c>
      <c r="Y293" s="74">
        <v>1</v>
      </c>
      <c r="Z293" s="74">
        <v>1</v>
      </c>
      <c r="AA293" s="74">
        <v>1</v>
      </c>
      <c r="AB293" s="74">
        <v>1</v>
      </c>
      <c r="AC293" s="74">
        <v>1</v>
      </c>
      <c r="AD293" s="74">
        <v>1</v>
      </c>
      <c r="AE293" s="74">
        <v>1</v>
      </c>
      <c r="AF293" s="74">
        <v>1</v>
      </c>
      <c r="AG293" s="74">
        <v>1</v>
      </c>
      <c r="AH293" s="215">
        <v>1</v>
      </c>
      <c r="AI293" s="70">
        <f t="shared" si="79"/>
        <v>0</v>
      </c>
    </row>
    <row r="294" spans="1:35" ht="15.75">
      <c r="A294" s="66"/>
      <c r="B294" s="27"/>
      <c r="C294" s="12"/>
      <c r="D294" s="79" t="s">
        <v>169</v>
      </c>
      <c r="E294" s="43">
        <f t="shared" ref="E294:AH294" si="95">COUNTIF(E292:E292,"P")</f>
        <v>1</v>
      </c>
      <c r="F294" s="43">
        <f t="shared" si="95"/>
        <v>1</v>
      </c>
      <c r="G294" s="43">
        <f t="shared" si="95"/>
        <v>0</v>
      </c>
      <c r="H294" s="43">
        <f t="shared" si="95"/>
        <v>0</v>
      </c>
      <c r="I294" s="43">
        <f t="shared" si="95"/>
        <v>0</v>
      </c>
      <c r="J294" s="43">
        <f t="shared" si="95"/>
        <v>0</v>
      </c>
      <c r="K294" s="43">
        <f t="shared" si="95"/>
        <v>0</v>
      </c>
      <c r="L294" s="43">
        <f t="shared" si="95"/>
        <v>0</v>
      </c>
      <c r="M294" s="43">
        <f t="shared" si="95"/>
        <v>0</v>
      </c>
      <c r="N294" s="43">
        <f t="shared" si="95"/>
        <v>0</v>
      </c>
      <c r="O294" s="43">
        <f t="shared" si="95"/>
        <v>0</v>
      </c>
      <c r="P294" s="43">
        <f t="shared" si="95"/>
        <v>1</v>
      </c>
      <c r="Q294" s="43">
        <f t="shared" si="95"/>
        <v>1</v>
      </c>
      <c r="R294" s="43">
        <f t="shared" si="95"/>
        <v>1</v>
      </c>
      <c r="S294" s="43">
        <f t="shared" si="95"/>
        <v>1</v>
      </c>
      <c r="T294" s="43">
        <f t="shared" si="95"/>
        <v>1</v>
      </c>
      <c r="U294" s="43">
        <f t="shared" si="95"/>
        <v>1</v>
      </c>
      <c r="V294" s="43">
        <f t="shared" si="95"/>
        <v>1</v>
      </c>
      <c r="W294" s="43">
        <f t="shared" si="95"/>
        <v>1</v>
      </c>
      <c r="X294" s="43">
        <f t="shared" si="95"/>
        <v>1</v>
      </c>
      <c r="Y294" s="43">
        <f t="shared" si="95"/>
        <v>1</v>
      </c>
      <c r="Z294" s="43">
        <f t="shared" si="95"/>
        <v>0</v>
      </c>
      <c r="AA294" s="43">
        <f t="shared" si="95"/>
        <v>1</v>
      </c>
      <c r="AB294" s="43">
        <f t="shared" si="95"/>
        <v>1</v>
      </c>
      <c r="AC294" s="43">
        <f t="shared" si="95"/>
        <v>1</v>
      </c>
      <c r="AD294" s="43">
        <f t="shared" si="95"/>
        <v>1</v>
      </c>
      <c r="AE294" s="43">
        <f t="shared" si="95"/>
        <v>1</v>
      </c>
      <c r="AF294" s="43">
        <f t="shared" si="95"/>
        <v>1</v>
      </c>
      <c r="AG294" s="43">
        <f t="shared" si="95"/>
        <v>1</v>
      </c>
      <c r="AH294" s="216">
        <f t="shared" si="95"/>
        <v>1</v>
      </c>
      <c r="AI294" s="70">
        <f t="shared" si="79"/>
        <v>0</v>
      </c>
    </row>
    <row r="295" spans="1:35" ht="15.75">
      <c r="A295" s="66"/>
      <c r="B295" s="27"/>
      <c r="C295" s="12"/>
      <c r="D295" s="79" t="s">
        <v>168</v>
      </c>
      <c r="E295" s="43">
        <f>+E294/E293*100</f>
        <v>100</v>
      </c>
      <c r="F295" s="43">
        <f t="shared" ref="F295:I295" si="96">+F294/F293*100</f>
        <v>100</v>
      </c>
      <c r="G295" s="43">
        <f t="shared" si="96"/>
        <v>0</v>
      </c>
      <c r="H295" s="43">
        <f t="shared" si="96"/>
        <v>0</v>
      </c>
      <c r="I295" s="43">
        <f t="shared" si="96"/>
        <v>0</v>
      </c>
      <c r="J295" s="43">
        <f>+J294/J293*100</f>
        <v>0</v>
      </c>
      <c r="K295" s="43">
        <f t="shared" ref="K295:AG295" si="97">+K294/K293*100</f>
        <v>0</v>
      </c>
      <c r="L295" s="43">
        <f t="shared" si="97"/>
        <v>0</v>
      </c>
      <c r="M295" s="43">
        <f t="shared" si="97"/>
        <v>0</v>
      </c>
      <c r="N295" s="43">
        <f t="shared" si="97"/>
        <v>0</v>
      </c>
      <c r="O295" s="43">
        <f t="shared" si="97"/>
        <v>0</v>
      </c>
      <c r="P295" s="43">
        <f t="shared" si="97"/>
        <v>100</v>
      </c>
      <c r="Q295" s="43">
        <f t="shared" si="97"/>
        <v>100</v>
      </c>
      <c r="R295" s="43">
        <f t="shared" si="97"/>
        <v>100</v>
      </c>
      <c r="S295" s="43">
        <f t="shared" si="97"/>
        <v>100</v>
      </c>
      <c r="T295" s="43">
        <f t="shared" si="97"/>
        <v>100</v>
      </c>
      <c r="U295" s="43">
        <f t="shared" si="97"/>
        <v>100</v>
      </c>
      <c r="V295" s="43">
        <f t="shared" si="97"/>
        <v>100</v>
      </c>
      <c r="W295" s="43">
        <f t="shared" si="97"/>
        <v>100</v>
      </c>
      <c r="X295" s="43">
        <f t="shared" si="97"/>
        <v>100</v>
      </c>
      <c r="Y295" s="43">
        <f t="shared" si="97"/>
        <v>100</v>
      </c>
      <c r="Z295" s="43">
        <f t="shared" si="97"/>
        <v>0</v>
      </c>
      <c r="AA295" s="43">
        <f t="shared" si="97"/>
        <v>100</v>
      </c>
      <c r="AB295" s="43">
        <f t="shared" si="97"/>
        <v>100</v>
      </c>
      <c r="AC295" s="43">
        <f t="shared" si="97"/>
        <v>100</v>
      </c>
      <c r="AD295" s="43">
        <f t="shared" si="97"/>
        <v>100</v>
      </c>
      <c r="AE295" s="43">
        <f t="shared" si="97"/>
        <v>100</v>
      </c>
      <c r="AF295" s="43">
        <f t="shared" si="97"/>
        <v>100</v>
      </c>
      <c r="AG295" s="43">
        <f t="shared" si="97"/>
        <v>100</v>
      </c>
      <c r="AH295" s="216">
        <f t="shared" ref="AH295" si="98">+AH294/AH293*100</f>
        <v>100</v>
      </c>
      <c r="AI295" s="70">
        <f t="shared" si="79"/>
        <v>0</v>
      </c>
    </row>
    <row r="296" spans="1:35" ht="15.75">
      <c r="A296" s="66"/>
      <c r="B296" s="27"/>
      <c r="C296" s="12"/>
      <c r="D296" s="79" t="s">
        <v>171</v>
      </c>
      <c r="E296" s="43">
        <f>+E294-E293</f>
        <v>0</v>
      </c>
      <c r="F296" s="43">
        <f t="shared" ref="F296:I296" si="99">+F294-F293</f>
        <v>0</v>
      </c>
      <c r="G296" s="43">
        <f t="shared" si="99"/>
        <v>-1</v>
      </c>
      <c r="H296" s="43">
        <f t="shared" si="99"/>
        <v>-1</v>
      </c>
      <c r="I296" s="43">
        <f t="shared" si="99"/>
        <v>-1</v>
      </c>
      <c r="J296" s="43">
        <f>+J294-J293</f>
        <v>-1</v>
      </c>
      <c r="K296" s="43">
        <f t="shared" ref="K296:AG296" si="100">+K294-K293</f>
        <v>-1</v>
      </c>
      <c r="L296" s="43">
        <f t="shared" si="100"/>
        <v>-1</v>
      </c>
      <c r="M296" s="43">
        <f t="shared" si="100"/>
        <v>-1</v>
      </c>
      <c r="N296" s="43">
        <f t="shared" si="100"/>
        <v>-1</v>
      </c>
      <c r="O296" s="43">
        <f t="shared" si="100"/>
        <v>-1</v>
      </c>
      <c r="P296" s="43">
        <f t="shared" si="100"/>
        <v>0</v>
      </c>
      <c r="Q296" s="43">
        <f t="shared" si="100"/>
        <v>0</v>
      </c>
      <c r="R296" s="43">
        <f t="shared" si="100"/>
        <v>0</v>
      </c>
      <c r="S296" s="43">
        <f t="shared" si="100"/>
        <v>0</v>
      </c>
      <c r="T296" s="43">
        <f t="shared" si="100"/>
        <v>0</v>
      </c>
      <c r="U296" s="43">
        <f t="shared" si="100"/>
        <v>0</v>
      </c>
      <c r="V296" s="43">
        <f t="shared" si="100"/>
        <v>0</v>
      </c>
      <c r="W296" s="43">
        <f t="shared" si="100"/>
        <v>0</v>
      </c>
      <c r="X296" s="43">
        <f t="shared" si="100"/>
        <v>0</v>
      </c>
      <c r="Y296" s="43">
        <f t="shared" si="100"/>
        <v>0</v>
      </c>
      <c r="Z296" s="43">
        <f t="shared" si="100"/>
        <v>-1</v>
      </c>
      <c r="AA296" s="43">
        <f t="shared" si="100"/>
        <v>0</v>
      </c>
      <c r="AB296" s="43">
        <f t="shared" si="100"/>
        <v>0</v>
      </c>
      <c r="AC296" s="43">
        <f t="shared" si="100"/>
        <v>0</v>
      </c>
      <c r="AD296" s="43">
        <f t="shared" si="100"/>
        <v>0</v>
      </c>
      <c r="AE296" s="43">
        <f t="shared" si="100"/>
        <v>0</v>
      </c>
      <c r="AF296" s="43">
        <f t="shared" si="100"/>
        <v>0</v>
      </c>
      <c r="AG296" s="43">
        <f t="shared" si="100"/>
        <v>0</v>
      </c>
      <c r="AH296" s="216">
        <f t="shared" ref="AH296" si="101">+AH294-AH293</f>
        <v>0</v>
      </c>
      <c r="AI296" s="70">
        <f t="shared" si="79"/>
        <v>0</v>
      </c>
    </row>
    <row r="297" spans="1:35" ht="15.75">
      <c r="A297" s="66"/>
      <c r="B297" s="27"/>
      <c r="C297" s="12"/>
      <c r="D297" s="79" t="s">
        <v>172</v>
      </c>
      <c r="E297" s="43">
        <f>IF(E295-80&gt;0,0,E295-80)</f>
        <v>0</v>
      </c>
      <c r="F297" s="43">
        <f>IF(F295-80&gt;0,0,F295-80)</f>
        <v>0</v>
      </c>
      <c r="G297" s="43">
        <f t="shared" ref="G297:AG297" si="102">IF(G295-80&gt;0,0,G295-80)</f>
        <v>-80</v>
      </c>
      <c r="H297" s="43">
        <f t="shared" si="102"/>
        <v>-80</v>
      </c>
      <c r="I297" s="43">
        <f t="shared" si="102"/>
        <v>-80</v>
      </c>
      <c r="J297" s="43">
        <f t="shared" si="102"/>
        <v>-80</v>
      </c>
      <c r="K297" s="43">
        <f t="shared" si="102"/>
        <v>-80</v>
      </c>
      <c r="L297" s="43">
        <f t="shared" si="102"/>
        <v>-80</v>
      </c>
      <c r="M297" s="43">
        <f t="shared" si="102"/>
        <v>-80</v>
      </c>
      <c r="N297" s="43">
        <f t="shared" si="102"/>
        <v>-80</v>
      </c>
      <c r="O297" s="43">
        <f t="shared" si="102"/>
        <v>-80</v>
      </c>
      <c r="P297" s="43">
        <f t="shared" si="102"/>
        <v>0</v>
      </c>
      <c r="Q297" s="43">
        <f t="shared" si="102"/>
        <v>0</v>
      </c>
      <c r="R297" s="43">
        <f t="shared" si="102"/>
        <v>0</v>
      </c>
      <c r="S297" s="43">
        <f t="shared" si="102"/>
        <v>0</v>
      </c>
      <c r="T297" s="43">
        <f t="shared" si="102"/>
        <v>0</v>
      </c>
      <c r="U297" s="43">
        <f t="shared" si="102"/>
        <v>0</v>
      </c>
      <c r="V297" s="43">
        <f t="shared" si="102"/>
        <v>0</v>
      </c>
      <c r="W297" s="43">
        <f t="shared" si="102"/>
        <v>0</v>
      </c>
      <c r="X297" s="43">
        <f t="shared" si="102"/>
        <v>0</v>
      </c>
      <c r="Y297" s="43">
        <f t="shared" si="102"/>
        <v>0</v>
      </c>
      <c r="Z297" s="43">
        <f t="shared" si="102"/>
        <v>-80</v>
      </c>
      <c r="AA297" s="43">
        <f t="shared" si="102"/>
        <v>0</v>
      </c>
      <c r="AB297" s="43">
        <f t="shared" si="102"/>
        <v>0</v>
      </c>
      <c r="AC297" s="43">
        <f t="shared" si="102"/>
        <v>0</v>
      </c>
      <c r="AD297" s="43">
        <f t="shared" si="102"/>
        <v>0</v>
      </c>
      <c r="AE297" s="43">
        <f t="shared" si="102"/>
        <v>0</v>
      </c>
      <c r="AF297" s="43">
        <f t="shared" si="102"/>
        <v>0</v>
      </c>
      <c r="AG297" s="43">
        <f t="shared" si="102"/>
        <v>0</v>
      </c>
      <c r="AH297" s="216">
        <f t="shared" ref="AH297" si="103">IF(AH295-80&gt;0,0,AH295-80)</f>
        <v>0</v>
      </c>
      <c r="AI297" s="70">
        <f t="shared" si="79"/>
        <v>0</v>
      </c>
    </row>
    <row r="298" spans="1:35" ht="23.25">
      <c r="A298" s="346" t="s">
        <v>180</v>
      </c>
      <c r="B298" s="346"/>
      <c r="C298" s="346"/>
      <c r="D298" s="346"/>
      <c r="E298" s="346"/>
      <c r="F298" s="346"/>
      <c r="G298" s="346"/>
      <c r="H298" s="346"/>
      <c r="I298" s="346"/>
      <c r="J298" s="346"/>
      <c r="K298" s="346"/>
      <c r="L298" s="346"/>
      <c r="M298" s="346"/>
      <c r="N298" s="346"/>
      <c r="O298" s="346"/>
      <c r="P298" s="346"/>
      <c r="Q298" s="346"/>
      <c r="R298" s="346"/>
      <c r="S298" s="346"/>
      <c r="T298" s="346"/>
      <c r="U298" s="346"/>
      <c r="V298" s="346"/>
      <c r="W298" s="346"/>
      <c r="X298" s="346"/>
      <c r="Y298" s="346"/>
      <c r="Z298" s="346"/>
      <c r="AA298" s="346"/>
      <c r="AB298" s="346"/>
      <c r="AC298" s="346"/>
      <c r="AD298" s="346"/>
      <c r="AE298" s="346"/>
      <c r="AF298" s="346"/>
      <c r="AG298" s="346"/>
      <c r="AH298" s="347"/>
      <c r="AI298" s="70">
        <f t="shared" si="79"/>
        <v>0</v>
      </c>
    </row>
    <row r="299" spans="1:35" ht="18" customHeight="1">
      <c r="A299" s="58">
        <v>1</v>
      </c>
      <c r="B299" s="286">
        <v>19467</v>
      </c>
      <c r="C299" s="6" t="s">
        <v>359</v>
      </c>
      <c r="D299" s="274" t="s">
        <v>203</v>
      </c>
      <c r="E299" s="253" t="s">
        <v>316</v>
      </c>
      <c r="F299" s="253" t="s">
        <v>316</v>
      </c>
      <c r="G299" s="253" t="s">
        <v>316</v>
      </c>
      <c r="H299" s="253" t="s">
        <v>316</v>
      </c>
      <c r="I299" s="253" t="s">
        <v>316</v>
      </c>
      <c r="J299" s="253" t="s">
        <v>316</v>
      </c>
      <c r="K299" s="253" t="s">
        <v>316</v>
      </c>
      <c r="L299" s="253" t="s">
        <v>316</v>
      </c>
      <c r="M299" s="254" t="s">
        <v>374</v>
      </c>
      <c r="N299" s="253" t="s">
        <v>316</v>
      </c>
      <c r="O299" s="253" t="s">
        <v>316</v>
      </c>
      <c r="P299" s="253" t="s">
        <v>316</v>
      </c>
      <c r="Q299" s="253" t="s">
        <v>316</v>
      </c>
      <c r="R299" s="253" t="s">
        <v>316</v>
      </c>
      <c r="S299" s="253" t="s">
        <v>316</v>
      </c>
      <c r="T299" s="253" t="s">
        <v>316</v>
      </c>
      <c r="U299" s="253" t="s">
        <v>316</v>
      </c>
      <c r="V299" s="253" t="s">
        <v>316</v>
      </c>
      <c r="W299" s="253" t="s">
        <v>316</v>
      </c>
      <c r="X299" s="253" t="s">
        <v>316</v>
      </c>
      <c r="Y299" s="253" t="s">
        <v>316</v>
      </c>
      <c r="Z299" s="253" t="s">
        <v>316</v>
      </c>
      <c r="AA299" s="254" t="s">
        <v>374</v>
      </c>
      <c r="AB299" s="253" t="s">
        <v>316</v>
      </c>
      <c r="AC299" s="253" t="s">
        <v>316</v>
      </c>
      <c r="AD299" s="253" t="s">
        <v>316</v>
      </c>
      <c r="AE299" s="253" t="s">
        <v>316</v>
      </c>
      <c r="AF299" s="253" t="s">
        <v>316</v>
      </c>
      <c r="AG299" s="253" t="s">
        <v>316</v>
      </c>
      <c r="AH299" s="253" t="s">
        <v>316</v>
      </c>
      <c r="AI299" s="70">
        <f t="shared" si="79"/>
        <v>28</v>
      </c>
    </row>
    <row r="300" spans="1:35" ht="13.5" customHeight="1">
      <c r="A300" s="58">
        <v>2</v>
      </c>
      <c r="B300" s="286">
        <v>16678</v>
      </c>
      <c r="C300" s="6" t="s">
        <v>360</v>
      </c>
      <c r="D300" s="274" t="s">
        <v>203</v>
      </c>
      <c r="E300" s="253" t="s">
        <v>317</v>
      </c>
      <c r="F300" s="253" t="s">
        <v>317</v>
      </c>
      <c r="G300" s="253" t="s">
        <v>317</v>
      </c>
      <c r="H300" s="253" t="s">
        <v>317</v>
      </c>
      <c r="I300" s="253" t="s">
        <v>317</v>
      </c>
      <c r="J300" s="253" t="s">
        <v>317</v>
      </c>
      <c r="K300" s="253" t="s">
        <v>317</v>
      </c>
      <c r="L300" s="253" t="s">
        <v>317</v>
      </c>
      <c r="M300" s="253" t="s">
        <v>317</v>
      </c>
      <c r="N300" s="253" t="s">
        <v>317</v>
      </c>
      <c r="O300" s="253" t="s">
        <v>317</v>
      </c>
      <c r="P300" s="253" t="s">
        <v>317</v>
      </c>
      <c r="Q300" s="253" t="s">
        <v>317</v>
      </c>
      <c r="R300" s="253" t="s">
        <v>317</v>
      </c>
      <c r="S300" s="253" t="s">
        <v>317</v>
      </c>
      <c r="T300" s="253" t="s">
        <v>317</v>
      </c>
      <c r="U300" s="253" t="s">
        <v>317</v>
      </c>
      <c r="V300" s="253" t="s">
        <v>317</v>
      </c>
      <c r="W300" s="253" t="s">
        <v>317</v>
      </c>
      <c r="X300" s="253" t="s">
        <v>317</v>
      </c>
      <c r="Y300" s="253" t="s">
        <v>317</v>
      </c>
      <c r="Z300" s="253" t="s">
        <v>317</v>
      </c>
      <c r="AA300" s="253" t="s">
        <v>317</v>
      </c>
      <c r="AB300" s="253" t="s">
        <v>317</v>
      </c>
      <c r="AC300" s="253" t="s">
        <v>317</v>
      </c>
      <c r="AD300" s="253" t="s">
        <v>317</v>
      </c>
      <c r="AE300" s="253" t="s">
        <v>317</v>
      </c>
      <c r="AF300" s="253" t="s">
        <v>317</v>
      </c>
      <c r="AG300" s="253" t="s">
        <v>317</v>
      </c>
      <c r="AH300" s="253" t="s">
        <v>317</v>
      </c>
      <c r="AI300" s="70">
        <f t="shared" si="79"/>
        <v>0</v>
      </c>
    </row>
    <row r="301" spans="1:35" ht="15.75">
      <c r="A301" s="58">
        <v>3</v>
      </c>
      <c r="B301" s="286">
        <v>19728</v>
      </c>
      <c r="C301" s="6" t="s">
        <v>361</v>
      </c>
      <c r="D301" s="274" t="s">
        <v>203</v>
      </c>
      <c r="E301" s="253" t="s">
        <v>317</v>
      </c>
      <c r="F301" s="253" t="s">
        <v>317</v>
      </c>
      <c r="G301" s="253" t="s">
        <v>316</v>
      </c>
      <c r="H301" s="253" t="s">
        <v>316</v>
      </c>
      <c r="I301" s="253" t="s">
        <v>317</v>
      </c>
      <c r="J301" s="253" t="s">
        <v>317</v>
      </c>
      <c r="K301" s="253" t="s">
        <v>317</v>
      </c>
      <c r="L301" s="253" t="s">
        <v>317</v>
      </c>
      <c r="M301" s="253" t="s">
        <v>317</v>
      </c>
      <c r="N301" s="253" t="s">
        <v>317</v>
      </c>
      <c r="O301" s="253" t="s">
        <v>317</v>
      </c>
      <c r="P301" s="253" t="s">
        <v>317</v>
      </c>
      <c r="Q301" s="253" t="s">
        <v>317</v>
      </c>
      <c r="R301" s="253" t="s">
        <v>317</v>
      </c>
      <c r="S301" s="253" t="s">
        <v>317</v>
      </c>
      <c r="T301" s="253" t="s">
        <v>317</v>
      </c>
      <c r="U301" s="253" t="s">
        <v>317</v>
      </c>
      <c r="V301" s="253" t="s">
        <v>317</v>
      </c>
      <c r="W301" s="253" t="s">
        <v>317</v>
      </c>
      <c r="X301" s="253" t="s">
        <v>317</v>
      </c>
      <c r="Y301" s="253" t="s">
        <v>317</v>
      </c>
      <c r="Z301" s="253" t="s">
        <v>317</v>
      </c>
      <c r="AA301" s="253" t="s">
        <v>317</v>
      </c>
      <c r="AB301" s="253" t="s">
        <v>317</v>
      </c>
      <c r="AC301" s="253" t="s">
        <v>317</v>
      </c>
      <c r="AD301" s="253" t="s">
        <v>317</v>
      </c>
      <c r="AE301" s="253" t="s">
        <v>317</v>
      </c>
      <c r="AF301" s="253" t="s">
        <v>317</v>
      </c>
      <c r="AG301" s="253" t="s">
        <v>317</v>
      </c>
      <c r="AH301" s="253" t="s">
        <v>317</v>
      </c>
      <c r="AI301" s="70">
        <f t="shared" si="79"/>
        <v>2</v>
      </c>
    </row>
    <row r="302" spans="1:35" ht="15.75">
      <c r="A302" s="58">
        <v>4</v>
      </c>
      <c r="B302" s="286">
        <v>21277</v>
      </c>
      <c r="C302" s="6" t="s">
        <v>391</v>
      </c>
      <c r="D302" s="274" t="s">
        <v>203</v>
      </c>
      <c r="E302" s="253" t="s">
        <v>316</v>
      </c>
      <c r="F302" s="254" t="s">
        <v>374</v>
      </c>
      <c r="G302" s="253" t="s">
        <v>316</v>
      </c>
      <c r="H302" s="253" t="s">
        <v>316</v>
      </c>
      <c r="I302" s="253" t="s">
        <v>316</v>
      </c>
      <c r="J302" s="253" t="s">
        <v>316</v>
      </c>
      <c r="K302" s="253" t="s">
        <v>316</v>
      </c>
      <c r="L302" s="253" t="s">
        <v>316</v>
      </c>
      <c r="M302" s="253" t="s">
        <v>316</v>
      </c>
      <c r="N302" s="253" t="s">
        <v>316</v>
      </c>
      <c r="O302" s="253" t="s">
        <v>316</v>
      </c>
      <c r="P302" s="253" t="s">
        <v>316</v>
      </c>
      <c r="Q302" s="254" t="s">
        <v>374</v>
      </c>
      <c r="R302" s="253" t="s">
        <v>316</v>
      </c>
      <c r="S302" s="253" t="s">
        <v>316</v>
      </c>
      <c r="T302" s="254" t="s">
        <v>374</v>
      </c>
      <c r="U302" s="253" t="s">
        <v>317</v>
      </c>
      <c r="V302" s="253" t="s">
        <v>316</v>
      </c>
      <c r="W302" s="253" t="s">
        <v>316</v>
      </c>
      <c r="X302" s="253" t="s">
        <v>316</v>
      </c>
      <c r="Y302" s="253" t="s">
        <v>316</v>
      </c>
      <c r="Z302" s="253" t="s">
        <v>316</v>
      </c>
      <c r="AA302" s="253" t="s">
        <v>316</v>
      </c>
      <c r="AB302" s="253" t="s">
        <v>316</v>
      </c>
      <c r="AC302" s="253" t="s">
        <v>316</v>
      </c>
      <c r="AD302" s="253" t="s">
        <v>316</v>
      </c>
      <c r="AE302" s="253" t="s">
        <v>316</v>
      </c>
      <c r="AF302" s="253" t="s">
        <v>316</v>
      </c>
      <c r="AG302" s="254" t="s">
        <v>374</v>
      </c>
      <c r="AH302" s="253" t="s">
        <v>317</v>
      </c>
      <c r="AI302" s="70">
        <f t="shared" si="79"/>
        <v>24</v>
      </c>
    </row>
    <row r="303" spans="1:35" ht="15.75">
      <c r="A303" s="58">
        <v>5</v>
      </c>
      <c r="B303" s="286">
        <v>21282</v>
      </c>
      <c r="C303" s="6" t="s">
        <v>393</v>
      </c>
      <c r="D303" s="274" t="s">
        <v>203</v>
      </c>
      <c r="E303" s="253" t="s">
        <v>316</v>
      </c>
      <c r="F303" s="253" t="s">
        <v>316</v>
      </c>
      <c r="G303" s="253" t="s">
        <v>317</v>
      </c>
      <c r="H303" s="253" t="s">
        <v>317</v>
      </c>
      <c r="I303" s="253" t="s">
        <v>317</v>
      </c>
      <c r="J303" s="253" t="s">
        <v>317</v>
      </c>
      <c r="K303" s="253" t="s">
        <v>317</v>
      </c>
      <c r="L303" s="253" t="s">
        <v>317</v>
      </c>
      <c r="M303" s="253" t="s">
        <v>317</v>
      </c>
      <c r="N303" s="253" t="s">
        <v>317</v>
      </c>
      <c r="O303" s="253" t="s">
        <v>317</v>
      </c>
      <c r="P303" s="253" t="s">
        <v>317</v>
      </c>
      <c r="Q303" s="253" t="s">
        <v>317</v>
      </c>
      <c r="R303" s="253" t="s">
        <v>317</v>
      </c>
      <c r="S303" s="253" t="s">
        <v>317</v>
      </c>
      <c r="T303" s="253" t="s">
        <v>317</v>
      </c>
      <c r="U303" s="253" t="s">
        <v>317</v>
      </c>
      <c r="V303" s="253" t="s">
        <v>317</v>
      </c>
      <c r="W303" s="253" t="s">
        <v>317</v>
      </c>
      <c r="X303" s="253" t="s">
        <v>317</v>
      </c>
      <c r="Y303" s="253" t="s">
        <v>317</v>
      </c>
      <c r="Z303" s="253" t="s">
        <v>317</v>
      </c>
      <c r="AA303" s="253" t="s">
        <v>317</v>
      </c>
      <c r="AB303" s="253" t="s">
        <v>317</v>
      </c>
      <c r="AC303" s="253" t="s">
        <v>317</v>
      </c>
      <c r="AD303" s="253" t="s">
        <v>317</v>
      </c>
      <c r="AE303" s="253" t="s">
        <v>317</v>
      </c>
      <c r="AF303" s="253" t="s">
        <v>317</v>
      </c>
      <c r="AG303" s="253" t="s">
        <v>317</v>
      </c>
      <c r="AH303" s="253" t="s">
        <v>317</v>
      </c>
      <c r="AI303" s="70">
        <f t="shared" si="79"/>
        <v>2</v>
      </c>
    </row>
    <row r="304" spans="1:35" s="177" customFormat="1" ht="15.75">
      <c r="A304" s="58">
        <v>6</v>
      </c>
      <c r="B304" s="286">
        <v>19981</v>
      </c>
      <c r="C304" s="6" t="s">
        <v>462</v>
      </c>
      <c r="D304" s="274" t="s">
        <v>203</v>
      </c>
      <c r="E304" s="281"/>
      <c r="F304" s="282"/>
      <c r="G304" s="282"/>
      <c r="H304" s="282"/>
      <c r="I304" s="282"/>
      <c r="J304" s="282"/>
      <c r="K304" s="282"/>
      <c r="L304" s="282"/>
      <c r="M304" s="282"/>
      <c r="N304" s="282"/>
      <c r="O304" s="282"/>
      <c r="P304" s="282"/>
      <c r="Q304" s="282"/>
      <c r="R304" s="282"/>
      <c r="S304" s="283"/>
      <c r="T304" s="253" t="s">
        <v>316</v>
      </c>
      <c r="U304" s="253" t="s">
        <v>316</v>
      </c>
      <c r="V304" s="253" t="s">
        <v>317</v>
      </c>
      <c r="W304" s="253" t="s">
        <v>317</v>
      </c>
      <c r="X304" s="253" t="s">
        <v>317</v>
      </c>
      <c r="Y304" s="253" t="s">
        <v>317</v>
      </c>
      <c r="Z304" s="253" t="s">
        <v>317</v>
      </c>
      <c r="AA304" s="253" t="s">
        <v>317</v>
      </c>
      <c r="AB304" s="253" t="s">
        <v>317</v>
      </c>
      <c r="AC304" s="253" t="s">
        <v>317</v>
      </c>
      <c r="AD304" s="253" t="s">
        <v>317</v>
      </c>
      <c r="AE304" s="253" t="s">
        <v>317</v>
      </c>
      <c r="AF304" s="253" t="s">
        <v>317</v>
      </c>
      <c r="AG304" s="253" t="s">
        <v>317</v>
      </c>
      <c r="AH304" s="253" t="s">
        <v>317</v>
      </c>
      <c r="AI304" s="70">
        <f t="shared" si="79"/>
        <v>2</v>
      </c>
    </row>
    <row r="305" spans="1:35" ht="15.75">
      <c r="A305" s="58">
        <v>7</v>
      </c>
      <c r="B305" s="286">
        <v>19998</v>
      </c>
      <c r="C305" s="6" t="s">
        <v>463</v>
      </c>
      <c r="D305" s="274" t="s">
        <v>203</v>
      </c>
      <c r="E305" s="281"/>
      <c r="F305" s="282"/>
      <c r="G305" s="282"/>
      <c r="H305" s="282"/>
      <c r="I305" s="282"/>
      <c r="J305" s="282"/>
      <c r="K305" s="282"/>
      <c r="L305" s="282"/>
      <c r="M305" s="282"/>
      <c r="N305" s="282"/>
      <c r="O305" s="282"/>
      <c r="P305" s="282"/>
      <c r="Q305" s="282"/>
      <c r="R305" s="253" t="s">
        <v>316</v>
      </c>
      <c r="S305" s="253" t="s">
        <v>316</v>
      </c>
      <c r="T305" s="253" t="s">
        <v>316</v>
      </c>
      <c r="U305" s="253" t="s">
        <v>316</v>
      </c>
      <c r="V305" s="253" t="s">
        <v>316</v>
      </c>
      <c r="W305" s="253" t="s">
        <v>316</v>
      </c>
      <c r="X305" s="253" t="s">
        <v>316</v>
      </c>
      <c r="Y305" s="253" t="s">
        <v>316</v>
      </c>
      <c r="Z305" s="253" t="s">
        <v>316</v>
      </c>
      <c r="AA305" s="253" t="s">
        <v>316</v>
      </c>
      <c r="AB305" s="253" t="s">
        <v>316</v>
      </c>
      <c r="AC305" s="253" t="s">
        <v>316</v>
      </c>
      <c r="AD305" s="253" t="s">
        <v>316</v>
      </c>
      <c r="AE305" s="253" t="s">
        <v>316</v>
      </c>
      <c r="AF305" s="253" t="s">
        <v>316</v>
      </c>
      <c r="AG305" s="253" t="s">
        <v>316</v>
      </c>
      <c r="AH305" s="253" t="s">
        <v>316</v>
      </c>
      <c r="AI305" s="70">
        <f t="shared" si="79"/>
        <v>17</v>
      </c>
    </row>
    <row r="306" spans="1:35" ht="15.75">
      <c r="A306" s="58">
        <v>8</v>
      </c>
      <c r="B306" s="286">
        <v>20004</v>
      </c>
      <c r="C306" s="6" t="s">
        <v>464</v>
      </c>
      <c r="D306" s="274" t="s">
        <v>203</v>
      </c>
      <c r="E306" s="281"/>
      <c r="F306" s="282"/>
      <c r="G306" s="282"/>
      <c r="H306" s="282"/>
      <c r="I306" s="282"/>
      <c r="J306" s="282"/>
      <c r="K306" s="282"/>
      <c r="L306" s="282"/>
      <c r="M306" s="282"/>
      <c r="N306" s="282"/>
      <c r="O306" s="282"/>
      <c r="P306" s="282"/>
      <c r="Q306" s="282"/>
      <c r="R306" s="282"/>
      <c r="S306" s="253" t="s">
        <v>316</v>
      </c>
      <c r="T306" s="253" t="s">
        <v>316</v>
      </c>
      <c r="U306" s="253" t="s">
        <v>316</v>
      </c>
      <c r="V306" s="253" t="s">
        <v>316</v>
      </c>
      <c r="W306" s="253" t="s">
        <v>316</v>
      </c>
      <c r="X306" s="253" t="s">
        <v>316</v>
      </c>
      <c r="Y306" s="253" t="s">
        <v>316</v>
      </c>
      <c r="Z306" s="253" t="s">
        <v>316</v>
      </c>
      <c r="AA306" s="253" t="s">
        <v>316</v>
      </c>
      <c r="AB306" s="253" t="s">
        <v>316</v>
      </c>
      <c r="AC306" s="253" t="s">
        <v>316</v>
      </c>
      <c r="AD306" s="253" t="s">
        <v>316</v>
      </c>
      <c r="AE306" s="253" t="s">
        <v>316</v>
      </c>
      <c r="AF306" s="253" t="s">
        <v>316</v>
      </c>
      <c r="AG306" s="253" t="s">
        <v>316</v>
      </c>
      <c r="AH306" s="253" t="s">
        <v>316</v>
      </c>
      <c r="AI306" s="70">
        <f t="shared" si="79"/>
        <v>16</v>
      </c>
    </row>
    <row r="307" spans="1:35" ht="15.75">
      <c r="A307" s="58">
        <v>9</v>
      </c>
      <c r="B307" s="286">
        <v>20022</v>
      </c>
      <c r="C307" s="6" t="s">
        <v>465</v>
      </c>
      <c r="D307" s="274" t="s">
        <v>203</v>
      </c>
      <c r="E307" s="319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1"/>
      <c r="X307" s="253" t="s">
        <v>316</v>
      </c>
      <c r="Y307" s="253" t="s">
        <v>316</v>
      </c>
      <c r="Z307" s="253" t="s">
        <v>316</v>
      </c>
      <c r="AA307" s="253" t="s">
        <v>316</v>
      </c>
      <c r="AB307" s="253" t="s">
        <v>316</v>
      </c>
      <c r="AC307" s="253" t="s">
        <v>316</v>
      </c>
      <c r="AD307" s="253" t="s">
        <v>316</v>
      </c>
      <c r="AE307" s="253" t="s">
        <v>316</v>
      </c>
      <c r="AF307" s="253" t="s">
        <v>316</v>
      </c>
      <c r="AG307" s="253" t="s">
        <v>316</v>
      </c>
      <c r="AH307" s="253" t="s">
        <v>316</v>
      </c>
      <c r="AI307" s="70">
        <f t="shared" si="79"/>
        <v>11</v>
      </c>
    </row>
    <row r="308" spans="1:35" ht="15.75">
      <c r="A308" s="58"/>
      <c r="B308" s="286"/>
      <c r="C308" s="6"/>
      <c r="D308" s="274"/>
      <c r="E308" s="274"/>
      <c r="F308" s="274"/>
      <c r="G308" s="274"/>
      <c r="H308" s="274"/>
      <c r="I308" s="274"/>
      <c r="J308" s="274"/>
      <c r="K308" s="274"/>
      <c r="L308" s="274"/>
      <c r="M308" s="274"/>
      <c r="N308" s="274"/>
      <c r="O308" s="274"/>
      <c r="P308" s="274"/>
      <c r="Q308" s="274"/>
      <c r="R308" s="274"/>
      <c r="S308" s="274"/>
      <c r="T308" s="274"/>
      <c r="U308" s="274"/>
      <c r="V308" s="274"/>
      <c r="W308" s="274"/>
      <c r="X308" s="274"/>
      <c r="Y308" s="274"/>
      <c r="Z308" s="274"/>
      <c r="AA308" s="274"/>
      <c r="AB308" s="274"/>
      <c r="AC308" s="274"/>
      <c r="AD308" s="274"/>
      <c r="AE308" s="274"/>
      <c r="AF308" s="274"/>
      <c r="AG308" s="274"/>
      <c r="AH308" s="274"/>
      <c r="AI308" s="70">
        <f t="shared" si="79"/>
        <v>0</v>
      </c>
    </row>
    <row r="309" spans="1:35">
      <c r="A309" s="177"/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  <c r="AA309" s="177"/>
      <c r="AB309" s="177"/>
      <c r="AC309" s="177"/>
      <c r="AD309" s="177"/>
      <c r="AE309" s="177"/>
      <c r="AF309" s="177"/>
      <c r="AG309" s="177"/>
      <c r="AH309" s="177"/>
      <c r="AI309" s="70">
        <f t="shared" si="79"/>
        <v>0</v>
      </c>
    </row>
    <row r="310" spans="1:35" ht="15.75">
      <c r="A310" s="66"/>
      <c r="B310" s="314"/>
      <c r="C310" s="315"/>
      <c r="D310" s="226" t="s">
        <v>170</v>
      </c>
      <c r="E310" s="227">
        <v>5</v>
      </c>
      <c r="F310" s="227">
        <v>5</v>
      </c>
      <c r="G310" s="227">
        <v>5</v>
      </c>
      <c r="H310" s="227">
        <v>5</v>
      </c>
      <c r="I310" s="227">
        <v>5</v>
      </c>
      <c r="J310" s="227">
        <v>5</v>
      </c>
      <c r="K310" s="227">
        <v>5</v>
      </c>
      <c r="L310" s="227">
        <v>5</v>
      </c>
      <c r="M310" s="227">
        <v>5</v>
      </c>
      <c r="N310" s="227">
        <v>5</v>
      </c>
      <c r="O310" s="227">
        <v>5</v>
      </c>
      <c r="P310" s="227">
        <v>5</v>
      </c>
      <c r="Q310" s="227">
        <v>5</v>
      </c>
      <c r="R310" s="227">
        <v>5</v>
      </c>
      <c r="S310" s="227">
        <v>5</v>
      </c>
      <c r="T310" s="227">
        <v>5</v>
      </c>
      <c r="U310" s="227">
        <v>5</v>
      </c>
      <c r="V310" s="227">
        <v>5</v>
      </c>
      <c r="W310" s="227">
        <v>5</v>
      </c>
      <c r="X310" s="227">
        <v>5</v>
      </c>
      <c r="Y310" s="227">
        <v>5</v>
      </c>
      <c r="Z310" s="227">
        <v>5</v>
      </c>
      <c r="AA310" s="227">
        <v>5</v>
      </c>
      <c r="AB310" s="227">
        <v>5</v>
      </c>
      <c r="AC310" s="227">
        <v>5</v>
      </c>
      <c r="AD310" s="227">
        <v>5</v>
      </c>
      <c r="AE310" s="227">
        <v>5</v>
      </c>
      <c r="AF310" s="227">
        <v>5</v>
      </c>
      <c r="AG310" s="227">
        <v>5</v>
      </c>
      <c r="AH310" s="316">
        <v>5</v>
      </c>
      <c r="AI310" s="70">
        <f t="shared" si="79"/>
        <v>0</v>
      </c>
    </row>
    <row r="311" spans="1:35" ht="15.75">
      <c r="A311" s="1"/>
      <c r="B311" s="18"/>
      <c r="C311" s="28"/>
      <c r="D311" s="79" t="s">
        <v>169</v>
      </c>
      <c r="E311" s="43">
        <f t="shared" ref="E311:AH311" si="104">COUNTIF(E299:E307,"P")</f>
        <v>3</v>
      </c>
      <c r="F311" s="43">
        <f t="shared" si="104"/>
        <v>2</v>
      </c>
      <c r="G311" s="43">
        <f t="shared" si="104"/>
        <v>3</v>
      </c>
      <c r="H311" s="43">
        <f t="shared" si="104"/>
        <v>3</v>
      </c>
      <c r="I311" s="43">
        <f t="shared" si="104"/>
        <v>2</v>
      </c>
      <c r="J311" s="43">
        <f t="shared" si="104"/>
        <v>2</v>
      </c>
      <c r="K311" s="43">
        <f t="shared" si="104"/>
        <v>2</v>
      </c>
      <c r="L311" s="43">
        <f t="shared" si="104"/>
        <v>2</v>
      </c>
      <c r="M311" s="43">
        <f t="shared" si="104"/>
        <v>1</v>
      </c>
      <c r="N311" s="43">
        <f t="shared" si="104"/>
        <v>2</v>
      </c>
      <c r="O311" s="43">
        <f t="shared" si="104"/>
        <v>2</v>
      </c>
      <c r="P311" s="43">
        <f t="shared" si="104"/>
        <v>2</v>
      </c>
      <c r="Q311" s="43">
        <f t="shared" si="104"/>
        <v>1</v>
      </c>
      <c r="R311" s="43">
        <f t="shared" si="104"/>
        <v>3</v>
      </c>
      <c r="S311" s="43">
        <f t="shared" si="104"/>
        <v>4</v>
      </c>
      <c r="T311" s="43">
        <f t="shared" si="104"/>
        <v>4</v>
      </c>
      <c r="U311" s="43">
        <f t="shared" si="104"/>
        <v>4</v>
      </c>
      <c r="V311" s="43">
        <f t="shared" si="104"/>
        <v>4</v>
      </c>
      <c r="W311" s="43">
        <f t="shared" si="104"/>
        <v>4</v>
      </c>
      <c r="X311" s="43">
        <f t="shared" si="104"/>
        <v>5</v>
      </c>
      <c r="Y311" s="43">
        <f t="shared" si="104"/>
        <v>5</v>
      </c>
      <c r="Z311" s="43">
        <f t="shared" si="104"/>
        <v>5</v>
      </c>
      <c r="AA311" s="43">
        <f t="shared" si="104"/>
        <v>4</v>
      </c>
      <c r="AB311" s="43">
        <f t="shared" si="104"/>
        <v>5</v>
      </c>
      <c r="AC311" s="43">
        <f t="shared" si="104"/>
        <v>5</v>
      </c>
      <c r="AD311" s="43">
        <f t="shared" si="104"/>
        <v>5</v>
      </c>
      <c r="AE311" s="43">
        <f t="shared" si="104"/>
        <v>5</v>
      </c>
      <c r="AF311" s="43">
        <f t="shared" si="104"/>
        <v>5</v>
      </c>
      <c r="AG311" s="43">
        <f t="shared" si="104"/>
        <v>4</v>
      </c>
      <c r="AH311" s="43">
        <f t="shared" si="104"/>
        <v>4</v>
      </c>
      <c r="AI311" s="70">
        <f t="shared" si="79"/>
        <v>0</v>
      </c>
    </row>
    <row r="312" spans="1:35" ht="15.75">
      <c r="A312" s="71"/>
      <c r="B312" s="41"/>
      <c r="C312" s="42"/>
      <c r="D312" s="79" t="s">
        <v>168</v>
      </c>
      <c r="E312" s="43">
        <f>+E311/E310*100</f>
        <v>60</v>
      </c>
      <c r="F312" s="43">
        <f t="shared" ref="F312:AG312" si="105">+F311/F310*100</f>
        <v>40</v>
      </c>
      <c r="G312" s="43">
        <f t="shared" si="105"/>
        <v>60</v>
      </c>
      <c r="H312" s="43">
        <f t="shared" si="105"/>
        <v>60</v>
      </c>
      <c r="I312" s="43">
        <f t="shared" si="105"/>
        <v>40</v>
      </c>
      <c r="J312" s="43">
        <f t="shared" si="105"/>
        <v>40</v>
      </c>
      <c r="K312" s="43">
        <f t="shared" si="105"/>
        <v>40</v>
      </c>
      <c r="L312" s="43">
        <f t="shared" si="105"/>
        <v>40</v>
      </c>
      <c r="M312" s="43">
        <f t="shared" si="105"/>
        <v>20</v>
      </c>
      <c r="N312" s="43">
        <f t="shared" si="105"/>
        <v>40</v>
      </c>
      <c r="O312" s="43">
        <f t="shared" si="105"/>
        <v>40</v>
      </c>
      <c r="P312" s="43">
        <f t="shared" si="105"/>
        <v>40</v>
      </c>
      <c r="Q312" s="43">
        <f t="shared" si="105"/>
        <v>20</v>
      </c>
      <c r="R312" s="43">
        <f t="shared" si="105"/>
        <v>60</v>
      </c>
      <c r="S312" s="43">
        <f t="shared" si="105"/>
        <v>80</v>
      </c>
      <c r="T312" s="43">
        <f t="shared" si="105"/>
        <v>80</v>
      </c>
      <c r="U312" s="43">
        <f t="shared" si="105"/>
        <v>80</v>
      </c>
      <c r="V312" s="43">
        <f t="shared" si="105"/>
        <v>80</v>
      </c>
      <c r="W312" s="43">
        <f t="shared" si="105"/>
        <v>80</v>
      </c>
      <c r="X312" s="43">
        <f t="shared" si="105"/>
        <v>100</v>
      </c>
      <c r="Y312" s="43">
        <f t="shared" si="105"/>
        <v>100</v>
      </c>
      <c r="Z312" s="43">
        <f t="shared" si="105"/>
        <v>100</v>
      </c>
      <c r="AA312" s="43">
        <f t="shared" si="105"/>
        <v>80</v>
      </c>
      <c r="AB312" s="43">
        <f t="shared" si="105"/>
        <v>100</v>
      </c>
      <c r="AC312" s="43">
        <f t="shared" si="105"/>
        <v>100</v>
      </c>
      <c r="AD312" s="43">
        <f t="shared" si="105"/>
        <v>100</v>
      </c>
      <c r="AE312" s="43">
        <f t="shared" si="105"/>
        <v>100</v>
      </c>
      <c r="AF312" s="43">
        <f t="shared" si="105"/>
        <v>100</v>
      </c>
      <c r="AG312" s="43">
        <f t="shared" si="105"/>
        <v>80</v>
      </c>
      <c r="AH312" s="216">
        <f>+AH311/AH310*100</f>
        <v>80</v>
      </c>
      <c r="AI312" s="70">
        <f t="shared" si="79"/>
        <v>0</v>
      </c>
    </row>
    <row r="313" spans="1:35" ht="15.75">
      <c r="A313" s="71"/>
      <c r="B313" s="41"/>
      <c r="C313" s="42"/>
      <c r="D313" s="79" t="s">
        <v>171</v>
      </c>
      <c r="E313" s="43">
        <f>+E311-E310</f>
        <v>-2</v>
      </c>
      <c r="F313" s="43">
        <f t="shared" ref="F313:AG313" si="106">+F311-F310</f>
        <v>-3</v>
      </c>
      <c r="G313" s="43">
        <f t="shared" si="106"/>
        <v>-2</v>
      </c>
      <c r="H313" s="43">
        <f t="shared" si="106"/>
        <v>-2</v>
      </c>
      <c r="I313" s="43">
        <f t="shared" si="106"/>
        <v>-3</v>
      </c>
      <c r="J313" s="43">
        <f t="shared" si="106"/>
        <v>-3</v>
      </c>
      <c r="K313" s="43">
        <f t="shared" si="106"/>
        <v>-3</v>
      </c>
      <c r="L313" s="43">
        <f t="shared" si="106"/>
        <v>-3</v>
      </c>
      <c r="M313" s="43">
        <f t="shared" si="106"/>
        <v>-4</v>
      </c>
      <c r="N313" s="43">
        <f t="shared" si="106"/>
        <v>-3</v>
      </c>
      <c r="O313" s="43">
        <f t="shared" si="106"/>
        <v>-3</v>
      </c>
      <c r="P313" s="43">
        <f t="shared" si="106"/>
        <v>-3</v>
      </c>
      <c r="Q313" s="43">
        <f t="shared" si="106"/>
        <v>-4</v>
      </c>
      <c r="R313" s="43">
        <f t="shared" si="106"/>
        <v>-2</v>
      </c>
      <c r="S313" s="43">
        <f t="shared" si="106"/>
        <v>-1</v>
      </c>
      <c r="T313" s="43">
        <f t="shared" si="106"/>
        <v>-1</v>
      </c>
      <c r="U313" s="43">
        <f t="shared" si="106"/>
        <v>-1</v>
      </c>
      <c r="V313" s="43">
        <f t="shared" si="106"/>
        <v>-1</v>
      </c>
      <c r="W313" s="43">
        <f t="shared" si="106"/>
        <v>-1</v>
      </c>
      <c r="X313" s="43">
        <f t="shared" si="106"/>
        <v>0</v>
      </c>
      <c r="Y313" s="43">
        <f t="shared" si="106"/>
        <v>0</v>
      </c>
      <c r="Z313" s="43">
        <f t="shared" si="106"/>
        <v>0</v>
      </c>
      <c r="AA313" s="43">
        <f t="shared" si="106"/>
        <v>-1</v>
      </c>
      <c r="AB313" s="43">
        <f t="shared" si="106"/>
        <v>0</v>
      </c>
      <c r="AC313" s="43">
        <f t="shared" si="106"/>
        <v>0</v>
      </c>
      <c r="AD313" s="43">
        <f t="shared" si="106"/>
        <v>0</v>
      </c>
      <c r="AE313" s="43">
        <f t="shared" si="106"/>
        <v>0</v>
      </c>
      <c r="AF313" s="43">
        <f t="shared" si="106"/>
        <v>0</v>
      </c>
      <c r="AG313" s="43">
        <f t="shared" si="106"/>
        <v>-1</v>
      </c>
      <c r="AH313" s="216">
        <f t="shared" ref="AH313" si="107">+AH311-AH310</f>
        <v>-1</v>
      </c>
      <c r="AI313" s="70">
        <f t="shared" si="79"/>
        <v>0</v>
      </c>
    </row>
    <row r="314" spans="1:35" ht="15.75">
      <c r="A314" s="71"/>
      <c r="B314" s="41"/>
      <c r="C314" s="42"/>
      <c r="D314" s="79" t="s">
        <v>172</v>
      </c>
      <c r="E314" s="43">
        <f t="shared" ref="E314:AG314" si="108">IF(E312-80&gt;0,0,E312-80)</f>
        <v>-20</v>
      </c>
      <c r="F314" s="43">
        <f>IF(F312-80&gt;0,0,F312-80)</f>
        <v>-40</v>
      </c>
      <c r="G314" s="43">
        <f t="shared" si="108"/>
        <v>-20</v>
      </c>
      <c r="H314" s="43">
        <f t="shared" si="108"/>
        <v>-20</v>
      </c>
      <c r="I314" s="43">
        <f t="shared" si="108"/>
        <v>-40</v>
      </c>
      <c r="J314" s="43">
        <f t="shared" si="108"/>
        <v>-40</v>
      </c>
      <c r="K314" s="43">
        <f t="shared" si="108"/>
        <v>-40</v>
      </c>
      <c r="L314" s="43">
        <f t="shared" si="108"/>
        <v>-40</v>
      </c>
      <c r="M314" s="43">
        <f t="shared" si="108"/>
        <v>-60</v>
      </c>
      <c r="N314" s="43">
        <f t="shared" si="108"/>
        <v>-40</v>
      </c>
      <c r="O314" s="43">
        <f t="shared" si="108"/>
        <v>-40</v>
      </c>
      <c r="P314" s="43">
        <f t="shared" si="108"/>
        <v>-40</v>
      </c>
      <c r="Q314" s="43">
        <f t="shared" si="108"/>
        <v>-60</v>
      </c>
      <c r="R314" s="43">
        <f t="shared" si="108"/>
        <v>-20</v>
      </c>
      <c r="S314" s="43">
        <f t="shared" si="108"/>
        <v>0</v>
      </c>
      <c r="T314" s="43">
        <f t="shared" si="108"/>
        <v>0</v>
      </c>
      <c r="U314" s="43">
        <f t="shared" si="108"/>
        <v>0</v>
      </c>
      <c r="V314" s="43">
        <f t="shared" si="108"/>
        <v>0</v>
      </c>
      <c r="W314" s="43">
        <f t="shared" si="108"/>
        <v>0</v>
      </c>
      <c r="X314" s="43">
        <f t="shared" si="108"/>
        <v>0</v>
      </c>
      <c r="Y314" s="43">
        <f t="shared" si="108"/>
        <v>0</v>
      </c>
      <c r="Z314" s="43">
        <f t="shared" si="108"/>
        <v>0</v>
      </c>
      <c r="AA314" s="43">
        <f t="shared" si="108"/>
        <v>0</v>
      </c>
      <c r="AB314" s="43">
        <f t="shared" si="108"/>
        <v>0</v>
      </c>
      <c r="AC314" s="43">
        <f t="shared" si="108"/>
        <v>0</v>
      </c>
      <c r="AD314" s="43">
        <f t="shared" si="108"/>
        <v>0</v>
      </c>
      <c r="AE314" s="43">
        <f t="shared" si="108"/>
        <v>0</v>
      </c>
      <c r="AF314" s="43">
        <f t="shared" si="108"/>
        <v>0</v>
      </c>
      <c r="AG314" s="43">
        <f t="shared" si="108"/>
        <v>0</v>
      </c>
      <c r="AH314" s="216">
        <f t="shared" ref="AH314" si="109">IF(AH312-80&gt;0,0,AH312-80)</f>
        <v>0</v>
      </c>
      <c r="AI314" s="70">
        <f t="shared" si="79"/>
        <v>0</v>
      </c>
    </row>
    <row r="315" spans="1:35" ht="23.25">
      <c r="A315" s="344" t="s">
        <v>52</v>
      </c>
      <c r="B315" s="345"/>
      <c r="C315" s="345"/>
      <c r="D315" s="345"/>
      <c r="E315" s="345"/>
      <c r="F315" s="345"/>
      <c r="G315" s="345"/>
      <c r="H315" s="345"/>
      <c r="I315" s="345"/>
      <c r="J315" s="345"/>
      <c r="K315" s="345"/>
      <c r="L315" s="345"/>
      <c r="M315" s="345"/>
      <c r="N315" s="345"/>
      <c r="O315" s="345"/>
      <c r="P315" s="345"/>
      <c r="Q315" s="345"/>
      <c r="R315" s="345"/>
      <c r="S315" s="345"/>
      <c r="T315" s="345"/>
      <c r="U315" s="345"/>
      <c r="V315" s="345"/>
      <c r="W315" s="345"/>
      <c r="X315" s="345"/>
      <c r="Y315" s="345"/>
      <c r="Z315" s="345"/>
      <c r="AA315" s="345"/>
      <c r="AB315" s="345"/>
      <c r="AC315" s="345"/>
      <c r="AD315" s="345"/>
      <c r="AE315" s="345"/>
      <c r="AF315" s="345"/>
      <c r="AG315" s="345"/>
      <c r="AH315" s="345"/>
      <c r="AI315" s="70">
        <f t="shared" si="79"/>
        <v>0</v>
      </c>
    </row>
    <row r="316" spans="1:35" ht="15.75">
      <c r="A316" s="58">
        <v>1</v>
      </c>
      <c r="B316" s="7">
        <v>15483</v>
      </c>
      <c r="C316" s="8" t="s">
        <v>105</v>
      </c>
      <c r="D316" s="8" t="s">
        <v>162</v>
      </c>
      <c r="E316" s="253" t="s">
        <v>316</v>
      </c>
      <c r="F316" s="253" t="s">
        <v>316</v>
      </c>
      <c r="G316" s="253" t="s">
        <v>397</v>
      </c>
      <c r="H316" s="253" t="s">
        <v>397</v>
      </c>
      <c r="I316" s="254" t="s">
        <v>374</v>
      </c>
      <c r="J316" s="253" t="s">
        <v>316</v>
      </c>
      <c r="K316" s="253" t="s">
        <v>316</v>
      </c>
      <c r="L316" s="253" t="s">
        <v>316</v>
      </c>
      <c r="M316" s="253" t="s">
        <v>316</v>
      </c>
      <c r="N316" s="253" t="s">
        <v>316</v>
      </c>
      <c r="O316" s="253" t="s">
        <v>316</v>
      </c>
      <c r="P316" s="254" t="s">
        <v>374</v>
      </c>
      <c r="Q316" s="253" t="s">
        <v>316</v>
      </c>
      <c r="R316" s="253" t="s">
        <v>316</v>
      </c>
      <c r="S316" s="253" t="s">
        <v>316</v>
      </c>
      <c r="T316" s="253" t="s">
        <v>316</v>
      </c>
      <c r="U316" s="253" t="s">
        <v>316</v>
      </c>
      <c r="V316" s="253" t="s">
        <v>316</v>
      </c>
      <c r="W316" s="254" t="s">
        <v>374</v>
      </c>
      <c r="X316" s="253" t="s">
        <v>316</v>
      </c>
      <c r="Y316" s="253" t="s">
        <v>316</v>
      </c>
      <c r="Z316" s="253" t="s">
        <v>316</v>
      </c>
      <c r="AA316" s="253" t="s">
        <v>316</v>
      </c>
      <c r="AB316" s="253" t="s">
        <v>316</v>
      </c>
      <c r="AC316" s="253" t="s">
        <v>397</v>
      </c>
      <c r="AD316" s="254" t="s">
        <v>374</v>
      </c>
      <c r="AE316" s="253" t="s">
        <v>316</v>
      </c>
      <c r="AF316" s="253" t="s">
        <v>412</v>
      </c>
      <c r="AG316" s="253" t="s">
        <v>412</v>
      </c>
      <c r="AH316" s="253" t="s">
        <v>412</v>
      </c>
      <c r="AI316" s="70">
        <f t="shared" si="79"/>
        <v>20</v>
      </c>
    </row>
    <row r="317" spans="1:35" ht="15.75">
      <c r="A317" s="198">
        <v>2</v>
      </c>
      <c r="B317" s="196">
        <v>19207</v>
      </c>
      <c r="C317" s="189" t="s">
        <v>294</v>
      </c>
      <c r="D317" s="8" t="s">
        <v>162</v>
      </c>
      <c r="E317" s="253" t="s">
        <v>316</v>
      </c>
      <c r="F317" s="254" t="s">
        <v>374</v>
      </c>
      <c r="G317" s="253" t="s">
        <v>316</v>
      </c>
      <c r="H317" s="253" t="s">
        <v>316</v>
      </c>
      <c r="I317" s="253" t="s">
        <v>316</v>
      </c>
      <c r="J317" s="253" t="s">
        <v>316</v>
      </c>
      <c r="K317" s="253" t="s">
        <v>316</v>
      </c>
      <c r="L317" s="253" t="s">
        <v>316</v>
      </c>
      <c r="M317" s="254" t="s">
        <v>374</v>
      </c>
      <c r="N317" s="253" t="s">
        <v>316</v>
      </c>
      <c r="O317" s="253" t="s">
        <v>316</v>
      </c>
      <c r="P317" s="253" t="s">
        <v>316</v>
      </c>
      <c r="Q317" s="253" t="s">
        <v>316</v>
      </c>
      <c r="R317" s="253" t="s">
        <v>316</v>
      </c>
      <c r="S317" s="253" t="s">
        <v>316</v>
      </c>
      <c r="T317" s="254" t="s">
        <v>374</v>
      </c>
      <c r="U317" s="253" t="s">
        <v>316</v>
      </c>
      <c r="V317" s="253" t="s">
        <v>316</v>
      </c>
      <c r="W317" s="253" t="s">
        <v>316</v>
      </c>
      <c r="X317" s="253" t="s">
        <v>317</v>
      </c>
      <c r="Y317" s="253" t="s">
        <v>316</v>
      </c>
      <c r="Z317" s="253" t="s">
        <v>316</v>
      </c>
      <c r="AA317" s="254" t="s">
        <v>374</v>
      </c>
      <c r="AB317" s="253" t="s">
        <v>316</v>
      </c>
      <c r="AC317" s="253" t="s">
        <v>316</v>
      </c>
      <c r="AD317" s="253" t="s">
        <v>316</v>
      </c>
      <c r="AE317" s="253" t="s">
        <v>316</v>
      </c>
      <c r="AF317" s="253" t="s">
        <v>316</v>
      </c>
      <c r="AG317" s="253" t="s">
        <v>316</v>
      </c>
      <c r="AH317" s="254" t="s">
        <v>374</v>
      </c>
      <c r="AI317" s="70">
        <f t="shared" si="79"/>
        <v>24</v>
      </c>
    </row>
    <row r="318" spans="1:35" ht="15.75">
      <c r="A318" s="1"/>
      <c r="B318" s="23"/>
      <c r="C318" s="20"/>
      <c r="D318" s="78" t="s">
        <v>170</v>
      </c>
      <c r="E318" s="74">
        <v>1</v>
      </c>
      <c r="F318" s="74">
        <v>1</v>
      </c>
      <c r="G318" s="74">
        <v>1</v>
      </c>
      <c r="H318" s="74">
        <v>1</v>
      </c>
      <c r="I318" s="74">
        <v>1</v>
      </c>
      <c r="J318" s="74">
        <v>1</v>
      </c>
      <c r="K318" s="74">
        <v>1</v>
      </c>
      <c r="L318" s="74">
        <v>1</v>
      </c>
      <c r="M318" s="74">
        <v>1</v>
      </c>
      <c r="N318" s="74">
        <v>1</v>
      </c>
      <c r="O318" s="74">
        <v>1</v>
      </c>
      <c r="P318" s="74">
        <v>1</v>
      </c>
      <c r="Q318" s="74">
        <v>1</v>
      </c>
      <c r="R318" s="74">
        <v>1</v>
      </c>
      <c r="S318" s="74">
        <v>1</v>
      </c>
      <c r="T318" s="74">
        <v>1</v>
      </c>
      <c r="U318" s="74">
        <v>1</v>
      </c>
      <c r="V318" s="74">
        <v>1</v>
      </c>
      <c r="W318" s="74">
        <v>1</v>
      </c>
      <c r="X318" s="74">
        <v>1</v>
      </c>
      <c r="Y318" s="74">
        <v>1</v>
      </c>
      <c r="Z318" s="74">
        <v>1</v>
      </c>
      <c r="AA318" s="74">
        <v>1</v>
      </c>
      <c r="AB318" s="74">
        <v>1</v>
      </c>
      <c r="AC318" s="74">
        <v>1</v>
      </c>
      <c r="AD318" s="74">
        <v>1</v>
      </c>
      <c r="AE318" s="74">
        <v>1</v>
      </c>
      <c r="AF318" s="74">
        <v>1</v>
      </c>
      <c r="AG318" s="74">
        <v>1</v>
      </c>
      <c r="AH318" s="215">
        <v>1</v>
      </c>
      <c r="AI318" s="70">
        <f t="shared" si="79"/>
        <v>0</v>
      </c>
    </row>
    <row r="319" spans="1:35" ht="15.75">
      <c r="A319" s="1"/>
      <c r="B319" s="18"/>
      <c r="C319" s="28"/>
      <c r="D319" s="79" t="s">
        <v>169</v>
      </c>
      <c r="E319" s="43">
        <f t="shared" ref="E319:AH319" si="110">COUNTIF(E316:E317,"P")</f>
        <v>2</v>
      </c>
      <c r="F319" s="43">
        <f t="shared" si="110"/>
        <v>1</v>
      </c>
      <c r="G319" s="43">
        <f t="shared" si="110"/>
        <v>1</v>
      </c>
      <c r="H319" s="43">
        <f t="shared" si="110"/>
        <v>1</v>
      </c>
      <c r="I319" s="43">
        <f t="shared" si="110"/>
        <v>1</v>
      </c>
      <c r="J319" s="43">
        <f t="shared" si="110"/>
        <v>2</v>
      </c>
      <c r="K319" s="43">
        <f t="shared" si="110"/>
        <v>2</v>
      </c>
      <c r="L319" s="43">
        <f t="shared" si="110"/>
        <v>2</v>
      </c>
      <c r="M319" s="43">
        <f t="shared" si="110"/>
        <v>1</v>
      </c>
      <c r="N319" s="43">
        <f t="shared" si="110"/>
        <v>2</v>
      </c>
      <c r="O319" s="43">
        <f t="shared" si="110"/>
        <v>2</v>
      </c>
      <c r="P319" s="43">
        <f t="shared" si="110"/>
        <v>1</v>
      </c>
      <c r="Q319" s="43">
        <f t="shared" si="110"/>
        <v>2</v>
      </c>
      <c r="R319" s="43">
        <f t="shared" si="110"/>
        <v>2</v>
      </c>
      <c r="S319" s="43">
        <f t="shared" si="110"/>
        <v>2</v>
      </c>
      <c r="T319" s="43">
        <f t="shared" si="110"/>
        <v>1</v>
      </c>
      <c r="U319" s="43">
        <f t="shared" si="110"/>
        <v>2</v>
      </c>
      <c r="V319" s="43">
        <f t="shared" si="110"/>
        <v>2</v>
      </c>
      <c r="W319" s="43">
        <f t="shared" si="110"/>
        <v>1</v>
      </c>
      <c r="X319" s="43">
        <f t="shared" si="110"/>
        <v>1</v>
      </c>
      <c r="Y319" s="43">
        <f t="shared" si="110"/>
        <v>2</v>
      </c>
      <c r="Z319" s="43">
        <f t="shared" si="110"/>
        <v>2</v>
      </c>
      <c r="AA319" s="43">
        <f t="shared" si="110"/>
        <v>1</v>
      </c>
      <c r="AB319" s="43">
        <f t="shared" si="110"/>
        <v>2</v>
      </c>
      <c r="AC319" s="43">
        <f t="shared" si="110"/>
        <v>1</v>
      </c>
      <c r="AD319" s="43">
        <f t="shared" si="110"/>
        <v>1</v>
      </c>
      <c r="AE319" s="43">
        <f t="shared" si="110"/>
        <v>2</v>
      </c>
      <c r="AF319" s="43">
        <f t="shared" si="110"/>
        <v>1</v>
      </c>
      <c r="AG319" s="43">
        <f t="shared" si="110"/>
        <v>1</v>
      </c>
      <c r="AH319" s="216">
        <f t="shared" si="110"/>
        <v>0</v>
      </c>
      <c r="AI319" s="70">
        <f t="shared" si="79"/>
        <v>0</v>
      </c>
    </row>
    <row r="320" spans="1:35" ht="15.75" customHeight="1">
      <c r="A320" s="71"/>
      <c r="B320" s="41"/>
      <c r="C320" s="42"/>
      <c r="D320" s="79" t="s">
        <v>168</v>
      </c>
      <c r="E320" s="43">
        <f>+E319/E318*100</f>
        <v>200</v>
      </c>
      <c r="F320" s="43">
        <f t="shared" ref="F320:AG320" si="111">+F319/F318*100</f>
        <v>100</v>
      </c>
      <c r="G320" s="43">
        <f t="shared" si="111"/>
        <v>100</v>
      </c>
      <c r="H320" s="43">
        <f t="shared" si="111"/>
        <v>100</v>
      </c>
      <c r="I320" s="43">
        <f t="shared" si="111"/>
        <v>100</v>
      </c>
      <c r="J320" s="43">
        <f t="shared" si="111"/>
        <v>200</v>
      </c>
      <c r="K320" s="43">
        <f t="shared" si="111"/>
        <v>200</v>
      </c>
      <c r="L320" s="43">
        <f t="shared" si="111"/>
        <v>200</v>
      </c>
      <c r="M320" s="43">
        <f t="shared" si="111"/>
        <v>100</v>
      </c>
      <c r="N320" s="43">
        <f t="shared" si="111"/>
        <v>200</v>
      </c>
      <c r="O320" s="43">
        <f t="shared" si="111"/>
        <v>200</v>
      </c>
      <c r="P320" s="43">
        <f t="shared" si="111"/>
        <v>100</v>
      </c>
      <c r="Q320" s="43">
        <f t="shared" si="111"/>
        <v>200</v>
      </c>
      <c r="R320" s="43">
        <f t="shared" si="111"/>
        <v>200</v>
      </c>
      <c r="S320" s="43">
        <f t="shared" si="111"/>
        <v>200</v>
      </c>
      <c r="T320" s="43">
        <f t="shared" si="111"/>
        <v>100</v>
      </c>
      <c r="U320" s="43">
        <f t="shared" si="111"/>
        <v>200</v>
      </c>
      <c r="V320" s="43">
        <f t="shared" si="111"/>
        <v>200</v>
      </c>
      <c r="W320" s="43">
        <f t="shared" si="111"/>
        <v>100</v>
      </c>
      <c r="X320" s="43">
        <f t="shared" si="111"/>
        <v>100</v>
      </c>
      <c r="Y320" s="43">
        <f t="shared" si="111"/>
        <v>200</v>
      </c>
      <c r="Z320" s="43">
        <f t="shared" si="111"/>
        <v>200</v>
      </c>
      <c r="AA320" s="43">
        <f t="shared" si="111"/>
        <v>100</v>
      </c>
      <c r="AB320" s="43">
        <f t="shared" si="111"/>
        <v>200</v>
      </c>
      <c r="AC320" s="43">
        <f t="shared" si="111"/>
        <v>100</v>
      </c>
      <c r="AD320" s="43">
        <f t="shared" si="111"/>
        <v>100</v>
      </c>
      <c r="AE320" s="43">
        <f t="shared" si="111"/>
        <v>200</v>
      </c>
      <c r="AF320" s="43">
        <f t="shared" si="111"/>
        <v>100</v>
      </c>
      <c r="AG320" s="43">
        <f t="shared" si="111"/>
        <v>100</v>
      </c>
      <c r="AH320" s="216">
        <f t="shared" ref="AH320" si="112">+AH319/AH318*100</f>
        <v>0</v>
      </c>
      <c r="AI320" s="70">
        <f t="shared" si="79"/>
        <v>0</v>
      </c>
    </row>
    <row r="321" spans="1:35" ht="15.75" customHeight="1">
      <c r="A321" s="71"/>
      <c r="B321" s="41"/>
      <c r="C321" s="42"/>
      <c r="D321" s="79" t="s">
        <v>171</v>
      </c>
      <c r="E321" s="43">
        <f>+E319-E318</f>
        <v>1</v>
      </c>
      <c r="F321" s="43">
        <f t="shared" ref="F321:AG321" si="113">+F319-F318</f>
        <v>0</v>
      </c>
      <c r="G321" s="43">
        <f t="shared" si="113"/>
        <v>0</v>
      </c>
      <c r="H321" s="43">
        <f t="shared" si="113"/>
        <v>0</v>
      </c>
      <c r="I321" s="43">
        <f t="shared" si="113"/>
        <v>0</v>
      </c>
      <c r="J321" s="43">
        <f t="shared" si="113"/>
        <v>1</v>
      </c>
      <c r="K321" s="43">
        <f t="shared" si="113"/>
        <v>1</v>
      </c>
      <c r="L321" s="43">
        <f t="shared" si="113"/>
        <v>1</v>
      </c>
      <c r="M321" s="43">
        <f t="shared" si="113"/>
        <v>0</v>
      </c>
      <c r="N321" s="43">
        <f t="shared" si="113"/>
        <v>1</v>
      </c>
      <c r="O321" s="43">
        <f t="shared" si="113"/>
        <v>1</v>
      </c>
      <c r="P321" s="43">
        <f t="shared" si="113"/>
        <v>0</v>
      </c>
      <c r="Q321" s="43">
        <f t="shared" si="113"/>
        <v>1</v>
      </c>
      <c r="R321" s="43">
        <f t="shared" si="113"/>
        <v>1</v>
      </c>
      <c r="S321" s="43">
        <f t="shared" si="113"/>
        <v>1</v>
      </c>
      <c r="T321" s="43">
        <f t="shared" si="113"/>
        <v>0</v>
      </c>
      <c r="U321" s="43">
        <f t="shared" si="113"/>
        <v>1</v>
      </c>
      <c r="V321" s="43">
        <f t="shared" si="113"/>
        <v>1</v>
      </c>
      <c r="W321" s="43">
        <f t="shared" si="113"/>
        <v>0</v>
      </c>
      <c r="X321" s="43">
        <f t="shared" si="113"/>
        <v>0</v>
      </c>
      <c r="Y321" s="43">
        <f t="shared" si="113"/>
        <v>1</v>
      </c>
      <c r="Z321" s="43">
        <f t="shared" si="113"/>
        <v>1</v>
      </c>
      <c r="AA321" s="43">
        <f t="shared" si="113"/>
        <v>0</v>
      </c>
      <c r="AB321" s="43">
        <f t="shared" si="113"/>
        <v>1</v>
      </c>
      <c r="AC321" s="43">
        <f t="shared" si="113"/>
        <v>0</v>
      </c>
      <c r="AD321" s="43">
        <f t="shared" si="113"/>
        <v>0</v>
      </c>
      <c r="AE321" s="43">
        <f t="shared" si="113"/>
        <v>1</v>
      </c>
      <c r="AF321" s="43">
        <f t="shared" si="113"/>
        <v>0</v>
      </c>
      <c r="AG321" s="43">
        <f t="shared" si="113"/>
        <v>0</v>
      </c>
      <c r="AH321" s="216">
        <f t="shared" ref="AH321" si="114">+AH319-AH318</f>
        <v>-1</v>
      </c>
      <c r="AI321" s="70">
        <f t="shared" si="79"/>
        <v>0</v>
      </c>
    </row>
    <row r="322" spans="1:35" ht="15.75" customHeight="1">
      <c r="A322" s="71"/>
      <c r="B322" s="41"/>
      <c r="C322" s="42"/>
      <c r="D322" s="79" t="s">
        <v>172</v>
      </c>
      <c r="E322" s="43">
        <f>IF(E320-80&gt;0,0,E320-80)</f>
        <v>0</v>
      </c>
      <c r="F322" s="43">
        <f>IF(F320-80&gt;0,0,F320-80)</f>
        <v>0</v>
      </c>
      <c r="G322" s="43">
        <f t="shared" ref="G322:AG322" si="115">IF(G320-80&gt;0,0,G320-80)</f>
        <v>0</v>
      </c>
      <c r="H322" s="43">
        <f t="shared" si="115"/>
        <v>0</v>
      </c>
      <c r="I322" s="43">
        <f t="shared" si="115"/>
        <v>0</v>
      </c>
      <c r="J322" s="43">
        <f t="shared" si="115"/>
        <v>0</v>
      </c>
      <c r="K322" s="43">
        <f t="shared" si="115"/>
        <v>0</v>
      </c>
      <c r="L322" s="43">
        <f t="shared" si="115"/>
        <v>0</v>
      </c>
      <c r="M322" s="43">
        <f t="shared" si="115"/>
        <v>0</v>
      </c>
      <c r="N322" s="43">
        <f t="shared" si="115"/>
        <v>0</v>
      </c>
      <c r="O322" s="43">
        <f t="shared" si="115"/>
        <v>0</v>
      </c>
      <c r="P322" s="43">
        <f t="shared" si="115"/>
        <v>0</v>
      </c>
      <c r="Q322" s="43">
        <f t="shared" si="115"/>
        <v>0</v>
      </c>
      <c r="R322" s="43">
        <f t="shared" si="115"/>
        <v>0</v>
      </c>
      <c r="S322" s="43">
        <f t="shared" si="115"/>
        <v>0</v>
      </c>
      <c r="T322" s="43">
        <f t="shared" si="115"/>
        <v>0</v>
      </c>
      <c r="U322" s="43">
        <f t="shared" si="115"/>
        <v>0</v>
      </c>
      <c r="V322" s="43">
        <f t="shared" si="115"/>
        <v>0</v>
      </c>
      <c r="W322" s="43">
        <f t="shared" si="115"/>
        <v>0</v>
      </c>
      <c r="X322" s="43">
        <f t="shared" si="115"/>
        <v>0</v>
      </c>
      <c r="Y322" s="43">
        <f t="shared" si="115"/>
        <v>0</v>
      </c>
      <c r="Z322" s="43">
        <f t="shared" si="115"/>
        <v>0</v>
      </c>
      <c r="AA322" s="43">
        <f t="shared" si="115"/>
        <v>0</v>
      </c>
      <c r="AB322" s="43">
        <f t="shared" si="115"/>
        <v>0</v>
      </c>
      <c r="AC322" s="43">
        <f t="shared" si="115"/>
        <v>0</v>
      </c>
      <c r="AD322" s="43">
        <f t="shared" si="115"/>
        <v>0</v>
      </c>
      <c r="AE322" s="43">
        <f t="shared" si="115"/>
        <v>0</v>
      </c>
      <c r="AF322" s="43">
        <f t="shared" si="115"/>
        <v>0</v>
      </c>
      <c r="AG322" s="43">
        <f t="shared" si="115"/>
        <v>0</v>
      </c>
      <c r="AH322" s="216">
        <f t="shared" ref="AH322" si="116">IF(AH320-80&gt;0,0,AH320-80)</f>
        <v>-80</v>
      </c>
      <c r="AI322" s="70">
        <f t="shared" si="79"/>
        <v>0</v>
      </c>
    </row>
    <row r="323" spans="1:35" ht="23.25">
      <c r="A323" s="344" t="s">
        <v>53</v>
      </c>
      <c r="B323" s="345"/>
      <c r="C323" s="345"/>
      <c r="D323" s="345"/>
      <c r="E323" s="345"/>
      <c r="F323" s="345"/>
      <c r="G323" s="345"/>
      <c r="H323" s="345"/>
      <c r="I323" s="345"/>
      <c r="J323" s="345"/>
      <c r="K323" s="345"/>
      <c r="L323" s="345"/>
      <c r="M323" s="345"/>
      <c r="N323" s="345"/>
      <c r="O323" s="345"/>
      <c r="P323" s="345"/>
      <c r="Q323" s="345"/>
      <c r="R323" s="345"/>
      <c r="S323" s="345"/>
      <c r="T323" s="345"/>
      <c r="U323" s="345"/>
      <c r="V323" s="345"/>
      <c r="W323" s="345"/>
      <c r="X323" s="345"/>
      <c r="Y323" s="345"/>
      <c r="Z323" s="345"/>
      <c r="AA323" s="345"/>
      <c r="AB323" s="345"/>
      <c r="AC323" s="345"/>
      <c r="AD323" s="345"/>
      <c r="AE323" s="345"/>
      <c r="AF323" s="345"/>
      <c r="AG323" s="345"/>
      <c r="AH323" s="345"/>
      <c r="AI323" s="70">
        <f t="shared" si="79"/>
        <v>0</v>
      </c>
    </row>
    <row r="324" spans="1:35" ht="15.75">
      <c r="A324" s="1">
        <v>1</v>
      </c>
      <c r="B324" s="289">
        <v>16211</v>
      </c>
      <c r="C324" s="17" t="s">
        <v>291</v>
      </c>
      <c r="D324" s="276" t="s">
        <v>204</v>
      </c>
      <c r="E324" s="253" t="s">
        <v>322</v>
      </c>
      <c r="F324" s="253" t="s">
        <v>322</v>
      </c>
      <c r="G324" s="253" t="s">
        <v>322</v>
      </c>
      <c r="H324" s="253" t="s">
        <v>322</v>
      </c>
      <c r="I324" s="253" t="s">
        <v>322</v>
      </c>
      <c r="J324" s="253" t="s">
        <v>322</v>
      </c>
      <c r="K324" s="253" t="s">
        <v>322</v>
      </c>
      <c r="L324" s="253" t="s">
        <v>322</v>
      </c>
      <c r="M324" s="253" t="s">
        <v>322</v>
      </c>
      <c r="N324" s="253" t="s">
        <v>322</v>
      </c>
      <c r="O324" s="253" t="s">
        <v>322</v>
      </c>
      <c r="P324" s="253" t="s">
        <v>322</v>
      </c>
      <c r="Q324" s="253" t="s">
        <v>322</v>
      </c>
      <c r="R324" s="253" t="s">
        <v>322</v>
      </c>
      <c r="S324" s="253" t="s">
        <v>322</v>
      </c>
      <c r="T324" s="253" t="s">
        <v>322</v>
      </c>
      <c r="U324" s="253" t="s">
        <v>322</v>
      </c>
      <c r="V324" s="253" t="s">
        <v>322</v>
      </c>
      <c r="W324" s="253" t="s">
        <v>322</v>
      </c>
      <c r="X324" s="253" t="s">
        <v>322</v>
      </c>
      <c r="Y324" s="253" t="s">
        <v>322</v>
      </c>
      <c r="Z324" s="253" t="s">
        <v>322</v>
      </c>
      <c r="AA324" s="253" t="s">
        <v>322</v>
      </c>
      <c r="AB324" s="253" t="s">
        <v>322</v>
      </c>
      <c r="AC324" s="253" t="s">
        <v>322</v>
      </c>
      <c r="AD324" s="253" t="s">
        <v>322</v>
      </c>
      <c r="AE324" s="253" t="s">
        <v>322</v>
      </c>
      <c r="AF324" s="253" t="s">
        <v>322</v>
      </c>
      <c r="AG324" s="253" t="s">
        <v>322</v>
      </c>
      <c r="AH324" s="253" t="s">
        <v>322</v>
      </c>
      <c r="AI324" s="70">
        <f t="shared" si="79"/>
        <v>0</v>
      </c>
    </row>
    <row r="325" spans="1:35" ht="15.75">
      <c r="A325" s="1">
        <f>+A324+1</f>
        <v>2</v>
      </c>
      <c r="B325" s="292">
        <v>17469</v>
      </c>
      <c r="C325" s="17" t="s">
        <v>262</v>
      </c>
      <c r="D325" s="276" t="s">
        <v>204</v>
      </c>
      <c r="E325" s="253" t="s">
        <v>316</v>
      </c>
      <c r="F325" s="253" t="s">
        <v>316</v>
      </c>
      <c r="G325" s="253" t="s">
        <v>316</v>
      </c>
      <c r="H325" s="253" t="s">
        <v>316</v>
      </c>
      <c r="I325" s="254" t="s">
        <v>374</v>
      </c>
      <c r="J325" s="253" t="s">
        <v>316</v>
      </c>
      <c r="K325" s="253" t="s">
        <v>316</v>
      </c>
      <c r="L325" s="253" t="s">
        <v>316</v>
      </c>
      <c r="M325" s="253" t="s">
        <v>316</v>
      </c>
      <c r="N325" s="253" t="s">
        <v>316</v>
      </c>
      <c r="O325" s="253" t="s">
        <v>316</v>
      </c>
      <c r="P325" s="253" t="s">
        <v>316</v>
      </c>
      <c r="Q325" s="253" t="s">
        <v>316</v>
      </c>
      <c r="R325" s="253" t="s">
        <v>316</v>
      </c>
      <c r="S325" s="253" t="s">
        <v>316</v>
      </c>
      <c r="T325" s="253" t="s">
        <v>316</v>
      </c>
      <c r="U325" s="253" t="s">
        <v>316</v>
      </c>
      <c r="V325" s="253" t="s">
        <v>316</v>
      </c>
      <c r="W325" s="254" t="s">
        <v>374</v>
      </c>
      <c r="X325" s="253" t="s">
        <v>316</v>
      </c>
      <c r="Y325" s="253" t="s">
        <v>316</v>
      </c>
      <c r="Z325" s="253" t="s">
        <v>316</v>
      </c>
      <c r="AA325" s="253" t="s">
        <v>316</v>
      </c>
      <c r="AB325" s="253" t="s">
        <v>316</v>
      </c>
      <c r="AC325" s="253" t="s">
        <v>316</v>
      </c>
      <c r="AD325" s="254" t="s">
        <v>374</v>
      </c>
      <c r="AE325" s="253" t="s">
        <v>316</v>
      </c>
      <c r="AF325" s="253" t="s">
        <v>316</v>
      </c>
      <c r="AG325" s="253" t="s">
        <v>316</v>
      </c>
      <c r="AH325" s="254" t="s">
        <v>374</v>
      </c>
      <c r="AI325" s="70">
        <f t="shared" si="79"/>
        <v>26</v>
      </c>
    </row>
    <row r="326" spans="1:35" ht="15.75">
      <c r="A326" s="1">
        <f t="shared" ref="A326:A353" si="117">+A325+1</f>
        <v>3</v>
      </c>
      <c r="B326" s="253">
        <v>16275</v>
      </c>
      <c r="C326" s="17" t="s">
        <v>263</v>
      </c>
      <c r="D326" s="276" t="s">
        <v>204</v>
      </c>
      <c r="E326" s="253" t="s">
        <v>316</v>
      </c>
      <c r="F326" s="253" t="s">
        <v>316</v>
      </c>
      <c r="G326" s="253" t="s">
        <v>316</v>
      </c>
      <c r="H326" s="253" t="s">
        <v>316</v>
      </c>
      <c r="I326" s="254" t="s">
        <v>374</v>
      </c>
      <c r="J326" s="253" t="s">
        <v>316</v>
      </c>
      <c r="K326" s="253" t="s">
        <v>316</v>
      </c>
      <c r="L326" s="253" t="s">
        <v>316</v>
      </c>
      <c r="M326" s="253" t="s">
        <v>316</v>
      </c>
      <c r="N326" s="253" t="s">
        <v>316</v>
      </c>
      <c r="O326" s="253" t="s">
        <v>316</v>
      </c>
      <c r="P326" s="254" t="s">
        <v>374</v>
      </c>
      <c r="Q326" s="253" t="s">
        <v>316</v>
      </c>
      <c r="R326" s="253" t="s">
        <v>316</v>
      </c>
      <c r="S326" s="253" t="s">
        <v>316</v>
      </c>
      <c r="T326" s="253" t="s">
        <v>316</v>
      </c>
      <c r="U326" s="253" t="s">
        <v>316</v>
      </c>
      <c r="V326" s="253" t="s">
        <v>316</v>
      </c>
      <c r="W326" s="254" t="s">
        <v>374</v>
      </c>
      <c r="X326" s="253" t="s">
        <v>316</v>
      </c>
      <c r="Y326" s="253" t="s">
        <v>316</v>
      </c>
      <c r="Z326" s="253" t="s">
        <v>316</v>
      </c>
      <c r="AA326" s="253" t="s">
        <v>316</v>
      </c>
      <c r="AB326" s="253" t="s">
        <v>316</v>
      </c>
      <c r="AC326" s="253" t="s">
        <v>316</v>
      </c>
      <c r="AD326" s="254" t="s">
        <v>374</v>
      </c>
      <c r="AE326" s="253" t="s">
        <v>316</v>
      </c>
      <c r="AF326" s="253" t="s">
        <v>316</v>
      </c>
      <c r="AG326" s="253" t="s">
        <v>316</v>
      </c>
      <c r="AH326" s="253" t="s">
        <v>322</v>
      </c>
      <c r="AI326" s="70">
        <f t="shared" si="79"/>
        <v>25</v>
      </c>
    </row>
    <row r="327" spans="1:35" ht="15.75">
      <c r="A327" s="1">
        <f t="shared" si="117"/>
        <v>4</v>
      </c>
      <c r="B327" s="253">
        <v>16277</v>
      </c>
      <c r="C327" s="17" t="s">
        <v>19</v>
      </c>
      <c r="D327" s="276" t="s">
        <v>204</v>
      </c>
      <c r="E327" s="253" t="s">
        <v>316</v>
      </c>
      <c r="F327" s="253" t="s">
        <v>316</v>
      </c>
      <c r="G327" s="253" t="s">
        <v>316</v>
      </c>
      <c r="H327" s="253" t="s">
        <v>316</v>
      </c>
      <c r="I327" s="253" t="s">
        <v>316</v>
      </c>
      <c r="J327" s="253" t="s">
        <v>316</v>
      </c>
      <c r="K327" s="254" t="s">
        <v>374</v>
      </c>
      <c r="L327" s="253" t="s">
        <v>316</v>
      </c>
      <c r="M327" s="253" t="s">
        <v>316</v>
      </c>
      <c r="N327" s="253" t="s">
        <v>316</v>
      </c>
      <c r="O327" s="253" t="s">
        <v>316</v>
      </c>
      <c r="P327" s="253" t="s">
        <v>316</v>
      </c>
      <c r="Q327" s="253" t="s">
        <v>316</v>
      </c>
      <c r="R327" s="253" t="s">
        <v>316</v>
      </c>
      <c r="S327" s="253" t="s">
        <v>316</v>
      </c>
      <c r="T327" s="253" t="s">
        <v>316</v>
      </c>
      <c r="U327" s="253" t="s">
        <v>316</v>
      </c>
      <c r="V327" s="253" t="s">
        <v>316</v>
      </c>
      <c r="W327" s="253" t="s">
        <v>316</v>
      </c>
      <c r="X327" s="253" t="s">
        <v>316</v>
      </c>
      <c r="Y327" s="253" t="s">
        <v>316</v>
      </c>
      <c r="Z327" s="254" t="s">
        <v>374</v>
      </c>
      <c r="AA327" s="253" t="s">
        <v>316</v>
      </c>
      <c r="AB327" s="253" t="s">
        <v>316</v>
      </c>
      <c r="AC327" s="253" t="s">
        <v>316</v>
      </c>
      <c r="AD327" s="253" t="s">
        <v>316</v>
      </c>
      <c r="AE327" s="253" t="s">
        <v>316</v>
      </c>
      <c r="AF327" s="253" t="s">
        <v>316</v>
      </c>
      <c r="AG327" s="254" t="s">
        <v>374</v>
      </c>
      <c r="AH327" s="255" t="s">
        <v>375</v>
      </c>
      <c r="AI327" s="70">
        <f>COUNTIF(E327:AH327,"p")</f>
        <v>26</v>
      </c>
    </row>
    <row r="328" spans="1:35" ht="15.75">
      <c r="A328" s="1">
        <f t="shared" si="117"/>
        <v>5</v>
      </c>
      <c r="B328" s="317">
        <v>16214</v>
      </c>
      <c r="C328" s="265" t="s">
        <v>394</v>
      </c>
      <c r="D328" s="276" t="s">
        <v>204</v>
      </c>
      <c r="E328" s="253" t="s">
        <v>316</v>
      </c>
      <c r="F328" s="254" t="s">
        <v>374</v>
      </c>
      <c r="G328" s="253" t="s">
        <v>316</v>
      </c>
      <c r="H328" s="253" t="s">
        <v>316</v>
      </c>
      <c r="I328" s="253" t="s">
        <v>316</v>
      </c>
      <c r="J328" s="253" t="s">
        <v>316</v>
      </c>
      <c r="K328" s="253" t="s">
        <v>316</v>
      </c>
      <c r="L328" s="253" t="s">
        <v>316</v>
      </c>
      <c r="M328" s="254" t="s">
        <v>374</v>
      </c>
      <c r="N328" s="253" t="s">
        <v>316</v>
      </c>
      <c r="O328" s="255" t="s">
        <v>375</v>
      </c>
      <c r="P328" s="253" t="s">
        <v>322</v>
      </c>
      <c r="Q328" s="253" t="s">
        <v>322</v>
      </c>
      <c r="R328" s="253" t="s">
        <v>322</v>
      </c>
      <c r="S328" s="253" t="s">
        <v>322</v>
      </c>
      <c r="T328" s="253" t="s">
        <v>322</v>
      </c>
      <c r="U328" s="254" t="s">
        <v>374</v>
      </c>
      <c r="V328" s="253" t="s">
        <v>316</v>
      </c>
      <c r="W328" s="253" t="s">
        <v>316</v>
      </c>
      <c r="X328" s="253" t="s">
        <v>316</v>
      </c>
      <c r="Y328" s="253" t="s">
        <v>316</v>
      </c>
      <c r="Z328" s="253" t="s">
        <v>316</v>
      </c>
      <c r="AA328" s="254" t="s">
        <v>374</v>
      </c>
      <c r="AB328" s="253" t="s">
        <v>316</v>
      </c>
      <c r="AC328" s="253" t="s">
        <v>316</v>
      </c>
      <c r="AD328" s="253" t="s">
        <v>316</v>
      </c>
      <c r="AE328" s="253" t="s">
        <v>316</v>
      </c>
      <c r="AF328" s="253" t="s">
        <v>316</v>
      </c>
      <c r="AG328" s="253" t="s">
        <v>316</v>
      </c>
      <c r="AH328" s="253" t="s">
        <v>316</v>
      </c>
      <c r="AI328" s="70">
        <f t="shared" ref="AI328:AI391" si="118">COUNTIF(E328:AH328,"p")</f>
        <v>20</v>
      </c>
    </row>
    <row r="329" spans="1:35" ht="15.75">
      <c r="A329" s="198">
        <f t="shared" si="117"/>
        <v>6</v>
      </c>
      <c r="B329" s="289">
        <v>16215</v>
      </c>
      <c r="C329" s="17" t="s">
        <v>395</v>
      </c>
      <c r="D329" s="276" t="s">
        <v>204</v>
      </c>
      <c r="E329" s="253" t="s">
        <v>316</v>
      </c>
      <c r="F329" s="254" t="s">
        <v>374</v>
      </c>
      <c r="G329" s="253" t="s">
        <v>316</v>
      </c>
      <c r="H329" s="253" t="s">
        <v>316</v>
      </c>
      <c r="I329" s="253" t="s">
        <v>316</v>
      </c>
      <c r="J329" s="253" t="s">
        <v>316</v>
      </c>
      <c r="K329" s="253" t="s">
        <v>316</v>
      </c>
      <c r="L329" s="253" t="s">
        <v>316</v>
      </c>
      <c r="M329" s="253" t="s">
        <v>316</v>
      </c>
      <c r="N329" s="254" t="s">
        <v>374</v>
      </c>
      <c r="O329" s="253" t="s">
        <v>322</v>
      </c>
      <c r="P329" s="253" t="s">
        <v>322</v>
      </c>
      <c r="Q329" s="253" t="s">
        <v>322</v>
      </c>
      <c r="R329" s="253" t="s">
        <v>322</v>
      </c>
      <c r="S329" s="253" t="s">
        <v>322</v>
      </c>
      <c r="T329" s="253" t="s">
        <v>322</v>
      </c>
      <c r="U329" s="254" t="s">
        <v>374</v>
      </c>
      <c r="V329" s="253" t="s">
        <v>316</v>
      </c>
      <c r="W329" s="253" t="s">
        <v>316</v>
      </c>
      <c r="X329" s="253" t="s">
        <v>316</v>
      </c>
      <c r="Y329" s="253" t="s">
        <v>316</v>
      </c>
      <c r="Z329" s="253" t="s">
        <v>316</v>
      </c>
      <c r="AA329" s="253" t="s">
        <v>316</v>
      </c>
      <c r="AB329" s="253" t="s">
        <v>316</v>
      </c>
      <c r="AC329" s="254" t="s">
        <v>374</v>
      </c>
      <c r="AD329" s="253" t="s">
        <v>316</v>
      </c>
      <c r="AE329" s="253" t="s">
        <v>316</v>
      </c>
      <c r="AF329" s="253" t="s">
        <v>316</v>
      </c>
      <c r="AG329" s="254" t="s">
        <v>374</v>
      </c>
      <c r="AH329" s="253" t="s">
        <v>316</v>
      </c>
      <c r="AI329" s="70">
        <f t="shared" si="118"/>
        <v>19</v>
      </c>
    </row>
    <row r="330" spans="1:35" ht="15.75">
      <c r="A330" s="198">
        <f t="shared" si="117"/>
        <v>7</v>
      </c>
      <c r="B330" s="292">
        <v>18493</v>
      </c>
      <c r="C330" s="17" t="s">
        <v>264</v>
      </c>
      <c r="D330" s="276" t="s">
        <v>204</v>
      </c>
      <c r="E330" s="253" t="s">
        <v>316</v>
      </c>
      <c r="F330" s="254" t="s">
        <v>374</v>
      </c>
      <c r="G330" s="253" t="s">
        <v>316</v>
      </c>
      <c r="H330" s="253" t="s">
        <v>316</v>
      </c>
      <c r="I330" s="253" t="s">
        <v>316</v>
      </c>
      <c r="J330" s="253" t="s">
        <v>316</v>
      </c>
      <c r="K330" s="253" t="s">
        <v>316</v>
      </c>
      <c r="L330" s="253" t="s">
        <v>316</v>
      </c>
      <c r="M330" s="254" t="s">
        <v>374</v>
      </c>
      <c r="N330" s="253" t="s">
        <v>316</v>
      </c>
      <c r="O330" s="253" t="s">
        <v>316</v>
      </c>
      <c r="P330" s="253" t="s">
        <v>316</v>
      </c>
      <c r="Q330" s="253" t="s">
        <v>316</v>
      </c>
      <c r="R330" s="253" t="s">
        <v>316</v>
      </c>
      <c r="S330" s="253" t="s">
        <v>316</v>
      </c>
      <c r="T330" s="253" t="s">
        <v>316</v>
      </c>
      <c r="U330" s="253" t="s">
        <v>316</v>
      </c>
      <c r="V330" s="254" t="s">
        <v>374</v>
      </c>
      <c r="W330" s="253" t="s">
        <v>316</v>
      </c>
      <c r="X330" s="253" t="s">
        <v>316</v>
      </c>
      <c r="Y330" s="253" t="s">
        <v>316</v>
      </c>
      <c r="Z330" s="253" t="s">
        <v>316</v>
      </c>
      <c r="AA330" s="253" t="s">
        <v>316</v>
      </c>
      <c r="AB330" s="253" t="s">
        <v>316</v>
      </c>
      <c r="AC330" s="253" t="s">
        <v>316</v>
      </c>
      <c r="AD330" s="253" t="s">
        <v>316</v>
      </c>
      <c r="AE330" s="254" t="s">
        <v>374</v>
      </c>
      <c r="AF330" s="253" t="s">
        <v>322</v>
      </c>
      <c r="AG330" s="253" t="s">
        <v>316</v>
      </c>
      <c r="AH330" s="253" t="s">
        <v>316</v>
      </c>
      <c r="AI330" s="70">
        <f t="shared" si="118"/>
        <v>25</v>
      </c>
    </row>
    <row r="331" spans="1:35" ht="15.75">
      <c r="A331" s="198">
        <f t="shared" si="117"/>
        <v>8</v>
      </c>
      <c r="B331" s="292">
        <v>18584</v>
      </c>
      <c r="C331" s="17" t="s">
        <v>130</v>
      </c>
      <c r="D331" s="276" t="s">
        <v>204</v>
      </c>
      <c r="E331" s="253" t="s">
        <v>322</v>
      </c>
      <c r="F331" s="253" t="s">
        <v>322</v>
      </c>
      <c r="G331" s="253" t="s">
        <v>322</v>
      </c>
      <c r="H331" s="253" t="s">
        <v>322</v>
      </c>
      <c r="I331" s="254" t="s">
        <v>374</v>
      </c>
      <c r="J331" s="253" t="s">
        <v>316</v>
      </c>
      <c r="K331" s="253" t="s">
        <v>316</v>
      </c>
      <c r="L331" s="253" t="s">
        <v>316</v>
      </c>
      <c r="M331" s="253" t="s">
        <v>316</v>
      </c>
      <c r="N331" s="253" t="s">
        <v>316</v>
      </c>
      <c r="O331" s="254" t="s">
        <v>374</v>
      </c>
      <c r="P331" s="253" t="s">
        <v>322</v>
      </c>
      <c r="Q331" s="253" t="s">
        <v>322</v>
      </c>
      <c r="R331" s="253" t="s">
        <v>322</v>
      </c>
      <c r="S331" s="253" t="s">
        <v>322</v>
      </c>
      <c r="T331" s="253" t="s">
        <v>322</v>
      </c>
      <c r="U331" s="253" t="s">
        <v>322</v>
      </c>
      <c r="V331" s="253" t="s">
        <v>322</v>
      </c>
      <c r="W331" s="253" t="s">
        <v>322</v>
      </c>
      <c r="X331" s="253" t="s">
        <v>322</v>
      </c>
      <c r="Y331" s="253" t="s">
        <v>322</v>
      </c>
      <c r="Z331" s="254" t="s">
        <v>374</v>
      </c>
      <c r="AA331" s="253" t="s">
        <v>316</v>
      </c>
      <c r="AB331" s="253" t="s">
        <v>316</v>
      </c>
      <c r="AC331" s="253" t="s">
        <v>316</v>
      </c>
      <c r="AD331" s="253" t="s">
        <v>316</v>
      </c>
      <c r="AE331" s="253" t="s">
        <v>316</v>
      </c>
      <c r="AF331" s="253" t="s">
        <v>316</v>
      </c>
      <c r="AG331" s="253" t="s">
        <v>316</v>
      </c>
      <c r="AH331" s="253" t="s">
        <v>316</v>
      </c>
      <c r="AI331" s="70">
        <f t="shared" si="118"/>
        <v>13</v>
      </c>
    </row>
    <row r="332" spans="1:35" ht="15.75">
      <c r="A332" s="198">
        <f t="shared" si="117"/>
        <v>9</v>
      </c>
      <c r="B332" s="292">
        <v>18925</v>
      </c>
      <c r="C332" s="17" t="s">
        <v>198</v>
      </c>
      <c r="D332" s="276" t="s">
        <v>204</v>
      </c>
      <c r="E332" s="253" t="s">
        <v>322</v>
      </c>
      <c r="F332" s="253" t="s">
        <v>322</v>
      </c>
      <c r="G332" s="253" t="s">
        <v>322</v>
      </c>
      <c r="H332" s="253" t="s">
        <v>322</v>
      </c>
      <c r="I332" s="253" t="s">
        <v>322</v>
      </c>
      <c r="J332" s="253" t="s">
        <v>322</v>
      </c>
      <c r="K332" s="253" t="s">
        <v>322</v>
      </c>
      <c r="L332" s="253" t="s">
        <v>322</v>
      </c>
      <c r="M332" s="253" t="s">
        <v>322</v>
      </c>
      <c r="N332" s="253" t="s">
        <v>322</v>
      </c>
      <c r="O332" s="253" t="s">
        <v>322</v>
      </c>
      <c r="P332" s="253" t="s">
        <v>322</v>
      </c>
      <c r="Q332" s="253" t="s">
        <v>322</v>
      </c>
      <c r="R332" s="253" t="s">
        <v>322</v>
      </c>
      <c r="S332" s="253" t="s">
        <v>322</v>
      </c>
      <c r="T332" s="253" t="s">
        <v>322</v>
      </c>
      <c r="U332" s="253" t="s">
        <v>322</v>
      </c>
      <c r="V332" s="253" t="s">
        <v>322</v>
      </c>
      <c r="W332" s="253" t="s">
        <v>322</v>
      </c>
      <c r="X332" s="253" t="s">
        <v>322</v>
      </c>
      <c r="Y332" s="253" t="s">
        <v>322</v>
      </c>
      <c r="Z332" s="253" t="s">
        <v>322</v>
      </c>
      <c r="AA332" s="253" t="s">
        <v>322</v>
      </c>
      <c r="AB332" s="253" t="s">
        <v>322</v>
      </c>
      <c r="AC332" s="253" t="s">
        <v>322</v>
      </c>
      <c r="AD332" s="253" t="s">
        <v>322</v>
      </c>
      <c r="AE332" s="253" t="s">
        <v>322</v>
      </c>
      <c r="AF332" s="253" t="s">
        <v>322</v>
      </c>
      <c r="AG332" s="253" t="s">
        <v>322</v>
      </c>
      <c r="AH332" s="253" t="s">
        <v>322</v>
      </c>
      <c r="AI332" s="70">
        <f t="shared" si="118"/>
        <v>0</v>
      </c>
    </row>
    <row r="333" spans="1:35" ht="15.75">
      <c r="A333" s="198">
        <f t="shared" si="117"/>
        <v>10</v>
      </c>
      <c r="B333" s="292">
        <v>19069</v>
      </c>
      <c r="C333" s="17" t="s">
        <v>199</v>
      </c>
      <c r="D333" s="276" t="s">
        <v>204</v>
      </c>
      <c r="E333" s="253" t="s">
        <v>316</v>
      </c>
      <c r="F333" s="253" t="s">
        <v>316</v>
      </c>
      <c r="G333" s="253" t="s">
        <v>316</v>
      </c>
      <c r="H333" s="253" t="s">
        <v>316</v>
      </c>
      <c r="I333" s="253" t="s">
        <v>316</v>
      </c>
      <c r="J333" s="254" t="s">
        <v>374</v>
      </c>
      <c r="K333" s="253" t="s">
        <v>316</v>
      </c>
      <c r="L333" s="253" t="s">
        <v>316</v>
      </c>
      <c r="M333" s="253" t="s">
        <v>316</v>
      </c>
      <c r="N333" s="253" t="s">
        <v>316</v>
      </c>
      <c r="O333" s="254" t="s">
        <v>374</v>
      </c>
      <c r="P333" s="253" t="s">
        <v>316</v>
      </c>
      <c r="Q333" s="254" t="s">
        <v>374</v>
      </c>
      <c r="R333" s="253" t="s">
        <v>316</v>
      </c>
      <c r="S333" s="253" t="s">
        <v>316</v>
      </c>
      <c r="T333" s="253" t="s">
        <v>316</v>
      </c>
      <c r="U333" s="253" t="s">
        <v>316</v>
      </c>
      <c r="V333" s="253" t="s">
        <v>316</v>
      </c>
      <c r="W333" s="253" t="s">
        <v>316</v>
      </c>
      <c r="X333" s="253" t="s">
        <v>316</v>
      </c>
      <c r="Y333" s="253" t="s">
        <v>316</v>
      </c>
      <c r="Z333" s="253" t="s">
        <v>316</v>
      </c>
      <c r="AA333" s="253" t="s">
        <v>316</v>
      </c>
      <c r="AB333" s="254" t="s">
        <v>374</v>
      </c>
      <c r="AC333" s="253" t="s">
        <v>316</v>
      </c>
      <c r="AD333" s="253" t="s">
        <v>316</v>
      </c>
      <c r="AE333" s="253" t="s">
        <v>316</v>
      </c>
      <c r="AF333" s="253" t="s">
        <v>316</v>
      </c>
      <c r="AG333" s="253" t="s">
        <v>316</v>
      </c>
      <c r="AH333" s="253" t="s">
        <v>316</v>
      </c>
      <c r="AI333" s="70">
        <f t="shared" si="118"/>
        <v>26</v>
      </c>
    </row>
    <row r="334" spans="1:35" ht="15.75">
      <c r="A334" s="198">
        <f t="shared" si="117"/>
        <v>11</v>
      </c>
      <c r="B334" s="318">
        <v>19098</v>
      </c>
      <c r="C334" s="277" t="s">
        <v>205</v>
      </c>
      <c r="D334" s="276" t="s">
        <v>204</v>
      </c>
      <c r="E334" s="253" t="s">
        <v>316</v>
      </c>
      <c r="F334" s="253" t="s">
        <v>316</v>
      </c>
      <c r="G334" s="253" t="s">
        <v>316</v>
      </c>
      <c r="H334" s="253" t="s">
        <v>316</v>
      </c>
      <c r="I334" s="253" t="s">
        <v>316</v>
      </c>
      <c r="J334" s="253" t="s">
        <v>316</v>
      </c>
      <c r="K334" s="254" t="s">
        <v>374</v>
      </c>
      <c r="L334" s="253" t="s">
        <v>316</v>
      </c>
      <c r="M334" s="253" t="s">
        <v>316</v>
      </c>
      <c r="N334" s="253" t="s">
        <v>316</v>
      </c>
      <c r="O334" s="253" t="s">
        <v>316</v>
      </c>
      <c r="P334" s="253" t="s">
        <v>316</v>
      </c>
      <c r="Q334" s="254" t="s">
        <v>374</v>
      </c>
      <c r="R334" s="253" t="s">
        <v>322</v>
      </c>
      <c r="S334" s="253" t="s">
        <v>316</v>
      </c>
      <c r="T334" s="253" t="s">
        <v>316</v>
      </c>
      <c r="U334" s="253" t="s">
        <v>316</v>
      </c>
      <c r="V334" s="253" t="s">
        <v>316</v>
      </c>
      <c r="W334" s="253" t="s">
        <v>316</v>
      </c>
      <c r="X334" s="253" t="s">
        <v>316</v>
      </c>
      <c r="Y334" s="254" t="s">
        <v>374</v>
      </c>
      <c r="Z334" s="253" t="s">
        <v>316</v>
      </c>
      <c r="AA334" s="253" t="s">
        <v>316</v>
      </c>
      <c r="AB334" s="253" t="s">
        <v>316</v>
      </c>
      <c r="AC334" s="253" t="s">
        <v>316</v>
      </c>
      <c r="AD334" s="253" t="s">
        <v>316</v>
      </c>
      <c r="AE334" s="254" t="s">
        <v>374</v>
      </c>
      <c r="AF334" s="253" t="s">
        <v>316</v>
      </c>
      <c r="AG334" s="253" t="s">
        <v>316</v>
      </c>
      <c r="AH334" s="253" t="s">
        <v>316</v>
      </c>
      <c r="AI334" s="70">
        <f t="shared" si="118"/>
        <v>25</v>
      </c>
    </row>
    <row r="335" spans="1:35" ht="15.75">
      <c r="A335" s="198">
        <f t="shared" si="117"/>
        <v>12</v>
      </c>
      <c r="B335" s="318">
        <v>19164</v>
      </c>
      <c r="C335" s="277" t="s">
        <v>261</v>
      </c>
      <c r="D335" s="276" t="s">
        <v>204</v>
      </c>
      <c r="E335" s="253" t="s">
        <v>316</v>
      </c>
      <c r="F335" s="253" t="s">
        <v>316</v>
      </c>
      <c r="G335" s="253" t="s">
        <v>316</v>
      </c>
      <c r="H335" s="253" t="s">
        <v>316</v>
      </c>
      <c r="I335" s="253" t="s">
        <v>316</v>
      </c>
      <c r="J335" s="253" t="s">
        <v>316</v>
      </c>
      <c r="K335" s="253" t="s">
        <v>316</v>
      </c>
      <c r="L335" s="253" t="s">
        <v>316</v>
      </c>
      <c r="M335" s="253" t="s">
        <v>316</v>
      </c>
      <c r="N335" s="253" t="s">
        <v>316</v>
      </c>
      <c r="O335" s="253" t="s">
        <v>316</v>
      </c>
      <c r="P335" s="253" t="s">
        <v>316</v>
      </c>
      <c r="Q335" s="253" t="s">
        <v>316</v>
      </c>
      <c r="R335" s="253" t="s">
        <v>316</v>
      </c>
      <c r="S335" s="253" t="s">
        <v>316</v>
      </c>
      <c r="T335" s="253" t="s">
        <v>316</v>
      </c>
      <c r="U335" s="253" t="s">
        <v>316</v>
      </c>
      <c r="V335" s="253" t="s">
        <v>316</v>
      </c>
      <c r="W335" s="253" t="s">
        <v>316</v>
      </c>
      <c r="X335" s="253" t="s">
        <v>316</v>
      </c>
      <c r="Y335" s="254" t="s">
        <v>374</v>
      </c>
      <c r="Z335" s="253" t="s">
        <v>316</v>
      </c>
      <c r="AA335" s="253" t="s">
        <v>316</v>
      </c>
      <c r="AB335" s="253" t="s">
        <v>316</v>
      </c>
      <c r="AC335" s="254" t="s">
        <v>374</v>
      </c>
      <c r="AD335" s="253" t="s">
        <v>316</v>
      </c>
      <c r="AE335" s="253" t="s">
        <v>316</v>
      </c>
      <c r="AF335" s="254" t="s">
        <v>374</v>
      </c>
      <c r="AG335" s="253" t="s">
        <v>316</v>
      </c>
      <c r="AH335" s="254" t="s">
        <v>374</v>
      </c>
      <c r="AI335" s="70">
        <f t="shared" si="118"/>
        <v>26</v>
      </c>
    </row>
    <row r="336" spans="1:35" ht="15.75">
      <c r="A336" s="198">
        <f t="shared" si="117"/>
        <v>13</v>
      </c>
      <c r="B336" s="318">
        <v>16410</v>
      </c>
      <c r="C336" s="277" t="s">
        <v>265</v>
      </c>
      <c r="D336" s="276" t="s">
        <v>204</v>
      </c>
      <c r="E336" s="253" t="s">
        <v>316</v>
      </c>
      <c r="F336" s="253" t="s">
        <v>316</v>
      </c>
      <c r="G336" s="253" t="s">
        <v>316</v>
      </c>
      <c r="H336" s="253" t="s">
        <v>316</v>
      </c>
      <c r="I336" s="254" t="s">
        <v>374</v>
      </c>
      <c r="J336" s="253" t="s">
        <v>322</v>
      </c>
      <c r="K336" s="253" t="s">
        <v>322</v>
      </c>
      <c r="L336" s="253" t="s">
        <v>322</v>
      </c>
      <c r="M336" s="254" t="s">
        <v>374</v>
      </c>
      <c r="N336" s="253" t="s">
        <v>316</v>
      </c>
      <c r="O336" s="253" t="s">
        <v>316</v>
      </c>
      <c r="P336" s="253" t="s">
        <v>316</v>
      </c>
      <c r="Q336" s="253" t="s">
        <v>316</v>
      </c>
      <c r="R336" s="253" t="s">
        <v>316</v>
      </c>
      <c r="S336" s="253" t="s">
        <v>316</v>
      </c>
      <c r="T336" s="253" t="s">
        <v>316</v>
      </c>
      <c r="U336" s="253" t="s">
        <v>316</v>
      </c>
      <c r="V336" s="253" t="s">
        <v>316</v>
      </c>
      <c r="W336" s="253" t="s">
        <v>316</v>
      </c>
      <c r="X336" s="253" t="s">
        <v>316</v>
      </c>
      <c r="Y336" s="254" t="s">
        <v>374</v>
      </c>
      <c r="Z336" s="253" t="s">
        <v>316</v>
      </c>
      <c r="AA336" s="253" t="s">
        <v>316</v>
      </c>
      <c r="AB336" s="253" t="s">
        <v>316</v>
      </c>
      <c r="AC336" s="253" t="s">
        <v>316</v>
      </c>
      <c r="AD336" s="253" t="s">
        <v>316</v>
      </c>
      <c r="AE336" s="254" t="s">
        <v>374</v>
      </c>
      <c r="AF336" s="253" t="s">
        <v>316</v>
      </c>
      <c r="AG336" s="253" t="s">
        <v>316</v>
      </c>
      <c r="AH336" s="253" t="s">
        <v>316</v>
      </c>
      <c r="AI336" s="70">
        <f t="shared" si="118"/>
        <v>23</v>
      </c>
    </row>
    <row r="337" spans="1:35" ht="15.75">
      <c r="A337" s="198">
        <f t="shared" si="117"/>
        <v>14</v>
      </c>
      <c r="B337" s="318">
        <v>16338</v>
      </c>
      <c r="C337" s="277" t="s">
        <v>338</v>
      </c>
      <c r="D337" s="276" t="s">
        <v>204</v>
      </c>
      <c r="E337" s="253" t="s">
        <v>316</v>
      </c>
      <c r="F337" s="253" t="s">
        <v>316</v>
      </c>
      <c r="G337" s="253" t="s">
        <v>316</v>
      </c>
      <c r="H337" s="253" t="s">
        <v>316</v>
      </c>
      <c r="I337" s="253" t="s">
        <v>322</v>
      </c>
      <c r="J337" s="253" t="s">
        <v>322</v>
      </c>
      <c r="K337" s="253" t="s">
        <v>322</v>
      </c>
      <c r="L337" s="253" t="s">
        <v>322</v>
      </c>
      <c r="M337" s="254" t="s">
        <v>374</v>
      </c>
      <c r="N337" s="253" t="s">
        <v>316</v>
      </c>
      <c r="O337" s="253" t="s">
        <v>316</v>
      </c>
      <c r="P337" s="253" t="s">
        <v>316</v>
      </c>
      <c r="Q337" s="253" t="s">
        <v>316</v>
      </c>
      <c r="R337" s="253" t="s">
        <v>316</v>
      </c>
      <c r="S337" s="253" t="s">
        <v>316</v>
      </c>
      <c r="T337" s="253" t="s">
        <v>316</v>
      </c>
      <c r="U337" s="253" t="s">
        <v>316</v>
      </c>
      <c r="V337" s="254" t="s">
        <v>374</v>
      </c>
      <c r="W337" s="253" t="s">
        <v>322</v>
      </c>
      <c r="X337" s="253" t="s">
        <v>322</v>
      </c>
      <c r="Y337" s="254" t="s">
        <v>374</v>
      </c>
      <c r="Z337" s="253" t="s">
        <v>316</v>
      </c>
      <c r="AA337" s="253" t="s">
        <v>316</v>
      </c>
      <c r="AB337" s="253" t="s">
        <v>316</v>
      </c>
      <c r="AC337" s="253" t="s">
        <v>316</v>
      </c>
      <c r="AD337" s="253" t="s">
        <v>316</v>
      </c>
      <c r="AE337" s="254" t="s">
        <v>374</v>
      </c>
      <c r="AF337" s="253" t="s">
        <v>316</v>
      </c>
      <c r="AG337" s="253" t="s">
        <v>316</v>
      </c>
      <c r="AH337" s="253" t="s">
        <v>316</v>
      </c>
      <c r="AI337" s="70">
        <f t="shared" si="118"/>
        <v>20</v>
      </c>
    </row>
    <row r="338" spans="1:35" ht="15.75">
      <c r="A338" s="198">
        <f t="shared" si="117"/>
        <v>15</v>
      </c>
      <c r="B338" s="318">
        <v>18505</v>
      </c>
      <c r="C338" s="277" t="s">
        <v>339</v>
      </c>
      <c r="D338" s="276" t="s">
        <v>204</v>
      </c>
      <c r="E338" s="253" t="s">
        <v>316</v>
      </c>
      <c r="F338" s="253" t="s">
        <v>316</v>
      </c>
      <c r="G338" s="253" t="s">
        <v>316</v>
      </c>
      <c r="H338" s="253" t="s">
        <v>316</v>
      </c>
      <c r="I338" s="253" t="s">
        <v>316</v>
      </c>
      <c r="J338" s="254" t="s">
        <v>374</v>
      </c>
      <c r="K338" s="253" t="s">
        <v>322</v>
      </c>
      <c r="L338" s="253" t="s">
        <v>316</v>
      </c>
      <c r="M338" s="253" t="s">
        <v>322</v>
      </c>
      <c r="N338" s="253" t="s">
        <v>322</v>
      </c>
      <c r="O338" s="254" t="s">
        <v>374</v>
      </c>
      <c r="P338" s="253" t="s">
        <v>316</v>
      </c>
      <c r="Q338" s="253" t="s">
        <v>316</v>
      </c>
      <c r="R338" s="253" t="s">
        <v>322</v>
      </c>
      <c r="S338" s="253" t="s">
        <v>316</v>
      </c>
      <c r="T338" s="253" t="s">
        <v>316</v>
      </c>
      <c r="U338" s="254" t="s">
        <v>374</v>
      </c>
      <c r="V338" s="253" t="s">
        <v>322</v>
      </c>
      <c r="W338" s="253" t="s">
        <v>322</v>
      </c>
      <c r="X338" s="253" t="s">
        <v>322</v>
      </c>
      <c r="Y338" s="253" t="s">
        <v>322</v>
      </c>
      <c r="Z338" s="253" t="s">
        <v>316</v>
      </c>
      <c r="AA338" s="254" t="s">
        <v>374</v>
      </c>
      <c r="AB338" s="253" t="s">
        <v>322</v>
      </c>
      <c r="AC338" s="253" t="s">
        <v>322</v>
      </c>
      <c r="AD338" s="253" t="s">
        <v>322</v>
      </c>
      <c r="AE338" s="253" t="s">
        <v>322</v>
      </c>
      <c r="AF338" s="253" t="s">
        <v>322</v>
      </c>
      <c r="AG338" s="253" t="s">
        <v>322</v>
      </c>
      <c r="AH338" s="253" t="s">
        <v>322</v>
      </c>
      <c r="AI338" s="70">
        <f t="shared" si="118"/>
        <v>11</v>
      </c>
    </row>
    <row r="339" spans="1:35" ht="15.75">
      <c r="A339" s="198">
        <f t="shared" si="117"/>
        <v>16</v>
      </c>
      <c r="B339" s="318">
        <v>19233</v>
      </c>
      <c r="C339" s="277" t="s">
        <v>266</v>
      </c>
      <c r="D339" s="276" t="s">
        <v>204</v>
      </c>
      <c r="E339" s="253" t="s">
        <v>316</v>
      </c>
      <c r="F339" s="253" t="s">
        <v>316</v>
      </c>
      <c r="G339" s="253" t="s">
        <v>316</v>
      </c>
      <c r="H339" s="253" t="s">
        <v>316</v>
      </c>
      <c r="I339" s="253" t="s">
        <v>316</v>
      </c>
      <c r="J339" s="254" t="s">
        <v>374</v>
      </c>
      <c r="K339" s="253" t="s">
        <v>322</v>
      </c>
      <c r="L339" s="253" t="s">
        <v>322</v>
      </c>
      <c r="M339" s="253" t="s">
        <v>322</v>
      </c>
      <c r="N339" s="253" t="s">
        <v>322</v>
      </c>
      <c r="O339" s="253" t="s">
        <v>316</v>
      </c>
      <c r="P339" s="253" t="s">
        <v>316</v>
      </c>
      <c r="Q339" s="253" t="s">
        <v>316</v>
      </c>
      <c r="R339" s="253" t="s">
        <v>316</v>
      </c>
      <c r="S339" s="253" t="s">
        <v>316</v>
      </c>
      <c r="T339" s="253" t="s">
        <v>316</v>
      </c>
      <c r="U339" s="253" t="s">
        <v>316</v>
      </c>
      <c r="V339" s="254" t="s">
        <v>374</v>
      </c>
      <c r="W339" s="255" t="s">
        <v>375</v>
      </c>
      <c r="X339" s="253" t="s">
        <v>316</v>
      </c>
      <c r="Y339" s="253" t="s">
        <v>316</v>
      </c>
      <c r="Z339" s="253" t="s">
        <v>316</v>
      </c>
      <c r="AA339" s="253" t="s">
        <v>316</v>
      </c>
      <c r="AB339" s="253" t="s">
        <v>316</v>
      </c>
      <c r="AC339" s="253" t="s">
        <v>316</v>
      </c>
      <c r="AD339" s="253" t="s">
        <v>316</v>
      </c>
      <c r="AE339" s="254" t="s">
        <v>374</v>
      </c>
      <c r="AF339" s="253" t="s">
        <v>316</v>
      </c>
      <c r="AG339" s="253" t="s">
        <v>316</v>
      </c>
      <c r="AH339" s="253" t="s">
        <v>316</v>
      </c>
      <c r="AI339" s="70">
        <f t="shared" si="118"/>
        <v>22</v>
      </c>
    </row>
    <row r="340" spans="1:35" ht="15.75">
      <c r="A340" s="198">
        <f t="shared" si="117"/>
        <v>17</v>
      </c>
      <c r="B340" s="318">
        <v>16375</v>
      </c>
      <c r="C340" s="277" t="s">
        <v>296</v>
      </c>
      <c r="D340" s="276" t="s">
        <v>204</v>
      </c>
      <c r="E340" s="253" t="s">
        <v>316</v>
      </c>
      <c r="F340" s="253" t="s">
        <v>316</v>
      </c>
      <c r="G340" s="253" t="s">
        <v>316</v>
      </c>
      <c r="H340" s="253" t="s">
        <v>316</v>
      </c>
      <c r="I340" s="253" t="s">
        <v>316</v>
      </c>
      <c r="J340" s="254" t="s">
        <v>374</v>
      </c>
      <c r="K340" s="255" t="s">
        <v>375</v>
      </c>
      <c r="L340" s="253" t="s">
        <v>316</v>
      </c>
      <c r="M340" s="253" t="s">
        <v>316</v>
      </c>
      <c r="N340" s="253" t="s">
        <v>316</v>
      </c>
      <c r="O340" s="253" t="s">
        <v>316</v>
      </c>
      <c r="P340" s="253" t="s">
        <v>316</v>
      </c>
      <c r="Q340" s="253" t="s">
        <v>316</v>
      </c>
      <c r="R340" s="253" t="s">
        <v>316</v>
      </c>
      <c r="S340" s="253" t="s">
        <v>316</v>
      </c>
      <c r="T340" s="253" t="s">
        <v>316</v>
      </c>
      <c r="U340" s="253" t="s">
        <v>316</v>
      </c>
      <c r="V340" s="253" t="s">
        <v>316</v>
      </c>
      <c r="W340" s="253" t="s">
        <v>316</v>
      </c>
      <c r="X340" s="253" t="s">
        <v>316</v>
      </c>
      <c r="Y340" s="253" t="s">
        <v>316</v>
      </c>
      <c r="Z340" s="253" t="s">
        <v>316</v>
      </c>
      <c r="AA340" s="253" t="s">
        <v>316</v>
      </c>
      <c r="AB340" s="253" t="s">
        <v>316</v>
      </c>
      <c r="AC340" s="253" t="s">
        <v>316</v>
      </c>
      <c r="AD340" s="254" t="s">
        <v>374</v>
      </c>
      <c r="AE340" s="253" t="s">
        <v>316</v>
      </c>
      <c r="AF340" s="253" t="s">
        <v>316</v>
      </c>
      <c r="AG340" s="253" t="s">
        <v>316</v>
      </c>
      <c r="AH340" s="254" t="s">
        <v>374</v>
      </c>
      <c r="AI340" s="70">
        <f t="shared" si="118"/>
        <v>26</v>
      </c>
    </row>
    <row r="341" spans="1:35" ht="15.75">
      <c r="A341" s="198">
        <f t="shared" si="117"/>
        <v>18</v>
      </c>
      <c r="B341" s="318">
        <v>19276</v>
      </c>
      <c r="C341" s="277" t="s">
        <v>297</v>
      </c>
      <c r="D341" s="276" t="s">
        <v>204</v>
      </c>
      <c r="E341" s="253" t="s">
        <v>316</v>
      </c>
      <c r="F341" s="253" t="s">
        <v>316</v>
      </c>
      <c r="G341" s="253" t="s">
        <v>316</v>
      </c>
      <c r="H341" s="253" t="s">
        <v>316</v>
      </c>
      <c r="I341" s="254" t="s">
        <v>374</v>
      </c>
      <c r="J341" s="253" t="s">
        <v>316</v>
      </c>
      <c r="K341" s="253" t="s">
        <v>316</v>
      </c>
      <c r="L341" s="253" t="s">
        <v>316</v>
      </c>
      <c r="M341" s="253" t="s">
        <v>322</v>
      </c>
      <c r="N341" s="254" t="s">
        <v>374</v>
      </c>
      <c r="O341" s="253" t="s">
        <v>316</v>
      </c>
      <c r="P341" s="253" t="s">
        <v>316</v>
      </c>
      <c r="Q341" s="253" t="s">
        <v>316</v>
      </c>
      <c r="R341" s="253" t="s">
        <v>316</v>
      </c>
      <c r="S341" s="253" t="s">
        <v>316</v>
      </c>
      <c r="T341" s="253" t="s">
        <v>316</v>
      </c>
      <c r="U341" s="253" t="s">
        <v>316</v>
      </c>
      <c r="V341" s="254" t="s">
        <v>374</v>
      </c>
      <c r="W341" s="253" t="s">
        <v>316</v>
      </c>
      <c r="X341" s="253" t="s">
        <v>316</v>
      </c>
      <c r="Y341" s="253" t="s">
        <v>316</v>
      </c>
      <c r="Z341" s="253" t="s">
        <v>316</v>
      </c>
      <c r="AA341" s="253" t="s">
        <v>316</v>
      </c>
      <c r="AB341" s="253" t="s">
        <v>316</v>
      </c>
      <c r="AC341" s="253" t="s">
        <v>316</v>
      </c>
      <c r="AD341" s="254" t="s">
        <v>374</v>
      </c>
      <c r="AE341" s="253" t="s">
        <v>316</v>
      </c>
      <c r="AF341" s="253" t="s">
        <v>316</v>
      </c>
      <c r="AG341" s="253" t="s">
        <v>316</v>
      </c>
      <c r="AH341" s="253" t="s">
        <v>316</v>
      </c>
      <c r="AI341" s="70">
        <f t="shared" si="118"/>
        <v>25</v>
      </c>
    </row>
    <row r="342" spans="1:35" ht="15.75">
      <c r="A342" s="198">
        <f t="shared" si="117"/>
        <v>19</v>
      </c>
      <c r="B342" s="318">
        <v>19481</v>
      </c>
      <c r="C342" s="277" t="s">
        <v>340</v>
      </c>
      <c r="D342" s="276" t="s">
        <v>204</v>
      </c>
      <c r="E342" s="253" t="s">
        <v>322</v>
      </c>
      <c r="F342" s="253" t="s">
        <v>322</v>
      </c>
      <c r="G342" s="253" t="s">
        <v>322</v>
      </c>
      <c r="H342" s="253" t="s">
        <v>322</v>
      </c>
      <c r="I342" s="253" t="s">
        <v>322</v>
      </c>
      <c r="J342" s="253" t="s">
        <v>322</v>
      </c>
      <c r="K342" s="253" t="s">
        <v>322</v>
      </c>
      <c r="L342" s="253" t="s">
        <v>322</v>
      </c>
      <c r="M342" s="253" t="s">
        <v>322</v>
      </c>
      <c r="N342" s="253" t="s">
        <v>322</v>
      </c>
      <c r="O342" s="253" t="s">
        <v>322</v>
      </c>
      <c r="P342" s="253" t="s">
        <v>322</v>
      </c>
      <c r="Q342" s="253" t="s">
        <v>322</v>
      </c>
      <c r="R342" s="253" t="s">
        <v>322</v>
      </c>
      <c r="S342" s="253" t="s">
        <v>322</v>
      </c>
      <c r="T342" s="253" t="s">
        <v>322</v>
      </c>
      <c r="U342" s="253" t="s">
        <v>322</v>
      </c>
      <c r="V342" s="253" t="s">
        <v>322</v>
      </c>
      <c r="W342" s="253" t="s">
        <v>322</v>
      </c>
      <c r="X342" s="253" t="s">
        <v>322</v>
      </c>
      <c r="Y342" s="253" t="s">
        <v>322</v>
      </c>
      <c r="Z342" s="253" t="s">
        <v>322</v>
      </c>
      <c r="AA342" s="253" t="s">
        <v>322</v>
      </c>
      <c r="AB342" s="253" t="s">
        <v>322</v>
      </c>
      <c r="AC342" s="253" t="s">
        <v>322</v>
      </c>
      <c r="AD342" s="253" t="s">
        <v>322</v>
      </c>
      <c r="AE342" s="253" t="s">
        <v>322</v>
      </c>
      <c r="AF342" s="253" t="s">
        <v>322</v>
      </c>
      <c r="AG342" s="253" t="s">
        <v>322</v>
      </c>
      <c r="AH342" s="253" t="s">
        <v>322</v>
      </c>
      <c r="AI342" s="70">
        <f t="shared" si="118"/>
        <v>0</v>
      </c>
    </row>
    <row r="343" spans="1:35" ht="15.75">
      <c r="A343" s="198">
        <f t="shared" si="117"/>
        <v>20</v>
      </c>
      <c r="B343" s="318">
        <v>19494</v>
      </c>
      <c r="C343" s="277" t="s">
        <v>341</v>
      </c>
      <c r="D343" s="276" t="s">
        <v>204</v>
      </c>
      <c r="E343" s="253" t="s">
        <v>322</v>
      </c>
      <c r="F343" s="253" t="s">
        <v>322</v>
      </c>
      <c r="G343" s="253" t="s">
        <v>316</v>
      </c>
      <c r="H343" s="254" t="s">
        <v>374</v>
      </c>
      <c r="I343" s="253" t="s">
        <v>316</v>
      </c>
      <c r="J343" s="253" t="s">
        <v>316</v>
      </c>
      <c r="K343" s="253" t="s">
        <v>316</v>
      </c>
      <c r="L343" s="253" t="s">
        <v>316</v>
      </c>
      <c r="M343" s="254" t="s">
        <v>374</v>
      </c>
      <c r="N343" s="253" t="s">
        <v>316</v>
      </c>
      <c r="O343" s="253" t="s">
        <v>316</v>
      </c>
      <c r="P343" s="253" t="s">
        <v>316</v>
      </c>
      <c r="Q343" s="253" t="s">
        <v>322</v>
      </c>
      <c r="R343" s="253" t="s">
        <v>316</v>
      </c>
      <c r="S343" s="253" t="s">
        <v>316</v>
      </c>
      <c r="T343" s="253" t="s">
        <v>316</v>
      </c>
      <c r="U343" s="254" t="s">
        <v>374</v>
      </c>
      <c r="V343" s="253" t="s">
        <v>316</v>
      </c>
      <c r="W343" s="253" t="s">
        <v>316</v>
      </c>
      <c r="X343" s="253" t="s">
        <v>316</v>
      </c>
      <c r="Y343" s="253" t="s">
        <v>316</v>
      </c>
      <c r="Z343" s="253" t="s">
        <v>316</v>
      </c>
      <c r="AA343" s="253" t="s">
        <v>316</v>
      </c>
      <c r="AB343" s="254" t="s">
        <v>374</v>
      </c>
      <c r="AC343" s="253" t="s">
        <v>316</v>
      </c>
      <c r="AD343" s="253" t="s">
        <v>316</v>
      </c>
      <c r="AE343" s="253" t="s">
        <v>316</v>
      </c>
      <c r="AF343" s="253" t="s">
        <v>316</v>
      </c>
      <c r="AG343" s="253" t="s">
        <v>316</v>
      </c>
      <c r="AH343" s="253" t="s">
        <v>322</v>
      </c>
      <c r="AI343" s="70">
        <f t="shared" si="118"/>
        <v>22</v>
      </c>
    </row>
    <row r="344" spans="1:35" ht="15.75">
      <c r="A344" s="198">
        <f t="shared" si="117"/>
        <v>21</v>
      </c>
      <c r="B344" s="318">
        <v>19521</v>
      </c>
      <c r="C344" s="277" t="s">
        <v>342</v>
      </c>
      <c r="D344" s="276" t="s">
        <v>204</v>
      </c>
      <c r="E344" s="253" t="s">
        <v>316</v>
      </c>
      <c r="F344" s="253" t="s">
        <v>316</v>
      </c>
      <c r="G344" s="253" t="s">
        <v>316</v>
      </c>
      <c r="H344" s="253" t="s">
        <v>316</v>
      </c>
      <c r="I344" s="253" t="s">
        <v>316</v>
      </c>
      <c r="J344" s="253" t="s">
        <v>316</v>
      </c>
      <c r="K344" s="254" t="s">
        <v>374</v>
      </c>
      <c r="L344" s="253" t="s">
        <v>316</v>
      </c>
      <c r="M344" s="253" t="s">
        <v>316</v>
      </c>
      <c r="N344" s="253" t="s">
        <v>316</v>
      </c>
      <c r="O344" s="253" t="s">
        <v>316</v>
      </c>
      <c r="P344" s="253" t="s">
        <v>316</v>
      </c>
      <c r="Q344" s="253" t="s">
        <v>316</v>
      </c>
      <c r="R344" s="253" t="s">
        <v>316</v>
      </c>
      <c r="S344" s="253" t="s">
        <v>316</v>
      </c>
      <c r="T344" s="253" t="s">
        <v>316</v>
      </c>
      <c r="U344" s="253" t="s">
        <v>316</v>
      </c>
      <c r="V344" s="254" t="s">
        <v>374</v>
      </c>
      <c r="W344" s="255" t="s">
        <v>375</v>
      </c>
      <c r="X344" s="255" t="s">
        <v>375</v>
      </c>
      <c r="Y344" s="253" t="s">
        <v>316</v>
      </c>
      <c r="Z344" s="253" t="s">
        <v>316</v>
      </c>
      <c r="AA344" s="253" t="s">
        <v>316</v>
      </c>
      <c r="AB344" s="253" t="s">
        <v>316</v>
      </c>
      <c r="AC344" s="253" t="s">
        <v>316</v>
      </c>
      <c r="AD344" s="253" t="s">
        <v>316</v>
      </c>
      <c r="AE344" s="253" t="s">
        <v>316</v>
      </c>
      <c r="AF344" s="253" t="s">
        <v>316</v>
      </c>
      <c r="AG344" s="253" t="s">
        <v>316</v>
      </c>
      <c r="AH344" s="253" t="s">
        <v>316</v>
      </c>
      <c r="AI344" s="70">
        <f t="shared" si="118"/>
        <v>26</v>
      </c>
    </row>
    <row r="345" spans="1:35" ht="15.75">
      <c r="A345" s="198">
        <f t="shared" si="117"/>
        <v>22</v>
      </c>
      <c r="B345" s="318">
        <v>19583</v>
      </c>
      <c r="C345" s="277" t="s">
        <v>355</v>
      </c>
      <c r="D345" s="276" t="s">
        <v>204</v>
      </c>
      <c r="E345" s="253" t="s">
        <v>322</v>
      </c>
      <c r="F345" s="253" t="s">
        <v>322</v>
      </c>
      <c r="G345" s="253" t="s">
        <v>322</v>
      </c>
      <c r="H345" s="253" t="s">
        <v>322</v>
      </c>
      <c r="I345" s="253" t="s">
        <v>322</v>
      </c>
      <c r="J345" s="253" t="s">
        <v>322</v>
      </c>
      <c r="K345" s="253" t="s">
        <v>322</v>
      </c>
      <c r="L345" s="253" t="s">
        <v>322</v>
      </c>
      <c r="M345" s="253" t="s">
        <v>322</v>
      </c>
      <c r="N345" s="253" t="s">
        <v>322</v>
      </c>
      <c r="O345" s="253" t="s">
        <v>322</v>
      </c>
      <c r="P345" s="253" t="s">
        <v>322</v>
      </c>
      <c r="Q345" s="253" t="s">
        <v>322</v>
      </c>
      <c r="R345" s="253" t="s">
        <v>322</v>
      </c>
      <c r="S345" s="253" t="s">
        <v>322</v>
      </c>
      <c r="T345" s="253" t="s">
        <v>322</v>
      </c>
      <c r="U345" s="253" t="s">
        <v>322</v>
      </c>
      <c r="V345" s="253" t="s">
        <v>322</v>
      </c>
      <c r="W345" s="253" t="s">
        <v>322</v>
      </c>
      <c r="X345" s="253" t="s">
        <v>322</v>
      </c>
      <c r="Y345" s="253" t="s">
        <v>322</v>
      </c>
      <c r="Z345" s="253" t="s">
        <v>322</v>
      </c>
      <c r="AA345" s="253" t="s">
        <v>322</v>
      </c>
      <c r="AB345" s="253" t="s">
        <v>322</v>
      </c>
      <c r="AC345" s="253" t="s">
        <v>322</v>
      </c>
      <c r="AD345" s="253" t="s">
        <v>322</v>
      </c>
      <c r="AE345" s="253" t="s">
        <v>322</v>
      </c>
      <c r="AF345" s="253" t="s">
        <v>322</v>
      </c>
      <c r="AG345" s="253" t="s">
        <v>322</v>
      </c>
      <c r="AH345" s="253" t="s">
        <v>322</v>
      </c>
      <c r="AI345" s="70">
        <f t="shared" si="118"/>
        <v>0</v>
      </c>
    </row>
    <row r="346" spans="1:35" ht="15.75">
      <c r="A346" s="198">
        <f t="shared" si="117"/>
        <v>23</v>
      </c>
      <c r="B346" s="318">
        <v>19429</v>
      </c>
      <c r="C346" s="277" t="s">
        <v>327</v>
      </c>
      <c r="D346" s="276" t="s">
        <v>204</v>
      </c>
      <c r="E346" s="253" t="s">
        <v>316</v>
      </c>
      <c r="F346" s="253" t="s">
        <v>316</v>
      </c>
      <c r="G346" s="253" t="s">
        <v>316</v>
      </c>
      <c r="H346" s="253" t="s">
        <v>316</v>
      </c>
      <c r="I346" s="254" t="s">
        <v>374</v>
      </c>
      <c r="J346" s="253" t="s">
        <v>316</v>
      </c>
      <c r="K346" s="253" t="s">
        <v>316</v>
      </c>
      <c r="L346" s="253" t="s">
        <v>316</v>
      </c>
      <c r="M346" s="254" t="s">
        <v>374</v>
      </c>
      <c r="N346" s="253" t="s">
        <v>316</v>
      </c>
      <c r="O346" s="253" t="s">
        <v>316</v>
      </c>
      <c r="P346" s="253" t="s">
        <v>322</v>
      </c>
      <c r="Q346" s="253" t="s">
        <v>316</v>
      </c>
      <c r="R346" s="253" t="s">
        <v>316</v>
      </c>
      <c r="S346" s="253" t="s">
        <v>316</v>
      </c>
      <c r="T346" s="253" t="s">
        <v>316</v>
      </c>
      <c r="U346" s="253" t="s">
        <v>316</v>
      </c>
      <c r="V346" s="253" t="s">
        <v>316</v>
      </c>
      <c r="W346" s="253" t="s">
        <v>316</v>
      </c>
      <c r="X346" s="253" t="s">
        <v>316</v>
      </c>
      <c r="Y346" s="253" t="s">
        <v>316</v>
      </c>
      <c r="Z346" s="253" t="s">
        <v>316</v>
      </c>
      <c r="AA346" s="254" t="s">
        <v>374</v>
      </c>
      <c r="AB346" s="253" t="s">
        <v>316</v>
      </c>
      <c r="AC346" s="253" t="s">
        <v>316</v>
      </c>
      <c r="AD346" s="253" t="s">
        <v>316</v>
      </c>
      <c r="AE346" s="253" t="s">
        <v>316</v>
      </c>
      <c r="AF346" s="253" t="s">
        <v>316</v>
      </c>
      <c r="AG346" s="253" t="s">
        <v>316</v>
      </c>
      <c r="AH346" s="254" t="s">
        <v>374</v>
      </c>
      <c r="AI346" s="70">
        <f t="shared" si="118"/>
        <v>25</v>
      </c>
    </row>
    <row r="347" spans="1:35" ht="15.75">
      <c r="A347" s="198">
        <f t="shared" si="117"/>
        <v>24</v>
      </c>
      <c r="B347" s="318">
        <v>19660</v>
      </c>
      <c r="C347" s="277" t="s">
        <v>356</v>
      </c>
      <c r="D347" s="276" t="s">
        <v>204</v>
      </c>
      <c r="E347" s="253" t="s">
        <v>316</v>
      </c>
      <c r="F347" s="254" t="s">
        <v>374</v>
      </c>
      <c r="G347" s="253" t="s">
        <v>316</v>
      </c>
      <c r="H347" s="253" t="s">
        <v>316</v>
      </c>
      <c r="I347" s="253" t="s">
        <v>316</v>
      </c>
      <c r="J347" s="253" t="s">
        <v>316</v>
      </c>
      <c r="K347" s="253" t="s">
        <v>316</v>
      </c>
      <c r="L347" s="253" t="s">
        <v>322</v>
      </c>
      <c r="M347" s="254" t="s">
        <v>374</v>
      </c>
      <c r="N347" s="253" t="s">
        <v>316</v>
      </c>
      <c r="O347" s="253" t="s">
        <v>316</v>
      </c>
      <c r="P347" s="253" t="s">
        <v>322</v>
      </c>
      <c r="Q347" s="253" t="s">
        <v>322</v>
      </c>
      <c r="R347" s="253" t="s">
        <v>316</v>
      </c>
      <c r="S347" s="253" t="s">
        <v>316</v>
      </c>
      <c r="T347" s="254" t="s">
        <v>374</v>
      </c>
      <c r="U347" s="253" t="s">
        <v>316</v>
      </c>
      <c r="V347" s="253" t="s">
        <v>316</v>
      </c>
      <c r="W347" s="253" t="s">
        <v>316</v>
      </c>
      <c r="X347" s="253" t="s">
        <v>316</v>
      </c>
      <c r="Y347" s="253" t="s">
        <v>316</v>
      </c>
      <c r="Z347" s="254" t="s">
        <v>374</v>
      </c>
      <c r="AA347" s="253" t="s">
        <v>316</v>
      </c>
      <c r="AB347" s="253" t="s">
        <v>316</v>
      </c>
      <c r="AC347" s="253" t="s">
        <v>316</v>
      </c>
      <c r="AD347" s="253" t="s">
        <v>316</v>
      </c>
      <c r="AE347" s="253" t="s">
        <v>316</v>
      </c>
      <c r="AF347" s="253" t="s">
        <v>316</v>
      </c>
      <c r="AG347" s="253" t="s">
        <v>316</v>
      </c>
      <c r="AH347" s="253" t="s">
        <v>316</v>
      </c>
      <c r="AI347" s="70">
        <f t="shared" si="118"/>
        <v>23</v>
      </c>
    </row>
    <row r="348" spans="1:35" ht="15.75">
      <c r="A348" s="198">
        <f t="shared" si="117"/>
        <v>25</v>
      </c>
      <c r="B348" s="318">
        <v>19699</v>
      </c>
      <c r="C348" s="277" t="s">
        <v>357</v>
      </c>
      <c r="D348" s="276" t="s">
        <v>204</v>
      </c>
      <c r="E348" s="253" t="s">
        <v>316</v>
      </c>
      <c r="F348" s="253" t="s">
        <v>322</v>
      </c>
      <c r="G348" s="253" t="s">
        <v>322</v>
      </c>
      <c r="H348" s="253" t="s">
        <v>322</v>
      </c>
      <c r="I348" s="253" t="s">
        <v>322</v>
      </c>
      <c r="J348" s="253" t="s">
        <v>322</v>
      </c>
      <c r="K348" s="253" t="s">
        <v>322</v>
      </c>
      <c r="L348" s="253" t="s">
        <v>322</v>
      </c>
      <c r="M348" s="253" t="s">
        <v>322</v>
      </c>
      <c r="N348" s="253" t="s">
        <v>322</v>
      </c>
      <c r="O348" s="253" t="s">
        <v>322</v>
      </c>
      <c r="P348" s="253" t="s">
        <v>322</v>
      </c>
      <c r="Q348" s="253" t="s">
        <v>322</v>
      </c>
      <c r="R348" s="253" t="s">
        <v>322</v>
      </c>
      <c r="S348" s="253" t="s">
        <v>322</v>
      </c>
      <c r="T348" s="253" t="s">
        <v>322</v>
      </c>
      <c r="U348" s="253" t="s">
        <v>322</v>
      </c>
      <c r="V348" s="253" t="s">
        <v>322</v>
      </c>
      <c r="W348" s="253" t="s">
        <v>322</v>
      </c>
      <c r="X348" s="253" t="s">
        <v>322</v>
      </c>
      <c r="Y348" s="253" t="s">
        <v>322</v>
      </c>
      <c r="Z348" s="253" t="s">
        <v>322</v>
      </c>
      <c r="AA348" s="253" t="s">
        <v>322</v>
      </c>
      <c r="AB348" s="253" t="s">
        <v>322</v>
      </c>
      <c r="AC348" s="253" t="s">
        <v>322</v>
      </c>
      <c r="AD348" s="253" t="s">
        <v>322</v>
      </c>
      <c r="AE348" s="253" t="s">
        <v>322</v>
      </c>
      <c r="AF348" s="253" t="s">
        <v>322</v>
      </c>
      <c r="AG348" s="253" t="s">
        <v>322</v>
      </c>
      <c r="AH348" s="253" t="s">
        <v>322</v>
      </c>
      <c r="AI348" s="70">
        <f t="shared" si="118"/>
        <v>1</v>
      </c>
    </row>
    <row r="349" spans="1:35" ht="15.75">
      <c r="A349" s="198">
        <f t="shared" si="117"/>
        <v>26</v>
      </c>
      <c r="B349" s="318">
        <v>19703</v>
      </c>
      <c r="C349" s="277" t="s">
        <v>358</v>
      </c>
      <c r="D349" s="276" t="s">
        <v>204</v>
      </c>
      <c r="E349" s="253" t="s">
        <v>316</v>
      </c>
      <c r="F349" s="253" t="s">
        <v>316</v>
      </c>
      <c r="G349" s="253" t="s">
        <v>316</v>
      </c>
      <c r="H349" s="253" t="s">
        <v>316</v>
      </c>
      <c r="I349" s="254" t="s">
        <v>374</v>
      </c>
      <c r="J349" s="253" t="s">
        <v>322</v>
      </c>
      <c r="K349" s="253" t="s">
        <v>322</v>
      </c>
      <c r="L349" s="253" t="s">
        <v>322</v>
      </c>
      <c r="M349" s="253" t="s">
        <v>322</v>
      </c>
      <c r="N349" s="254" t="s">
        <v>374</v>
      </c>
      <c r="O349" s="253" t="s">
        <v>316</v>
      </c>
      <c r="P349" s="253" t="s">
        <v>316</v>
      </c>
      <c r="Q349" s="253" t="s">
        <v>316</v>
      </c>
      <c r="R349" s="253" t="s">
        <v>316</v>
      </c>
      <c r="S349" s="253" t="s">
        <v>316</v>
      </c>
      <c r="T349" s="253" t="s">
        <v>316</v>
      </c>
      <c r="U349" s="253" t="s">
        <v>316</v>
      </c>
      <c r="V349" s="253" t="s">
        <v>316</v>
      </c>
      <c r="W349" s="253" t="s">
        <v>316</v>
      </c>
      <c r="X349" s="254" t="s">
        <v>374</v>
      </c>
      <c r="Y349" s="253" t="s">
        <v>322</v>
      </c>
      <c r="Z349" s="253" t="s">
        <v>322</v>
      </c>
      <c r="AA349" s="254" t="s">
        <v>374</v>
      </c>
      <c r="AB349" s="253" t="s">
        <v>316</v>
      </c>
      <c r="AC349" s="253" t="s">
        <v>316</v>
      </c>
      <c r="AD349" s="253" t="s">
        <v>316</v>
      </c>
      <c r="AE349" s="253" t="s">
        <v>316</v>
      </c>
      <c r="AF349" s="253" t="s">
        <v>316</v>
      </c>
      <c r="AG349" s="253" t="s">
        <v>316</v>
      </c>
      <c r="AH349" s="253" t="s">
        <v>316</v>
      </c>
      <c r="AI349" s="70">
        <f t="shared" si="118"/>
        <v>20</v>
      </c>
    </row>
    <row r="350" spans="1:35" ht="15.75">
      <c r="A350" s="198">
        <f t="shared" si="117"/>
        <v>27</v>
      </c>
      <c r="B350" s="318">
        <v>21275</v>
      </c>
      <c r="C350" s="277" t="s">
        <v>396</v>
      </c>
      <c r="D350" s="276" t="s">
        <v>204</v>
      </c>
      <c r="E350" s="253" t="s">
        <v>322</v>
      </c>
      <c r="F350" s="254" t="s">
        <v>374</v>
      </c>
      <c r="G350" s="253" t="s">
        <v>316</v>
      </c>
      <c r="H350" s="253" t="s">
        <v>316</v>
      </c>
      <c r="I350" s="253" t="s">
        <v>316</v>
      </c>
      <c r="J350" s="253" t="s">
        <v>316</v>
      </c>
      <c r="K350" s="253" t="s">
        <v>316</v>
      </c>
      <c r="L350" s="253" t="s">
        <v>316</v>
      </c>
      <c r="M350" s="253" t="s">
        <v>316</v>
      </c>
      <c r="N350" s="254" t="s">
        <v>374</v>
      </c>
      <c r="O350" s="253" t="s">
        <v>316</v>
      </c>
      <c r="P350" s="253" t="s">
        <v>316</v>
      </c>
      <c r="Q350" s="253" t="s">
        <v>316</v>
      </c>
      <c r="R350" s="253" t="s">
        <v>316</v>
      </c>
      <c r="S350" s="253" t="s">
        <v>316</v>
      </c>
      <c r="T350" s="253" t="s">
        <v>316</v>
      </c>
      <c r="U350" s="253" t="s">
        <v>316</v>
      </c>
      <c r="V350" s="253" t="s">
        <v>316</v>
      </c>
      <c r="W350" s="253" t="s">
        <v>316</v>
      </c>
      <c r="X350" s="253" t="s">
        <v>316</v>
      </c>
      <c r="Y350" s="253" t="s">
        <v>316</v>
      </c>
      <c r="Z350" s="253" t="s">
        <v>316</v>
      </c>
      <c r="AA350" s="253" t="s">
        <v>316</v>
      </c>
      <c r="AB350" s="254" t="s">
        <v>374</v>
      </c>
      <c r="AC350" s="253" t="s">
        <v>322</v>
      </c>
      <c r="AD350" s="253" t="s">
        <v>316</v>
      </c>
      <c r="AE350" s="253" t="s">
        <v>316</v>
      </c>
      <c r="AF350" s="254" t="s">
        <v>374</v>
      </c>
      <c r="AG350" s="253" t="s">
        <v>316</v>
      </c>
      <c r="AH350" s="253" t="s">
        <v>316</v>
      </c>
      <c r="AI350" s="70">
        <f t="shared" si="118"/>
        <v>24</v>
      </c>
    </row>
    <row r="351" spans="1:35" ht="15.75">
      <c r="A351" s="198">
        <f t="shared" si="117"/>
        <v>28</v>
      </c>
      <c r="B351" s="318">
        <v>21285</v>
      </c>
      <c r="C351" s="277" t="s">
        <v>409</v>
      </c>
      <c r="D351" s="276" t="s">
        <v>410</v>
      </c>
      <c r="E351" s="253" t="s">
        <v>316</v>
      </c>
      <c r="F351" s="253" t="s">
        <v>316</v>
      </c>
      <c r="G351" s="253" t="s">
        <v>316</v>
      </c>
      <c r="H351" s="253" t="s">
        <v>316</v>
      </c>
      <c r="I351" s="253" t="s">
        <v>316</v>
      </c>
      <c r="J351" s="253" t="s">
        <v>316</v>
      </c>
      <c r="K351" s="253" t="s">
        <v>316</v>
      </c>
      <c r="L351" s="253" t="s">
        <v>316</v>
      </c>
      <c r="M351" s="254" t="s">
        <v>374</v>
      </c>
      <c r="N351" s="253" t="s">
        <v>316</v>
      </c>
      <c r="O351" s="255" t="s">
        <v>375</v>
      </c>
      <c r="P351" s="253" t="s">
        <v>316</v>
      </c>
      <c r="Q351" s="253" t="s">
        <v>316</v>
      </c>
      <c r="R351" s="253" t="s">
        <v>316</v>
      </c>
      <c r="S351" s="253" t="s">
        <v>316</v>
      </c>
      <c r="T351" s="253" t="s">
        <v>316</v>
      </c>
      <c r="U351" s="254" t="s">
        <v>374</v>
      </c>
      <c r="V351" s="253" t="s">
        <v>316</v>
      </c>
      <c r="W351" s="253" t="s">
        <v>316</v>
      </c>
      <c r="X351" s="253" t="s">
        <v>316</v>
      </c>
      <c r="Y351" s="253" t="s">
        <v>316</v>
      </c>
      <c r="Z351" s="253" t="s">
        <v>316</v>
      </c>
      <c r="AA351" s="253" t="s">
        <v>316</v>
      </c>
      <c r="AB351" s="253" t="s">
        <v>316</v>
      </c>
      <c r="AC351" s="253" t="s">
        <v>316</v>
      </c>
      <c r="AD351" s="254" t="s">
        <v>374</v>
      </c>
      <c r="AE351" s="253" t="s">
        <v>316</v>
      </c>
      <c r="AF351" s="253" t="s">
        <v>316</v>
      </c>
      <c r="AG351" s="253" t="s">
        <v>316</v>
      </c>
      <c r="AH351" s="253" t="s">
        <v>316</v>
      </c>
      <c r="AI351" s="70">
        <f t="shared" si="118"/>
        <v>26</v>
      </c>
    </row>
    <row r="352" spans="1:35" ht="15.75">
      <c r="A352" s="198">
        <f t="shared" si="117"/>
        <v>29</v>
      </c>
      <c r="B352" s="318">
        <v>20008</v>
      </c>
      <c r="C352" s="277" t="s">
        <v>466</v>
      </c>
      <c r="D352" s="276" t="s">
        <v>410</v>
      </c>
      <c r="E352" s="322"/>
      <c r="F352" s="323"/>
      <c r="G352" s="323"/>
      <c r="H352" s="323"/>
      <c r="I352" s="323"/>
      <c r="J352" s="323"/>
      <c r="K352" s="323"/>
      <c r="L352" s="323"/>
      <c r="M352" s="323"/>
      <c r="N352" s="323"/>
      <c r="O352" s="323"/>
      <c r="P352" s="324"/>
      <c r="Q352" s="253" t="s">
        <v>316</v>
      </c>
      <c r="R352" s="253" t="s">
        <v>316</v>
      </c>
      <c r="S352" s="253" t="s">
        <v>316</v>
      </c>
      <c r="T352" s="253" t="s">
        <v>316</v>
      </c>
      <c r="U352" s="253" t="s">
        <v>316</v>
      </c>
      <c r="V352" s="253" t="s">
        <v>316</v>
      </c>
      <c r="W352" s="253" t="s">
        <v>316</v>
      </c>
      <c r="X352" s="253" t="s">
        <v>316</v>
      </c>
      <c r="Y352" s="254" t="s">
        <v>374</v>
      </c>
      <c r="Z352" s="253" t="s">
        <v>316</v>
      </c>
      <c r="AA352" s="253" t="s">
        <v>322</v>
      </c>
      <c r="AB352" s="253" t="s">
        <v>316</v>
      </c>
      <c r="AC352" s="253" t="s">
        <v>316</v>
      </c>
      <c r="AD352" s="253" t="s">
        <v>316</v>
      </c>
      <c r="AE352" s="253" t="s">
        <v>322</v>
      </c>
      <c r="AF352" s="254" t="s">
        <v>374</v>
      </c>
      <c r="AG352" s="253" t="s">
        <v>316</v>
      </c>
      <c r="AH352" s="253" t="s">
        <v>316</v>
      </c>
      <c r="AI352" s="70">
        <f t="shared" si="118"/>
        <v>14</v>
      </c>
    </row>
    <row r="353" spans="1:35" ht="15.75" customHeight="1">
      <c r="A353" s="198">
        <f t="shared" si="117"/>
        <v>30</v>
      </c>
      <c r="B353" s="318">
        <v>21319</v>
      </c>
      <c r="C353" s="277" t="s">
        <v>467</v>
      </c>
      <c r="D353" s="276" t="s">
        <v>410</v>
      </c>
      <c r="E353" s="322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23"/>
      <c r="Z353" s="323"/>
      <c r="AA353" s="323"/>
      <c r="AB353" s="323"/>
      <c r="AC353" s="323"/>
      <c r="AD353" s="323"/>
      <c r="AE353" s="324"/>
      <c r="AF353" s="253" t="s">
        <v>316</v>
      </c>
      <c r="AG353" s="253" t="s">
        <v>316</v>
      </c>
      <c r="AH353" s="253" t="s">
        <v>316</v>
      </c>
      <c r="AI353" s="70">
        <f t="shared" si="118"/>
        <v>3</v>
      </c>
    </row>
    <row r="354" spans="1:35">
      <c r="A354" s="198"/>
      <c r="B354" s="191"/>
      <c r="C354" s="192"/>
      <c r="D354" s="190"/>
      <c r="E354" s="200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  <c r="AA354" s="200"/>
      <c r="AB354" s="200"/>
      <c r="AC354" s="200"/>
      <c r="AD354" s="200"/>
      <c r="AE354" s="200"/>
      <c r="AF354" s="200"/>
      <c r="AG354" s="200"/>
      <c r="AH354" s="200"/>
      <c r="AI354" s="70">
        <f t="shared" si="118"/>
        <v>0</v>
      </c>
    </row>
    <row r="355" spans="1:35">
      <c r="A355" s="198"/>
      <c r="B355" s="191"/>
      <c r="C355" s="192"/>
      <c r="D355" s="190"/>
      <c r="E355" s="200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  <c r="AA355" s="200"/>
      <c r="AB355" s="200"/>
      <c r="AC355" s="200"/>
      <c r="AD355" s="200"/>
      <c r="AE355" s="200"/>
      <c r="AF355" s="200"/>
      <c r="AG355" s="200"/>
      <c r="AH355" s="200"/>
      <c r="AI355" s="70">
        <f t="shared" si="118"/>
        <v>0</v>
      </c>
    </row>
    <row r="356" spans="1:35">
      <c r="A356" s="198"/>
      <c r="B356" s="191"/>
      <c r="C356" s="192"/>
      <c r="D356" s="19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200"/>
      <c r="AC356" s="200"/>
      <c r="AD356" s="200"/>
      <c r="AE356" s="200"/>
      <c r="AF356" s="200"/>
      <c r="AG356" s="200"/>
      <c r="AH356" s="200"/>
      <c r="AI356" s="70">
        <f t="shared" si="118"/>
        <v>0</v>
      </c>
    </row>
    <row r="357" spans="1:35">
      <c r="A357" s="198"/>
      <c r="B357" s="191"/>
      <c r="C357" s="192"/>
      <c r="D357" s="190"/>
      <c r="E357" s="200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  <c r="AA357" s="200"/>
      <c r="AB357" s="200"/>
      <c r="AC357" s="200"/>
      <c r="AD357" s="200"/>
      <c r="AE357" s="200"/>
      <c r="AF357" s="200"/>
      <c r="AG357" s="200"/>
      <c r="AH357" s="200"/>
      <c r="AI357" s="70">
        <f t="shared" si="118"/>
        <v>0</v>
      </c>
    </row>
    <row r="358" spans="1:35">
      <c r="A358" s="198"/>
      <c r="B358" s="191"/>
      <c r="C358" s="192"/>
      <c r="D358" s="190"/>
      <c r="E358" s="200"/>
      <c r="F358" s="200"/>
      <c r="G358" s="200"/>
      <c r="H358" s="200"/>
      <c r="I358" s="200"/>
      <c r="J358" s="200"/>
      <c r="K358" s="200"/>
      <c r="L358" s="200"/>
      <c r="M358" s="200"/>
      <c r="N358" s="200"/>
      <c r="O358" s="200"/>
      <c r="P358" s="200"/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  <c r="AA358" s="200"/>
      <c r="AB358" s="200"/>
      <c r="AC358" s="200"/>
      <c r="AD358" s="200"/>
      <c r="AE358" s="200"/>
      <c r="AF358" s="200"/>
      <c r="AG358" s="200"/>
      <c r="AH358" s="200"/>
      <c r="AI358" s="70">
        <f t="shared" si="118"/>
        <v>0</v>
      </c>
    </row>
    <row r="359" spans="1:35">
      <c r="A359" s="198"/>
      <c r="B359" s="191"/>
      <c r="C359" s="192"/>
      <c r="D359" s="190"/>
      <c r="E359" s="200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  <c r="AA359" s="200"/>
      <c r="AB359" s="200"/>
      <c r="AC359" s="200"/>
      <c r="AD359" s="200"/>
      <c r="AE359" s="200"/>
      <c r="AF359" s="200"/>
      <c r="AG359" s="200"/>
      <c r="AH359" s="200"/>
      <c r="AI359" s="70">
        <f t="shared" si="118"/>
        <v>0</v>
      </c>
    </row>
    <row r="360" spans="1:35">
      <c r="A360" s="198"/>
      <c r="B360" s="191"/>
      <c r="C360" s="192"/>
      <c r="D360" s="190"/>
      <c r="E360" s="200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  <c r="AA360" s="200"/>
      <c r="AB360" s="200"/>
      <c r="AC360" s="200"/>
      <c r="AD360" s="200"/>
      <c r="AE360" s="200"/>
      <c r="AF360" s="200"/>
      <c r="AG360" s="200"/>
      <c r="AH360" s="200"/>
      <c r="AI360" s="70">
        <f t="shared" si="118"/>
        <v>0</v>
      </c>
    </row>
    <row r="361" spans="1:35">
      <c r="A361" s="198"/>
      <c r="B361" s="191"/>
      <c r="C361" s="192"/>
      <c r="D361" s="190"/>
      <c r="E361" s="200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  <c r="AA361" s="200"/>
      <c r="AB361" s="200"/>
      <c r="AC361" s="200"/>
      <c r="AD361" s="200"/>
      <c r="AE361" s="200"/>
      <c r="AF361" s="200"/>
      <c r="AG361" s="200"/>
      <c r="AH361" s="200"/>
      <c r="AI361" s="70">
        <f t="shared" si="118"/>
        <v>0</v>
      </c>
    </row>
    <row r="362" spans="1:35">
      <c r="A362" s="198"/>
      <c r="B362" s="191"/>
      <c r="C362" s="192"/>
      <c r="D362" s="190"/>
      <c r="E362" s="200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  <c r="AA362" s="200"/>
      <c r="AB362" s="200"/>
      <c r="AC362" s="200"/>
      <c r="AD362" s="200"/>
      <c r="AE362" s="200"/>
      <c r="AF362" s="200"/>
      <c r="AG362" s="200"/>
      <c r="AH362" s="200"/>
      <c r="AI362" s="70">
        <f t="shared" si="118"/>
        <v>0</v>
      </c>
    </row>
    <row r="363" spans="1:35">
      <c r="A363" s="198"/>
      <c r="B363" s="191"/>
      <c r="C363" s="192"/>
      <c r="D363" s="190"/>
      <c r="E363" s="348"/>
      <c r="F363" s="349"/>
      <c r="G363" s="349"/>
      <c r="H363" s="349"/>
      <c r="I363" s="349"/>
      <c r="J363" s="349"/>
      <c r="K363" s="349"/>
      <c r="L363" s="349"/>
      <c r="M363" s="349"/>
      <c r="N363" s="349"/>
      <c r="O363" s="349"/>
      <c r="P363" s="349"/>
      <c r="Q363" s="349"/>
      <c r="R363" s="349"/>
      <c r="S363" s="349"/>
      <c r="T363" s="349"/>
      <c r="U363" s="350"/>
      <c r="V363" s="200"/>
      <c r="W363" s="200"/>
      <c r="X363" s="200"/>
      <c r="Y363" s="200"/>
      <c r="Z363" s="200"/>
      <c r="AA363" s="200"/>
      <c r="AB363" s="200"/>
      <c r="AC363" s="239"/>
      <c r="AD363" s="200"/>
      <c r="AE363" s="200"/>
      <c r="AF363" s="200"/>
      <c r="AG363" s="200"/>
      <c r="AH363" s="200"/>
      <c r="AI363" s="70">
        <f t="shared" si="118"/>
        <v>0</v>
      </c>
    </row>
    <row r="364" spans="1:35">
      <c r="A364" s="198"/>
      <c r="B364" s="191"/>
      <c r="C364" s="192"/>
      <c r="D364" s="190"/>
      <c r="E364" s="242"/>
      <c r="F364" s="230"/>
      <c r="G364" s="230"/>
      <c r="H364" s="230"/>
      <c r="I364" s="230"/>
      <c r="J364" s="230"/>
      <c r="K364" s="230"/>
      <c r="L364" s="230"/>
      <c r="M364" s="243"/>
      <c r="N364" s="243"/>
      <c r="O364" s="243"/>
      <c r="P364" s="243"/>
      <c r="Q364" s="243"/>
      <c r="R364" s="243"/>
      <c r="S364" s="243"/>
      <c r="T364" s="243"/>
      <c r="U364" s="243"/>
      <c r="V364" s="244"/>
      <c r="W364" s="193"/>
      <c r="X364" s="193"/>
      <c r="Y364" s="182"/>
      <c r="Z364" s="200"/>
      <c r="AA364" s="200"/>
      <c r="AB364" s="228"/>
      <c r="AC364" s="200"/>
      <c r="AD364" s="200"/>
      <c r="AE364" s="200"/>
      <c r="AF364" s="200"/>
      <c r="AG364" s="200"/>
      <c r="AH364" s="245"/>
      <c r="AI364" s="70">
        <f t="shared" si="118"/>
        <v>0</v>
      </c>
    </row>
    <row r="365" spans="1:35">
      <c r="A365" s="198"/>
      <c r="B365" s="191"/>
      <c r="C365" s="192"/>
      <c r="D365" s="190"/>
      <c r="E365" s="235"/>
      <c r="F365" s="230"/>
      <c r="G365" s="230"/>
      <c r="H365" s="230"/>
      <c r="I365" s="230"/>
      <c r="J365" s="230"/>
      <c r="K365" s="230"/>
      <c r="L365" s="230"/>
      <c r="M365" s="232"/>
      <c r="N365" s="232"/>
      <c r="O365" s="232"/>
      <c r="P365" s="232"/>
      <c r="Q365" s="232"/>
      <c r="R365" s="232"/>
      <c r="S365" s="232"/>
      <c r="T365" s="232"/>
      <c r="U365" s="232"/>
      <c r="V365" s="233"/>
      <c r="W365" s="193"/>
      <c r="X365" s="193"/>
      <c r="Y365" s="182"/>
      <c r="Z365" s="200"/>
      <c r="AA365" s="200"/>
      <c r="AB365" s="228"/>
      <c r="AC365" s="200"/>
      <c r="AD365" s="200"/>
      <c r="AE365" s="200"/>
      <c r="AF365" s="200"/>
      <c r="AG365" s="200"/>
      <c r="AH365" s="234"/>
      <c r="AI365" s="70">
        <f t="shared" si="118"/>
        <v>0</v>
      </c>
    </row>
    <row r="366" spans="1:35">
      <c r="A366" s="198"/>
      <c r="B366" s="191"/>
      <c r="C366" s="192"/>
      <c r="D366" s="190"/>
      <c r="E366" s="197"/>
      <c r="F366" s="197"/>
      <c r="G366" s="197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200"/>
      <c r="AA366" s="200"/>
      <c r="AB366" s="200"/>
      <c r="AC366" s="200"/>
      <c r="AD366" s="200"/>
      <c r="AE366" s="200"/>
      <c r="AF366" s="200"/>
      <c r="AG366" s="200"/>
      <c r="AH366" s="229"/>
      <c r="AI366" s="70">
        <f t="shared" si="118"/>
        <v>0</v>
      </c>
    </row>
    <row r="367" spans="1:35">
      <c r="A367" s="1"/>
      <c r="B367" s="191"/>
      <c r="C367" s="192"/>
      <c r="D367" s="78" t="s">
        <v>170</v>
      </c>
      <c r="E367" s="74">
        <v>19</v>
      </c>
      <c r="F367" s="74">
        <v>19</v>
      </c>
      <c r="G367" s="74">
        <v>19</v>
      </c>
      <c r="H367" s="74">
        <v>19</v>
      </c>
      <c r="I367" s="74">
        <v>19</v>
      </c>
      <c r="J367" s="74">
        <v>19</v>
      </c>
      <c r="K367" s="74">
        <v>19</v>
      </c>
      <c r="L367" s="74">
        <v>19</v>
      </c>
      <c r="M367" s="74">
        <v>19</v>
      </c>
      <c r="N367" s="74">
        <v>19</v>
      </c>
      <c r="O367" s="74">
        <v>19</v>
      </c>
      <c r="P367" s="74">
        <v>19</v>
      </c>
      <c r="Q367" s="74">
        <v>19</v>
      </c>
      <c r="R367" s="74">
        <v>19</v>
      </c>
      <c r="S367" s="74">
        <v>19</v>
      </c>
      <c r="T367" s="74">
        <v>19</v>
      </c>
      <c r="U367" s="74">
        <v>19</v>
      </c>
      <c r="V367" s="74">
        <v>19</v>
      </c>
      <c r="W367" s="74">
        <v>19</v>
      </c>
      <c r="X367" s="74">
        <v>19</v>
      </c>
      <c r="Y367" s="74">
        <v>19</v>
      </c>
      <c r="Z367" s="74">
        <v>19</v>
      </c>
      <c r="AA367" s="74">
        <v>19</v>
      </c>
      <c r="AB367" s="74">
        <v>19</v>
      </c>
      <c r="AC367" s="74">
        <v>19</v>
      </c>
      <c r="AD367" s="74">
        <v>19</v>
      </c>
      <c r="AE367" s="74">
        <v>19</v>
      </c>
      <c r="AF367" s="74">
        <v>19</v>
      </c>
      <c r="AG367" s="74">
        <v>19</v>
      </c>
      <c r="AH367" s="215">
        <v>19</v>
      </c>
      <c r="AI367" s="70">
        <f t="shared" si="118"/>
        <v>0</v>
      </c>
    </row>
    <row r="368" spans="1:35">
      <c r="A368" s="1"/>
      <c r="B368" s="191"/>
      <c r="C368" s="192"/>
      <c r="D368" s="79" t="s">
        <v>169</v>
      </c>
      <c r="E368" s="43">
        <f>COUNTIF(E324:E363,"P")</f>
        <v>21</v>
      </c>
      <c r="F368" s="43">
        <f t="shared" ref="F368:AH368" si="119">COUNTIF(F324:F363,"P")</f>
        <v>16</v>
      </c>
      <c r="G368" s="43">
        <f>COUNTIF(G324:G363,"P")</f>
        <v>22</v>
      </c>
      <c r="H368" s="43">
        <f t="shared" si="119"/>
        <v>21</v>
      </c>
      <c r="I368" s="43">
        <f t="shared" si="119"/>
        <v>15</v>
      </c>
      <c r="J368" s="43">
        <f t="shared" si="119"/>
        <v>16</v>
      </c>
      <c r="K368" s="43">
        <f t="shared" si="119"/>
        <v>14</v>
      </c>
      <c r="L368" s="43">
        <f t="shared" si="119"/>
        <v>18</v>
      </c>
      <c r="M368" s="43">
        <f t="shared" si="119"/>
        <v>11</v>
      </c>
      <c r="N368" s="43">
        <f t="shared" si="119"/>
        <v>17</v>
      </c>
      <c r="O368" s="43">
        <f t="shared" si="119"/>
        <v>17</v>
      </c>
      <c r="P368" s="43">
        <f t="shared" si="119"/>
        <v>17</v>
      </c>
      <c r="Q368" s="43">
        <f t="shared" si="119"/>
        <v>17</v>
      </c>
      <c r="R368" s="43">
        <f t="shared" si="119"/>
        <v>19</v>
      </c>
      <c r="S368" s="43">
        <f t="shared" si="119"/>
        <v>21</v>
      </c>
      <c r="T368" s="43">
        <f t="shared" si="119"/>
        <v>20</v>
      </c>
      <c r="U368" s="43">
        <f t="shared" si="119"/>
        <v>18</v>
      </c>
      <c r="V368" s="43">
        <f t="shared" si="119"/>
        <v>17</v>
      </c>
      <c r="W368" s="43">
        <f t="shared" si="119"/>
        <v>17</v>
      </c>
      <c r="X368" s="43">
        <f t="shared" si="119"/>
        <v>19</v>
      </c>
      <c r="Y368" s="43">
        <f t="shared" si="119"/>
        <v>16</v>
      </c>
      <c r="Z368" s="43">
        <f t="shared" si="119"/>
        <v>20</v>
      </c>
      <c r="AA368" s="43">
        <f t="shared" si="119"/>
        <v>19</v>
      </c>
      <c r="AB368" s="43">
        <f t="shared" si="119"/>
        <v>20</v>
      </c>
      <c r="AC368" s="43">
        <f t="shared" si="119"/>
        <v>20</v>
      </c>
      <c r="AD368" s="43">
        <f t="shared" si="119"/>
        <v>18</v>
      </c>
      <c r="AE368" s="43">
        <f t="shared" si="119"/>
        <v>17</v>
      </c>
      <c r="AF368" s="43">
        <f t="shared" si="119"/>
        <v>20</v>
      </c>
      <c r="AG368" s="43">
        <f t="shared" si="119"/>
        <v>22</v>
      </c>
      <c r="AH368" s="43">
        <f t="shared" si="119"/>
        <v>17</v>
      </c>
      <c r="AI368" s="70">
        <f t="shared" si="118"/>
        <v>0</v>
      </c>
    </row>
    <row r="369" spans="1:35">
      <c r="A369" s="71"/>
      <c r="B369" s="191"/>
      <c r="C369" s="192"/>
      <c r="D369" s="79" t="s">
        <v>168</v>
      </c>
      <c r="E369" s="43">
        <f t="shared" ref="E369:AH369" si="120">+E368/E367*100</f>
        <v>110.5263157894737</v>
      </c>
      <c r="F369" s="43">
        <f t="shared" si="120"/>
        <v>84.210526315789465</v>
      </c>
      <c r="G369" s="43">
        <f t="shared" si="120"/>
        <v>115.78947368421053</v>
      </c>
      <c r="H369" s="43">
        <f t="shared" si="120"/>
        <v>110.5263157894737</v>
      </c>
      <c r="I369" s="43">
        <f t="shared" si="120"/>
        <v>78.94736842105263</v>
      </c>
      <c r="J369" s="43">
        <f t="shared" si="120"/>
        <v>84.210526315789465</v>
      </c>
      <c r="K369" s="43">
        <f t="shared" si="120"/>
        <v>73.68421052631578</v>
      </c>
      <c r="L369" s="43">
        <f t="shared" si="120"/>
        <v>94.73684210526315</v>
      </c>
      <c r="M369" s="43">
        <f t="shared" si="120"/>
        <v>57.894736842105267</v>
      </c>
      <c r="N369" s="43">
        <f t="shared" si="120"/>
        <v>89.473684210526315</v>
      </c>
      <c r="O369" s="43">
        <f t="shared" si="120"/>
        <v>89.473684210526315</v>
      </c>
      <c r="P369" s="43">
        <f t="shared" si="120"/>
        <v>89.473684210526315</v>
      </c>
      <c r="Q369" s="43">
        <f t="shared" si="120"/>
        <v>89.473684210526315</v>
      </c>
      <c r="R369" s="43">
        <f t="shared" si="120"/>
        <v>100</v>
      </c>
      <c r="S369" s="43">
        <f t="shared" si="120"/>
        <v>110.5263157894737</v>
      </c>
      <c r="T369" s="43">
        <f t="shared" si="120"/>
        <v>105.26315789473684</v>
      </c>
      <c r="U369" s="43">
        <f t="shared" si="120"/>
        <v>94.73684210526315</v>
      </c>
      <c r="V369" s="43">
        <f t="shared" si="120"/>
        <v>89.473684210526315</v>
      </c>
      <c r="W369" s="43">
        <f t="shared" si="120"/>
        <v>89.473684210526315</v>
      </c>
      <c r="X369" s="43">
        <f t="shared" si="120"/>
        <v>100</v>
      </c>
      <c r="Y369" s="43">
        <f t="shared" si="120"/>
        <v>84.210526315789465</v>
      </c>
      <c r="Z369" s="43">
        <f t="shared" si="120"/>
        <v>105.26315789473684</v>
      </c>
      <c r="AA369" s="43">
        <f t="shared" si="120"/>
        <v>100</v>
      </c>
      <c r="AB369" s="43">
        <f t="shared" si="120"/>
        <v>105.26315789473684</v>
      </c>
      <c r="AC369" s="43">
        <f t="shared" si="120"/>
        <v>105.26315789473684</v>
      </c>
      <c r="AD369" s="43">
        <f t="shared" si="120"/>
        <v>94.73684210526315</v>
      </c>
      <c r="AE369" s="43">
        <f t="shared" si="120"/>
        <v>89.473684210526315</v>
      </c>
      <c r="AF369" s="43">
        <f t="shared" si="120"/>
        <v>105.26315789473684</v>
      </c>
      <c r="AG369" s="43">
        <f t="shared" si="120"/>
        <v>115.78947368421053</v>
      </c>
      <c r="AH369" s="216">
        <f t="shared" si="120"/>
        <v>89.473684210526315</v>
      </c>
      <c r="AI369" s="70">
        <f t="shared" si="118"/>
        <v>0</v>
      </c>
    </row>
    <row r="370" spans="1:35">
      <c r="A370" s="71"/>
      <c r="B370" s="191"/>
      <c r="C370" s="192"/>
      <c r="D370" s="79" t="s">
        <v>171</v>
      </c>
      <c r="E370" s="43">
        <f t="shared" ref="E370:AH370" si="121">+E368-E367</f>
        <v>2</v>
      </c>
      <c r="F370" s="43">
        <f t="shared" si="121"/>
        <v>-3</v>
      </c>
      <c r="G370" s="43">
        <f t="shared" si="121"/>
        <v>3</v>
      </c>
      <c r="H370" s="43">
        <f t="shared" si="121"/>
        <v>2</v>
      </c>
      <c r="I370" s="43">
        <f t="shared" si="121"/>
        <v>-4</v>
      </c>
      <c r="J370" s="43">
        <f t="shared" si="121"/>
        <v>-3</v>
      </c>
      <c r="K370" s="43">
        <f t="shared" si="121"/>
        <v>-5</v>
      </c>
      <c r="L370" s="43">
        <f t="shared" si="121"/>
        <v>-1</v>
      </c>
      <c r="M370" s="43">
        <f t="shared" si="121"/>
        <v>-8</v>
      </c>
      <c r="N370" s="43">
        <f t="shared" si="121"/>
        <v>-2</v>
      </c>
      <c r="O370" s="43">
        <f t="shared" si="121"/>
        <v>-2</v>
      </c>
      <c r="P370" s="43">
        <f t="shared" si="121"/>
        <v>-2</v>
      </c>
      <c r="Q370" s="43">
        <f t="shared" si="121"/>
        <v>-2</v>
      </c>
      <c r="R370" s="43">
        <f t="shared" si="121"/>
        <v>0</v>
      </c>
      <c r="S370" s="43">
        <f t="shared" si="121"/>
        <v>2</v>
      </c>
      <c r="T370" s="43">
        <f t="shared" si="121"/>
        <v>1</v>
      </c>
      <c r="U370" s="43">
        <f t="shared" si="121"/>
        <v>-1</v>
      </c>
      <c r="V370" s="43">
        <f t="shared" si="121"/>
        <v>-2</v>
      </c>
      <c r="W370" s="43">
        <f t="shared" si="121"/>
        <v>-2</v>
      </c>
      <c r="X370" s="43">
        <f t="shared" si="121"/>
        <v>0</v>
      </c>
      <c r="Y370" s="43">
        <f t="shared" si="121"/>
        <v>-3</v>
      </c>
      <c r="Z370" s="43">
        <f t="shared" si="121"/>
        <v>1</v>
      </c>
      <c r="AA370" s="43">
        <f t="shared" si="121"/>
        <v>0</v>
      </c>
      <c r="AB370" s="43">
        <f t="shared" si="121"/>
        <v>1</v>
      </c>
      <c r="AC370" s="43">
        <f t="shared" si="121"/>
        <v>1</v>
      </c>
      <c r="AD370" s="43">
        <f t="shared" si="121"/>
        <v>-1</v>
      </c>
      <c r="AE370" s="43">
        <f t="shared" si="121"/>
        <v>-2</v>
      </c>
      <c r="AF370" s="43">
        <f t="shared" si="121"/>
        <v>1</v>
      </c>
      <c r="AG370" s="43">
        <f t="shared" si="121"/>
        <v>3</v>
      </c>
      <c r="AH370" s="216">
        <f t="shared" si="121"/>
        <v>-2</v>
      </c>
      <c r="AI370" s="70">
        <f t="shared" si="118"/>
        <v>0</v>
      </c>
    </row>
    <row r="371" spans="1:35">
      <c r="A371" s="71"/>
      <c r="B371" s="89"/>
      <c r="C371" s="90"/>
      <c r="D371" s="79" t="s">
        <v>172</v>
      </c>
      <c r="E371" s="43">
        <f>IF(E369-80&gt;0,0,E369-80)</f>
        <v>0</v>
      </c>
      <c r="F371" s="43">
        <f>IF(F369-80&gt;0,0,F369-80)</f>
        <v>0</v>
      </c>
      <c r="G371" s="43">
        <f t="shared" ref="G371:AG371" si="122">IF(G369-80&gt;0,0,G369-80)</f>
        <v>0</v>
      </c>
      <c r="H371" s="43">
        <f t="shared" si="122"/>
        <v>0</v>
      </c>
      <c r="I371" s="43">
        <f t="shared" si="122"/>
        <v>-1.0526315789473699</v>
      </c>
      <c r="J371" s="43">
        <f t="shared" si="122"/>
        <v>0</v>
      </c>
      <c r="K371" s="43">
        <f t="shared" si="122"/>
        <v>-6.3157894736842195</v>
      </c>
      <c r="L371" s="43">
        <f t="shared" si="122"/>
        <v>0</v>
      </c>
      <c r="M371" s="43">
        <f t="shared" si="122"/>
        <v>-22.105263157894733</v>
      </c>
      <c r="N371" s="43">
        <f t="shared" si="122"/>
        <v>0</v>
      </c>
      <c r="O371" s="43">
        <f t="shared" si="122"/>
        <v>0</v>
      </c>
      <c r="P371" s="43">
        <f t="shared" si="122"/>
        <v>0</v>
      </c>
      <c r="Q371" s="43">
        <f t="shared" si="122"/>
        <v>0</v>
      </c>
      <c r="R371" s="43">
        <f t="shared" si="122"/>
        <v>0</v>
      </c>
      <c r="S371" s="43">
        <f t="shared" si="122"/>
        <v>0</v>
      </c>
      <c r="T371" s="43">
        <f t="shared" si="122"/>
        <v>0</v>
      </c>
      <c r="U371" s="43">
        <f t="shared" si="122"/>
        <v>0</v>
      </c>
      <c r="V371" s="43">
        <f t="shared" si="122"/>
        <v>0</v>
      </c>
      <c r="W371" s="43">
        <f t="shared" si="122"/>
        <v>0</v>
      </c>
      <c r="X371" s="43">
        <f t="shared" si="122"/>
        <v>0</v>
      </c>
      <c r="Y371" s="43">
        <f t="shared" si="122"/>
        <v>0</v>
      </c>
      <c r="Z371" s="43">
        <f t="shared" si="122"/>
        <v>0</v>
      </c>
      <c r="AA371" s="43">
        <f t="shared" si="122"/>
        <v>0</v>
      </c>
      <c r="AB371" s="43">
        <f t="shared" si="122"/>
        <v>0</v>
      </c>
      <c r="AC371" s="43">
        <f t="shared" si="122"/>
        <v>0</v>
      </c>
      <c r="AD371" s="43">
        <f t="shared" si="122"/>
        <v>0</v>
      </c>
      <c r="AE371" s="43">
        <f t="shared" si="122"/>
        <v>0</v>
      </c>
      <c r="AF371" s="43">
        <f t="shared" si="122"/>
        <v>0</v>
      </c>
      <c r="AG371" s="43">
        <f t="shared" si="122"/>
        <v>0</v>
      </c>
      <c r="AH371" s="216">
        <f t="shared" ref="AH371" si="123">IF(AH369-80&gt;0,0,AH369-80)</f>
        <v>0</v>
      </c>
      <c r="AI371" s="70">
        <f t="shared" si="118"/>
        <v>0</v>
      </c>
    </row>
    <row r="372" spans="1:35" ht="23.25">
      <c r="A372" s="344" t="s">
        <v>54</v>
      </c>
      <c r="B372" s="345"/>
      <c r="C372" s="345"/>
      <c r="D372" s="345"/>
      <c r="E372" s="345"/>
      <c r="F372" s="345"/>
      <c r="G372" s="345"/>
      <c r="H372" s="345"/>
      <c r="I372" s="345"/>
      <c r="J372" s="345"/>
      <c r="K372" s="345"/>
      <c r="L372" s="345"/>
      <c r="M372" s="345"/>
      <c r="N372" s="345"/>
      <c r="O372" s="345"/>
      <c r="P372" s="345"/>
      <c r="Q372" s="345"/>
      <c r="R372" s="345"/>
      <c r="S372" s="345"/>
      <c r="T372" s="345"/>
      <c r="U372" s="345"/>
      <c r="V372" s="345"/>
      <c r="W372" s="345"/>
      <c r="X372" s="345"/>
      <c r="Y372" s="345"/>
      <c r="Z372" s="345"/>
      <c r="AA372" s="345"/>
      <c r="AB372" s="345"/>
      <c r="AC372" s="345"/>
      <c r="AD372" s="345"/>
      <c r="AE372" s="345"/>
      <c r="AF372" s="345"/>
      <c r="AG372" s="345"/>
      <c r="AH372" s="345"/>
      <c r="AI372" s="70">
        <f t="shared" si="118"/>
        <v>0</v>
      </c>
    </row>
    <row r="373" spans="1:35" ht="15.75">
      <c r="A373" s="107">
        <v>1</v>
      </c>
      <c r="B373" s="6">
        <v>15562</v>
      </c>
      <c r="C373" s="6" t="s">
        <v>274</v>
      </c>
      <c r="D373" s="14" t="s">
        <v>114</v>
      </c>
      <c r="E373" s="199" t="s">
        <v>316</v>
      </c>
      <c r="F373" s="199" t="s">
        <v>316</v>
      </c>
      <c r="G373" s="199" t="s">
        <v>316</v>
      </c>
      <c r="H373" s="199" t="s">
        <v>316</v>
      </c>
      <c r="I373" s="239" t="s">
        <v>374</v>
      </c>
      <c r="J373" s="246" t="s">
        <v>397</v>
      </c>
      <c r="K373" s="199" t="s">
        <v>316</v>
      </c>
      <c r="L373" s="199" t="s">
        <v>316</v>
      </c>
      <c r="M373" s="239" t="s">
        <v>374</v>
      </c>
      <c r="N373" s="246" t="s">
        <v>397</v>
      </c>
      <c r="O373" s="246" t="s">
        <v>397</v>
      </c>
      <c r="P373" s="246" t="s">
        <v>397</v>
      </c>
      <c r="Q373" s="246" t="s">
        <v>397</v>
      </c>
      <c r="R373" s="246" t="s">
        <v>397</v>
      </c>
      <c r="S373" s="246" t="s">
        <v>397</v>
      </c>
      <c r="T373" s="246" t="s">
        <v>397</v>
      </c>
      <c r="U373" s="246" t="s">
        <v>397</v>
      </c>
      <c r="V373" s="246" t="s">
        <v>397</v>
      </c>
      <c r="W373" s="239" t="s">
        <v>374</v>
      </c>
      <c r="X373" s="199" t="s">
        <v>316</v>
      </c>
      <c r="Y373" s="199" t="s">
        <v>316</v>
      </c>
      <c r="Z373" s="199" t="s">
        <v>316</v>
      </c>
      <c r="AA373" s="199" t="s">
        <v>316</v>
      </c>
      <c r="AB373" s="199" t="s">
        <v>316</v>
      </c>
      <c r="AC373" s="239" t="s">
        <v>374</v>
      </c>
      <c r="AD373" s="246" t="s">
        <v>397</v>
      </c>
      <c r="AE373" s="199" t="s">
        <v>316</v>
      </c>
      <c r="AF373" s="199" t="s">
        <v>316</v>
      </c>
      <c r="AG373" s="199" t="s">
        <v>316</v>
      </c>
      <c r="AH373" s="199" t="s">
        <v>316</v>
      </c>
      <c r="AI373" s="70">
        <f t="shared" si="118"/>
        <v>15</v>
      </c>
    </row>
    <row r="374" spans="1:35" ht="15.75">
      <c r="A374" s="1"/>
      <c r="B374" s="7"/>
      <c r="C374" s="19"/>
      <c r="D374" s="78" t="s">
        <v>170</v>
      </c>
      <c r="E374" s="74">
        <v>1</v>
      </c>
      <c r="F374" s="74">
        <v>1</v>
      </c>
      <c r="G374" s="74">
        <v>1</v>
      </c>
      <c r="H374" s="74">
        <v>1</v>
      </c>
      <c r="I374" s="74">
        <v>1</v>
      </c>
      <c r="J374" s="74">
        <v>1</v>
      </c>
      <c r="K374" s="74">
        <v>1</v>
      </c>
      <c r="L374" s="74">
        <v>1</v>
      </c>
      <c r="M374" s="74">
        <v>1</v>
      </c>
      <c r="N374" s="74">
        <v>1</v>
      </c>
      <c r="O374" s="74">
        <v>1</v>
      </c>
      <c r="P374" s="74">
        <v>1</v>
      </c>
      <c r="Q374" s="74">
        <v>1</v>
      </c>
      <c r="R374" s="74">
        <v>1</v>
      </c>
      <c r="S374" s="74">
        <v>1</v>
      </c>
      <c r="T374" s="74">
        <v>1</v>
      </c>
      <c r="U374" s="74">
        <v>1</v>
      </c>
      <c r="V374" s="74">
        <v>1</v>
      </c>
      <c r="W374" s="74">
        <v>1</v>
      </c>
      <c r="X374" s="74">
        <v>1</v>
      </c>
      <c r="Y374" s="74">
        <v>1</v>
      </c>
      <c r="Z374" s="74">
        <v>1</v>
      </c>
      <c r="AA374" s="74">
        <v>1</v>
      </c>
      <c r="AB374" s="74">
        <v>1</v>
      </c>
      <c r="AC374" s="74">
        <v>1</v>
      </c>
      <c r="AD374" s="74">
        <v>1</v>
      </c>
      <c r="AE374" s="74">
        <v>1</v>
      </c>
      <c r="AF374" s="74">
        <v>1</v>
      </c>
      <c r="AG374" s="74">
        <v>1</v>
      </c>
      <c r="AH374" s="215">
        <v>1</v>
      </c>
      <c r="AI374" s="70">
        <f t="shared" si="118"/>
        <v>0</v>
      </c>
    </row>
    <row r="375" spans="1:35">
      <c r="A375" s="1"/>
      <c r="B375" s="25"/>
      <c r="C375" s="24"/>
      <c r="D375" s="79" t="s">
        <v>169</v>
      </c>
      <c r="E375" s="43">
        <f t="shared" ref="E375:AG375" si="124">COUNTIF(E373:E373,"P")</f>
        <v>1</v>
      </c>
      <c r="F375" s="43">
        <f t="shared" si="124"/>
        <v>1</v>
      </c>
      <c r="G375" s="43">
        <f t="shared" si="124"/>
        <v>1</v>
      </c>
      <c r="H375" s="43">
        <f t="shared" si="124"/>
        <v>1</v>
      </c>
      <c r="I375" s="43">
        <f t="shared" si="124"/>
        <v>0</v>
      </c>
      <c r="J375" s="43">
        <f t="shared" si="124"/>
        <v>0</v>
      </c>
      <c r="K375" s="43">
        <f t="shared" si="124"/>
        <v>1</v>
      </c>
      <c r="L375" s="43">
        <f t="shared" si="124"/>
        <v>1</v>
      </c>
      <c r="M375" s="43">
        <f t="shared" si="124"/>
        <v>0</v>
      </c>
      <c r="N375" s="43">
        <f t="shared" si="124"/>
        <v>0</v>
      </c>
      <c r="O375" s="43">
        <f t="shared" si="124"/>
        <v>0</v>
      </c>
      <c r="P375" s="43">
        <f t="shared" si="124"/>
        <v>0</v>
      </c>
      <c r="Q375" s="43">
        <f t="shared" si="124"/>
        <v>0</v>
      </c>
      <c r="R375" s="43">
        <f t="shared" si="124"/>
        <v>0</v>
      </c>
      <c r="S375" s="43">
        <f t="shared" si="124"/>
        <v>0</v>
      </c>
      <c r="T375" s="43">
        <f t="shared" si="124"/>
        <v>0</v>
      </c>
      <c r="U375" s="43">
        <f t="shared" si="124"/>
        <v>0</v>
      </c>
      <c r="V375" s="43">
        <f t="shared" si="124"/>
        <v>0</v>
      </c>
      <c r="W375" s="43">
        <f t="shared" si="124"/>
        <v>0</v>
      </c>
      <c r="X375" s="43">
        <f t="shared" si="124"/>
        <v>1</v>
      </c>
      <c r="Y375" s="43">
        <f t="shared" si="124"/>
        <v>1</v>
      </c>
      <c r="Z375" s="43">
        <f t="shared" si="124"/>
        <v>1</v>
      </c>
      <c r="AA375" s="43">
        <f t="shared" si="124"/>
        <v>1</v>
      </c>
      <c r="AB375" s="43">
        <f t="shared" si="124"/>
        <v>1</v>
      </c>
      <c r="AC375" s="43">
        <f t="shared" si="124"/>
        <v>0</v>
      </c>
      <c r="AD375" s="43">
        <f t="shared" si="124"/>
        <v>0</v>
      </c>
      <c r="AE375" s="43">
        <f t="shared" si="124"/>
        <v>1</v>
      </c>
      <c r="AF375" s="43">
        <f t="shared" si="124"/>
        <v>1</v>
      </c>
      <c r="AG375" s="43">
        <f t="shared" si="124"/>
        <v>1</v>
      </c>
      <c r="AH375" s="216">
        <f t="shared" ref="AH375" si="125">COUNTIF(AH373:AH373,"P")</f>
        <v>1</v>
      </c>
      <c r="AI375" s="70">
        <f t="shared" si="118"/>
        <v>0</v>
      </c>
    </row>
    <row r="376" spans="1:35">
      <c r="A376" s="71"/>
      <c r="B376" s="89"/>
      <c r="C376" s="90"/>
      <c r="D376" s="79" t="s">
        <v>168</v>
      </c>
      <c r="E376" s="43">
        <f>+E375/E374*100</f>
        <v>100</v>
      </c>
      <c r="F376" s="43">
        <f t="shared" ref="F376:AG376" si="126">+F375/F374*100</f>
        <v>100</v>
      </c>
      <c r="G376" s="43">
        <f t="shared" si="126"/>
        <v>100</v>
      </c>
      <c r="H376" s="43">
        <f t="shared" si="126"/>
        <v>100</v>
      </c>
      <c r="I376" s="43">
        <f t="shared" si="126"/>
        <v>0</v>
      </c>
      <c r="J376" s="43">
        <f t="shared" si="126"/>
        <v>0</v>
      </c>
      <c r="K376" s="43">
        <f t="shared" si="126"/>
        <v>100</v>
      </c>
      <c r="L376" s="43">
        <f t="shared" si="126"/>
        <v>100</v>
      </c>
      <c r="M376" s="43">
        <f t="shared" si="126"/>
        <v>0</v>
      </c>
      <c r="N376" s="43">
        <f t="shared" si="126"/>
        <v>0</v>
      </c>
      <c r="O376" s="43">
        <f t="shared" si="126"/>
        <v>0</v>
      </c>
      <c r="P376" s="43">
        <f t="shared" si="126"/>
        <v>0</v>
      </c>
      <c r="Q376" s="43">
        <f t="shared" si="126"/>
        <v>0</v>
      </c>
      <c r="R376" s="43">
        <f t="shared" si="126"/>
        <v>0</v>
      </c>
      <c r="S376" s="43">
        <f t="shared" si="126"/>
        <v>0</v>
      </c>
      <c r="T376" s="43">
        <f t="shared" si="126"/>
        <v>0</v>
      </c>
      <c r="U376" s="43">
        <f t="shared" si="126"/>
        <v>0</v>
      </c>
      <c r="V376" s="43">
        <f t="shared" si="126"/>
        <v>0</v>
      </c>
      <c r="W376" s="43">
        <f t="shared" si="126"/>
        <v>0</v>
      </c>
      <c r="X376" s="43">
        <f t="shared" si="126"/>
        <v>100</v>
      </c>
      <c r="Y376" s="43">
        <f t="shared" si="126"/>
        <v>100</v>
      </c>
      <c r="Z376" s="43">
        <f t="shared" si="126"/>
        <v>100</v>
      </c>
      <c r="AA376" s="43">
        <f t="shared" si="126"/>
        <v>100</v>
      </c>
      <c r="AB376" s="43">
        <f t="shared" si="126"/>
        <v>100</v>
      </c>
      <c r="AC376" s="43">
        <f t="shared" si="126"/>
        <v>0</v>
      </c>
      <c r="AD376" s="43">
        <f t="shared" si="126"/>
        <v>0</v>
      </c>
      <c r="AE376" s="43">
        <f t="shared" si="126"/>
        <v>100</v>
      </c>
      <c r="AF376" s="43">
        <f t="shared" si="126"/>
        <v>100</v>
      </c>
      <c r="AG376" s="43">
        <f t="shared" si="126"/>
        <v>100</v>
      </c>
      <c r="AH376" s="216">
        <f t="shared" ref="AH376" si="127">+AH375/AH374*100</f>
        <v>100</v>
      </c>
      <c r="AI376" s="70">
        <f t="shared" si="118"/>
        <v>0</v>
      </c>
    </row>
    <row r="377" spans="1:35">
      <c r="A377" s="71"/>
      <c r="B377" s="89"/>
      <c r="C377" s="90"/>
      <c r="D377" s="79" t="s">
        <v>171</v>
      </c>
      <c r="E377" s="43">
        <f>+E375-E374</f>
        <v>0</v>
      </c>
      <c r="F377" s="43">
        <f t="shared" ref="F377:AG377" si="128">+F375-F374</f>
        <v>0</v>
      </c>
      <c r="G377" s="43">
        <f t="shared" si="128"/>
        <v>0</v>
      </c>
      <c r="H377" s="43">
        <f t="shared" si="128"/>
        <v>0</v>
      </c>
      <c r="I377" s="43">
        <f t="shared" si="128"/>
        <v>-1</v>
      </c>
      <c r="J377" s="43">
        <f t="shared" si="128"/>
        <v>-1</v>
      </c>
      <c r="K377" s="43">
        <f t="shared" si="128"/>
        <v>0</v>
      </c>
      <c r="L377" s="43">
        <f t="shared" si="128"/>
        <v>0</v>
      </c>
      <c r="M377" s="43">
        <f t="shared" si="128"/>
        <v>-1</v>
      </c>
      <c r="N377" s="43">
        <f t="shared" si="128"/>
        <v>-1</v>
      </c>
      <c r="O377" s="43">
        <f t="shared" si="128"/>
        <v>-1</v>
      </c>
      <c r="P377" s="43">
        <f t="shared" si="128"/>
        <v>-1</v>
      </c>
      <c r="Q377" s="43">
        <f t="shared" si="128"/>
        <v>-1</v>
      </c>
      <c r="R377" s="43">
        <f t="shared" si="128"/>
        <v>-1</v>
      </c>
      <c r="S377" s="43">
        <f t="shared" si="128"/>
        <v>-1</v>
      </c>
      <c r="T377" s="43">
        <f t="shared" si="128"/>
        <v>-1</v>
      </c>
      <c r="U377" s="43">
        <f t="shared" si="128"/>
        <v>-1</v>
      </c>
      <c r="V377" s="43">
        <f t="shared" si="128"/>
        <v>-1</v>
      </c>
      <c r="W377" s="43">
        <f t="shared" si="128"/>
        <v>-1</v>
      </c>
      <c r="X377" s="43">
        <f t="shared" si="128"/>
        <v>0</v>
      </c>
      <c r="Y377" s="43">
        <f t="shared" si="128"/>
        <v>0</v>
      </c>
      <c r="Z377" s="43">
        <f t="shared" si="128"/>
        <v>0</v>
      </c>
      <c r="AA377" s="43">
        <f t="shared" si="128"/>
        <v>0</v>
      </c>
      <c r="AB377" s="43">
        <f t="shared" si="128"/>
        <v>0</v>
      </c>
      <c r="AC377" s="43">
        <f t="shared" si="128"/>
        <v>-1</v>
      </c>
      <c r="AD377" s="43">
        <f t="shared" si="128"/>
        <v>-1</v>
      </c>
      <c r="AE377" s="43">
        <f t="shared" si="128"/>
        <v>0</v>
      </c>
      <c r="AF377" s="43">
        <f t="shared" si="128"/>
        <v>0</v>
      </c>
      <c r="AG377" s="43">
        <f t="shared" si="128"/>
        <v>0</v>
      </c>
      <c r="AH377" s="216">
        <f t="shared" ref="AH377" si="129">+AH375-AH374</f>
        <v>0</v>
      </c>
      <c r="AI377" s="70">
        <f t="shared" si="118"/>
        <v>0</v>
      </c>
    </row>
    <row r="378" spans="1:35">
      <c r="A378" s="71"/>
      <c r="B378" s="89"/>
      <c r="C378" s="90"/>
      <c r="D378" s="79" t="s">
        <v>172</v>
      </c>
      <c r="E378" s="43">
        <f t="shared" ref="E378:AG378" si="130">IF(E377&lt;=0,0)</f>
        <v>0</v>
      </c>
      <c r="F378" s="43">
        <f t="shared" si="130"/>
        <v>0</v>
      </c>
      <c r="G378" s="43">
        <f t="shared" si="130"/>
        <v>0</v>
      </c>
      <c r="H378" s="43">
        <f t="shared" si="130"/>
        <v>0</v>
      </c>
      <c r="I378" s="43">
        <f t="shared" si="130"/>
        <v>0</v>
      </c>
      <c r="J378" s="43">
        <f t="shared" si="130"/>
        <v>0</v>
      </c>
      <c r="K378" s="43">
        <f t="shared" si="130"/>
        <v>0</v>
      </c>
      <c r="L378" s="43">
        <f t="shared" si="130"/>
        <v>0</v>
      </c>
      <c r="M378" s="43">
        <f t="shared" si="130"/>
        <v>0</v>
      </c>
      <c r="N378" s="43">
        <f t="shared" si="130"/>
        <v>0</v>
      </c>
      <c r="O378" s="43">
        <f t="shared" si="130"/>
        <v>0</v>
      </c>
      <c r="P378" s="43">
        <f t="shared" si="130"/>
        <v>0</v>
      </c>
      <c r="Q378" s="43">
        <f t="shared" si="130"/>
        <v>0</v>
      </c>
      <c r="R378" s="43">
        <f t="shared" si="130"/>
        <v>0</v>
      </c>
      <c r="S378" s="43">
        <f t="shared" si="130"/>
        <v>0</v>
      </c>
      <c r="T378" s="43">
        <f t="shared" si="130"/>
        <v>0</v>
      </c>
      <c r="U378" s="43">
        <f t="shared" si="130"/>
        <v>0</v>
      </c>
      <c r="V378" s="43">
        <f t="shared" si="130"/>
        <v>0</v>
      </c>
      <c r="W378" s="43">
        <f t="shared" si="130"/>
        <v>0</v>
      </c>
      <c r="X378" s="43">
        <f t="shared" si="130"/>
        <v>0</v>
      </c>
      <c r="Y378" s="43">
        <f t="shared" si="130"/>
        <v>0</v>
      </c>
      <c r="Z378" s="43">
        <f t="shared" si="130"/>
        <v>0</v>
      </c>
      <c r="AA378" s="43">
        <f t="shared" si="130"/>
        <v>0</v>
      </c>
      <c r="AB378" s="43">
        <f t="shared" si="130"/>
        <v>0</v>
      </c>
      <c r="AC378" s="43">
        <f t="shared" si="130"/>
        <v>0</v>
      </c>
      <c r="AD378" s="43">
        <f t="shared" si="130"/>
        <v>0</v>
      </c>
      <c r="AE378" s="43">
        <f t="shared" si="130"/>
        <v>0</v>
      </c>
      <c r="AF378" s="43">
        <f t="shared" si="130"/>
        <v>0</v>
      </c>
      <c r="AG378" s="43">
        <f t="shared" si="130"/>
        <v>0</v>
      </c>
      <c r="AH378" s="216">
        <f t="shared" ref="AH378" si="131">IF(AH377&lt;=0,0)</f>
        <v>0</v>
      </c>
      <c r="AI378" s="70">
        <f t="shared" si="118"/>
        <v>0</v>
      </c>
    </row>
    <row r="379" spans="1:35" ht="23.25">
      <c r="A379" s="344" t="s">
        <v>56</v>
      </c>
      <c r="B379" s="345"/>
      <c r="C379" s="345"/>
      <c r="D379" s="345"/>
      <c r="E379" s="345"/>
      <c r="F379" s="345"/>
      <c r="G379" s="345"/>
      <c r="H379" s="345"/>
      <c r="I379" s="345"/>
      <c r="J379" s="345"/>
      <c r="K379" s="345"/>
      <c r="L379" s="345"/>
      <c r="M379" s="345"/>
      <c r="N379" s="345"/>
      <c r="O379" s="345"/>
      <c r="P379" s="345"/>
      <c r="Q379" s="345"/>
      <c r="R379" s="345"/>
      <c r="S379" s="345"/>
      <c r="T379" s="345"/>
      <c r="U379" s="345"/>
      <c r="V379" s="345"/>
      <c r="W379" s="345"/>
      <c r="X379" s="345"/>
      <c r="Y379" s="345"/>
      <c r="Z379" s="345"/>
      <c r="AA379" s="345"/>
      <c r="AB379" s="345"/>
      <c r="AC379" s="345"/>
      <c r="AD379" s="345"/>
      <c r="AE379" s="345"/>
      <c r="AF379" s="345"/>
      <c r="AG379" s="345"/>
      <c r="AH379" s="345"/>
      <c r="AI379" s="70">
        <f t="shared" si="118"/>
        <v>0</v>
      </c>
    </row>
    <row r="380" spans="1:35" ht="15.75">
      <c r="A380" s="198">
        <v>1</v>
      </c>
      <c r="B380" s="287">
        <v>19975</v>
      </c>
      <c r="C380" s="264" t="s">
        <v>468</v>
      </c>
      <c r="D380" s="6" t="s">
        <v>413</v>
      </c>
      <c r="E380" s="278"/>
      <c r="F380" s="253" t="s">
        <v>316</v>
      </c>
      <c r="G380" s="253" t="s">
        <v>316</v>
      </c>
      <c r="H380" s="253" t="s">
        <v>316</v>
      </c>
      <c r="I380" s="253" t="s">
        <v>316</v>
      </c>
      <c r="J380" s="253" t="s">
        <v>316</v>
      </c>
      <c r="K380" s="253" t="s">
        <v>316</v>
      </c>
      <c r="L380" s="253" t="s">
        <v>316</v>
      </c>
      <c r="M380" s="253" t="s">
        <v>316</v>
      </c>
      <c r="N380" s="253" t="s">
        <v>316</v>
      </c>
      <c r="O380" s="253" t="s">
        <v>316</v>
      </c>
      <c r="P380" s="253" t="s">
        <v>316</v>
      </c>
      <c r="Q380" s="253" t="s">
        <v>316</v>
      </c>
      <c r="R380" s="253" t="s">
        <v>316</v>
      </c>
      <c r="S380" s="253" t="s">
        <v>316</v>
      </c>
      <c r="T380" s="253" t="s">
        <v>316</v>
      </c>
      <c r="U380" s="253" t="s">
        <v>316</v>
      </c>
      <c r="V380" s="253" t="s">
        <v>316</v>
      </c>
      <c r="W380" s="253" t="s">
        <v>316</v>
      </c>
      <c r="X380" s="253" t="s">
        <v>316</v>
      </c>
      <c r="Y380" s="253" t="s">
        <v>316</v>
      </c>
      <c r="Z380" s="253" t="s">
        <v>316</v>
      </c>
      <c r="AA380" s="254" t="s">
        <v>374</v>
      </c>
      <c r="AB380" s="255" t="s">
        <v>375</v>
      </c>
      <c r="AC380" s="253" t="s">
        <v>316</v>
      </c>
      <c r="AD380" s="253" t="s">
        <v>316</v>
      </c>
      <c r="AE380" s="253" t="s">
        <v>316</v>
      </c>
      <c r="AF380" s="253" t="s">
        <v>316</v>
      </c>
      <c r="AG380" s="253" t="s">
        <v>316</v>
      </c>
      <c r="AH380" s="253" t="s">
        <v>316</v>
      </c>
      <c r="AI380" s="70">
        <f t="shared" si="118"/>
        <v>27</v>
      </c>
    </row>
    <row r="381" spans="1:35" ht="15.75">
      <c r="A381" s="71"/>
      <c r="B381" s="76"/>
      <c r="C381" s="77"/>
      <c r="D381" s="78" t="s">
        <v>170</v>
      </c>
      <c r="E381" s="74">
        <v>1</v>
      </c>
      <c r="F381" s="74">
        <v>1</v>
      </c>
      <c r="G381" s="74">
        <v>1</v>
      </c>
      <c r="H381" s="74">
        <v>1</v>
      </c>
      <c r="I381" s="74">
        <v>1</v>
      </c>
      <c r="J381" s="74">
        <v>1</v>
      </c>
      <c r="K381" s="74">
        <v>1</v>
      </c>
      <c r="L381" s="74">
        <v>1</v>
      </c>
      <c r="M381" s="74">
        <v>1</v>
      </c>
      <c r="N381" s="74">
        <v>1</v>
      </c>
      <c r="O381" s="74">
        <v>1</v>
      </c>
      <c r="P381" s="74">
        <v>1</v>
      </c>
      <c r="Q381" s="74">
        <v>1</v>
      </c>
      <c r="R381" s="74">
        <v>1</v>
      </c>
      <c r="S381" s="74">
        <v>1</v>
      </c>
      <c r="T381" s="74">
        <v>1</v>
      </c>
      <c r="U381" s="74">
        <v>1</v>
      </c>
      <c r="V381" s="74">
        <v>1</v>
      </c>
      <c r="W381" s="74">
        <v>1</v>
      </c>
      <c r="X381" s="74">
        <v>1</v>
      </c>
      <c r="Y381" s="74">
        <v>1</v>
      </c>
      <c r="Z381" s="74">
        <v>1</v>
      </c>
      <c r="AA381" s="74">
        <v>1</v>
      </c>
      <c r="AB381" s="74">
        <v>1</v>
      </c>
      <c r="AC381" s="74">
        <v>1</v>
      </c>
      <c r="AD381" s="74">
        <v>1</v>
      </c>
      <c r="AE381" s="74">
        <v>1</v>
      </c>
      <c r="AF381" s="74">
        <v>1</v>
      </c>
      <c r="AG381" s="74">
        <v>1</v>
      </c>
      <c r="AH381" s="215">
        <v>1</v>
      </c>
      <c r="AI381" s="70">
        <f t="shared" si="118"/>
        <v>0</v>
      </c>
    </row>
    <row r="382" spans="1:35" ht="15.75">
      <c r="A382" s="71"/>
      <c r="B382" s="76"/>
      <c r="C382" s="77"/>
      <c r="D382" s="79" t="s">
        <v>169</v>
      </c>
      <c r="E382" s="43">
        <f t="shared" ref="E382:AG382" si="132">COUNTIF(E380:E380,"P")</f>
        <v>0</v>
      </c>
      <c r="F382" s="43">
        <f t="shared" si="132"/>
        <v>1</v>
      </c>
      <c r="G382" s="43">
        <f t="shared" si="132"/>
        <v>1</v>
      </c>
      <c r="H382" s="43">
        <f t="shared" si="132"/>
        <v>1</v>
      </c>
      <c r="I382" s="43">
        <f t="shared" si="132"/>
        <v>1</v>
      </c>
      <c r="J382" s="43">
        <f t="shared" si="132"/>
        <v>1</v>
      </c>
      <c r="K382" s="43">
        <f t="shared" si="132"/>
        <v>1</v>
      </c>
      <c r="L382" s="43">
        <f t="shared" si="132"/>
        <v>1</v>
      </c>
      <c r="M382" s="43">
        <f t="shared" si="132"/>
        <v>1</v>
      </c>
      <c r="N382" s="43">
        <f t="shared" si="132"/>
        <v>1</v>
      </c>
      <c r="O382" s="43">
        <f t="shared" si="132"/>
        <v>1</v>
      </c>
      <c r="P382" s="43">
        <f t="shared" si="132"/>
        <v>1</v>
      </c>
      <c r="Q382" s="43">
        <f t="shared" si="132"/>
        <v>1</v>
      </c>
      <c r="R382" s="43">
        <f t="shared" si="132"/>
        <v>1</v>
      </c>
      <c r="S382" s="43">
        <f t="shared" si="132"/>
        <v>1</v>
      </c>
      <c r="T382" s="43">
        <f t="shared" si="132"/>
        <v>1</v>
      </c>
      <c r="U382" s="43">
        <f t="shared" si="132"/>
        <v>1</v>
      </c>
      <c r="V382" s="43">
        <f t="shared" si="132"/>
        <v>1</v>
      </c>
      <c r="W382" s="43">
        <f t="shared" si="132"/>
        <v>1</v>
      </c>
      <c r="X382" s="43">
        <f t="shared" si="132"/>
        <v>1</v>
      </c>
      <c r="Y382" s="43">
        <f t="shared" si="132"/>
        <v>1</v>
      </c>
      <c r="Z382" s="43">
        <f t="shared" si="132"/>
        <v>1</v>
      </c>
      <c r="AA382" s="43">
        <f t="shared" si="132"/>
        <v>0</v>
      </c>
      <c r="AB382" s="43">
        <f t="shared" si="132"/>
        <v>0</v>
      </c>
      <c r="AC382" s="43">
        <f t="shared" si="132"/>
        <v>1</v>
      </c>
      <c r="AD382" s="43">
        <f t="shared" si="132"/>
        <v>1</v>
      </c>
      <c r="AE382" s="43">
        <f t="shared" si="132"/>
        <v>1</v>
      </c>
      <c r="AF382" s="43">
        <f t="shared" si="132"/>
        <v>1</v>
      </c>
      <c r="AG382" s="43">
        <f t="shared" si="132"/>
        <v>1</v>
      </c>
      <c r="AH382" s="216">
        <f t="shared" ref="AH382" si="133">COUNTIF(AH380:AH380,"P")</f>
        <v>1</v>
      </c>
      <c r="AI382" s="70">
        <f t="shared" si="118"/>
        <v>0</v>
      </c>
    </row>
    <row r="383" spans="1:35" ht="15.75">
      <c r="A383" s="71"/>
      <c r="B383" s="76"/>
      <c r="C383" s="77"/>
      <c r="D383" s="79" t="s">
        <v>168</v>
      </c>
      <c r="E383" s="43">
        <f>+E382/E381*100</f>
        <v>0</v>
      </c>
      <c r="F383" s="43">
        <f t="shared" ref="F383:AG383" si="134">+F382/F381*100</f>
        <v>100</v>
      </c>
      <c r="G383" s="43">
        <f t="shared" si="134"/>
        <v>100</v>
      </c>
      <c r="H383" s="43">
        <f t="shared" si="134"/>
        <v>100</v>
      </c>
      <c r="I383" s="43">
        <f t="shared" si="134"/>
        <v>100</v>
      </c>
      <c r="J383" s="43">
        <f t="shared" si="134"/>
        <v>100</v>
      </c>
      <c r="K383" s="43">
        <f t="shared" si="134"/>
        <v>100</v>
      </c>
      <c r="L383" s="43">
        <f t="shared" si="134"/>
        <v>100</v>
      </c>
      <c r="M383" s="43">
        <f t="shared" si="134"/>
        <v>100</v>
      </c>
      <c r="N383" s="43">
        <f t="shared" si="134"/>
        <v>100</v>
      </c>
      <c r="O383" s="43">
        <f t="shared" si="134"/>
        <v>100</v>
      </c>
      <c r="P383" s="43">
        <f t="shared" si="134"/>
        <v>100</v>
      </c>
      <c r="Q383" s="43">
        <f t="shared" si="134"/>
        <v>100</v>
      </c>
      <c r="R383" s="43">
        <f t="shared" si="134"/>
        <v>100</v>
      </c>
      <c r="S383" s="43">
        <f t="shared" si="134"/>
        <v>100</v>
      </c>
      <c r="T383" s="43">
        <f t="shared" si="134"/>
        <v>100</v>
      </c>
      <c r="U383" s="43">
        <f t="shared" si="134"/>
        <v>100</v>
      </c>
      <c r="V383" s="43">
        <f t="shared" si="134"/>
        <v>100</v>
      </c>
      <c r="W383" s="43">
        <f t="shared" si="134"/>
        <v>100</v>
      </c>
      <c r="X383" s="43">
        <f t="shared" si="134"/>
        <v>100</v>
      </c>
      <c r="Y383" s="43">
        <f t="shared" si="134"/>
        <v>100</v>
      </c>
      <c r="Z383" s="43">
        <f t="shared" si="134"/>
        <v>100</v>
      </c>
      <c r="AA383" s="43">
        <f t="shared" si="134"/>
        <v>0</v>
      </c>
      <c r="AB383" s="43">
        <f t="shared" si="134"/>
        <v>0</v>
      </c>
      <c r="AC383" s="43">
        <f t="shared" si="134"/>
        <v>100</v>
      </c>
      <c r="AD383" s="43">
        <f t="shared" si="134"/>
        <v>100</v>
      </c>
      <c r="AE383" s="43">
        <f t="shared" si="134"/>
        <v>100</v>
      </c>
      <c r="AF383" s="43">
        <f t="shared" si="134"/>
        <v>100</v>
      </c>
      <c r="AG383" s="43">
        <f t="shared" si="134"/>
        <v>100</v>
      </c>
      <c r="AH383" s="216">
        <f t="shared" ref="AH383" si="135">+AH382/AH381*100</f>
        <v>100</v>
      </c>
      <c r="AI383" s="70">
        <f t="shared" si="118"/>
        <v>0</v>
      </c>
    </row>
    <row r="384" spans="1:35" ht="15.75">
      <c r="A384" s="71"/>
      <c r="B384" s="76"/>
      <c r="C384" s="77"/>
      <c r="D384" s="79" t="s">
        <v>171</v>
      </c>
      <c r="E384" s="43">
        <f>+E382-E381</f>
        <v>-1</v>
      </c>
      <c r="F384" s="43">
        <f t="shared" ref="F384:AG384" si="136">+F382-F381</f>
        <v>0</v>
      </c>
      <c r="G384" s="43">
        <f t="shared" si="136"/>
        <v>0</v>
      </c>
      <c r="H384" s="43">
        <f t="shared" si="136"/>
        <v>0</v>
      </c>
      <c r="I384" s="43">
        <f t="shared" si="136"/>
        <v>0</v>
      </c>
      <c r="J384" s="43">
        <f t="shared" si="136"/>
        <v>0</v>
      </c>
      <c r="K384" s="43">
        <f t="shared" si="136"/>
        <v>0</v>
      </c>
      <c r="L384" s="43">
        <f t="shared" si="136"/>
        <v>0</v>
      </c>
      <c r="M384" s="43">
        <f t="shared" si="136"/>
        <v>0</v>
      </c>
      <c r="N384" s="43">
        <f t="shared" si="136"/>
        <v>0</v>
      </c>
      <c r="O384" s="43">
        <f t="shared" si="136"/>
        <v>0</v>
      </c>
      <c r="P384" s="43">
        <f t="shared" si="136"/>
        <v>0</v>
      </c>
      <c r="Q384" s="43">
        <f t="shared" si="136"/>
        <v>0</v>
      </c>
      <c r="R384" s="43">
        <f t="shared" si="136"/>
        <v>0</v>
      </c>
      <c r="S384" s="43">
        <f t="shared" si="136"/>
        <v>0</v>
      </c>
      <c r="T384" s="43">
        <f t="shared" si="136"/>
        <v>0</v>
      </c>
      <c r="U384" s="43">
        <f t="shared" si="136"/>
        <v>0</v>
      </c>
      <c r="V384" s="43">
        <f t="shared" si="136"/>
        <v>0</v>
      </c>
      <c r="W384" s="43">
        <f t="shared" si="136"/>
        <v>0</v>
      </c>
      <c r="X384" s="43">
        <f t="shared" si="136"/>
        <v>0</v>
      </c>
      <c r="Y384" s="43">
        <f t="shared" si="136"/>
        <v>0</v>
      </c>
      <c r="Z384" s="43">
        <f t="shared" si="136"/>
        <v>0</v>
      </c>
      <c r="AA384" s="43">
        <f t="shared" si="136"/>
        <v>-1</v>
      </c>
      <c r="AB384" s="43">
        <f t="shared" si="136"/>
        <v>-1</v>
      </c>
      <c r="AC384" s="43">
        <f t="shared" si="136"/>
        <v>0</v>
      </c>
      <c r="AD384" s="43">
        <f t="shared" si="136"/>
        <v>0</v>
      </c>
      <c r="AE384" s="43">
        <f t="shared" si="136"/>
        <v>0</v>
      </c>
      <c r="AF384" s="43">
        <f t="shared" si="136"/>
        <v>0</v>
      </c>
      <c r="AG384" s="43">
        <f t="shared" si="136"/>
        <v>0</v>
      </c>
      <c r="AH384" s="216">
        <f t="shared" ref="AH384" si="137">+AH382-AH381</f>
        <v>0</v>
      </c>
      <c r="AI384" s="70">
        <f t="shared" si="118"/>
        <v>0</v>
      </c>
    </row>
    <row r="385" spans="1:35" ht="15.75">
      <c r="A385" s="71"/>
      <c r="B385" s="76"/>
      <c r="C385" s="77"/>
      <c r="D385" s="79" t="s">
        <v>172</v>
      </c>
      <c r="E385" s="43">
        <f t="shared" ref="E385:AG385" si="138">IF(E384&lt;=0,0)</f>
        <v>0</v>
      </c>
      <c r="F385" s="43">
        <f t="shared" si="138"/>
        <v>0</v>
      </c>
      <c r="G385" s="43">
        <f t="shared" si="138"/>
        <v>0</v>
      </c>
      <c r="H385" s="43">
        <f t="shared" si="138"/>
        <v>0</v>
      </c>
      <c r="I385" s="43">
        <f t="shared" si="138"/>
        <v>0</v>
      </c>
      <c r="J385" s="43">
        <f t="shared" si="138"/>
        <v>0</v>
      </c>
      <c r="K385" s="43">
        <f t="shared" si="138"/>
        <v>0</v>
      </c>
      <c r="L385" s="43">
        <f t="shared" si="138"/>
        <v>0</v>
      </c>
      <c r="M385" s="43">
        <f t="shared" si="138"/>
        <v>0</v>
      </c>
      <c r="N385" s="43">
        <f t="shared" si="138"/>
        <v>0</v>
      </c>
      <c r="O385" s="43">
        <f t="shared" si="138"/>
        <v>0</v>
      </c>
      <c r="P385" s="43">
        <f t="shared" si="138"/>
        <v>0</v>
      </c>
      <c r="Q385" s="43">
        <f t="shared" si="138"/>
        <v>0</v>
      </c>
      <c r="R385" s="43">
        <f t="shared" si="138"/>
        <v>0</v>
      </c>
      <c r="S385" s="43">
        <f t="shared" si="138"/>
        <v>0</v>
      </c>
      <c r="T385" s="43">
        <f t="shared" si="138"/>
        <v>0</v>
      </c>
      <c r="U385" s="43">
        <f t="shared" si="138"/>
        <v>0</v>
      </c>
      <c r="V385" s="43">
        <f t="shared" si="138"/>
        <v>0</v>
      </c>
      <c r="W385" s="43">
        <f t="shared" si="138"/>
        <v>0</v>
      </c>
      <c r="X385" s="43">
        <f t="shared" si="138"/>
        <v>0</v>
      </c>
      <c r="Y385" s="43">
        <f t="shared" si="138"/>
        <v>0</v>
      </c>
      <c r="Z385" s="43">
        <f t="shared" si="138"/>
        <v>0</v>
      </c>
      <c r="AA385" s="43">
        <f t="shared" si="138"/>
        <v>0</v>
      </c>
      <c r="AB385" s="43">
        <f t="shared" si="138"/>
        <v>0</v>
      </c>
      <c r="AC385" s="43">
        <f t="shared" si="138"/>
        <v>0</v>
      </c>
      <c r="AD385" s="43">
        <f t="shared" si="138"/>
        <v>0</v>
      </c>
      <c r="AE385" s="43">
        <f t="shared" si="138"/>
        <v>0</v>
      </c>
      <c r="AF385" s="43">
        <f t="shared" si="138"/>
        <v>0</v>
      </c>
      <c r="AG385" s="43">
        <f t="shared" si="138"/>
        <v>0</v>
      </c>
      <c r="AH385" s="216">
        <f t="shared" ref="AH385" si="139">IF(AH384&lt;=0,0)</f>
        <v>0</v>
      </c>
      <c r="AI385" s="70">
        <f t="shared" si="118"/>
        <v>0</v>
      </c>
    </row>
    <row r="386" spans="1:35" ht="23.25">
      <c r="A386" s="344" t="s">
        <v>55</v>
      </c>
      <c r="B386" s="345"/>
      <c r="C386" s="345"/>
      <c r="D386" s="345"/>
      <c r="E386" s="345"/>
      <c r="F386" s="345"/>
      <c r="G386" s="345"/>
      <c r="H386" s="345"/>
      <c r="I386" s="345"/>
      <c r="J386" s="345"/>
      <c r="K386" s="345"/>
      <c r="L386" s="345"/>
      <c r="M386" s="345"/>
      <c r="N386" s="345"/>
      <c r="O386" s="345"/>
      <c r="P386" s="345"/>
      <c r="Q386" s="345"/>
      <c r="R386" s="345"/>
      <c r="S386" s="345"/>
      <c r="T386" s="345"/>
      <c r="U386" s="345"/>
      <c r="V386" s="345"/>
      <c r="W386" s="345"/>
      <c r="X386" s="345"/>
      <c r="Y386" s="345"/>
      <c r="Z386" s="345"/>
      <c r="AA386" s="345"/>
      <c r="AB386" s="345"/>
      <c r="AC386" s="345"/>
      <c r="AD386" s="345"/>
      <c r="AE386" s="345"/>
      <c r="AF386" s="345"/>
      <c r="AG386" s="345"/>
      <c r="AH386" s="345"/>
      <c r="AI386" s="70">
        <f t="shared" si="118"/>
        <v>0</v>
      </c>
    </row>
    <row r="387" spans="1:35" ht="15.75">
      <c r="A387" s="198">
        <v>1</v>
      </c>
      <c r="B387" s="7">
        <v>17076</v>
      </c>
      <c r="C387" s="8" t="s">
        <v>122</v>
      </c>
      <c r="D387" s="14" t="s">
        <v>165</v>
      </c>
      <c r="E387" s="253" t="s">
        <v>317</v>
      </c>
      <c r="F387" s="253" t="s">
        <v>317</v>
      </c>
      <c r="G387" s="253" t="s">
        <v>317</v>
      </c>
      <c r="H387" s="253" t="s">
        <v>317</v>
      </c>
      <c r="I387" s="253" t="s">
        <v>317</v>
      </c>
      <c r="J387" s="253" t="s">
        <v>317</v>
      </c>
      <c r="K387" s="253" t="s">
        <v>317</v>
      </c>
      <c r="L387" s="253" t="s">
        <v>317</v>
      </c>
      <c r="M387" s="253" t="s">
        <v>317</v>
      </c>
      <c r="N387" s="253" t="s">
        <v>317</v>
      </c>
      <c r="O387" s="253" t="s">
        <v>316</v>
      </c>
      <c r="P387" s="253" t="s">
        <v>316</v>
      </c>
      <c r="Q387" s="253" t="s">
        <v>316</v>
      </c>
      <c r="R387" s="253" t="s">
        <v>316</v>
      </c>
      <c r="S387" s="253" t="s">
        <v>316</v>
      </c>
      <c r="T387" s="253" t="s">
        <v>316</v>
      </c>
      <c r="U387" s="253" t="s">
        <v>316</v>
      </c>
      <c r="V387" s="253" t="s">
        <v>316</v>
      </c>
      <c r="W387" s="253" t="s">
        <v>316</v>
      </c>
      <c r="X387" s="253" t="s">
        <v>316</v>
      </c>
      <c r="Y387" s="253" t="s">
        <v>316</v>
      </c>
      <c r="Z387" s="253" t="s">
        <v>316</v>
      </c>
      <c r="AA387" s="253" t="s">
        <v>316</v>
      </c>
      <c r="AB387" s="253" t="s">
        <v>316</v>
      </c>
      <c r="AC387" s="254" t="s">
        <v>374</v>
      </c>
      <c r="AD387" s="255" t="s">
        <v>375</v>
      </c>
      <c r="AE387" s="253" t="s">
        <v>316</v>
      </c>
      <c r="AF387" s="253" t="s">
        <v>316</v>
      </c>
      <c r="AG387" s="253" t="s">
        <v>316</v>
      </c>
      <c r="AH387" s="253" t="s">
        <v>316</v>
      </c>
      <c r="AI387" s="70">
        <f t="shared" si="118"/>
        <v>18</v>
      </c>
    </row>
    <row r="388" spans="1:35" ht="15.75">
      <c r="A388" s="1">
        <v>2</v>
      </c>
      <c r="B388" s="64">
        <v>18167</v>
      </c>
      <c r="C388" s="167" t="s">
        <v>127</v>
      </c>
      <c r="D388" s="225" t="s">
        <v>328</v>
      </c>
      <c r="E388" s="199" t="s">
        <v>316</v>
      </c>
      <c r="F388" s="199" t="s">
        <v>316</v>
      </c>
      <c r="G388" s="239" t="s">
        <v>374</v>
      </c>
      <c r="H388" s="199" t="s">
        <v>316</v>
      </c>
      <c r="I388" s="199" t="s">
        <v>316</v>
      </c>
      <c r="J388" s="199" t="s">
        <v>316</v>
      </c>
      <c r="K388" s="199" t="s">
        <v>316</v>
      </c>
      <c r="L388" s="199" t="s">
        <v>316</v>
      </c>
      <c r="M388" s="199" t="s">
        <v>316</v>
      </c>
      <c r="N388" s="199" t="s">
        <v>316</v>
      </c>
      <c r="O388" s="199" t="s">
        <v>316</v>
      </c>
      <c r="P388" s="199" t="s">
        <v>316</v>
      </c>
      <c r="Q388" s="199" t="s">
        <v>316</v>
      </c>
      <c r="R388" s="199" t="s">
        <v>316</v>
      </c>
      <c r="S388" s="199" t="s">
        <v>316</v>
      </c>
      <c r="T388" s="199" t="s">
        <v>316</v>
      </c>
      <c r="U388" s="239" t="s">
        <v>374</v>
      </c>
      <c r="V388" s="246" t="s">
        <v>375</v>
      </c>
      <c r="W388" s="246" t="s">
        <v>317</v>
      </c>
      <c r="X388" s="246" t="s">
        <v>317</v>
      </c>
      <c r="Y388" s="246" t="s">
        <v>317</v>
      </c>
      <c r="Z388" s="246" t="s">
        <v>317</v>
      </c>
      <c r="AA388" s="246" t="s">
        <v>317</v>
      </c>
      <c r="AB388" s="246" t="s">
        <v>317</v>
      </c>
      <c r="AC388" s="246" t="s">
        <v>317</v>
      </c>
      <c r="AD388" s="246" t="s">
        <v>317</v>
      </c>
      <c r="AE388" s="246" t="s">
        <v>317</v>
      </c>
      <c r="AF388" s="246" t="s">
        <v>317</v>
      </c>
      <c r="AG388" s="199" t="s">
        <v>316</v>
      </c>
      <c r="AH388" s="199" t="s">
        <v>316</v>
      </c>
      <c r="AI388" s="70">
        <f t="shared" si="118"/>
        <v>17</v>
      </c>
    </row>
    <row r="389" spans="1:35">
      <c r="A389" s="1"/>
      <c r="B389" s="70"/>
      <c r="C389" s="70"/>
      <c r="D389" s="78" t="s">
        <v>170</v>
      </c>
      <c r="E389" s="74">
        <v>2</v>
      </c>
      <c r="F389" s="74">
        <v>2</v>
      </c>
      <c r="G389" s="74">
        <v>2</v>
      </c>
      <c r="H389" s="74">
        <v>2</v>
      </c>
      <c r="I389" s="74">
        <v>2</v>
      </c>
      <c r="J389" s="74">
        <v>2</v>
      </c>
      <c r="K389" s="74">
        <v>2</v>
      </c>
      <c r="L389" s="74">
        <v>2</v>
      </c>
      <c r="M389" s="74">
        <v>2</v>
      </c>
      <c r="N389" s="74">
        <v>2</v>
      </c>
      <c r="O389" s="74">
        <v>2</v>
      </c>
      <c r="P389" s="74">
        <v>2</v>
      </c>
      <c r="Q389" s="74">
        <v>2</v>
      </c>
      <c r="R389" s="74">
        <v>2</v>
      </c>
      <c r="S389" s="74">
        <v>2</v>
      </c>
      <c r="T389" s="74">
        <v>2</v>
      </c>
      <c r="U389" s="74">
        <v>2</v>
      </c>
      <c r="V389" s="74">
        <v>2</v>
      </c>
      <c r="W389" s="74">
        <v>2</v>
      </c>
      <c r="X389" s="74">
        <v>2</v>
      </c>
      <c r="Y389" s="74">
        <v>2</v>
      </c>
      <c r="Z389" s="74">
        <v>2</v>
      </c>
      <c r="AA389" s="74">
        <v>2</v>
      </c>
      <c r="AB389" s="74">
        <v>2</v>
      </c>
      <c r="AC389" s="74">
        <v>2</v>
      </c>
      <c r="AD389" s="74">
        <v>2</v>
      </c>
      <c r="AE389" s="74">
        <v>2</v>
      </c>
      <c r="AF389" s="74">
        <v>2</v>
      </c>
      <c r="AG389" s="74">
        <v>2</v>
      </c>
      <c r="AH389" s="215">
        <v>2</v>
      </c>
      <c r="AI389" s="70">
        <f t="shared" si="118"/>
        <v>0</v>
      </c>
    </row>
    <row r="390" spans="1:35" ht="15.75">
      <c r="A390" s="1"/>
      <c r="B390" s="5"/>
      <c r="C390" s="6"/>
      <c r="D390" s="79" t="s">
        <v>169</v>
      </c>
      <c r="E390" s="43">
        <f t="shared" ref="E390:P390" si="140">COUNTIF(E387:E387,"P")</f>
        <v>0</v>
      </c>
      <c r="F390" s="43">
        <f t="shared" si="140"/>
        <v>0</v>
      </c>
      <c r="G390" s="43">
        <f t="shared" si="140"/>
        <v>0</v>
      </c>
      <c r="H390" s="43">
        <f t="shared" si="140"/>
        <v>0</v>
      </c>
      <c r="I390" s="43">
        <f t="shared" si="140"/>
        <v>0</v>
      </c>
      <c r="J390" s="43">
        <f t="shared" si="140"/>
        <v>0</v>
      </c>
      <c r="K390" s="43">
        <f t="shared" si="140"/>
        <v>0</v>
      </c>
      <c r="L390" s="43">
        <f t="shared" si="140"/>
        <v>0</v>
      </c>
      <c r="M390" s="43">
        <f t="shared" si="140"/>
        <v>0</v>
      </c>
      <c r="N390" s="43">
        <f t="shared" si="140"/>
        <v>0</v>
      </c>
      <c r="O390" s="43">
        <f t="shared" si="140"/>
        <v>1</v>
      </c>
      <c r="P390" s="43">
        <f t="shared" si="140"/>
        <v>1</v>
      </c>
      <c r="Q390" s="43">
        <f t="shared" ref="Q390:AG390" si="141">COUNTIF(Q387:Q388,"P")</f>
        <v>2</v>
      </c>
      <c r="R390" s="43">
        <f t="shared" si="141"/>
        <v>2</v>
      </c>
      <c r="S390" s="43">
        <f t="shared" si="141"/>
        <v>2</v>
      </c>
      <c r="T390" s="43">
        <f t="shared" si="141"/>
        <v>2</v>
      </c>
      <c r="U390" s="43">
        <f t="shared" si="141"/>
        <v>1</v>
      </c>
      <c r="V390" s="43">
        <f t="shared" si="141"/>
        <v>1</v>
      </c>
      <c r="W390" s="43">
        <f t="shared" si="141"/>
        <v>1</v>
      </c>
      <c r="X390" s="43">
        <f t="shared" si="141"/>
        <v>1</v>
      </c>
      <c r="Y390" s="43">
        <f t="shared" si="141"/>
        <v>1</v>
      </c>
      <c r="Z390" s="43">
        <f t="shared" si="141"/>
        <v>1</v>
      </c>
      <c r="AA390" s="43">
        <f t="shared" si="141"/>
        <v>1</v>
      </c>
      <c r="AB390" s="43">
        <f t="shared" si="141"/>
        <v>1</v>
      </c>
      <c r="AC390" s="43">
        <f t="shared" si="141"/>
        <v>0</v>
      </c>
      <c r="AD390" s="43">
        <f t="shared" si="141"/>
        <v>0</v>
      </c>
      <c r="AE390" s="43">
        <f t="shared" si="141"/>
        <v>1</v>
      </c>
      <c r="AF390" s="43">
        <f t="shared" si="141"/>
        <v>1</v>
      </c>
      <c r="AG390" s="43">
        <f t="shared" si="141"/>
        <v>2</v>
      </c>
      <c r="AH390" s="43">
        <f t="shared" ref="AH390" si="142">COUNTIF(AH387:AH388,"P")</f>
        <v>2</v>
      </c>
      <c r="AI390" s="70">
        <f t="shared" si="118"/>
        <v>0</v>
      </c>
    </row>
    <row r="391" spans="1:35" ht="15.75">
      <c r="A391" s="71"/>
      <c r="B391" s="87"/>
      <c r="C391" s="88"/>
      <c r="D391" s="79" t="s">
        <v>168</v>
      </c>
      <c r="E391" s="43">
        <f>+E390/E389*100</f>
        <v>0</v>
      </c>
      <c r="F391" s="43">
        <f t="shared" ref="F391:AG391" si="143">+F390/F389*100</f>
        <v>0</v>
      </c>
      <c r="G391" s="43">
        <f t="shared" si="143"/>
        <v>0</v>
      </c>
      <c r="H391" s="43">
        <f t="shared" si="143"/>
        <v>0</v>
      </c>
      <c r="I391" s="43">
        <f t="shared" si="143"/>
        <v>0</v>
      </c>
      <c r="J391" s="43">
        <f t="shared" si="143"/>
        <v>0</v>
      </c>
      <c r="K391" s="43">
        <f t="shared" si="143"/>
        <v>0</v>
      </c>
      <c r="L391" s="43">
        <f t="shared" si="143"/>
        <v>0</v>
      </c>
      <c r="M391" s="43">
        <f t="shared" si="143"/>
        <v>0</v>
      </c>
      <c r="N391" s="43">
        <f t="shared" si="143"/>
        <v>0</v>
      </c>
      <c r="O391" s="43">
        <f t="shared" si="143"/>
        <v>50</v>
      </c>
      <c r="P391" s="43">
        <f t="shared" si="143"/>
        <v>50</v>
      </c>
      <c r="Q391" s="43">
        <f t="shared" si="143"/>
        <v>100</v>
      </c>
      <c r="R391" s="43">
        <f t="shared" si="143"/>
        <v>100</v>
      </c>
      <c r="S391" s="43">
        <f t="shared" si="143"/>
        <v>100</v>
      </c>
      <c r="T391" s="43">
        <f t="shared" si="143"/>
        <v>100</v>
      </c>
      <c r="U391" s="43">
        <f t="shared" si="143"/>
        <v>50</v>
      </c>
      <c r="V391" s="43">
        <f t="shared" si="143"/>
        <v>50</v>
      </c>
      <c r="W391" s="43">
        <f t="shared" si="143"/>
        <v>50</v>
      </c>
      <c r="X391" s="43">
        <f t="shared" si="143"/>
        <v>50</v>
      </c>
      <c r="Y391" s="43">
        <f t="shared" si="143"/>
        <v>50</v>
      </c>
      <c r="Z391" s="43">
        <f t="shared" si="143"/>
        <v>50</v>
      </c>
      <c r="AA391" s="43">
        <f t="shared" si="143"/>
        <v>50</v>
      </c>
      <c r="AB391" s="43">
        <f t="shared" si="143"/>
        <v>50</v>
      </c>
      <c r="AC391" s="43">
        <f t="shared" si="143"/>
        <v>0</v>
      </c>
      <c r="AD391" s="43">
        <f t="shared" si="143"/>
        <v>0</v>
      </c>
      <c r="AE391" s="43">
        <f t="shared" si="143"/>
        <v>50</v>
      </c>
      <c r="AF391" s="43">
        <f t="shared" si="143"/>
        <v>50</v>
      </c>
      <c r="AG391" s="43">
        <f t="shared" si="143"/>
        <v>100</v>
      </c>
      <c r="AH391" s="43">
        <f t="shared" ref="AH391" si="144">+AH390/AH389*100</f>
        <v>100</v>
      </c>
      <c r="AI391" s="70">
        <f t="shared" si="118"/>
        <v>0</v>
      </c>
    </row>
    <row r="392" spans="1:35" ht="15.75">
      <c r="A392" s="71"/>
      <c r="B392" s="87"/>
      <c r="C392" s="88"/>
      <c r="D392" s="79" t="s">
        <v>171</v>
      </c>
      <c r="E392" s="43">
        <f>+E390-E389</f>
        <v>-2</v>
      </c>
      <c r="F392" s="43">
        <f t="shared" ref="F392:AG392" si="145">+F390-F389</f>
        <v>-2</v>
      </c>
      <c r="G392" s="43">
        <f t="shared" si="145"/>
        <v>-2</v>
      </c>
      <c r="H392" s="43">
        <f t="shared" si="145"/>
        <v>-2</v>
      </c>
      <c r="I392" s="43">
        <f t="shared" si="145"/>
        <v>-2</v>
      </c>
      <c r="J392" s="43">
        <f t="shared" si="145"/>
        <v>-2</v>
      </c>
      <c r="K392" s="43">
        <f t="shared" si="145"/>
        <v>-2</v>
      </c>
      <c r="L392" s="43">
        <f t="shared" si="145"/>
        <v>-2</v>
      </c>
      <c r="M392" s="43">
        <f t="shared" si="145"/>
        <v>-2</v>
      </c>
      <c r="N392" s="43">
        <f t="shared" si="145"/>
        <v>-2</v>
      </c>
      <c r="O392" s="43">
        <f t="shared" si="145"/>
        <v>-1</v>
      </c>
      <c r="P392" s="43">
        <f t="shared" si="145"/>
        <v>-1</v>
      </c>
      <c r="Q392" s="43">
        <f t="shared" si="145"/>
        <v>0</v>
      </c>
      <c r="R392" s="43">
        <f t="shared" si="145"/>
        <v>0</v>
      </c>
      <c r="S392" s="43">
        <f t="shared" si="145"/>
        <v>0</v>
      </c>
      <c r="T392" s="43">
        <f t="shared" si="145"/>
        <v>0</v>
      </c>
      <c r="U392" s="43">
        <f t="shared" si="145"/>
        <v>-1</v>
      </c>
      <c r="V392" s="43">
        <f t="shared" si="145"/>
        <v>-1</v>
      </c>
      <c r="W392" s="43">
        <f t="shared" si="145"/>
        <v>-1</v>
      </c>
      <c r="X392" s="43">
        <f t="shared" si="145"/>
        <v>-1</v>
      </c>
      <c r="Y392" s="43">
        <f t="shared" si="145"/>
        <v>-1</v>
      </c>
      <c r="Z392" s="43">
        <f t="shared" si="145"/>
        <v>-1</v>
      </c>
      <c r="AA392" s="43">
        <f t="shared" si="145"/>
        <v>-1</v>
      </c>
      <c r="AB392" s="43">
        <f t="shared" si="145"/>
        <v>-1</v>
      </c>
      <c r="AC392" s="43">
        <f t="shared" si="145"/>
        <v>-2</v>
      </c>
      <c r="AD392" s="43">
        <f t="shared" si="145"/>
        <v>-2</v>
      </c>
      <c r="AE392" s="43">
        <f t="shared" si="145"/>
        <v>-1</v>
      </c>
      <c r="AF392" s="43">
        <f t="shared" si="145"/>
        <v>-1</v>
      </c>
      <c r="AG392" s="43">
        <f t="shared" si="145"/>
        <v>0</v>
      </c>
      <c r="AH392" s="43">
        <f t="shared" ref="AH392" si="146">+AH390-AH389</f>
        <v>0</v>
      </c>
      <c r="AI392" s="70">
        <f t="shared" ref="AI392:AI455" si="147">COUNTIF(E392:AH392,"p")</f>
        <v>0</v>
      </c>
    </row>
    <row r="393" spans="1:35" ht="15.75">
      <c r="A393" s="71"/>
      <c r="B393" s="87"/>
      <c r="C393" s="88"/>
      <c r="D393" s="79" t="s">
        <v>172</v>
      </c>
      <c r="E393" s="43">
        <f>IF(E391-80&gt;0,0,E391-80)</f>
        <v>-80</v>
      </c>
      <c r="F393" s="43">
        <f>IF(F391-80&gt;0,0,F391-80)</f>
        <v>-80</v>
      </c>
      <c r="G393" s="43">
        <f t="shared" ref="G393:AG393" si="148">IF(G391-80&gt;0,0,G391-80)</f>
        <v>-80</v>
      </c>
      <c r="H393" s="43">
        <f t="shared" si="148"/>
        <v>-80</v>
      </c>
      <c r="I393" s="43">
        <f t="shared" si="148"/>
        <v>-80</v>
      </c>
      <c r="J393" s="43">
        <f t="shared" si="148"/>
        <v>-80</v>
      </c>
      <c r="K393" s="43">
        <f t="shared" si="148"/>
        <v>-80</v>
      </c>
      <c r="L393" s="43">
        <f t="shared" si="148"/>
        <v>-80</v>
      </c>
      <c r="M393" s="43">
        <f t="shared" si="148"/>
        <v>-80</v>
      </c>
      <c r="N393" s="43">
        <f t="shared" si="148"/>
        <v>-80</v>
      </c>
      <c r="O393" s="43">
        <f t="shared" si="148"/>
        <v>-30</v>
      </c>
      <c r="P393" s="43">
        <f t="shared" si="148"/>
        <v>-30</v>
      </c>
      <c r="Q393" s="43">
        <f t="shared" si="148"/>
        <v>0</v>
      </c>
      <c r="R393" s="43">
        <f t="shared" si="148"/>
        <v>0</v>
      </c>
      <c r="S393" s="43">
        <f t="shared" si="148"/>
        <v>0</v>
      </c>
      <c r="T393" s="43">
        <f t="shared" si="148"/>
        <v>0</v>
      </c>
      <c r="U393" s="43">
        <f t="shared" si="148"/>
        <v>-30</v>
      </c>
      <c r="V393" s="43">
        <f t="shared" si="148"/>
        <v>-30</v>
      </c>
      <c r="W393" s="43">
        <f t="shared" si="148"/>
        <v>-30</v>
      </c>
      <c r="X393" s="43">
        <f t="shared" si="148"/>
        <v>-30</v>
      </c>
      <c r="Y393" s="43">
        <f t="shared" si="148"/>
        <v>-30</v>
      </c>
      <c r="Z393" s="43">
        <f t="shared" si="148"/>
        <v>-30</v>
      </c>
      <c r="AA393" s="43">
        <f t="shared" si="148"/>
        <v>-30</v>
      </c>
      <c r="AB393" s="43">
        <f t="shared" si="148"/>
        <v>-30</v>
      </c>
      <c r="AC393" s="43">
        <f t="shared" si="148"/>
        <v>-80</v>
      </c>
      <c r="AD393" s="43">
        <f t="shared" si="148"/>
        <v>-80</v>
      </c>
      <c r="AE393" s="43">
        <f t="shared" si="148"/>
        <v>-30</v>
      </c>
      <c r="AF393" s="43">
        <f t="shared" si="148"/>
        <v>-30</v>
      </c>
      <c r="AG393" s="43">
        <f t="shared" si="148"/>
        <v>0</v>
      </c>
      <c r="AH393" s="43">
        <f t="shared" ref="AH393" si="149">IF(AH391-80&gt;0,0,AH391-80)</f>
        <v>0</v>
      </c>
      <c r="AI393" s="70">
        <f t="shared" si="147"/>
        <v>0</v>
      </c>
    </row>
    <row r="394" spans="1:35" ht="23.25">
      <c r="A394" s="344" t="s">
        <v>57</v>
      </c>
      <c r="B394" s="345"/>
      <c r="C394" s="345"/>
      <c r="D394" s="345"/>
      <c r="E394" s="345"/>
      <c r="F394" s="345"/>
      <c r="G394" s="345"/>
      <c r="H394" s="345"/>
      <c r="I394" s="345"/>
      <c r="J394" s="345"/>
      <c r="K394" s="345"/>
      <c r="L394" s="345"/>
      <c r="M394" s="345"/>
      <c r="N394" s="345"/>
      <c r="O394" s="345"/>
      <c r="P394" s="345"/>
      <c r="Q394" s="345"/>
      <c r="R394" s="345"/>
      <c r="S394" s="345"/>
      <c r="T394" s="345"/>
      <c r="U394" s="345"/>
      <c r="V394" s="345"/>
      <c r="W394" s="345"/>
      <c r="X394" s="345"/>
      <c r="Y394" s="345"/>
      <c r="Z394" s="345"/>
      <c r="AA394" s="345"/>
      <c r="AB394" s="345"/>
      <c r="AC394" s="345"/>
      <c r="AD394" s="345"/>
      <c r="AE394" s="345"/>
      <c r="AF394" s="345"/>
      <c r="AG394" s="345"/>
      <c r="AH394" s="345"/>
      <c r="AI394" s="70">
        <f t="shared" si="147"/>
        <v>0</v>
      </c>
    </row>
    <row r="395" spans="1:35" ht="15.75">
      <c r="A395" s="1">
        <v>1</v>
      </c>
      <c r="B395" s="9" t="s">
        <v>133</v>
      </c>
      <c r="C395" s="10" t="s">
        <v>119</v>
      </c>
      <c r="D395" s="11" t="s">
        <v>30</v>
      </c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209"/>
      <c r="AI395" s="70">
        <f t="shared" si="147"/>
        <v>0</v>
      </c>
    </row>
    <row r="396" spans="1:35" ht="15.75">
      <c r="A396" s="1">
        <v>2</v>
      </c>
      <c r="B396" s="9">
        <v>17324</v>
      </c>
      <c r="C396" s="10" t="s">
        <v>93</v>
      </c>
      <c r="D396" s="11" t="s">
        <v>30</v>
      </c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209"/>
      <c r="AI396" s="70">
        <f t="shared" si="147"/>
        <v>0</v>
      </c>
    </row>
    <row r="397" spans="1:35" ht="15.75">
      <c r="A397" s="1"/>
      <c r="B397" s="5"/>
      <c r="C397" s="6"/>
      <c r="D397" s="78" t="s">
        <v>170</v>
      </c>
      <c r="E397" s="74">
        <v>2</v>
      </c>
      <c r="F397" s="74">
        <v>2</v>
      </c>
      <c r="G397" s="74">
        <v>2</v>
      </c>
      <c r="H397" s="74">
        <v>2</v>
      </c>
      <c r="I397" s="74">
        <v>2</v>
      </c>
      <c r="J397" s="74">
        <v>2</v>
      </c>
      <c r="K397" s="74">
        <v>2</v>
      </c>
      <c r="L397" s="74">
        <v>2</v>
      </c>
      <c r="M397" s="74">
        <v>2</v>
      </c>
      <c r="N397" s="74">
        <v>2</v>
      </c>
      <c r="O397" s="74">
        <v>2</v>
      </c>
      <c r="P397" s="74">
        <v>2</v>
      </c>
      <c r="Q397" s="74">
        <v>2</v>
      </c>
      <c r="R397" s="74">
        <v>2</v>
      </c>
      <c r="S397" s="74">
        <v>2</v>
      </c>
      <c r="T397" s="74">
        <v>2</v>
      </c>
      <c r="U397" s="74">
        <v>2</v>
      </c>
      <c r="V397" s="74">
        <v>2</v>
      </c>
      <c r="W397" s="74">
        <v>2</v>
      </c>
      <c r="X397" s="74">
        <v>2</v>
      </c>
      <c r="Y397" s="74">
        <v>2</v>
      </c>
      <c r="Z397" s="74">
        <v>2</v>
      </c>
      <c r="AA397" s="74">
        <v>2</v>
      </c>
      <c r="AB397" s="74">
        <v>2</v>
      </c>
      <c r="AC397" s="74">
        <v>2</v>
      </c>
      <c r="AD397" s="74">
        <v>2</v>
      </c>
      <c r="AE397" s="74">
        <v>2</v>
      </c>
      <c r="AF397" s="74">
        <v>2</v>
      </c>
      <c r="AG397" s="74">
        <v>2</v>
      </c>
      <c r="AH397" s="215">
        <v>2</v>
      </c>
      <c r="AI397" s="70">
        <f t="shared" si="147"/>
        <v>0</v>
      </c>
    </row>
    <row r="398" spans="1:35" ht="15.75">
      <c r="A398" s="1"/>
      <c r="B398" s="5"/>
      <c r="C398" s="6"/>
      <c r="D398" s="79" t="s">
        <v>169</v>
      </c>
      <c r="E398" s="43">
        <f t="shared" ref="E398:AG398" si="150">COUNTIF(E395:E396,"P")</f>
        <v>0</v>
      </c>
      <c r="F398" s="43">
        <f t="shared" si="150"/>
        <v>0</v>
      </c>
      <c r="G398" s="43">
        <f t="shared" si="150"/>
        <v>0</v>
      </c>
      <c r="H398" s="43">
        <f t="shared" si="150"/>
        <v>0</v>
      </c>
      <c r="I398" s="43">
        <f t="shared" si="150"/>
        <v>0</v>
      </c>
      <c r="J398" s="43">
        <f t="shared" si="150"/>
        <v>0</v>
      </c>
      <c r="K398" s="43">
        <f t="shared" si="150"/>
        <v>0</v>
      </c>
      <c r="L398" s="43">
        <f t="shared" si="150"/>
        <v>0</v>
      </c>
      <c r="M398" s="43">
        <f t="shared" si="150"/>
        <v>0</v>
      </c>
      <c r="N398" s="43">
        <f t="shared" si="150"/>
        <v>0</v>
      </c>
      <c r="O398" s="43">
        <f t="shared" si="150"/>
        <v>0</v>
      </c>
      <c r="P398" s="43">
        <f t="shared" si="150"/>
        <v>0</v>
      </c>
      <c r="Q398" s="43">
        <f t="shared" si="150"/>
        <v>0</v>
      </c>
      <c r="R398" s="43">
        <f t="shared" si="150"/>
        <v>0</v>
      </c>
      <c r="S398" s="43">
        <f t="shared" si="150"/>
        <v>0</v>
      </c>
      <c r="T398" s="43">
        <f t="shared" si="150"/>
        <v>0</v>
      </c>
      <c r="U398" s="43">
        <f t="shared" si="150"/>
        <v>0</v>
      </c>
      <c r="V398" s="43">
        <f t="shared" si="150"/>
        <v>0</v>
      </c>
      <c r="W398" s="43">
        <f t="shared" si="150"/>
        <v>0</v>
      </c>
      <c r="X398" s="43">
        <f t="shared" si="150"/>
        <v>0</v>
      </c>
      <c r="Y398" s="43">
        <f t="shared" si="150"/>
        <v>0</v>
      </c>
      <c r="Z398" s="43">
        <f t="shared" si="150"/>
        <v>0</v>
      </c>
      <c r="AA398" s="43">
        <f t="shared" si="150"/>
        <v>0</v>
      </c>
      <c r="AB398" s="43">
        <f t="shared" si="150"/>
        <v>0</v>
      </c>
      <c r="AC398" s="43">
        <f t="shared" si="150"/>
        <v>0</v>
      </c>
      <c r="AD398" s="43">
        <f t="shared" si="150"/>
        <v>0</v>
      </c>
      <c r="AE398" s="43">
        <f t="shared" si="150"/>
        <v>0</v>
      </c>
      <c r="AF398" s="43">
        <f t="shared" si="150"/>
        <v>0</v>
      </c>
      <c r="AG398" s="43">
        <f t="shared" si="150"/>
        <v>0</v>
      </c>
      <c r="AH398" s="216">
        <f t="shared" ref="AH398" si="151">COUNTIF(AH395:AH396,"P")</f>
        <v>0</v>
      </c>
      <c r="AI398" s="70">
        <f t="shared" si="147"/>
        <v>0</v>
      </c>
    </row>
    <row r="399" spans="1:35" ht="15.75">
      <c r="A399" s="71"/>
      <c r="B399" s="87"/>
      <c r="C399" s="88"/>
      <c r="D399" s="79" t="s">
        <v>168</v>
      </c>
      <c r="E399" s="43">
        <f>+E398/E397*100</f>
        <v>0</v>
      </c>
      <c r="F399" s="43">
        <f t="shared" ref="F399:AG399" si="152">+F398/F397*100</f>
        <v>0</v>
      </c>
      <c r="G399" s="43">
        <f t="shared" si="152"/>
        <v>0</v>
      </c>
      <c r="H399" s="43">
        <f t="shared" si="152"/>
        <v>0</v>
      </c>
      <c r="I399" s="43">
        <f t="shared" si="152"/>
        <v>0</v>
      </c>
      <c r="J399" s="43">
        <f t="shared" si="152"/>
        <v>0</v>
      </c>
      <c r="K399" s="43">
        <f t="shared" si="152"/>
        <v>0</v>
      </c>
      <c r="L399" s="43">
        <f t="shared" si="152"/>
        <v>0</v>
      </c>
      <c r="M399" s="43">
        <f t="shared" si="152"/>
        <v>0</v>
      </c>
      <c r="N399" s="43">
        <f t="shared" si="152"/>
        <v>0</v>
      </c>
      <c r="O399" s="43">
        <f t="shared" si="152"/>
        <v>0</v>
      </c>
      <c r="P399" s="43">
        <f t="shared" si="152"/>
        <v>0</v>
      </c>
      <c r="Q399" s="43">
        <f t="shared" si="152"/>
        <v>0</v>
      </c>
      <c r="R399" s="43">
        <f t="shared" si="152"/>
        <v>0</v>
      </c>
      <c r="S399" s="43">
        <f t="shared" si="152"/>
        <v>0</v>
      </c>
      <c r="T399" s="43">
        <f t="shared" si="152"/>
        <v>0</v>
      </c>
      <c r="U399" s="43">
        <f t="shared" si="152"/>
        <v>0</v>
      </c>
      <c r="V399" s="43">
        <f t="shared" si="152"/>
        <v>0</v>
      </c>
      <c r="W399" s="43">
        <f t="shared" si="152"/>
        <v>0</v>
      </c>
      <c r="X399" s="43">
        <f t="shared" si="152"/>
        <v>0</v>
      </c>
      <c r="Y399" s="43">
        <f t="shared" si="152"/>
        <v>0</v>
      </c>
      <c r="Z399" s="43">
        <f t="shared" si="152"/>
        <v>0</v>
      </c>
      <c r="AA399" s="43">
        <f t="shared" si="152"/>
        <v>0</v>
      </c>
      <c r="AB399" s="43">
        <f t="shared" si="152"/>
        <v>0</v>
      </c>
      <c r="AC399" s="43">
        <f t="shared" si="152"/>
        <v>0</v>
      </c>
      <c r="AD399" s="43">
        <f t="shared" si="152"/>
        <v>0</v>
      </c>
      <c r="AE399" s="43">
        <f t="shared" si="152"/>
        <v>0</v>
      </c>
      <c r="AF399" s="43">
        <f t="shared" si="152"/>
        <v>0</v>
      </c>
      <c r="AG399" s="43">
        <f t="shared" si="152"/>
        <v>0</v>
      </c>
      <c r="AH399" s="216">
        <f t="shared" ref="AH399" si="153">+AH398/AH397*100</f>
        <v>0</v>
      </c>
      <c r="AI399" s="70">
        <f t="shared" si="147"/>
        <v>0</v>
      </c>
    </row>
    <row r="400" spans="1:35" ht="15.75">
      <c r="A400" s="71"/>
      <c r="B400" s="87"/>
      <c r="C400" s="88"/>
      <c r="D400" s="79" t="s">
        <v>171</v>
      </c>
      <c r="E400" s="43">
        <f>+E398-E397</f>
        <v>-2</v>
      </c>
      <c r="F400" s="43">
        <f t="shared" ref="F400:AG400" si="154">+F398-F397</f>
        <v>-2</v>
      </c>
      <c r="G400" s="43">
        <f t="shared" si="154"/>
        <v>-2</v>
      </c>
      <c r="H400" s="43">
        <f t="shared" si="154"/>
        <v>-2</v>
      </c>
      <c r="I400" s="43">
        <f t="shared" si="154"/>
        <v>-2</v>
      </c>
      <c r="J400" s="43">
        <f t="shared" si="154"/>
        <v>-2</v>
      </c>
      <c r="K400" s="43">
        <f t="shared" si="154"/>
        <v>-2</v>
      </c>
      <c r="L400" s="43">
        <f t="shared" si="154"/>
        <v>-2</v>
      </c>
      <c r="M400" s="43">
        <f t="shared" si="154"/>
        <v>-2</v>
      </c>
      <c r="N400" s="43">
        <f t="shared" si="154"/>
        <v>-2</v>
      </c>
      <c r="O400" s="43">
        <f t="shared" si="154"/>
        <v>-2</v>
      </c>
      <c r="P400" s="43">
        <f t="shared" si="154"/>
        <v>-2</v>
      </c>
      <c r="Q400" s="43">
        <f t="shared" si="154"/>
        <v>-2</v>
      </c>
      <c r="R400" s="43">
        <f t="shared" si="154"/>
        <v>-2</v>
      </c>
      <c r="S400" s="43">
        <f t="shared" si="154"/>
        <v>-2</v>
      </c>
      <c r="T400" s="43">
        <f t="shared" si="154"/>
        <v>-2</v>
      </c>
      <c r="U400" s="43">
        <f t="shared" si="154"/>
        <v>-2</v>
      </c>
      <c r="V400" s="43">
        <f t="shared" si="154"/>
        <v>-2</v>
      </c>
      <c r="W400" s="43">
        <f t="shared" si="154"/>
        <v>-2</v>
      </c>
      <c r="X400" s="43">
        <f t="shared" si="154"/>
        <v>-2</v>
      </c>
      <c r="Y400" s="43">
        <f t="shared" si="154"/>
        <v>-2</v>
      </c>
      <c r="Z400" s="43">
        <f t="shared" si="154"/>
        <v>-2</v>
      </c>
      <c r="AA400" s="43">
        <f t="shared" si="154"/>
        <v>-2</v>
      </c>
      <c r="AB400" s="43">
        <f t="shared" si="154"/>
        <v>-2</v>
      </c>
      <c r="AC400" s="43">
        <f t="shared" si="154"/>
        <v>-2</v>
      </c>
      <c r="AD400" s="43">
        <f t="shared" si="154"/>
        <v>-2</v>
      </c>
      <c r="AE400" s="43">
        <f t="shared" si="154"/>
        <v>-2</v>
      </c>
      <c r="AF400" s="43">
        <f t="shared" si="154"/>
        <v>-2</v>
      </c>
      <c r="AG400" s="43">
        <f t="shared" si="154"/>
        <v>-2</v>
      </c>
      <c r="AH400" s="216">
        <f t="shared" ref="AH400" si="155">+AH398-AH397</f>
        <v>-2</v>
      </c>
      <c r="AI400" s="70">
        <f t="shared" si="147"/>
        <v>0</v>
      </c>
    </row>
    <row r="401" spans="1:35" ht="15.75">
      <c r="A401" s="71"/>
      <c r="B401" s="87"/>
      <c r="C401" s="88"/>
      <c r="D401" s="79" t="s">
        <v>172</v>
      </c>
      <c r="E401" s="43">
        <f>IF(E399-80&gt;0,0,E399-80)</f>
        <v>-80</v>
      </c>
      <c r="F401" s="43">
        <f>IF(F399-80&gt;0,0,F399-80)</f>
        <v>-80</v>
      </c>
      <c r="G401" s="43">
        <f t="shared" ref="G401:AG401" si="156">IF(G399-80&gt;0,0,G399-80)</f>
        <v>-80</v>
      </c>
      <c r="H401" s="43">
        <f t="shared" si="156"/>
        <v>-80</v>
      </c>
      <c r="I401" s="43">
        <f t="shared" si="156"/>
        <v>-80</v>
      </c>
      <c r="J401" s="43">
        <f t="shared" si="156"/>
        <v>-80</v>
      </c>
      <c r="K401" s="43">
        <f t="shared" si="156"/>
        <v>-80</v>
      </c>
      <c r="L401" s="43">
        <f t="shared" si="156"/>
        <v>-80</v>
      </c>
      <c r="M401" s="43">
        <f t="shared" si="156"/>
        <v>-80</v>
      </c>
      <c r="N401" s="43">
        <f t="shared" si="156"/>
        <v>-80</v>
      </c>
      <c r="O401" s="43">
        <f t="shared" si="156"/>
        <v>-80</v>
      </c>
      <c r="P401" s="43">
        <f t="shared" si="156"/>
        <v>-80</v>
      </c>
      <c r="Q401" s="43">
        <f t="shared" si="156"/>
        <v>-80</v>
      </c>
      <c r="R401" s="43">
        <f t="shared" si="156"/>
        <v>-80</v>
      </c>
      <c r="S401" s="43">
        <f t="shared" si="156"/>
        <v>-80</v>
      </c>
      <c r="T401" s="43">
        <f t="shared" si="156"/>
        <v>-80</v>
      </c>
      <c r="U401" s="43">
        <f t="shared" si="156"/>
        <v>-80</v>
      </c>
      <c r="V401" s="43">
        <f t="shared" si="156"/>
        <v>-80</v>
      </c>
      <c r="W401" s="43">
        <f t="shared" si="156"/>
        <v>-80</v>
      </c>
      <c r="X401" s="43">
        <f t="shared" si="156"/>
        <v>-80</v>
      </c>
      <c r="Y401" s="43">
        <f t="shared" si="156"/>
        <v>-80</v>
      </c>
      <c r="Z401" s="43">
        <f t="shared" si="156"/>
        <v>-80</v>
      </c>
      <c r="AA401" s="43">
        <f t="shared" si="156"/>
        <v>-80</v>
      </c>
      <c r="AB401" s="43">
        <f t="shared" si="156"/>
        <v>-80</v>
      </c>
      <c r="AC401" s="43">
        <f t="shared" si="156"/>
        <v>-80</v>
      </c>
      <c r="AD401" s="43">
        <f t="shared" si="156"/>
        <v>-80</v>
      </c>
      <c r="AE401" s="43">
        <f t="shared" si="156"/>
        <v>-80</v>
      </c>
      <c r="AF401" s="43">
        <f t="shared" si="156"/>
        <v>-80</v>
      </c>
      <c r="AG401" s="43">
        <f t="shared" si="156"/>
        <v>-80</v>
      </c>
      <c r="AH401" s="216">
        <f t="shared" ref="AH401" si="157">IF(AH399-80&gt;0,0,AH399-80)</f>
        <v>-80</v>
      </c>
      <c r="AI401" s="70">
        <f t="shared" si="147"/>
        <v>0</v>
      </c>
    </row>
    <row r="402" spans="1:35" ht="23.25">
      <c r="A402" s="344" t="s">
        <v>58</v>
      </c>
      <c r="B402" s="345"/>
      <c r="C402" s="345"/>
      <c r="D402" s="345"/>
      <c r="E402" s="345"/>
      <c r="F402" s="345"/>
      <c r="G402" s="345"/>
      <c r="H402" s="345"/>
      <c r="I402" s="345"/>
      <c r="J402" s="345"/>
      <c r="K402" s="345"/>
      <c r="L402" s="345"/>
      <c r="M402" s="345"/>
      <c r="N402" s="345"/>
      <c r="O402" s="345"/>
      <c r="P402" s="345"/>
      <c r="Q402" s="345"/>
      <c r="R402" s="345"/>
      <c r="S402" s="345"/>
      <c r="T402" s="345"/>
      <c r="U402" s="345"/>
      <c r="V402" s="345"/>
      <c r="W402" s="345"/>
      <c r="X402" s="345"/>
      <c r="Y402" s="345"/>
      <c r="Z402" s="345"/>
      <c r="AA402" s="345"/>
      <c r="AB402" s="345"/>
      <c r="AC402" s="345"/>
      <c r="AD402" s="345"/>
      <c r="AE402" s="345"/>
      <c r="AF402" s="345"/>
      <c r="AG402" s="345"/>
      <c r="AH402" s="345"/>
      <c r="AI402" s="70">
        <f t="shared" si="147"/>
        <v>0</v>
      </c>
    </row>
    <row r="403" spans="1:35" ht="15.75">
      <c r="A403" s="1">
        <v>1</v>
      </c>
      <c r="B403" s="2">
        <v>16117</v>
      </c>
      <c r="C403" s="13" t="s">
        <v>5</v>
      </c>
      <c r="D403" s="3" t="s">
        <v>47</v>
      </c>
      <c r="E403" s="200" t="s">
        <v>316</v>
      </c>
      <c r="F403" s="200" t="s">
        <v>316</v>
      </c>
      <c r="G403" s="200" t="s">
        <v>316</v>
      </c>
      <c r="H403" s="239" t="s">
        <v>374</v>
      </c>
      <c r="I403" s="200" t="s">
        <v>316</v>
      </c>
      <c r="J403" s="200" t="s">
        <v>316</v>
      </c>
      <c r="K403" s="200" t="s">
        <v>316</v>
      </c>
      <c r="L403" s="200" t="s">
        <v>316</v>
      </c>
      <c r="M403" s="200" t="s">
        <v>316</v>
      </c>
      <c r="N403" s="200" t="s">
        <v>316</v>
      </c>
      <c r="O403" s="239" t="s">
        <v>374</v>
      </c>
      <c r="P403" s="200" t="s">
        <v>316</v>
      </c>
      <c r="Q403" s="200" t="s">
        <v>316</v>
      </c>
      <c r="R403" s="200" t="s">
        <v>316</v>
      </c>
      <c r="S403" s="239" t="s">
        <v>374</v>
      </c>
      <c r="T403" s="200" t="s">
        <v>317</v>
      </c>
      <c r="U403" s="200" t="s">
        <v>317</v>
      </c>
      <c r="V403" s="200" t="s">
        <v>317</v>
      </c>
      <c r="W403" s="200" t="s">
        <v>317</v>
      </c>
      <c r="X403" s="200" t="s">
        <v>317</v>
      </c>
      <c r="Y403" s="200" t="s">
        <v>317</v>
      </c>
      <c r="Z403" s="200" t="s">
        <v>317</v>
      </c>
      <c r="AA403" s="200" t="s">
        <v>317</v>
      </c>
      <c r="AB403" s="200" t="s">
        <v>317</v>
      </c>
      <c r="AC403" s="200" t="s">
        <v>317</v>
      </c>
      <c r="AD403" s="200" t="s">
        <v>317</v>
      </c>
      <c r="AE403" s="200" t="s">
        <v>317</v>
      </c>
      <c r="AF403" s="200" t="s">
        <v>317</v>
      </c>
      <c r="AG403" s="200" t="s">
        <v>317</v>
      </c>
      <c r="AH403" s="200" t="s">
        <v>317</v>
      </c>
      <c r="AI403" s="70">
        <f t="shared" si="147"/>
        <v>12</v>
      </c>
    </row>
    <row r="404" spans="1:35" ht="15.75">
      <c r="A404" s="71"/>
      <c r="B404" s="91"/>
      <c r="C404" s="92"/>
      <c r="D404" s="78" t="s">
        <v>170</v>
      </c>
      <c r="E404" s="74">
        <v>1</v>
      </c>
      <c r="F404" s="74">
        <v>1</v>
      </c>
      <c r="G404" s="74">
        <v>1</v>
      </c>
      <c r="H404" s="74">
        <v>1</v>
      </c>
      <c r="I404" s="74">
        <v>1</v>
      </c>
      <c r="J404" s="74">
        <v>1</v>
      </c>
      <c r="K404" s="74">
        <v>1</v>
      </c>
      <c r="L404" s="74">
        <v>1</v>
      </c>
      <c r="M404" s="74">
        <v>1</v>
      </c>
      <c r="N404" s="74">
        <v>1</v>
      </c>
      <c r="O404" s="74">
        <v>1</v>
      </c>
      <c r="P404" s="74">
        <v>1</v>
      </c>
      <c r="Q404" s="74">
        <v>1</v>
      </c>
      <c r="R404" s="74">
        <v>1</v>
      </c>
      <c r="S404" s="74">
        <v>1</v>
      </c>
      <c r="T404" s="74">
        <v>1</v>
      </c>
      <c r="U404" s="74">
        <v>1</v>
      </c>
      <c r="V404" s="74">
        <v>1</v>
      </c>
      <c r="W404" s="74">
        <v>1</v>
      </c>
      <c r="X404" s="74">
        <v>1</v>
      </c>
      <c r="Y404" s="74">
        <v>1</v>
      </c>
      <c r="Z404" s="74">
        <v>1</v>
      </c>
      <c r="AA404" s="74">
        <v>1</v>
      </c>
      <c r="AB404" s="74">
        <v>1</v>
      </c>
      <c r="AC404" s="74">
        <v>1</v>
      </c>
      <c r="AD404" s="74">
        <v>1</v>
      </c>
      <c r="AE404" s="74">
        <v>1</v>
      </c>
      <c r="AF404" s="74">
        <v>1</v>
      </c>
      <c r="AG404" s="74">
        <v>1</v>
      </c>
      <c r="AH404" s="215">
        <v>1</v>
      </c>
      <c r="AI404" s="70">
        <f t="shared" si="147"/>
        <v>0</v>
      </c>
    </row>
    <row r="405" spans="1:35" ht="15.75">
      <c r="A405" s="71"/>
      <c r="B405" s="91"/>
      <c r="C405" s="92"/>
      <c r="D405" s="79" t="s">
        <v>169</v>
      </c>
      <c r="E405" s="43">
        <f t="shared" ref="E405:AG405" si="158">COUNTIF(E403:E403,"P")</f>
        <v>1</v>
      </c>
      <c r="F405" s="43">
        <f t="shared" si="158"/>
        <v>1</v>
      </c>
      <c r="G405" s="43">
        <f t="shared" si="158"/>
        <v>1</v>
      </c>
      <c r="H405" s="43">
        <f t="shared" si="158"/>
        <v>0</v>
      </c>
      <c r="I405" s="43">
        <f t="shared" si="158"/>
        <v>1</v>
      </c>
      <c r="J405" s="43">
        <f t="shared" si="158"/>
        <v>1</v>
      </c>
      <c r="K405" s="43">
        <f t="shared" si="158"/>
        <v>1</v>
      </c>
      <c r="L405" s="43">
        <f t="shared" si="158"/>
        <v>1</v>
      </c>
      <c r="M405" s="43">
        <f t="shared" si="158"/>
        <v>1</v>
      </c>
      <c r="N405" s="43">
        <f t="shared" si="158"/>
        <v>1</v>
      </c>
      <c r="O405" s="43">
        <f t="shared" si="158"/>
        <v>0</v>
      </c>
      <c r="P405" s="43">
        <f t="shared" si="158"/>
        <v>1</v>
      </c>
      <c r="Q405" s="43">
        <f t="shared" si="158"/>
        <v>1</v>
      </c>
      <c r="R405" s="43">
        <f t="shared" si="158"/>
        <v>1</v>
      </c>
      <c r="S405" s="43">
        <f t="shared" si="158"/>
        <v>0</v>
      </c>
      <c r="T405" s="43">
        <f t="shared" si="158"/>
        <v>0</v>
      </c>
      <c r="U405" s="43">
        <f t="shared" si="158"/>
        <v>0</v>
      </c>
      <c r="V405" s="43">
        <f t="shared" si="158"/>
        <v>0</v>
      </c>
      <c r="W405" s="43">
        <f t="shared" si="158"/>
        <v>0</v>
      </c>
      <c r="X405" s="43">
        <f t="shared" si="158"/>
        <v>0</v>
      </c>
      <c r="Y405" s="43">
        <f t="shared" si="158"/>
        <v>0</v>
      </c>
      <c r="Z405" s="43">
        <f t="shared" si="158"/>
        <v>0</v>
      </c>
      <c r="AA405" s="43">
        <f t="shared" si="158"/>
        <v>0</v>
      </c>
      <c r="AB405" s="43">
        <f t="shared" si="158"/>
        <v>0</v>
      </c>
      <c r="AC405" s="43">
        <f t="shared" si="158"/>
        <v>0</v>
      </c>
      <c r="AD405" s="43">
        <f t="shared" si="158"/>
        <v>0</v>
      </c>
      <c r="AE405" s="43">
        <f t="shared" si="158"/>
        <v>0</v>
      </c>
      <c r="AF405" s="43">
        <f t="shared" si="158"/>
        <v>0</v>
      </c>
      <c r="AG405" s="43">
        <f t="shared" si="158"/>
        <v>0</v>
      </c>
      <c r="AH405" s="216">
        <f t="shared" ref="AH405" si="159">COUNTIF(AH403:AH403,"P")</f>
        <v>0</v>
      </c>
      <c r="AI405" s="70">
        <f t="shared" si="147"/>
        <v>0</v>
      </c>
    </row>
    <row r="406" spans="1:35" ht="15.75">
      <c r="A406" s="71"/>
      <c r="B406" s="91"/>
      <c r="C406" s="92"/>
      <c r="D406" s="79" t="s">
        <v>168</v>
      </c>
      <c r="E406" s="43">
        <f>+E405/E404*100</f>
        <v>100</v>
      </c>
      <c r="F406" s="43">
        <f t="shared" ref="F406:AG406" si="160">+F405/F404*100</f>
        <v>100</v>
      </c>
      <c r="G406" s="43">
        <f t="shared" si="160"/>
        <v>100</v>
      </c>
      <c r="H406" s="43">
        <f t="shared" si="160"/>
        <v>0</v>
      </c>
      <c r="I406" s="43">
        <f t="shared" si="160"/>
        <v>100</v>
      </c>
      <c r="J406" s="43">
        <f t="shared" si="160"/>
        <v>100</v>
      </c>
      <c r="K406" s="43">
        <f t="shared" si="160"/>
        <v>100</v>
      </c>
      <c r="L406" s="43">
        <f t="shared" si="160"/>
        <v>100</v>
      </c>
      <c r="M406" s="43">
        <f t="shared" si="160"/>
        <v>100</v>
      </c>
      <c r="N406" s="43">
        <f t="shared" si="160"/>
        <v>100</v>
      </c>
      <c r="O406" s="43">
        <f t="shared" si="160"/>
        <v>0</v>
      </c>
      <c r="P406" s="43">
        <f t="shared" si="160"/>
        <v>100</v>
      </c>
      <c r="Q406" s="43">
        <f t="shared" si="160"/>
        <v>100</v>
      </c>
      <c r="R406" s="43">
        <f t="shared" si="160"/>
        <v>100</v>
      </c>
      <c r="S406" s="43">
        <f t="shared" si="160"/>
        <v>0</v>
      </c>
      <c r="T406" s="43">
        <f t="shared" si="160"/>
        <v>0</v>
      </c>
      <c r="U406" s="43">
        <f t="shared" si="160"/>
        <v>0</v>
      </c>
      <c r="V406" s="43">
        <f t="shared" si="160"/>
        <v>0</v>
      </c>
      <c r="W406" s="43">
        <f t="shared" si="160"/>
        <v>0</v>
      </c>
      <c r="X406" s="43">
        <f t="shared" si="160"/>
        <v>0</v>
      </c>
      <c r="Y406" s="43">
        <f t="shared" si="160"/>
        <v>0</v>
      </c>
      <c r="Z406" s="43">
        <f t="shared" si="160"/>
        <v>0</v>
      </c>
      <c r="AA406" s="43">
        <f t="shared" si="160"/>
        <v>0</v>
      </c>
      <c r="AB406" s="43">
        <f t="shared" si="160"/>
        <v>0</v>
      </c>
      <c r="AC406" s="43">
        <f t="shared" si="160"/>
        <v>0</v>
      </c>
      <c r="AD406" s="43">
        <f t="shared" si="160"/>
        <v>0</v>
      </c>
      <c r="AE406" s="43">
        <f t="shared" si="160"/>
        <v>0</v>
      </c>
      <c r="AF406" s="43">
        <f t="shared" si="160"/>
        <v>0</v>
      </c>
      <c r="AG406" s="43">
        <f t="shared" si="160"/>
        <v>0</v>
      </c>
      <c r="AH406" s="216">
        <f t="shared" ref="AH406" si="161">+AH405/AH404*100</f>
        <v>0</v>
      </c>
      <c r="AI406" s="70">
        <f t="shared" si="147"/>
        <v>0</v>
      </c>
    </row>
    <row r="407" spans="1:35" ht="15.75">
      <c r="A407" s="71"/>
      <c r="B407" s="91"/>
      <c r="C407" s="92"/>
      <c r="D407" s="79" t="s">
        <v>171</v>
      </c>
      <c r="E407" s="43">
        <f>+E405-E404</f>
        <v>0</v>
      </c>
      <c r="F407" s="43">
        <f t="shared" ref="F407:AG407" si="162">+F405-F404</f>
        <v>0</v>
      </c>
      <c r="G407" s="43">
        <f t="shared" si="162"/>
        <v>0</v>
      </c>
      <c r="H407" s="43">
        <f t="shared" si="162"/>
        <v>-1</v>
      </c>
      <c r="I407" s="43">
        <f t="shared" si="162"/>
        <v>0</v>
      </c>
      <c r="J407" s="43">
        <f t="shared" si="162"/>
        <v>0</v>
      </c>
      <c r="K407" s="43">
        <f t="shared" si="162"/>
        <v>0</v>
      </c>
      <c r="L407" s="43">
        <f t="shared" si="162"/>
        <v>0</v>
      </c>
      <c r="M407" s="43">
        <f t="shared" si="162"/>
        <v>0</v>
      </c>
      <c r="N407" s="43">
        <f t="shared" si="162"/>
        <v>0</v>
      </c>
      <c r="O407" s="43">
        <f t="shared" si="162"/>
        <v>-1</v>
      </c>
      <c r="P407" s="43">
        <f t="shared" si="162"/>
        <v>0</v>
      </c>
      <c r="Q407" s="43">
        <f t="shared" si="162"/>
        <v>0</v>
      </c>
      <c r="R407" s="43">
        <f t="shared" si="162"/>
        <v>0</v>
      </c>
      <c r="S407" s="43">
        <f t="shared" si="162"/>
        <v>-1</v>
      </c>
      <c r="T407" s="43">
        <f t="shared" si="162"/>
        <v>-1</v>
      </c>
      <c r="U407" s="43">
        <f t="shared" si="162"/>
        <v>-1</v>
      </c>
      <c r="V407" s="43">
        <f t="shared" si="162"/>
        <v>-1</v>
      </c>
      <c r="W407" s="43">
        <f t="shared" si="162"/>
        <v>-1</v>
      </c>
      <c r="X407" s="43">
        <f t="shared" si="162"/>
        <v>-1</v>
      </c>
      <c r="Y407" s="43">
        <f t="shared" si="162"/>
        <v>-1</v>
      </c>
      <c r="Z407" s="43">
        <f t="shared" si="162"/>
        <v>-1</v>
      </c>
      <c r="AA407" s="43">
        <f t="shared" si="162"/>
        <v>-1</v>
      </c>
      <c r="AB407" s="43">
        <f t="shared" si="162"/>
        <v>-1</v>
      </c>
      <c r="AC407" s="43">
        <f t="shared" si="162"/>
        <v>-1</v>
      </c>
      <c r="AD407" s="43">
        <f t="shared" si="162"/>
        <v>-1</v>
      </c>
      <c r="AE407" s="43">
        <f t="shared" si="162"/>
        <v>-1</v>
      </c>
      <c r="AF407" s="43">
        <f t="shared" si="162"/>
        <v>-1</v>
      </c>
      <c r="AG407" s="43">
        <f t="shared" si="162"/>
        <v>-1</v>
      </c>
      <c r="AH407" s="216">
        <f t="shared" ref="AH407" si="163">+AH405-AH404</f>
        <v>-1</v>
      </c>
      <c r="AI407" s="70">
        <f t="shared" si="147"/>
        <v>0</v>
      </c>
    </row>
    <row r="408" spans="1:35" ht="15.75">
      <c r="A408" s="71"/>
      <c r="B408" s="91"/>
      <c r="C408" s="92"/>
      <c r="D408" s="79" t="s">
        <v>172</v>
      </c>
      <c r="E408" s="43">
        <f t="shared" ref="E408:AG408" si="164">IF(E407&lt;=0,0)</f>
        <v>0</v>
      </c>
      <c r="F408" s="43">
        <f t="shared" si="164"/>
        <v>0</v>
      </c>
      <c r="G408" s="43">
        <f t="shared" si="164"/>
        <v>0</v>
      </c>
      <c r="H408" s="43">
        <f t="shared" si="164"/>
        <v>0</v>
      </c>
      <c r="I408" s="43">
        <f t="shared" si="164"/>
        <v>0</v>
      </c>
      <c r="J408" s="43">
        <f t="shared" si="164"/>
        <v>0</v>
      </c>
      <c r="K408" s="43">
        <f t="shared" si="164"/>
        <v>0</v>
      </c>
      <c r="L408" s="43">
        <f t="shared" si="164"/>
        <v>0</v>
      </c>
      <c r="M408" s="43">
        <f t="shared" si="164"/>
        <v>0</v>
      </c>
      <c r="N408" s="43">
        <f t="shared" si="164"/>
        <v>0</v>
      </c>
      <c r="O408" s="43">
        <f t="shared" si="164"/>
        <v>0</v>
      </c>
      <c r="P408" s="43">
        <f t="shared" si="164"/>
        <v>0</v>
      </c>
      <c r="Q408" s="43">
        <f t="shared" si="164"/>
        <v>0</v>
      </c>
      <c r="R408" s="43">
        <f t="shared" si="164"/>
        <v>0</v>
      </c>
      <c r="S408" s="43">
        <f t="shared" si="164"/>
        <v>0</v>
      </c>
      <c r="T408" s="43">
        <f t="shared" si="164"/>
        <v>0</v>
      </c>
      <c r="U408" s="43">
        <f t="shared" si="164"/>
        <v>0</v>
      </c>
      <c r="V408" s="43">
        <f t="shared" si="164"/>
        <v>0</v>
      </c>
      <c r="W408" s="43">
        <f t="shared" si="164"/>
        <v>0</v>
      </c>
      <c r="X408" s="43">
        <f t="shared" si="164"/>
        <v>0</v>
      </c>
      <c r="Y408" s="43">
        <f t="shared" si="164"/>
        <v>0</v>
      </c>
      <c r="Z408" s="43">
        <f t="shared" si="164"/>
        <v>0</v>
      </c>
      <c r="AA408" s="43">
        <f t="shared" si="164"/>
        <v>0</v>
      </c>
      <c r="AB408" s="43">
        <f t="shared" si="164"/>
        <v>0</v>
      </c>
      <c r="AC408" s="43">
        <f t="shared" si="164"/>
        <v>0</v>
      </c>
      <c r="AD408" s="43">
        <f t="shared" si="164"/>
        <v>0</v>
      </c>
      <c r="AE408" s="43">
        <f t="shared" si="164"/>
        <v>0</v>
      </c>
      <c r="AF408" s="43">
        <f t="shared" si="164"/>
        <v>0</v>
      </c>
      <c r="AG408" s="43">
        <f t="shared" si="164"/>
        <v>0</v>
      </c>
      <c r="AH408" s="216">
        <f t="shared" ref="AH408" si="165">IF(AH407&lt;=0,0)</f>
        <v>0</v>
      </c>
      <c r="AI408" s="70">
        <f t="shared" si="147"/>
        <v>0</v>
      </c>
    </row>
    <row r="409" spans="1:35" ht="23.25">
      <c r="A409" s="344" t="s">
        <v>59</v>
      </c>
      <c r="B409" s="345"/>
      <c r="C409" s="345"/>
      <c r="D409" s="345"/>
      <c r="E409" s="345"/>
      <c r="F409" s="345"/>
      <c r="G409" s="345"/>
      <c r="H409" s="345"/>
      <c r="I409" s="345"/>
      <c r="J409" s="345"/>
      <c r="K409" s="345"/>
      <c r="L409" s="345"/>
      <c r="M409" s="345"/>
      <c r="N409" s="345"/>
      <c r="O409" s="345"/>
      <c r="P409" s="345"/>
      <c r="Q409" s="345"/>
      <c r="R409" s="345"/>
      <c r="S409" s="345"/>
      <c r="T409" s="345"/>
      <c r="U409" s="345"/>
      <c r="V409" s="345"/>
      <c r="W409" s="345"/>
      <c r="X409" s="345"/>
      <c r="Y409" s="345"/>
      <c r="Z409" s="345"/>
      <c r="AA409" s="345"/>
      <c r="AB409" s="345"/>
      <c r="AC409" s="345"/>
      <c r="AD409" s="345"/>
      <c r="AE409" s="345"/>
      <c r="AF409" s="345"/>
      <c r="AG409" s="345"/>
      <c r="AH409" s="345"/>
      <c r="AI409" s="70">
        <f t="shared" si="147"/>
        <v>0</v>
      </c>
    </row>
    <row r="410" spans="1:35" ht="15.75">
      <c r="A410" s="1">
        <v>1</v>
      </c>
      <c r="B410" s="106">
        <v>17242</v>
      </c>
      <c r="C410" s="60" t="s">
        <v>275</v>
      </c>
      <c r="D410" s="8" t="s">
        <v>48</v>
      </c>
      <c r="E410" s="253" t="s">
        <v>316</v>
      </c>
      <c r="F410" s="253" t="s">
        <v>316</v>
      </c>
      <c r="G410" s="253" t="s">
        <v>316</v>
      </c>
      <c r="H410" s="253" t="s">
        <v>316</v>
      </c>
      <c r="I410" s="253" t="s">
        <v>316</v>
      </c>
      <c r="J410" s="253" t="s">
        <v>316</v>
      </c>
      <c r="K410" s="253" t="s">
        <v>316</v>
      </c>
      <c r="L410" s="253" t="s">
        <v>316</v>
      </c>
      <c r="M410" s="253" t="s">
        <v>316</v>
      </c>
      <c r="N410" s="254" t="s">
        <v>374</v>
      </c>
      <c r="O410" s="253" t="s">
        <v>316</v>
      </c>
      <c r="P410" s="253" t="s">
        <v>316</v>
      </c>
      <c r="Q410" s="253" t="s">
        <v>316</v>
      </c>
      <c r="R410" s="253" t="s">
        <v>316</v>
      </c>
      <c r="S410" s="253" t="s">
        <v>316</v>
      </c>
      <c r="T410" s="254" t="s">
        <v>374</v>
      </c>
      <c r="U410" s="253" t="s">
        <v>316</v>
      </c>
      <c r="V410" s="253" t="s">
        <v>316</v>
      </c>
      <c r="W410" s="253" t="s">
        <v>316</v>
      </c>
      <c r="X410" s="253" t="s">
        <v>316</v>
      </c>
      <c r="Y410" s="254" t="s">
        <v>374</v>
      </c>
      <c r="Z410" s="253" t="s">
        <v>316</v>
      </c>
      <c r="AA410" s="253" t="s">
        <v>316</v>
      </c>
      <c r="AB410" s="254" t="s">
        <v>374</v>
      </c>
      <c r="AC410" s="253" t="s">
        <v>316</v>
      </c>
      <c r="AD410" s="253" t="s">
        <v>316</v>
      </c>
      <c r="AE410" s="253" t="s">
        <v>316</v>
      </c>
      <c r="AF410" s="253" t="s">
        <v>316</v>
      </c>
      <c r="AG410" s="253" t="s">
        <v>316</v>
      </c>
      <c r="AH410" s="253" t="s">
        <v>316</v>
      </c>
      <c r="AI410" s="70">
        <f t="shared" si="147"/>
        <v>26</v>
      </c>
    </row>
    <row r="411" spans="1:35" ht="15.75">
      <c r="A411" s="71"/>
      <c r="B411" s="76"/>
      <c r="C411" s="77"/>
      <c r="D411" s="78" t="s">
        <v>170</v>
      </c>
      <c r="E411" s="74">
        <v>1</v>
      </c>
      <c r="F411" s="74">
        <v>1</v>
      </c>
      <c r="G411" s="74">
        <v>1</v>
      </c>
      <c r="H411" s="74">
        <v>1</v>
      </c>
      <c r="I411" s="74">
        <v>1</v>
      </c>
      <c r="J411" s="74">
        <v>1</v>
      </c>
      <c r="K411" s="74">
        <v>1</v>
      </c>
      <c r="L411" s="74">
        <v>1</v>
      </c>
      <c r="M411" s="74">
        <v>1</v>
      </c>
      <c r="N411" s="74">
        <v>1</v>
      </c>
      <c r="O411" s="74">
        <v>1</v>
      </c>
      <c r="P411" s="74">
        <v>1</v>
      </c>
      <c r="Q411" s="74">
        <v>1</v>
      </c>
      <c r="R411" s="74">
        <v>1</v>
      </c>
      <c r="S411" s="74">
        <v>1</v>
      </c>
      <c r="T411" s="74">
        <v>1</v>
      </c>
      <c r="U411" s="74">
        <v>1</v>
      </c>
      <c r="V411" s="74">
        <v>1</v>
      </c>
      <c r="W411" s="74">
        <v>1</v>
      </c>
      <c r="X411" s="74">
        <v>1</v>
      </c>
      <c r="Y411" s="74">
        <v>1</v>
      </c>
      <c r="Z411" s="74">
        <v>1</v>
      </c>
      <c r="AA411" s="74">
        <v>1</v>
      </c>
      <c r="AB411" s="74">
        <v>1</v>
      </c>
      <c r="AC411" s="74">
        <v>1</v>
      </c>
      <c r="AD411" s="74">
        <v>1</v>
      </c>
      <c r="AE411" s="74">
        <v>1</v>
      </c>
      <c r="AF411" s="74">
        <v>1</v>
      </c>
      <c r="AG411" s="74">
        <v>1</v>
      </c>
      <c r="AH411" s="215">
        <v>1</v>
      </c>
      <c r="AI411" s="70">
        <f t="shared" si="147"/>
        <v>0</v>
      </c>
    </row>
    <row r="412" spans="1:35" ht="15.75">
      <c r="A412" s="71"/>
      <c r="B412" s="76"/>
      <c r="C412" s="77"/>
      <c r="D412" s="79" t="s">
        <v>169</v>
      </c>
      <c r="E412" s="43">
        <f t="shared" ref="E412:AG412" si="166">COUNTIF(E410:E410,"P")</f>
        <v>1</v>
      </c>
      <c r="F412" s="43">
        <f t="shared" si="166"/>
        <v>1</v>
      </c>
      <c r="G412" s="43">
        <f t="shared" si="166"/>
        <v>1</v>
      </c>
      <c r="H412" s="43">
        <f t="shared" si="166"/>
        <v>1</v>
      </c>
      <c r="I412" s="43">
        <f t="shared" si="166"/>
        <v>1</v>
      </c>
      <c r="J412" s="43">
        <f t="shared" si="166"/>
        <v>1</v>
      </c>
      <c r="K412" s="43">
        <f t="shared" si="166"/>
        <v>1</v>
      </c>
      <c r="L412" s="43">
        <f t="shared" si="166"/>
        <v>1</v>
      </c>
      <c r="M412" s="43">
        <f t="shared" si="166"/>
        <v>1</v>
      </c>
      <c r="N412" s="43">
        <f t="shared" si="166"/>
        <v>0</v>
      </c>
      <c r="O412" s="43">
        <f t="shared" si="166"/>
        <v>1</v>
      </c>
      <c r="P412" s="43">
        <f t="shared" si="166"/>
        <v>1</v>
      </c>
      <c r="Q412" s="43">
        <f t="shared" si="166"/>
        <v>1</v>
      </c>
      <c r="R412" s="43">
        <f t="shared" si="166"/>
        <v>1</v>
      </c>
      <c r="S412" s="43">
        <f t="shared" si="166"/>
        <v>1</v>
      </c>
      <c r="T412" s="43">
        <f t="shared" si="166"/>
        <v>0</v>
      </c>
      <c r="U412" s="43">
        <f t="shared" si="166"/>
        <v>1</v>
      </c>
      <c r="V412" s="43">
        <f t="shared" si="166"/>
        <v>1</v>
      </c>
      <c r="W412" s="43">
        <f t="shared" si="166"/>
        <v>1</v>
      </c>
      <c r="X412" s="43">
        <f t="shared" si="166"/>
        <v>1</v>
      </c>
      <c r="Y412" s="43">
        <f t="shared" si="166"/>
        <v>0</v>
      </c>
      <c r="Z412" s="43">
        <f t="shared" si="166"/>
        <v>1</v>
      </c>
      <c r="AA412" s="43">
        <f t="shared" si="166"/>
        <v>1</v>
      </c>
      <c r="AB412" s="43">
        <f t="shared" si="166"/>
        <v>0</v>
      </c>
      <c r="AC412" s="43">
        <f t="shared" si="166"/>
        <v>1</v>
      </c>
      <c r="AD412" s="43">
        <f t="shared" si="166"/>
        <v>1</v>
      </c>
      <c r="AE412" s="43">
        <f t="shared" si="166"/>
        <v>1</v>
      </c>
      <c r="AF412" s="43">
        <f t="shared" si="166"/>
        <v>1</v>
      </c>
      <c r="AG412" s="43">
        <f t="shared" si="166"/>
        <v>1</v>
      </c>
      <c r="AH412" s="216">
        <f t="shared" ref="AH412" si="167">COUNTIF(AH410:AH410,"P")</f>
        <v>1</v>
      </c>
      <c r="AI412" s="70">
        <f t="shared" si="147"/>
        <v>0</v>
      </c>
    </row>
    <row r="413" spans="1:35" ht="15.75">
      <c r="A413" s="71"/>
      <c r="B413" s="76"/>
      <c r="C413" s="77"/>
      <c r="D413" s="79" t="s">
        <v>168</v>
      </c>
      <c r="E413" s="43">
        <f>+E412/E411*100</f>
        <v>100</v>
      </c>
      <c r="F413" s="43">
        <f t="shared" ref="F413:AG413" si="168">+F412/F411*100</f>
        <v>100</v>
      </c>
      <c r="G413" s="43">
        <f t="shared" si="168"/>
        <v>100</v>
      </c>
      <c r="H413" s="43">
        <f t="shared" si="168"/>
        <v>100</v>
      </c>
      <c r="I413" s="43">
        <f t="shared" si="168"/>
        <v>100</v>
      </c>
      <c r="J413" s="43">
        <f t="shared" si="168"/>
        <v>100</v>
      </c>
      <c r="K413" s="43">
        <f t="shared" si="168"/>
        <v>100</v>
      </c>
      <c r="L413" s="43">
        <f t="shared" si="168"/>
        <v>100</v>
      </c>
      <c r="M413" s="43">
        <f t="shared" si="168"/>
        <v>100</v>
      </c>
      <c r="N413" s="43">
        <f t="shared" si="168"/>
        <v>0</v>
      </c>
      <c r="O413" s="43">
        <f t="shared" si="168"/>
        <v>100</v>
      </c>
      <c r="P413" s="43">
        <f t="shared" si="168"/>
        <v>100</v>
      </c>
      <c r="Q413" s="43">
        <f t="shared" si="168"/>
        <v>100</v>
      </c>
      <c r="R413" s="43">
        <f t="shared" si="168"/>
        <v>100</v>
      </c>
      <c r="S413" s="43">
        <f t="shared" si="168"/>
        <v>100</v>
      </c>
      <c r="T413" s="43">
        <f t="shared" si="168"/>
        <v>0</v>
      </c>
      <c r="U413" s="43">
        <f t="shared" si="168"/>
        <v>100</v>
      </c>
      <c r="V413" s="43">
        <f t="shared" si="168"/>
        <v>100</v>
      </c>
      <c r="W413" s="43">
        <f t="shared" si="168"/>
        <v>100</v>
      </c>
      <c r="X413" s="43">
        <f t="shared" si="168"/>
        <v>100</v>
      </c>
      <c r="Y413" s="43">
        <f t="shared" si="168"/>
        <v>0</v>
      </c>
      <c r="Z413" s="43">
        <f t="shared" si="168"/>
        <v>100</v>
      </c>
      <c r="AA413" s="43">
        <f t="shared" si="168"/>
        <v>100</v>
      </c>
      <c r="AB413" s="43">
        <f t="shared" si="168"/>
        <v>0</v>
      </c>
      <c r="AC413" s="43">
        <f t="shared" si="168"/>
        <v>100</v>
      </c>
      <c r="AD413" s="43">
        <f t="shared" si="168"/>
        <v>100</v>
      </c>
      <c r="AE413" s="43">
        <f t="shared" si="168"/>
        <v>100</v>
      </c>
      <c r="AF413" s="43">
        <f t="shared" si="168"/>
        <v>100</v>
      </c>
      <c r="AG413" s="43">
        <f t="shared" si="168"/>
        <v>100</v>
      </c>
      <c r="AH413" s="216">
        <f t="shared" ref="AH413" si="169">+AH412/AH411*100</f>
        <v>100</v>
      </c>
      <c r="AI413" s="70">
        <f t="shared" si="147"/>
        <v>0</v>
      </c>
    </row>
    <row r="414" spans="1:35" ht="15.75">
      <c r="A414" s="71"/>
      <c r="B414" s="76"/>
      <c r="C414" s="77"/>
      <c r="D414" s="79" t="s">
        <v>171</v>
      </c>
      <c r="E414" s="43">
        <f>+E412-E411</f>
        <v>0</v>
      </c>
      <c r="F414" s="43">
        <f t="shared" ref="F414:AG414" si="170">+F412-F411</f>
        <v>0</v>
      </c>
      <c r="G414" s="43">
        <f t="shared" si="170"/>
        <v>0</v>
      </c>
      <c r="H414" s="43">
        <f t="shared" si="170"/>
        <v>0</v>
      </c>
      <c r="I414" s="43">
        <f t="shared" si="170"/>
        <v>0</v>
      </c>
      <c r="J414" s="43">
        <f t="shared" si="170"/>
        <v>0</v>
      </c>
      <c r="K414" s="43">
        <f t="shared" si="170"/>
        <v>0</v>
      </c>
      <c r="L414" s="43">
        <f t="shared" si="170"/>
        <v>0</v>
      </c>
      <c r="M414" s="43">
        <f t="shared" si="170"/>
        <v>0</v>
      </c>
      <c r="N414" s="43">
        <f t="shared" si="170"/>
        <v>-1</v>
      </c>
      <c r="O414" s="43">
        <f t="shared" si="170"/>
        <v>0</v>
      </c>
      <c r="P414" s="43">
        <f t="shared" si="170"/>
        <v>0</v>
      </c>
      <c r="Q414" s="43">
        <f t="shared" si="170"/>
        <v>0</v>
      </c>
      <c r="R414" s="43">
        <f t="shared" si="170"/>
        <v>0</v>
      </c>
      <c r="S414" s="43">
        <f t="shared" si="170"/>
        <v>0</v>
      </c>
      <c r="T414" s="43">
        <f t="shared" si="170"/>
        <v>-1</v>
      </c>
      <c r="U414" s="43">
        <f t="shared" si="170"/>
        <v>0</v>
      </c>
      <c r="V414" s="43">
        <f t="shared" si="170"/>
        <v>0</v>
      </c>
      <c r="W414" s="43">
        <f t="shared" si="170"/>
        <v>0</v>
      </c>
      <c r="X414" s="43">
        <f t="shared" si="170"/>
        <v>0</v>
      </c>
      <c r="Y414" s="43">
        <f t="shared" si="170"/>
        <v>-1</v>
      </c>
      <c r="Z414" s="43">
        <f t="shared" si="170"/>
        <v>0</v>
      </c>
      <c r="AA414" s="43">
        <f t="shared" si="170"/>
        <v>0</v>
      </c>
      <c r="AB414" s="43">
        <f t="shared" si="170"/>
        <v>-1</v>
      </c>
      <c r="AC414" s="43">
        <f t="shared" si="170"/>
        <v>0</v>
      </c>
      <c r="AD414" s="43">
        <f t="shared" si="170"/>
        <v>0</v>
      </c>
      <c r="AE414" s="43">
        <f t="shared" si="170"/>
        <v>0</v>
      </c>
      <c r="AF414" s="43">
        <f t="shared" si="170"/>
        <v>0</v>
      </c>
      <c r="AG414" s="43">
        <f t="shared" si="170"/>
        <v>0</v>
      </c>
      <c r="AH414" s="216">
        <f t="shared" ref="AH414" si="171">+AH412-AH411</f>
        <v>0</v>
      </c>
      <c r="AI414" s="70">
        <f t="shared" si="147"/>
        <v>0</v>
      </c>
    </row>
    <row r="415" spans="1:35" ht="15.75">
      <c r="A415" s="71"/>
      <c r="B415" s="76"/>
      <c r="C415" s="77"/>
      <c r="D415" s="79" t="s">
        <v>172</v>
      </c>
      <c r="E415" s="43">
        <f t="shared" ref="E415:AG415" si="172">IF(E414&lt;=0,0)</f>
        <v>0</v>
      </c>
      <c r="F415" s="43">
        <f t="shared" si="172"/>
        <v>0</v>
      </c>
      <c r="G415" s="43">
        <f t="shared" si="172"/>
        <v>0</v>
      </c>
      <c r="H415" s="43">
        <f t="shared" si="172"/>
        <v>0</v>
      </c>
      <c r="I415" s="43">
        <f t="shared" si="172"/>
        <v>0</v>
      </c>
      <c r="J415" s="43">
        <f t="shared" si="172"/>
        <v>0</v>
      </c>
      <c r="K415" s="43">
        <f t="shared" si="172"/>
        <v>0</v>
      </c>
      <c r="L415" s="43">
        <f t="shared" si="172"/>
        <v>0</v>
      </c>
      <c r="M415" s="43">
        <f t="shared" si="172"/>
        <v>0</v>
      </c>
      <c r="N415" s="43">
        <f t="shared" si="172"/>
        <v>0</v>
      </c>
      <c r="O415" s="43">
        <f t="shared" si="172"/>
        <v>0</v>
      </c>
      <c r="P415" s="43">
        <f t="shared" si="172"/>
        <v>0</v>
      </c>
      <c r="Q415" s="43">
        <f t="shared" si="172"/>
        <v>0</v>
      </c>
      <c r="R415" s="43">
        <f t="shared" si="172"/>
        <v>0</v>
      </c>
      <c r="S415" s="43">
        <f t="shared" si="172"/>
        <v>0</v>
      </c>
      <c r="T415" s="43">
        <f t="shared" si="172"/>
        <v>0</v>
      </c>
      <c r="U415" s="43">
        <f t="shared" si="172"/>
        <v>0</v>
      </c>
      <c r="V415" s="43">
        <f t="shared" si="172"/>
        <v>0</v>
      </c>
      <c r="W415" s="43">
        <f t="shared" si="172"/>
        <v>0</v>
      </c>
      <c r="X415" s="43">
        <f t="shared" si="172"/>
        <v>0</v>
      </c>
      <c r="Y415" s="43">
        <f t="shared" si="172"/>
        <v>0</v>
      </c>
      <c r="Z415" s="43">
        <f t="shared" si="172"/>
        <v>0</v>
      </c>
      <c r="AA415" s="43">
        <f t="shared" si="172"/>
        <v>0</v>
      </c>
      <c r="AB415" s="43">
        <f t="shared" si="172"/>
        <v>0</v>
      </c>
      <c r="AC415" s="43">
        <f t="shared" si="172"/>
        <v>0</v>
      </c>
      <c r="AD415" s="43">
        <f t="shared" si="172"/>
        <v>0</v>
      </c>
      <c r="AE415" s="43">
        <f t="shared" si="172"/>
        <v>0</v>
      </c>
      <c r="AF415" s="43">
        <f t="shared" si="172"/>
        <v>0</v>
      </c>
      <c r="AG415" s="43">
        <f t="shared" si="172"/>
        <v>0</v>
      </c>
      <c r="AH415" s="216">
        <f t="shared" ref="AH415" si="173">IF(AH414&lt;=0,0)</f>
        <v>0</v>
      </c>
      <c r="AI415" s="70">
        <f t="shared" si="147"/>
        <v>0</v>
      </c>
    </row>
    <row r="416" spans="1:35" ht="23.25">
      <c r="A416" s="344" t="s">
        <v>60</v>
      </c>
      <c r="B416" s="345"/>
      <c r="C416" s="345"/>
      <c r="D416" s="345"/>
      <c r="E416" s="345"/>
      <c r="F416" s="345"/>
      <c r="G416" s="345"/>
      <c r="H416" s="345"/>
      <c r="I416" s="345"/>
      <c r="J416" s="345"/>
      <c r="K416" s="345"/>
      <c r="L416" s="345"/>
      <c r="M416" s="345"/>
      <c r="N416" s="345"/>
      <c r="O416" s="345"/>
      <c r="P416" s="345"/>
      <c r="Q416" s="345"/>
      <c r="R416" s="345"/>
      <c r="S416" s="345"/>
      <c r="T416" s="345"/>
      <c r="U416" s="345"/>
      <c r="V416" s="345"/>
      <c r="W416" s="345"/>
      <c r="X416" s="345"/>
      <c r="Y416" s="345"/>
      <c r="Z416" s="345"/>
      <c r="AA416" s="345"/>
      <c r="AB416" s="345"/>
      <c r="AC416" s="345"/>
      <c r="AD416" s="345"/>
      <c r="AE416" s="345"/>
      <c r="AF416" s="345"/>
      <c r="AG416" s="345"/>
      <c r="AH416" s="345"/>
      <c r="AI416" s="70">
        <f t="shared" si="147"/>
        <v>0</v>
      </c>
    </row>
    <row r="417" spans="1:35" ht="15.75">
      <c r="A417" s="1">
        <v>1</v>
      </c>
      <c r="B417" s="21">
        <v>17947</v>
      </c>
      <c r="C417" s="22" t="s">
        <v>28</v>
      </c>
      <c r="D417" s="26" t="s">
        <v>27</v>
      </c>
      <c r="E417" s="253" t="s">
        <v>316</v>
      </c>
      <c r="F417" s="254" t="s">
        <v>374</v>
      </c>
      <c r="G417" s="253" t="s">
        <v>316</v>
      </c>
      <c r="H417" s="253" t="s">
        <v>316</v>
      </c>
      <c r="I417" s="253" t="s">
        <v>316</v>
      </c>
      <c r="J417" s="253" t="s">
        <v>316</v>
      </c>
      <c r="K417" s="253" t="s">
        <v>316</v>
      </c>
      <c r="L417" s="253" t="s">
        <v>316</v>
      </c>
      <c r="M417" s="254" t="s">
        <v>374</v>
      </c>
      <c r="N417" s="253" t="s">
        <v>316</v>
      </c>
      <c r="O417" s="253" t="s">
        <v>316</v>
      </c>
      <c r="P417" s="253" t="s">
        <v>317</v>
      </c>
      <c r="Q417" s="253" t="s">
        <v>316</v>
      </c>
      <c r="R417" s="253" t="s">
        <v>316</v>
      </c>
      <c r="S417" s="253" t="s">
        <v>316</v>
      </c>
      <c r="T417" s="254" t="s">
        <v>374</v>
      </c>
      <c r="U417" s="253" t="s">
        <v>316</v>
      </c>
      <c r="V417" s="253" t="s">
        <v>316</v>
      </c>
      <c r="W417" s="253" t="s">
        <v>316</v>
      </c>
      <c r="X417" s="253" t="s">
        <v>316</v>
      </c>
      <c r="Y417" s="253" t="s">
        <v>316</v>
      </c>
      <c r="Z417" s="253" t="s">
        <v>316</v>
      </c>
      <c r="AA417" s="254" t="s">
        <v>374</v>
      </c>
      <c r="AB417" s="253" t="s">
        <v>316</v>
      </c>
      <c r="AC417" s="253" t="s">
        <v>316</v>
      </c>
      <c r="AD417" s="253" t="s">
        <v>316</v>
      </c>
      <c r="AE417" s="253" t="s">
        <v>316</v>
      </c>
      <c r="AF417" s="253" t="s">
        <v>316</v>
      </c>
      <c r="AG417" s="253" t="s">
        <v>316</v>
      </c>
      <c r="AH417" s="254" t="s">
        <v>374</v>
      </c>
      <c r="AI417" s="70">
        <f t="shared" si="147"/>
        <v>24</v>
      </c>
    </row>
    <row r="418" spans="1:35" ht="15.75">
      <c r="A418" s="1">
        <v>2</v>
      </c>
      <c r="B418" s="9">
        <v>15356</v>
      </c>
      <c r="C418" s="10" t="s">
        <v>29</v>
      </c>
      <c r="D418" s="11" t="s">
        <v>27</v>
      </c>
      <c r="E418" s="199" t="s">
        <v>316</v>
      </c>
      <c r="F418" s="239" t="s">
        <v>374</v>
      </c>
      <c r="G418" s="199" t="s">
        <v>316</v>
      </c>
      <c r="H418" s="199" t="s">
        <v>316</v>
      </c>
      <c r="I418" s="199" t="s">
        <v>316</v>
      </c>
      <c r="J418" s="199" t="s">
        <v>316</v>
      </c>
      <c r="K418" s="199" t="s">
        <v>316</v>
      </c>
      <c r="L418" s="199" t="s">
        <v>316</v>
      </c>
      <c r="M418" s="239" t="s">
        <v>374</v>
      </c>
      <c r="N418" s="199" t="s">
        <v>316</v>
      </c>
      <c r="O418" s="199" t="s">
        <v>316</v>
      </c>
      <c r="P418" s="199" t="s">
        <v>316</v>
      </c>
      <c r="Q418" s="199" t="s">
        <v>316</v>
      </c>
      <c r="R418" s="199" t="s">
        <v>316</v>
      </c>
      <c r="S418" s="199" t="s">
        <v>316</v>
      </c>
      <c r="T418" s="239" t="s">
        <v>374</v>
      </c>
      <c r="U418" s="199" t="s">
        <v>316</v>
      </c>
      <c r="V418" s="199" t="s">
        <v>316</v>
      </c>
      <c r="W418" s="199" t="s">
        <v>316</v>
      </c>
      <c r="X418" s="199" t="s">
        <v>316</v>
      </c>
      <c r="Y418" s="199" t="s">
        <v>316</v>
      </c>
      <c r="Z418" s="199" t="s">
        <v>316</v>
      </c>
      <c r="AA418" s="239" t="s">
        <v>374</v>
      </c>
      <c r="AB418" s="199" t="s">
        <v>316</v>
      </c>
      <c r="AC418" s="199" t="s">
        <v>316</v>
      </c>
      <c r="AD418" s="199" t="s">
        <v>316</v>
      </c>
      <c r="AE418" s="199" t="s">
        <v>316</v>
      </c>
      <c r="AF418" s="199" t="s">
        <v>316</v>
      </c>
      <c r="AG418" s="199" t="s">
        <v>316</v>
      </c>
      <c r="AH418" s="239" t="s">
        <v>374</v>
      </c>
      <c r="AI418" s="70">
        <f t="shared" si="147"/>
        <v>25</v>
      </c>
    </row>
    <row r="419" spans="1:35" ht="15.75">
      <c r="A419" s="1"/>
      <c r="B419" s="9"/>
      <c r="C419" s="10"/>
      <c r="D419" s="78" t="s">
        <v>170</v>
      </c>
      <c r="E419" s="74">
        <v>2</v>
      </c>
      <c r="F419" s="74">
        <v>2</v>
      </c>
      <c r="G419" s="74">
        <v>2</v>
      </c>
      <c r="H419" s="74">
        <v>2</v>
      </c>
      <c r="I419" s="74">
        <v>2</v>
      </c>
      <c r="J419" s="74">
        <v>2</v>
      </c>
      <c r="K419" s="74">
        <v>2</v>
      </c>
      <c r="L419" s="74">
        <v>2</v>
      </c>
      <c r="M419" s="74">
        <v>2</v>
      </c>
      <c r="N419" s="74">
        <v>2</v>
      </c>
      <c r="O419" s="74">
        <v>2</v>
      </c>
      <c r="P419" s="74">
        <v>2</v>
      </c>
      <c r="Q419" s="74">
        <v>2</v>
      </c>
      <c r="R419" s="74">
        <v>2</v>
      </c>
      <c r="S419" s="74">
        <v>2</v>
      </c>
      <c r="T419" s="74">
        <v>2</v>
      </c>
      <c r="U419" s="74">
        <v>2</v>
      </c>
      <c r="V419" s="74">
        <v>2</v>
      </c>
      <c r="W419" s="74">
        <v>2</v>
      </c>
      <c r="X419" s="74">
        <v>2</v>
      </c>
      <c r="Y419" s="74">
        <v>2</v>
      </c>
      <c r="Z419" s="74">
        <v>2</v>
      </c>
      <c r="AA419" s="74">
        <v>2</v>
      </c>
      <c r="AB419" s="74">
        <v>2</v>
      </c>
      <c r="AC419" s="74">
        <v>2</v>
      </c>
      <c r="AD419" s="74">
        <v>2</v>
      </c>
      <c r="AE419" s="74">
        <v>2</v>
      </c>
      <c r="AF419" s="74">
        <v>2</v>
      </c>
      <c r="AG419" s="74">
        <v>2</v>
      </c>
      <c r="AH419" s="215">
        <v>2</v>
      </c>
      <c r="AI419" s="70">
        <f t="shared" si="147"/>
        <v>0</v>
      </c>
    </row>
    <row r="420" spans="1:35" ht="15.75">
      <c r="A420" s="1"/>
      <c r="B420" s="9"/>
      <c r="C420" s="10"/>
      <c r="D420" s="79" t="s">
        <v>169</v>
      </c>
      <c r="E420" s="43">
        <f>COUNTIF(E417:E418,"P")</f>
        <v>2</v>
      </c>
      <c r="F420" s="43">
        <f t="shared" ref="F420:AG420" si="174">COUNTIF(F417:F418,"P")</f>
        <v>0</v>
      </c>
      <c r="G420" s="43">
        <f t="shared" si="174"/>
        <v>2</v>
      </c>
      <c r="H420" s="43">
        <f t="shared" si="174"/>
        <v>2</v>
      </c>
      <c r="I420" s="43">
        <f t="shared" si="174"/>
        <v>2</v>
      </c>
      <c r="J420" s="43">
        <f t="shared" si="174"/>
        <v>2</v>
      </c>
      <c r="K420" s="43">
        <f t="shared" si="174"/>
        <v>2</v>
      </c>
      <c r="L420" s="43">
        <f t="shared" si="174"/>
        <v>2</v>
      </c>
      <c r="M420" s="43">
        <f t="shared" si="174"/>
        <v>0</v>
      </c>
      <c r="N420" s="43">
        <f t="shared" si="174"/>
        <v>2</v>
      </c>
      <c r="O420" s="43">
        <f t="shared" si="174"/>
        <v>2</v>
      </c>
      <c r="P420" s="43">
        <f t="shared" si="174"/>
        <v>1</v>
      </c>
      <c r="Q420" s="43">
        <f t="shared" si="174"/>
        <v>2</v>
      </c>
      <c r="R420" s="43">
        <f t="shared" si="174"/>
        <v>2</v>
      </c>
      <c r="S420" s="43">
        <f t="shared" si="174"/>
        <v>2</v>
      </c>
      <c r="T420" s="43">
        <f t="shared" si="174"/>
        <v>0</v>
      </c>
      <c r="U420" s="43">
        <f t="shared" si="174"/>
        <v>2</v>
      </c>
      <c r="V420" s="43">
        <f t="shared" si="174"/>
        <v>2</v>
      </c>
      <c r="W420" s="43">
        <f t="shared" si="174"/>
        <v>2</v>
      </c>
      <c r="X420" s="43">
        <f t="shared" si="174"/>
        <v>2</v>
      </c>
      <c r="Y420" s="43">
        <f t="shared" si="174"/>
        <v>2</v>
      </c>
      <c r="Z420" s="43">
        <f t="shared" si="174"/>
        <v>2</v>
      </c>
      <c r="AA420" s="43">
        <f t="shared" si="174"/>
        <v>0</v>
      </c>
      <c r="AB420" s="43">
        <f t="shared" si="174"/>
        <v>2</v>
      </c>
      <c r="AC420" s="43">
        <f t="shared" si="174"/>
        <v>2</v>
      </c>
      <c r="AD420" s="43">
        <f t="shared" si="174"/>
        <v>2</v>
      </c>
      <c r="AE420" s="43">
        <f t="shared" si="174"/>
        <v>2</v>
      </c>
      <c r="AF420" s="43">
        <f t="shared" si="174"/>
        <v>2</v>
      </c>
      <c r="AG420" s="43">
        <f t="shared" si="174"/>
        <v>2</v>
      </c>
      <c r="AH420" s="216">
        <f t="shared" ref="AH420" si="175">COUNTIF(AH417:AH418,"P")</f>
        <v>0</v>
      </c>
      <c r="AI420" s="70">
        <f t="shared" si="147"/>
        <v>0</v>
      </c>
    </row>
    <row r="421" spans="1:35" ht="15.75">
      <c r="A421" s="71"/>
      <c r="B421" s="93"/>
      <c r="C421" s="94"/>
      <c r="D421" s="79" t="s">
        <v>168</v>
      </c>
      <c r="E421" s="43">
        <f>+E420/E419*100</f>
        <v>100</v>
      </c>
      <c r="F421" s="43">
        <f t="shared" ref="F421:AG421" si="176">+F420/F419*100</f>
        <v>0</v>
      </c>
      <c r="G421" s="43">
        <f t="shared" si="176"/>
        <v>100</v>
      </c>
      <c r="H421" s="43">
        <f t="shared" si="176"/>
        <v>100</v>
      </c>
      <c r="I421" s="43">
        <f t="shared" si="176"/>
        <v>100</v>
      </c>
      <c r="J421" s="43">
        <f t="shared" si="176"/>
        <v>100</v>
      </c>
      <c r="K421" s="43">
        <f t="shared" si="176"/>
        <v>100</v>
      </c>
      <c r="L421" s="43">
        <f t="shared" si="176"/>
        <v>100</v>
      </c>
      <c r="M421" s="43">
        <f t="shared" si="176"/>
        <v>0</v>
      </c>
      <c r="N421" s="43">
        <f t="shared" si="176"/>
        <v>100</v>
      </c>
      <c r="O421" s="43">
        <f t="shared" si="176"/>
        <v>100</v>
      </c>
      <c r="P421" s="43">
        <f t="shared" si="176"/>
        <v>50</v>
      </c>
      <c r="Q421" s="43">
        <f t="shared" si="176"/>
        <v>100</v>
      </c>
      <c r="R421" s="43">
        <f t="shared" si="176"/>
        <v>100</v>
      </c>
      <c r="S421" s="43">
        <f t="shared" si="176"/>
        <v>100</v>
      </c>
      <c r="T421" s="43">
        <f t="shared" si="176"/>
        <v>0</v>
      </c>
      <c r="U421" s="43">
        <f t="shared" si="176"/>
        <v>100</v>
      </c>
      <c r="V421" s="43">
        <f t="shared" si="176"/>
        <v>100</v>
      </c>
      <c r="W421" s="43">
        <f t="shared" si="176"/>
        <v>100</v>
      </c>
      <c r="X421" s="43">
        <f t="shared" si="176"/>
        <v>100</v>
      </c>
      <c r="Y421" s="43">
        <f t="shared" si="176"/>
        <v>100</v>
      </c>
      <c r="Z421" s="43">
        <f t="shared" si="176"/>
        <v>100</v>
      </c>
      <c r="AA421" s="43">
        <f t="shared" si="176"/>
        <v>0</v>
      </c>
      <c r="AB421" s="43">
        <f t="shared" si="176"/>
        <v>100</v>
      </c>
      <c r="AC421" s="43">
        <f t="shared" si="176"/>
        <v>100</v>
      </c>
      <c r="AD421" s="43">
        <f t="shared" si="176"/>
        <v>100</v>
      </c>
      <c r="AE421" s="43">
        <f t="shared" si="176"/>
        <v>100</v>
      </c>
      <c r="AF421" s="43">
        <f t="shared" si="176"/>
        <v>100</v>
      </c>
      <c r="AG421" s="43">
        <f t="shared" si="176"/>
        <v>100</v>
      </c>
      <c r="AH421" s="216">
        <f t="shared" ref="AH421" si="177">+AH420/AH419*100</f>
        <v>0</v>
      </c>
      <c r="AI421" s="70">
        <f t="shared" si="147"/>
        <v>0</v>
      </c>
    </row>
    <row r="422" spans="1:35" ht="15.75">
      <c r="A422" s="71"/>
      <c r="B422" s="93"/>
      <c r="C422" s="94"/>
      <c r="D422" s="79" t="s">
        <v>171</v>
      </c>
      <c r="E422" s="43">
        <f>+E420-E419</f>
        <v>0</v>
      </c>
      <c r="F422" s="43">
        <f t="shared" ref="F422:AG422" si="178">+F420-F419</f>
        <v>-2</v>
      </c>
      <c r="G422" s="43">
        <f t="shared" si="178"/>
        <v>0</v>
      </c>
      <c r="H422" s="43">
        <f t="shared" si="178"/>
        <v>0</v>
      </c>
      <c r="I422" s="43">
        <f t="shared" si="178"/>
        <v>0</v>
      </c>
      <c r="J422" s="43">
        <f t="shared" si="178"/>
        <v>0</v>
      </c>
      <c r="K422" s="43">
        <f t="shared" si="178"/>
        <v>0</v>
      </c>
      <c r="L422" s="43">
        <f t="shared" si="178"/>
        <v>0</v>
      </c>
      <c r="M422" s="43">
        <f t="shared" si="178"/>
        <v>-2</v>
      </c>
      <c r="N422" s="43">
        <f t="shared" si="178"/>
        <v>0</v>
      </c>
      <c r="O422" s="43">
        <f t="shared" si="178"/>
        <v>0</v>
      </c>
      <c r="P422" s="43">
        <f t="shared" si="178"/>
        <v>-1</v>
      </c>
      <c r="Q422" s="43">
        <f t="shared" si="178"/>
        <v>0</v>
      </c>
      <c r="R422" s="43">
        <f t="shared" si="178"/>
        <v>0</v>
      </c>
      <c r="S422" s="43">
        <f t="shared" si="178"/>
        <v>0</v>
      </c>
      <c r="T422" s="43">
        <f t="shared" si="178"/>
        <v>-2</v>
      </c>
      <c r="U422" s="43">
        <f t="shared" si="178"/>
        <v>0</v>
      </c>
      <c r="V422" s="43">
        <f t="shared" si="178"/>
        <v>0</v>
      </c>
      <c r="W422" s="43">
        <f t="shared" si="178"/>
        <v>0</v>
      </c>
      <c r="X422" s="43">
        <f t="shared" si="178"/>
        <v>0</v>
      </c>
      <c r="Y422" s="43">
        <f t="shared" si="178"/>
        <v>0</v>
      </c>
      <c r="Z422" s="43">
        <f t="shared" si="178"/>
        <v>0</v>
      </c>
      <c r="AA422" s="43">
        <f t="shared" si="178"/>
        <v>-2</v>
      </c>
      <c r="AB422" s="43">
        <f t="shared" si="178"/>
        <v>0</v>
      </c>
      <c r="AC422" s="43">
        <f t="shared" si="178"/>
        <v>0</v>
      </c>
      <c r="AD422" s="43">
        <f t="shared" si="178"/>
        <v>0</v>
      </c>
      <c r="AE422" s="43">
        <f t="shared" si="178"/>
        <v>0</v>
      </c>
      <c r="AF422" s="43">
        <f t="shared" si="178"/>
        <v>0</v>
      </c>
      <c r="AG422" s="43">
        <f t="shared" si="178"/>
        <v>0</v>
      </c>
      <c r="AH422" s="216">
        <f t="shared" ref="AH422" si="179">+AH420-AH419</f>
        <v>-2</v>
      </c>
      <c r="AI422" s="70">
        <f t="shared" si="147"/>
        <v>0</v>
      </c>
    </row>
    <row r="423" spans="1:35" ht="15.75">
      <c r="A423" s="71"/>
      <c r="B423" s="93"/>
      <c r="C423" s="94"/>
      <c r="D423" s="79" t="s">
        <v>172</v>
      </c>
      <c r="E423" s="43">
        <f>IF(E421-80&gt;0,0,E421-80)</f>
        <v>0</v>
      </c>
      <c r="F423" s="43">
        <f>IF(F421-80&gt;0,0,F421-80)</f>
        <v>-80</v>
      </c>
      <c r="G423" s="43">
        <f t="shared" ref="G423:AG423" si="180">IF(G421-80&gt;0,0,G421-80)</f>
        <v>0</v>
      </c>
      <c r="H423" s="43">
        <f t="shared" si="180"/>
        <v>0</v>
      </c>
      <c r="I423" s="43">
        <f t="shared" si="180"/>
        <v>0</v>
      </c>
      <c r="J423" s="43">
        <f t="shared" si="180"/>
        <v>0</v>
      </c>
      <c r="K423" s="43">
        <f t="shared" si="180"/>
        <v>0</v>
      </c>
      <c r="L423" s="43">
        <f t="shared" si="180"/>
        <v>0</v>
      </c>
      <c r="M423" s="43">
        <f t="shared" si="180"/>
        <v>-80</v>
      </c>
      <c r="N423" s="43">
        <f t="shared" si="180"/>
        <v>0</v>
      </c>
      <c r="O423" s="43">
        <f t="shared" si="180"/>
        <v>0</v>
      </c>
      <c r="P423" s="43">
        <f t="shared" si="180"/>
        <v>-30</v>
      </c>
      <c r="Q423" s="43">
        <f t="shared" si="180"/>
        <v>0</v>
      </c>
      <c r="R423" s="43">
        <f t="shared" si="180"/>
        <v>0</v>
      </c>
      <c r="S423" s="43">
        <f t="shared" si="180"/>
        <v>0</v>
      </c>
      <c r="T423" s="43">
        <f t="shared" si="180"/>
        <v>-80</v>
      </c>
      <c r="U423" s="43">
        <f t="shared" si="180"/>
        <v>0</v>
      </c>
      <c r="V423" s="43">
        <f t="shared" si="180"/>
        <v>0</v>
      </c>
      <c r="W423" s="43">
        <f t="shared" si="180"/>
        <v>0</v>
      </c>
      <c r="X423" s="43">
        <f t="shared" si="180"/>
        <v>0</v>
      </c>
      <c r="Y423" s="43">
        <f t="shared" si="180"/>
        <v>0</v>
      </c>
      <c r="Z423" s="43">
        <f t="shared" si="180"/>
        <v>0</v>
      </c>
      <c r="AA423" s="43">
        <f t="shared" si="180"/>
        <v>-80</v>
      </c>
      <c r="AB423" s="43">
        <f t="shared" si="180"/>
        <v>0</v>
      </c>
      <c r="AC423" s="43">
        <f t="shared" si="180"/>
        <v>0</v>
      </c>
      <c r="AD423" s="43">
        <f t="shared" si="180"/>
        <v>0</v>
      </c>
      <c r="AE423" s="43">
        <f t="shared" si="180"/>
        <v>0</v>
      </c>
      <c r="AF423" s="43">
        <f t="shared" si="180"/>
        <v>0</v>
      </c>
      <c r="AG423" s="43">
        <f t="shared" si="180"/>
        <v>0</v>
      </c>
      <c r="AH423" s="216">
        <f t="shared" ref="AH423" si="181">IF(AH421-80&gt;0,0,AH421-80)</f>
        <v>-80</v>
      </c>
      <c r="AI423" s="70">
        <f t="shared" si="147"/>
        <v>0</v>
      </c>
    </row>
    <row r="424" spans="1:35" ht="23.25">
      <c r="A424" s="344" t="s">
        <v>61</v>
      </c>
      <c r="B424" s="345"/>
      <c r="C424" s="345"/>
      <c r="D424" s="345"/>
      <c r="E424" s="345"/>
      <c r="F424" s="345"/>
      <c r="G424" s="345"/>
      <c r="H424" s="345"/>
      <c r="I424" s="345"/>
      <c r="J424" s="345"/>
      <c r="K424" s="345"/>
      <c r="L424" s="345"/>
      <c r="M424" s="345"/>
      <c r="N424" s="345"/>
      <c r="O424" s="345"/>
      <c r="P424" s="345"/>
      <c r="Q424" s="345"/>
      <c r="R424" s="345"/>
      <c r="S424" s="345"/>
      <c r="T424" s="345"/>
      <c r="U424" s="345"/>
      <c r="V424" s="345"/>
      <c r="W424" s="345"/>
      <c r="X424" s="345"/>
      <c r="Y424" s="345"/>
      <c r="Z424" s="345"/>
      <c r="AA424" s="345"/>
      <c r="AB424" s="345"/>
      <c r="AC424" s="345"/>
      <c r="AD424" s="345"/>
      <c r="AE424" s="345"/>
      <c r="AF424" s="345"/>
      <c r="AG424" s="345"/>
      <c r="AH424" s="345"/>
      <c r="AI424" s="70">
        <f t="shared" si="147"/>
        <v>0</v>
      </c>
    </row>
    <row r="425" spans="1:35" ht="15.75">
      <c r="A425" s="58">
        <v>4</v>
      </c>
      <c r="B425" s="286">
        <v>16160</v>
      </c>
      <c r="C425" s="6" t="s">
        <v>20</v>
      </c>
      <c r="D425" s="17" t="s">
        <v>365</v>
      </c>
      <c r="E425" s="253" t="s">
        <v>316</v>
      </c>
      <c r="F425" s="253" t="s">
        <v>316</v>
      </c>
      <c r="G425" s="253" t="s">
        <v>316</v>
      </c>
      <c r="H425" s="253" t="s">
        <v>316</v>
      </c>
      <c r="I425" s="253" t="s">
        <v>316</v>
      </c>
      <c r="J425" s="253" t="s">
        <v>316</v>
      </c>
      <c r="K425" s="253" t="s">
        <v>316</v>
      </c>
      <c r="L425" s="253" t="s">
        <v>316</v>
      </c>
      <c r="M425" s="253" t="s">
        <v>316</v>
      </c>
      <c r="N425" s="253" t="s">
        <v>316</v>
      </c>
      <c r="O425" s="253" t="s">
        <v>316</v>
      </c>
      <c r="P425" s="254" t="s">
        <v>374</v>
      </c>
      <c r="Q425" s="253" t="s">
        <v>316</v>
      </c>
      <c r="R425" s="253" t="s">
        <v>316</v>
      </c>
      <c r="S425" s="253" t="s">
        <v>316</v>
      </c>
      <c r="T425" s="253" t="s">
        <v>316</v>
      </c>
      <c r="U425" s="253" t="s">
        <v>316</v>
      </c>
      <c r="V425" s="253" t="s">
        <v>316</v>
      </c>
      <c r="W425" s="253" t="s">
        <v>316</v>
      </c>
      <c r="X425" s="254" t="s">
        <v>374</v>
      </c>
      <c r="Y425" s="253" t="s">
        <v>316</v>
      </c>
      <c r="Z425" s="253" t="s">
        <v>316</v>
      </c>
      <c r="AA425" s="253" t="s">
        <v>316</v>
      </c>
      <c r="AB425" s="253" t="s">
        <v>316</v>
      </c>
      <c r="AC425" s="253" t="s">
        <v>316</v>
      </c>
      <c r="AD425" s="254" t="s">
        <v>374</v>
      </c>
      <c r="AE425" s="253" t="s">
        <v>316</v>
      </c>
      <c r="AF425" s="253" t="s">
        <v>316</v>
      </c>
      <c r="AG425" s="254" t="s">
        <v>374</v>
      </c>
      <c r="AH425" s="253" t="s">
        <v>316</v>
      </c>
      <c r="AI425" s="70">
        <f t="shared" si="147"/>
        <v>26</v>
      </c>
    </row>
    <row r="426" spans="1:35" ht="15.75">
      <c r="A426" s="58">
        <v>5</v>
      </c>
      <c r="B426" s="292">
        <v>16593</v>
      </c>
      <c r="C426" s="17" t="s">
        <v>21</v>
      </c>
      <c r="D426" s="17" t="s">
        <v>365</v>
      </c>
      <c r="E426" s="253" t="s">
        <v>316</v>
      </c>
      <c r="F426" s="253" t="s">
        <v>316</v>
      </c>
      <c r="G426" s="253" t="s">
        <v>316</v>
      </c>
      <c r="H426" s="253" t="s">
        <v>316</v>
      </c>
      <c r="I426" s="253" t="s">
        <v>316</v>
      </c>
      <c r="J426" s="253" t="s">
        <v>316</v>
      </c>
      <c r="K426" s="253" t="s">
        <v>316</v>
      </c>
      <c r="L426" s="253" t="s">
        <v>316</v>
      </c>
      <c r="M426" s="253" t="s">
        <v>316</v>
      </c>
      <c r="N426" s="253" t="s">
        <v>316</v>
      </c>
      <c r="O426" s="253" t="s">
        <v>316</v>
      </c>
      <c r="P426" s="253" t="s">
        <v>316</v>
      </c>
      <c r="Q426" s="253" t="s">
        <v>316</v>
      </c>
      <c r="R426" s="253" t="s">
        <v>316</v>
      </c>
      <c r="S426" s="254" t="s">
        <v>374</v>
      </c>
      <c r="T426" s="253" t="s">
        <v>316</v>
      </c>
      <c r="U426" s="253" t="s">
        <v>316</v>
      </c>
      <c r="V426" s="253" t="s">
        <v>316</v>
      </c>
      <c r="W426" s="253" t="s">
        <v>316</v>
      </c>
      <c r="X426" s="253" t="s">
        <v>316</v>
      </c>
      <c r="Y426" s="253" t="s">
        <v>316</v>
      </c>
      <c r="Z426" s="253" t="s">
        <v>316</v>
      </c>
      <c r="AA426" s="253" t="s">
        <v>316</v>
      </c>
      <c r="AB426" s="253" t="s">
        <v>316</v>
      </c>
      <c r="AC426" s="254" t="s">
        <v>374</v>
      </c>
      <c r="AD426" s="253" t="s">
        <v>316</v>
      </c>
      <c r="AE426" s="254" t="s">
        <v>374</v>
      </c>
      <c r="AF426" s="253" t="s">
        <v>316</v>
      </c>
      <c r="AG426" s="253" t="s">
        <v>316</v>
      </c>
      <c r="AH426" s="254" t="s">
        <v>374</v>
      </c>
      <c r="AI426" s="70">
        <f t="shared" si="147"/>
        <v>26</v>
      </c>
    </row>
    <row r="427" spans="1:35" ht="15.75">
      <c r="A427" s="58"/>
      <c r="B427" s="291">
        <v>17732</v>
      </c>
      <c r="C427" s="262" t="s">
        <v>276</v>
      </c>
      <c r="D427" s="17" t="s">
        <v>365</v>
      </c>
      <c r="E427" s="253" t="s">
        <v>316</v>
      </c>
      <c r="F427" s="253" t="s">
        <v>316</v>
      </c>
      <c r="G427" s="254" t="s">
        <v>374</v>
      </c>
      <c r="H427" s="253" t="s">
        <v>316</v>
      </c>
      <c r="I427" s="253" t="s">
        <v>316</v>
      </c>
      <c r="J427" s="253" t="s">
        <v>316</v>
      </c>
      <c r="K427" s="253" t="s">
        <v>316</v>
      </c>
      <c r="L427" s="253" t="s">
        <v>316</v>
      </c>
      <c r="M427" s="253" t="s">
        <v>316</v>
      </c>
      <c r="N427" s="253" t="s">
        <v>316</v>
      </c>
      <c r="O427" s="253" t="s">
        <v>316</v>
      </c>
      <c r="P427" s="254" t="s">
        <v>374</v>
      </c>
      <c r="Q427" s="253" t="s">
        <v>316</v>
      </c>
      <c r="R427" s="253" t="s">
        <v>316</v>
      </c>
      <c r="S427" s="253" t="s">
        <v>316</v>
      </c>
      <c r="T427" s="253" t="s">
        <v>316</v>
      </c>
      <c r="U427" s="253" t="s">
        <v>316</v>
      </c>
      <c r="V427" s="253" t="s">
        <v>316</v>
      </c>
      <c r="W427" s="254" t="s">
        <v>374</v>
      </c>
      <c r="X427" s="253" t="s">
        <v>316</v>
      </c>
      <c r="Y427" s="253" t="s">
        <v>316</v>
      </c>
      <c r="Z427" s="253" t="s">
        <v>316</v>
      </c>
      <c r="AA427" s="253" t="s">
        <v>316</v>
      </c>
      <c r="AB427" s="253" t="s">
        <v>316</v>
      </c>
      <c r="AC427" s="253" t="s">
        <v>316</v>
      </c>
      <c r="AD427" s="254" t="s">
        <v>374</v>
      </c>
      <c r="AE427" s="253" t="s">
        <v>316</v>
      </c>
      <c r="AF427" s="253" t="s">
        <v>316</v>
      </c>
      <c r="AG427" s="253" t="s">
        <v>316</v>
      </c>
      <c r="AH427" s="253" t="s">
        <v>316</v>
      </c>
      <c r="AI427" s="70">
        <f t="shared" si="147"/>
        <v>26</v>
      </c>
    </row>
    <row r="428" spans="1:35" ht="15.75">
      <c r="A428" s="58"/>
      <c r="B428" s="286">
        <v>16246</v>
      </c>
      <c r="C428" s="17" t="s">
        <v>185</v>
      </c>
      <c r="D428" s="17" t="s">
        <v>365</v>
      </c>
      <c r="E428" s="253" t="s">
        <v>316</v>
      </c>
      <c r="F428" s="253" t="s">
        <v>316</v>
      </c>
      <c r="G428" s="253" t="s">
        <v>316</v>
      </c>
      <c r="H428" s="253" t="s">
        <v>316</v>
      </c>
      <c r="I428" s="253" t="s">
        <v>316</v>
      </c>
      <c r="J428" s="253" t="s">
        <v>316</v>
      </c>
      <c r="K428" s="253" t="s">
        <v>316</v>
      </c>
      <c r="L428" s="253" t="s">
        <v>316</v>
      </c>
      <c r="M428" s="254" t="s">
        <v>374</v>
      </c>
      <c r="N428" s="253" t="s">
        <v>316</v>
      </c>
      <c r="O428" s="253" t="s">
        <v>316</v>
      </c>
      <c r="P428" s="253" t="s">
        <v>316</v>
      </c>
      <c r="Q428" s="254" t="s">
        <v>374</v>
      </c>
      <c r="R428" s="253" t="s">
        <v>316</v>
      </c>
      <c r="S428" s="253" t="s">
        <v>316</v>
      </c>
      <c r="T428" s="253" t="s">
        <v>316</v>
      </c>
      <c r="U428" s="253" t="s">
        <v>316</v>
      </c>
      <c r="V428" s="253" t="s">
        <v>316</v>
      </c>
      <c r="W428" s="253" t="s">
        <v>316</v>
      </c>
      <c r="X428" s="254" t="s">
        <v>374</v>
      </c>
      <c r="Y428" s="253" t="s">
        <v>316</v>
      </c>
      <c r="Z428" s="253" t="s">
        <v>316</v>
      </c>
      <c r="AA428" s="254" t="s">
        <v>374</v>
      </c>
      <c r="AB428" s="253" t="s">
        <v>316</v>
      </c>
      <c r="AC428" s="253" t="s">
        <v>316</v>
      </c>
      <c r="AD428" s="253" t="s">
        <v>316</v>
      </c>
      <c r="AE428" s="253" t="s">
        <v>316</v>
      </c>
      <c r="AF428" s="253" t="s">
        <v>316</v>
      </c>
      <c r="AG428" s="253" t="s">
        <v>316</v>
      </c>
      <c r="AH428" s="253" t="s">
        <v>316</v>
      </c>
      <c r="AI428" s="70">
        <f t="shared" si="147"/>
        <v>26</v>
      </c>
    </row>
    <row r="429" spans="1:35" ht="15.75">
      <c r="A429" s="58"/>
      <c r="B429" s="286">
        <v>19580</v>
      </c>
      <c r="C429" s="17" t="s">
        <v>366</v>
      </c>
      <c r="D429" s="17" t="s">
        <v>365</v>
      </c>
      <c r="E429" s="253" t="s">
        <v>322</v>
      </c>
      <c r="F429" s="253" t="s">
        <v>322</v>
      </c>
      <c r="G429" s="253" t="s">
        <v>322</v>
      </c>
      <c r="H429" s="253" t="s">
        <v>322</v>
      </c>
      <c r="I429" s="253" t="s">
        <v>322</v>
      </c>
      <c r="J429" s="253" t="s">
        <v>322</v>
      </c>
      <c r="K429" s="253" t="s">
        <v>322</v>
      </c>
      <c r="L429" s="253" t="s">
        <v>322</v>
      </c>
      <c r="M429" s="253" t="s">
        <v>322</v>
      </c>
      <c r="N429" s="253" t="s">
        <v>322</v>
      </c>
      <c r="O429" s="253" t="s">
        <v>322</v>
      </c>
      <c r="P429" s="253" t="s">
        <v>322</v>
      </c>
      <c r="Q429" s="253" t="s">
        <v>322</v>
      </c>
      <c r="R429" s="253" t="s">
        <v>322</v>
      </c>
      <c r="S429" s="253" t="s">
        <v>322</v>
      </c>
      <c r="T429" s="253" t="s">
        <v>322</v>
      </c>
      <c r="U429" s="253" t="s">
        <v>322</v>
      </c>
      <c r="V429" s="253" t="s">
        <v>322</v>
      </c>
      <c r="W429" s="253" t="s">
        <v>322</v>
      </c>
      <c r="X429" s="253" t="s">
        <v>322</v>
      </c>
      <c r="Y429" s="253" t="s">
        <v>322</v>
      </c>
      <c r="Z429" s="253" t="s">
        <v>322</v>
      </c>
      <c r="AA429" s="253" t="s">
        <v>322</v>
      </c>
      <c r="AB429" s="253" t="s">
        <v>322</v>
      </c>
      <c r="AC429" s="253" t="s">
        <v>322</v>
      </c>
      <c r="AD429" s="253" t="s">
        <v>322</v>
      </c>
      <c r="AE429" s="253" t="s">
        <v>322</v>
      </c>
      <c r="AF429" s="253" t="s">
        <v>322</v>
      </c>
      <c r="AG429" s="253" t="s">
        <v>322</v>
      </c>
      <c r="AH429" s="253" t="s">
        <v>322</v>
      </c>
      <c r="AI429" s="70">
        <f t="shared" si="147"/>
        <v>0</v>
      </c>
    </row>
    <row r="430" spans="1:35">
      <c r="A430" s="58"/>
      <c r="B430" s="168"/>
      <c r="C430" s="167"/>
      <c r="D430" s="61"/>
      <c r="E430" s="200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  <c r="AA430" s="200"/>
      <c r="AB430" s="200"/>
      <c r="AC430" s="200"/>
      <c r="AD430" s="200"/>
      <c r="AE430" s="200"/>
      <c r="AF430" s="200"/>
      <c r="AG430" s="200"/>
      <c r="AH430" s="200"/>
      <c r="AI430" s="70">
        <f t="shared" si="147"/>
        <v>0</v>
      </c>
    </row>
    <row r="431" spans="1:35">
      <c r="A431" s="58"/>
      <c r="B431" s="62"/>
      <c r="C431" s="57"/>
      <c r="D431" s="169"/>
      <c r="E431" s="65"/>
      <c r="F431" s="65"/>
      <c r="G431" s="65"/>
      <c r="H431" s="65"/>
      <c r="I431" s="65"/>
      <c r="J431" s="65"/>
      <c r="K431" s="65"/>
      <c r="L431" s="102"/>
      <c r="M431" s="102"/>
      <c r="N431" s="102"/>
      <c r="O431" s="101"/>
      <c r="P431" s="101"/>
      <c r="Q431" s="101"/>
      <c r="R431" s="101"/>
      <c r="S431" s="101"/>
      <c r="T431" s="65"/>
      <c r="U431" s="101"/>
      <c r="V431" s="101"/>
      <c r="W431" s="65"/>
      <c r="X431" s="65"/>
      <c r="Y431" s="65"/>
      <c r="Z431" s="65"/>
      <c r="AA431" s="65"/>
      <c r="AB431" s="65"/>
      <c r="AC431" s="65"/>
      <c r="AD431" s="65"/>
      <c r="AE431" s="101"/>
      <c r="AF431" s="101"/>
      <c r="AG431" s="101"/>
      <c r="AH431" s="217"/>
      <c r="AI431" s="70">
        <f t="shared" si="147"/>
        <v>0</v>
      </c>
    </row>
    <row r="432" spans="1:35">
      <c r="A432" s="58"/>
      <c r="B432" s="62"/>
      <c r="C432" s="57"/>
      <c r="D432" s="78" t="s">
        <v>170</v>
      </c>
      <c r="E432" s="74">
        <v>5</v>
      </c>
      <c r="F432" s="74">
        <v>5</v>
      </c>
      <c r="G432" s="74">
        <v>5</v>
      </c>
      <c r="H432" s="74">
        <v>5</v>
      </c>
      <c r="I432" s="74">
        <v>5</v>
      </c>
      <c r="J432" s="74">
        <v>5</v>
      </c>
      <c r="K432" s="74">
        <v>5</v>
      </c>
      <c r="L432" s="74">
        <v>5</v>
      </c>
      <c r="M432" s="74">
        <v>5</v>
      </c>
      <c r="N432" s="74">
        <v>5</v>
      </c>
      <c r="O432" s="74">
        <v>5</v>
      </c>
      <c r="P432" s="74">
        <v>5</v>
      </c>
      <c r="Q432" s="74">
        <v>5</v>
      </c>
      <c r="R432" s="74">
        <v>5</v>
      </c>
      <c r="S432" s="74">
        <v>5</v>
      </c>
      <c r="T432" s="74">
        <v>5</v>
      </c>
      <c r="U432" s="74">
        <v>5</v>
      </c>
      <c r="V432" s="74">
        <v>5</v>
      </c>
      <c r="W432" s="74">
        <v>5</v>
      </c>
      <c r="X432" s="74">
        <v>5</v>
      </c>
      <c r="Y432" s="74">
        <v>5</v>
      </c>
      <c r="Z432" s="74">
        <v>5</v>
      </c>
      <c r="AA432" s="74">
        <v>5</v>
      </c>
      <c r="AB432" s="74">
        <v>5</v>
      </c>
      <c r="AC432" s="74">
        <v>5</v>
      </c>
      <c r="AD432" s="74">
        <v>5</v>
      </c>
      <c r="AE432" s="74">
        <v>5</v>
      </c>
      <c r="AF432" s="74">
        <v>5</v>
      </c>
      <c r="AG432" s="74">
        <v>5</v>
      </c>
      <c r="AH432" s="215">
        <v>5</v>
      </c>
      <c r="AI432" s="70">
        <f t="shared" si="147"/>
        <v>0</v>
      </c>
    </row>
    <row r="433" spans="1:35">
      <c r="A433" s="58"/>
      <c r="B433" s="56"/>
      <c r="C433" s="57"/>
      <c r="D433" s="79" t="s">
        <v>169</v>
      </c>
      <c r="E433" s="43">
        <f t="shared" ref="E433:AH433" si="182">COUNTIF(E425:E426,"P")</f>
        <v>2</v>
      </c>
      <c r="F433" s="43">
        <f t="shared" si="182"/>
        <v>2</v>
      </c>
      <c r="G433" s="43">
        <f t="shared" si="182"/>
        <v>2</v>
      </c>
      <c r="H433" s="43">
        <f t="shared" si="182"/>
        <v>2</v>
      </c>
      <c r="I433" s="43">
        <f t="shared" si="182"/>
        <v>2</v>
      </c>
      <c r="J433" s="43">
        <f t="shared" si="182"/>
        <v>2</v>
      </c>
      <c r="K433" s="43">
        <f t="shared" si="182"/>
        <v>2</v>
      </c>
      <c r="L433" s="43">
        <f t="shared" si="182"/>
        <v>2</v>
      </c>
      <c r="M433" s="43">
        <f t="shared" si="182"/>
        <v>2</v>
      </c>
      <c r="N433" s="43">
        <f t="shared" si="182"/>
        <v>2</v>
      </c>
      <c r="O433" s="43">
        <f t="shared" si="182"/>
        <v>2</v>
      </c>
      <c r="P433" s="43">
        <f t="shared" si="182"/>
        <v>1</v>
      </c>
      <c r="Q433" s="43">
        <f t="shared" si="182"/>
        <v>2</v>
      </c>
      <c r="R433" s="43">
        <f t="shared" si="182"/>
        <v>2</v>
      </c>
      <c r="S433" s="43">
        <f t="shared" si="182"/>
        <v>1</v>
      </c>
      <c r="T433" s="43">
        <f t="shared" si="182"/>
        <v>2</v>
      </c>
      <c r="U433" s="43">
        <f t="shared" si="182"/>
        <v>2</v>
      </c>
      <c r="V433" s="43">
        <f t="shared" si="182"/>
        <v>2</v>
      </c>
      <c r="W433" s="43">
        <f t="shared" si="182"/>
        <v>2</v>
      </c>
      <c r="X433" s="43">
        <f t="shared" si="182"/>
        <v>1</v>
      </c>
      <c r="Y433" s="43">
        <f t="shared" si="182"/>
        <v>2</v>
      </c>
      <c r="Z433" s="43">
        <f t="shared" si="182"/>
        <v>2</v>
      </c>
      <c r="AA433" s="43">
        <f t="shared" si="182"/>
        <v>2</v>
      </c>
      <c r="AB433" s="43">
        <f t="shared" si="182"/>
        <v>2</v>
      </c>
      <c r="AC433" s="43">
        <f t="shared" si="182"/>
        <v>1</v>
      </c>
      <c r="AD433" s="43">
        <f t="shared" si="182"/>
        <v>1</v>
      </c>
      <c r="AE433" s="43">
        <f t="shared" si="182"/>
        <v>1</v>
      </c>
      <c r="AF433" s="43">
        <f t="shared" si="182"/>
        <v>2</v>
      </c>
      <c r="AG433" s="43">
        <f t="shared" si="182"/>
        <v>1</v>
      </c>
      <c r="AH433" s="216">
        <f t="shared" si="182"/>
        <v>1</v>
      </c>
      <c r="AI433" s="70">
        <f t="shared" si="147"/>
        <v>0</v>
      </c>
    </row>
    <row r="434" spans="1:35">
      <c r="A434" s="95"/>
      <c r="B434" s="96"/>
      <c r="C434" s="97"/>
      <c r="D434" s="79" t="s">
        <v>168</v>
      </c>
      <c r="E434" s="43">
        <f>+E433/E432*100</f>
        <v>40</v>
      </c>
      <c r="F434" s="43">
        <f t="shared" ref="F434:AG434" si="183">+F433/F432*100</f>
        <v>40</v>
      </c>
      <c r="G434" s="43">
        <f t="shared" si="183"/>
        <v>40</v>
      </c>
      <c r="H434" s="43">
        <f t="shared" si="183"/>
        <v>40</v>
      </c>
      <c r="I434" s="43">
        <f t="shared" si="183"/>
        <v>40</v>
      </c>
      <c r="J434" s="43">
        <f t="shared" si="183"/>
        <v>40</v>
      </c>
      <c r="K434" s="43">
        <f t="shared" si="183"/>
        <v>40</v>
      </c>
      <c r="L434" s="43">
        <f t="shared" si="183"/>
        <v>40</v>
      </c>
      <c r="M434" s="43">
        <f t="shared" si="183"/>
        <v>40</v>
      </c>
      <c r="N434" s="43">
        <f t="shared" si="183"/>
        <v>40</v>
      </c>
      <c r="O434" s="43">
        <f t="shared" si="183"/>
        <v>40</v>
      </c>
      <c r="P434" s="43">
        <f t="shared" si="183"/>
        <v>20</v>
      </c>
      <c r="Q434" s="43">
        <f t="shared" si="183"/>
        <v>40</v>
      </c>
      <c r="R434" s="43">
        <f t="shared" si="183"/>
        <v>40</v>
      </c>
      <c r="S434" s="43">
        <f t="shared" si="183"/>
        <v>20</v>
      </c>
      <c r="T434" s="43">
        <f t="shared" si="183"/>
        <v>40</v>
      </c>
      <c r="U434" s="43">
        <f t="shared" si="183"/>
        <v>40</v>
      </c>
      <c r="V434" s="43">
        <f t="shared" si="183"/>
        <v>40</v>
      </c>
      <c r="W434" s="43">
        <f t="shared" si="183"/>
        <v>40</v>
      </c>
      <c r="X434" s="43">
        <f t="shared" si="183"/>
        <v>20</v>
      </c>
      <c r="Y434" s="43">
        <f t="shared" si="183"/>
        <v>40</v>
      </c>
      <c r="Z434" s="43">
        <f t="shared" si="183"/>
        <v>40</v>
      </c>
      <c r="AA434" s="43">
        <f t="shared" si="183"/>
        <v>40</v>
      </c>
      <c r="AB434" s="43">
        <f t="shared" si="183"/>
        <v>40</v>
      </c>
      <c r="AC434" s="43">
        <f t="shared" si="183"/>
        <v>20</v>
      </c>
      <c r="AD434" s="43">
        <f t="shared" si="183"/>
        <v>20</v>
      </c>
      <c r="AE434" s="43">
        <f t="shared" si="183"/>
        <v>20</v>
      </c>
      <c r="AF434" s="43">
        <f t="shared" si="183"/>
        <v>40</v>
      </c>
      <c r="AG434" s="43">
        <f t="shared" si="183"/>
        <v>20</v>
      </c>
      <c r="AH434" s="216">
        <f t="shared" ref="AH434" si="184">+AH433/AH432*100</f>
        <v>20</v>
      </c>
      <c r="AI434" s="70">
        <f t="shared" si="147"/>
        <v>0</v>
      </c>
    </row>
    <row r="435" spans="1:35">
      <c r="A435" s="95"/>
      <c r="B435" s="96"/>
      <c r="C435" s="97"/>
      <c r="D435" s="79" t="s">
        <v>171</v>
      </c>
      <c r="E435" s="43">
        <f>+E433-E432</f>
        <v>-3</v>
      </c>
      <c r="F435" s="43">
        <f t="shared" ref="F435:AG435" si="185">+F433-F432</f>
        <v>-3</v>
      </c>
      <c r="G435" s="43">
        <f t="shared" si="185"/>
        <v>-3</v>
      </c>
      <c r="H435" s="43">
        <f t="shared" si="185"/>
        <v>-3</v>
      </c>
      <c r="I435" s="43">
        <f t="shared" si="185"/>
        <v>-3</v>
      </c>
      <c r="J435" s="43">
        <f t="shared" si="185"/>
        <v>-3</v>
      </c>
      <c r="K435" s="43">
        <f t="shared" si="185"/>
        <v>-3</v>
      </c>
      <c r="L435" s="43">
        <f t="shared" si="185"/>
        <v>-3</v>
      </c>
      <c r="M435" s="43">
        <f t="shared" si="185"/>
        <v>-3</v>
      </c>
      <c r="N435" s="43">
        <f t="shared" si="185"/>
        <v>-3</v>
      </c>
      <c r="O435" s="43">
        <f t="shared" si="185"/>
        <v>-3</v>
      </c>
      <c r="P435" s="43">
        <f t="shared" si="185"/>
        <v>-4</v>
      </c>
      <c r="Q435" s="43">
        <f t="shared" si="185"/>
        <v>-3</v>
      </c>
      <c r="R435" s="43">
        <f t="shared" si="185"/>
        <v>-3</v>
      </c>
      <c r="S435" s="43">
        <f t="shared" si="185"/>
        <v>-4</v>
      </c>
      <c r="T435" s="43">
        <f t="shared" si="185"/>
        <v>-3</v>
      </c>
      <c r="U435" s="43">
        <f t="shared" si="185"/>
        <v>-3</v>
      </c>
      <c r="V435" s="43">
        <f t="shared" si="185"/>
        <v>-3</v>
      </c>
      <c r="W435" s="43">
        <f t="shared" si="185"/>
        <v>-3</v>
      </c>
      <c r="X435" s="43">
        <f t="shared" si="185"/>
        <v>-4</v>
      </c>
      <c r="Y435" s="43">
        <f t="shared" si="185"/>
        <v>-3</v>
      </c>
      <c r="Z435" s="43">
        <f t="shared" si="185"/>
        <v>-3</v>
      </c>
      <c r="AA435" s="43">
        <f t="shared" si="185"/>
        <v>-3</v>
      </c>
      <c r="AB435" s="43">
        <f t="shared" si="185"/>
        <v>-3</v>
      </c>
      <c r="AC435" s="43">
        <f t="shared" si="185"/>
        <v>-4</v>
      </c>
      <c r="AD435" s="43">
        <f t="shared" si="185"/>
        <v>-4</v>
      </c>
      <c r="AE435" s="43">
        <f t="shared" si="185"/>
        <v>-4</v>
      </c>
      <c r="AF435" s="43">
        <f t="shared" si="185"/>
        <v>-3</v>
      </c>
      <c r="AG435" s="43">
        <f t="shared" si="185"/>
        <v>-4</v>
      </c>
      <c r="AH435" s="216">
        <f t="shared" ref="AH435" si="186">+AH433-AH432</f>
        <v>-4</v>
      </c>
      <c r="AI435" s="70">
        <f t="shared" si="147"/>
        <v>0</v>
      </c>
    </row>
    <row r="436" spans="1:35">
      <c r="A436" s="95"/>
      <c r="B436" s="96"/>
      <c r="C436" s="97"/>
      <c r="D436" s="79" t="s">
        <v>172</v>
      </c>
      <c r="E436" s="43">
        <f>IF(E434-80&gt;0,0,E434-80)</f>
        <v>-40</v>
      </c>
      <c r="F436" s="43">
        <f>IF(F434-80&gt;0,0,F434-80)</f>
        <v>-40</v>
      </c>
      <c r="G436" s="43">
        <f t="shared" ref="G436:AG436" si="187">IF(G434-80&gt;0,0,G434-80)</f>
        <v>-40</v>
      </c>
      <c r="H436" s="43">
        <f t="shared" si="187"/>
        <v>-40</v>
      </c>
      <c r="I436" s="43">
        <f t="shared" si="187"/>
        <v>-40</v>
      </c>
      <c r="J436" s="43">
        <f t="shared" si="187"/>
        <v>-40</v>
      </c>
      <c r="K436" s="43">
        <f t="shared" si="187"/>
        <v>-40</v>
      </c>
      <c r="L436" s="43">
        <f t="shared" si="187"/>
        <v>-40</v>
      </c>
      <c r="M436" s="43">
        <f t="shared" si="187"/>
        <v>-40</v>
      </c>
      <c r="N436" s="43">
        <f t="shared" si="187"/>
        <v>-40</v>
      </c>
      <c r="O436" s="43">
        <f t="shared" si="187"/>
        <v>-40</v>
      </c>
      <c r="P436" s="43">
        <f t="shared" si="187"/>
        <v>-60</v>
      </c>
      <c r="Q436" s="43">
        <f t="shared" si="187"/>
        <v>-40</v>
      </c>
      <c r="R436" s="43">
        <f t="shared" si="187"/>
        <v>-40</v>
      </c>
      <c r="S436" s="43">
        <f t="shared" si="187"/>
        <v>-60</v>
      </c>
      <c r="T436" s="43">
        <f t="shared" si="187"/>
        <v>-40</v>
      </c>
      <c r="U436" s="43">
        <f t="shared" si="187"/>
        <v>-40</v>
      </c>
      <c r="V436" s="43">
        <f t="shared" si="187"/>
        <v>-40</v>
      </c>
      <c r="W436" s="43">
        <f t="shared" si="187"/>
        <v>-40</v>
      </c>
      <c r="X436" s="43">
        <f t="shared" si="187"/>
        <v>-60</v>
      </c>
      <c r="Y436" s="43">
        <f t="shared" si="187"/>
        <v>-40</v>
      </c>
      <c r="Z436" s="43">
        <f t="shared" si="187"/>
        <v>-40</v>
      </c>
      <c r="AA436" s="43">
        <f t="shared" si="187"/>
        <v>-40</v>
      </c>
      <c r="AB436" s="43">
        <f t="shared" si="187"/>
        <v>-40</v>
      </c>
      <c r="AC436" s="43">
        <f t="shared" si="187"/>
        <v>-60</v>
      </c>
      <c r="AD436" s="43">
        <f t="shared" si="187"/>
        <v>-60</v>
      </c>
      <c r="AE436" s="43">
        <f t="shared" si="187"/>
        <v>-60</v>
      </c>
      <c r="AF436" s="43">
        <f t="shared" si="187"/>
        <v>-40</v>
      </c>
      <c r="AG436" s="43">
        <f t="shared" si="187"/>
        <v>-60</v>
      </c>
      <c r="AH436" s="216">
        <f t="shared" ref="AH436" si="188">IF(AH434-80&gt;0,0,AH434-80)</f>
        <v>-60</v>
      </c>
      <c r="AI436" s="70">
        <f t="shared" si="147"/>
        <v>0</v>
      </c>
    </row>
    <row r="437" spans="1:35" ht="23.25">
      <c r="A437" s="344" t="s">
        <v>62</v>
      </c>
      <c r="B437" s="345"/>
      <c r="C437" s="345"/>
      <c r="D437" s="345"/>
      <c r="E437" s="345"/>
      <c r="F437" s="345"/>
      <c r="G437" s="345"/>
      <c r="H437" s="345"/>
      <c r="I437" s="345"/>
      <c r="J437" s="345"/>
      <c r="K437" s="345"/>
      <c r="L437" s="345"/>
      <c r="M437" s="345"/>
      <c r="N437" s="345"/>
      <c r="O437" s="345"/>
      <c r="P437" s="345"/>
      <c r="Q437" s="345"/>
      <c r="R437" s="345"/>
      <c r="S437" s="345"/>
      <c r="T437" s="345"/>
      <c r="U437" s="345"/>
      <c r="V437" s="345"/>
      <c r="W437" s="345"/>
      <c r="X437" s="345"/>
      <c r="Y437" s="345"/>
      <c r="Z437" s="345"/>
      <c r="AA437" s="345"/>
      <c r="AB437" s="345"/>
      <c r="AC437" s="345"/>
      <c r="AD437" s="345"/>
      <c r="AE437" s="345"/>
      <c r="AF437" s="345"/>
      <c r="AG437" s="345"/>
      <c r="AH437" s="345"/>
      <c r="AI437" s="70">
        <f t="shared" si="147"/>
        <v>0</v>
      </c>
    </row>
    <row r="438" spans="1:35" ht="15.75">
      <c r="A438" s="58">
        <v>1</v>
      </c>
      <c r="B438" s="62">
        <v>16889</v>
      </c>
      <c r="C438" s="63" t="s">
        <v>22</v>
      </c>
      <c r="D438" s="14" t="s">
        <v>23</v>
      </c>
      <c r="E438" s="253" t="s">
        <v>316</v>
      </c>
      <c r="F438" s="254" t="s">
        <v>374</v>
      </c>
      <c r="G438" s="253" t="s">
        <v>316</v>
      </c>
      <c r="H438" s="253" t="s">
        <v>316</v>
      </c>
      <c r="I438" s="253" t="s">
        <v>316</v>
      </c>
      <c r="J438" s="253" t="s">
        <v>316</v>
      </c>
      <c r="K438" s="253" t="s">
        <v>316</v>
      </c>
      <c r="L438" s="253" t="s">
        <v>316</v>
      </c>
      <c r="M438" s="254" t="s">
        <v>374</v>
      </c>
      <c r="N438" s="253" t="s">
        <v>316</v>
      </c>
      <c r="O438" s="253" t="s">
        <v>316</v>
      </c>
      <c r="P438" s="253" t="s">
        <v>316</v>
      </c>
      <c r="Q438" s="253" t="s">
        <v>316</v>
      </c>
      <c r="R438" s="253" t="s">
        <v>316</v>
      </c>
      <c r="S438" s="253" t="s">
        <v>316</v>
      </c>
      <c r="T438" s="254" t="s">
        <v>374</v>
      </c>
      <c r="U438" s="253" t="s">
        <v>316</v>
      </c>
      <c r="V438" s="253" t="s">
        <v>316</v>
      </c>
      <c r="W438" s="253" t="s">
        <v>316</v>
      </c>
      <c r="X438" s="253" t="s">
        <v>316</v>
      </c>
      <c r="Y438" s="253" t="s">
        <v>316</v>
      </c>
      <c r="Z438" s="253" t="s">
        <v>316</v>
      </c>
      <c r="AA438" s="254" t="s">
        <v>374</v>
      </c>
      <c r="AB438" s="253" t="s">
        <v>316</v>
      </c>
      <c r="AC438" s="253" t="s">
        <v>316</v>
      </c>
      <c r="AD438" s="253" t="s">
        <v>316</v>
      </c>
      <c r="AE438" s="253" t="s">
        <v>316</v>
      </c>
      <c r="AF438" s="253" t="s">
        <v>316</v>
      </c>
      <c r="AG438" s="253" t="s">
        <v>316</v>
      </c>
      <c r="AH438" s="254" t="s">
        <v>374</v>
      </c>
      <c r="AI438" s="70">
        <f t="shared" si="147"/>
        <v>25</v>
      </c>
    </row>
    <row r="439" spans="1:35" ht="15.75">
      <c r="A439" s="58">
        <v>2</v>
      </c>
      <c r="B439" s="162">
        <v>16890</v>
      </c>
      <c r="C439" s="166" t="s">
        <v>24</v>
      </c>
      <c r="D439" s="14" t="s">
        <v>23</v>
      </c>
      <c r="E439" s="253" t="s">
        <v>316</v>
      </c>
      <c r="F439" s="254" t="s">
        <v>374</v>
      </c>
      <c r="G439" s="253" t="s">
        <v>316</v>
      </c>
      <c r="H439" s="253" t="s">
        <v>316</v>
      </c>
      <c r="I439" s="253" t="s">
        <v>317</v>
      </c>
      <c r="J439" s="253" t="s">
        <v>317</v>
      </c>
      <c r="K439" s="253" t="s">
        <v>316</v>
      </c>
      <c r="L439" s="253" t="s">
        <v>316</v>
      </c>
      <c r="M439" s="254" t="s">
        <v>374</v>
      </c>
      <c r="N439" s="253" t="s">
        <v>316</v>
      </c>
      <c r="O439" s="253" t="s">
        <v>316</v>
      </c>
      <c r="P439" s="253" t="s">
        <v>316</v>
      </c>
      <c r="Q439" s="253" t="s">
        <v>316</v>
      </c>
      <c r="R439" s="253" t="s">
        <v>316</v>
      </c>
      <c r="S439" s="253" t="s">
        <v>316</v>
      </c>
      <c r="T439" s="254" t="s">
        <v>374</v>
      </c>
      <c r="U439" s="253" t="s">
        <v>316</v>
      </c>
      <c r="V439" s="253" t="s">
        <v>317</v>
      </c>
      <c r="W439" s="253" t="s">
        <v>316</v>
      </c>
      <c r="X439" s="253" t="s">
        <v>316</v>
      </c>
      <c r="Y439" s="253" t="s">
        <v>316</v>
      </c>
      <c r="Z439" s="253" t="s">
        <v>316</v>
      </c>
      <c r="AA439" s="254" t="s">
        <v>374</v>
      </c>
      <c r="AB439" s="253" t="s">
        <v>316</v>
      </c>
      <c r="AC439" s="253" t="s">
        <v>316</v>
      </c>
      <c r="AD439" s="253" t="s">
        <v>317</v>
      </c>
      <c r="AE439" s="253" t="s">
        <v>316</v>
      </c>
      <c r="AF439" s="253" t="s">
        <v>316</v>
      </c>
      <c r="AG439" s="253" t="s">
        <v>316</v>
      </c>
      <c r="AH439" s="254" t="s">
        <v>374</v>
      </c>
      <c r="AI439" s="70">
        <f t="shared" si="147"/>
        <v>21</v>
      </c>
    </row>
    <row r="440" spans="1:35" ht="15.75">
      <c r="A440" s="58">
        <v>3</v>
      </c>
      <c r="B440" s="9">
        <v>15264</v>
      </c>
      <c r="C440" s="10" t="s">
        <v>25</v>
      </c>
      <c r="D440" s="11" t="s">
        <v>26</v>
      </c>
      <c r="E440" s="253" t="s">
        <v>316</v>
      </c>
      <c r="F440" s="253" t="s">
        <v>316</v>
      </c>
      <c r="G440" s="254" t="s">
        <v>374</v>
      </c>
      <c r="H440" s="253" t="s">
        <v>316</v>
      </c>
      <c r="I440" s="253" t="s">
        <v>316</v>
      </c>
      <c r="J440" s="253" t="s">
        <v>316</v>
      </c>
      <c r="K440" s="253" t="s">
        <v>316</v>
      </c>
      <c r="L440" s="253" t="s">
        <v>316</v>
      </c>
      <c r="M440" s="253" t="s">
        <v>316</v>
      </c>
      <c r="N440" s="254" t="s">
        <v>374</v>
      </c>
      <c r="O440" s="253" t="s">
        <v>316</v>
      </c>
      <c r="P440" s="253" t="s">
        <v>316</v>
      </c>
      <c r="Q440" s="253" t="s">
        <v>316</v>
      </c>
      <c r="R440" s="253" t="s">
        <v>316</v>
      </c>
      <c r="S440" s="253" t="s">
        <v>316</v>
      </c>
      <c r="T440" s="253" t="s">
        <v>316</v>
      </c>
      <c r="U440" s="254" t="s">
        <v>374</v>
      </c>
      <c r="V440" s="253" t="s">
        <v>316</v>
      </c>
      <c r="W440" s="253" t="s">
        <v>316</v>
      </c>
      <c r="X440" s="253" t="s">
        <v>316</v>
      </c>
      <c r="Y440" s="253" t="s">
        <v>316</v>
      </c>
      <c r="Z440" s="253" t="s">
        <v>316</v>
      </c>
      <c r="AA440" s="253" t="s">
        <v>317</v>
      </c>
      <c r="AB440" s="254" t="s">
        <v>374</v>
      </c>
      <c r="AC440" s="253" t="s">
        <v>316</v>
      </c>
      <c r="AD440" s="253" t="s">
        <v>316</v>
      </c>
      <c r="AE440" s="253" t="s">
        <v>316</v>
      </c>
      <c r="AF440" s="253" t="s">
        <v>316</v>
      </c>
      <c r="AG440" s="253" t="s">
        <v>316</v>
      </c>
      <c r="AH440" s="253" t="s">
        <v>316</v>
      </c>
      <c r="AI440" s="70">
        <f t="shared" si="147"/>
        <v>25</v>
      </c>
    </row>
    <row r="441" spans="1:35" ht="15.75">
      <c r="A441" s="58"/>
      <c r="B441" s="9"/>
      <c r="C441" s="10"/>
      <c r="D441" s="100"/>
      <c r="E441" s="253" t="s">
        <v>316</v>
      </c>
      <c r="F441" s="253" t="s">
        <v>316</v>
      </c>
      <c r="G441" s="254" t="s">
        <v>374</v>
      </c>
      <c r="H441" s="253" t="s">
        <v>316</v>
      </c>
      <c r="I441" s="253" t="s">
        <v>316</v>
      </c>
      <c r="J441" s="253" t="s">
        <v>316</v>
      </c>
      <c r="K441" s="253" t="s">
        <v>316</v>
      </c>
      <c r="L441" s="253" t="s">
        <v>316</v>
      </c>
      <c r="M441" s="253" t="s">
        <v>316</v>
      </c>
      <c r="N441" s="254" t="s">
        <v>374</v>
      </c>
      <c r="O441" s="253" t="s">
        <v>316</v>
      </c>
      <c r="P441" s="253" t="s">
        <v>316</v>
      </c>
      <c r="Q441" s="253" t="s">
        <v>316</v>
      </c>
      <c r="R441" s="253" t="s">
        <v>316</v>
      </c>
      <c r="S441" s="253" t="s">
        <v>316</v>
      </c>
      <c r="T441" s="253" t="s">
        <v>316</v>
      </c>
      <c r="U441" s="254" t="s">
        <v>374</v>
      </c>
      <c r="V441" s="253" t="s">
        <v>316</v>
      </c>
      <c r="W441" s="253" t="s">
        <v>316</v>
      </c>
      <c r="X441" s="253" t="s">
        <v>316</v>
      </c>
      <c r="Y441" s="253" t="s">
        <v>316</v>
      </c>
      <c r="Z441" s="253" t="s">
        <v>316</v>
      </c>
      <c r="AA441" s="253" t="s">
        <v>317</v>
      </c>
      <c r="AB441" s="254" t="s">
        <v>374</v>
      </c>
      <c r="AC441" s="253" t="s">
        <v>316</v>
      </c>
      <c r="AD441" s="253" t="s">
        <v>316</v>
      </c>
      <c r="AE441" s="253" t="s">
        <v>316</v>
      </c>
      <c r="AF441" s="253" t="s">
        <v>316</v>
      </c>
      <c r="AG441" s="253" t="s">
        <v>316</v>
      </c>
      <c r="AH441" s="253" t="s">
        <v>316</v>
      </c>
      <c r="AI441" s="70">
        <f t="shared" si="147"/>
        <v>25</v>
      </c>
    </row>
    <row r="442" spans="1:35">
      <c r="A442" s="58"/>
      <c r="B442" s="59"/>
      <c r="C442" s="60"/>
      <c r="D442" s="78" t="s">
        <v>170</v>
      </c>
      <c r="E442" s="74">
        <v>4</v>
      </c>
      <c r="F442" s="74">
        <v>4</v>
      </c>
      <c r="G442" s="74">
        <v>4</v>
      </c>
      <c r="H442" s="74">
        <v>4</v>
      </c>
      <c r="I442" s="74">
        <v>4</v>
      </c>
      <c r="J442" s="74">
        <v>4</v>
      </c>
      <c r="K442" s="74">
        <v>4</v>
      </c>
      <c r="L442" s="74">
        <v>4</v>
      </c>
      <c r="M442" s="74">
        <v>4</v>
      </c>
      <c r="N442" s="74">
        <v>4</v>
      </c>
      <c r="O442" s="74">
        <v>4</v>
      </c>
      <c r="P442" s="74">
        <v>4</v>
      </c>
      <c r="Q442" s="74">
        <v>4</v>
      </c>
      <c r="R442" s="74">
        <v>4</v>
      </c>
      <c r="S442" s="74">
        <v>4</v>
      </c>
      <c r="T442" s="74">
        <v>4</v>
      </c>
      <c r="U442" s="74">
        <v>4</v>
      </c>
      <c r="V442" s="74">
        <v>4</v>
      </c>
      <c r="W442" s="74">
        <v>4</v>
      </c>
      <c r="X442" s="74">
        <v>4</v>
      </c>
      <c r="Y442" s="74">
        <v>4</v>
      </c>
      <c r="Z442" s="74">
        <v>4</v>
      </c>
      <c r="AA442" s="74">
        <v>4</v>
      </c>
      <c r="AB442" s="74">
        <v>4</v>
      </c>
      <c r="AC442" s="74">
        <v>4</v>
      </c>
      <c r="AD442" s="74">
        <v>4</v>
      </c>
      <c r="AE442" s="74">
        <v>4</v>
      </c>
      <c r="AF442" s="74">
        <v>4</v>
      </c>
      <c r="AG442" s="74">
        <v>4</v>
      </c>
      <c r="AH442" s="215">
        <v>4</v>
      </c>
      <c r="AI442" s="70">
        <f t="shared" si="147"/>
        <v>0</v>
      </c>
    </row>
    <row r="443" spans="1:35" ht="15.75">
      <c r="A443" s="1"/>
      <c r="B443" s="18"/>
      <c r="C443" s="28"/>
      <c r="D443" s="79" t="s">
        <v>169</v>
      </c>
      <c r="E443" s="43">
        <f>COUNTIF(E438:E442,"P")</f>
        <v>4</v>
      </c>
      <c r="F443" s="43">
        <f t="shared" ref="F443:AG443" si="189">COUNTIF(F438:F442,"P")</f>
        <v>2</v>
      </c>
      <c r="G443" s="43">
        <f t="shared" si="189"/>
        <v>2</v>
      </c>
      <c r="H443" s="43">
        <f t="shared" si="189"/>
        <v>4</v>
      </c>
      <c r="I443" s="43">
        <f t="shared" si="189"/>
        <v>3</v>
      </c>
      <c r="J443" s="43">
        <f t="shared" si="189"/>
        <v>3</v>
      </c>
      <c r="K443" s="43">
        <f t="shared" si="189"/>
        <v>4</v>
      </c>
      <c r="L443" s="43">
        <f t="shared" si="189"/>
        <v>4</v>
      </c>
      <c r="M443" s="43">
        <f t="shared" si="189"/>
        <v>2</v>
      </c>
      <c r="N443" s="43">
        <f t="shared" si="189"/>
        <v>2</v>
      </c>
      <c r="O443" s="43">
        <f t="shared" si="189"/>
        <v>4</v>
      </c>
      <c r="P443" s="43">
        <f t="shared" si="189"/>
        <v>4</v>
      </c>
      <c r="Q443" s="43">
        <f t="shared" si="189"/>
        <v>4</v>
      </c>
      <c r="R443" s="43">
        <f t="shared" si="189"/>
        <v>4</v>
      </c>
      <c r="S443" s="43">
        <f t="shared" si="189"/>
        <v>4</v>
      </c>
      <c r="T443" s="43">
        <f t="shared" si="189"/>
        <v>2</v>
      </c>
      <c r="U443" s="43">
        <f t="shared" si="189"/>
        <v>2</v>
      </c>
      <c r="V443" s="43">
        <f t="shared" si="189"/>
        <v>3</v>
      </c>
      <c r="W443" s="43">
        <f t="shared" si="189"/>
        <v>4</v>
      </c>
      <c r="X443" s="43">
        <f t="shared" si="189"/>
        <v>4</v>
      </c>
      <c r="Y443" s="43">
        <f t="shared" si="189"/>
        <v>4</v>
      </c>
      <c r="Z443" s="43">
        <f t="shared" si="189"/>
        <v>4</v>
      </c>
      <c r="AA443" s="43">
        <f t="shared" si="189"/>
        <v>0</v>
      </c>
      <c r="AB443" s="43">
        <f t="shared" si="189"/>
        <v>2</v>
      </c>
      <c r="AC443" s="43">
        <f t="shared" si="189"/>
        <v>4</v>
      </c>
      <c r="AD443" s="43">
        <f t="shared" si="189"/>
        <v>3</v>
      </c>
      <c r="AE443" s="43">
        <f t="shared" si="189"/>
        <v>4</v>
      </c>
      <c r="AF443" s="43">
        <f t="shared" si="189"/>
        <v>4</v>
      </c>
      <c r="AG443" s="43">
        <f t="shared" si="189"/>
        <v>4</v>
      </c>
      <c r="AH443" s="216">
        <f t="shared" ref="AH443" si="190">COUNTIF(AH438:AH442,"P")</f>
        <v>2</v>
      </c>
      <c r="AI443" s="70">
        <f t="shared" si="147"/>
        <v>0</v>
      </c>
    </row>
    <row r="444" spans="1:35" ht="15.75">
      <c r="A444" s="71"/>
      <c r="B444" s="41"/>
      <c r="C444" s="42"/>
      <c r="D444" s="79" t="s">
        <v>168</v>
      </c>
      <c r="E444" s="43">
        <f>+E443/E442*100</f>
        <v>100</v>
      </c>
      <c r="F444" s="43">
        <f t="shared" ref="F444:AG444" si="191">+F443/F442*100</f>
        <v>50</v>
      </c>
      <c r="G444" s="43">
        <f t="shared" si="191"/>
        <v>50</v>
      </c>
      <c r="H444" s="43">
        <f t="shared" si="191"/>
        <v>100</v>
      </c>
      <c r="I444" s="43">
        <f t="shared" si="191"/>
        <v>75</v>
      </c>
      <c r="J444" s="43">
        <f t="shared" si="191"/>
        <v>75</v>
      </c>
      <c r="K444" s="43">
        <f t="shared" si="191"/>
        <v>100</v>
      </c>
      <c r="L444" s="43">
        <f t="shared" si="191"/>
        <v>100</v>
      </c>
      <c r="M444" s="43">
        <f t="shared" si="191"/>
        <v>50</v>
      </c>
      <c r="N444" s="43">
        <f t="shared" si="191"/>
        <v>50</v>
      </c>
      <c r="O444" s="43">
        <f t="shared" si="191"/>
        <v>100</v>
      </c>
      <c r="P444" s="43">
        <f t="shared" si="191"/>
        <v>100</v>
      </c>
      <c r="Q444" s="43">
        <f t="shared" si="191"/>
        <v>100</v>
      </c>
      <c r="R444" s="43">
        <f t="shared" si="191"/>
        <v>100</v>
      </c>
      <c r="S444" s="43">
        <f t="shared" si="191"/>
        <v>100</v>
      </c>
      <c r="T444" s="43">
        <f t="shared" si="191"/>
        <v>50</v>
      </c>
      <c r="U444" s="43">
        <f t="shared" si="191"/>
        <v>50</v>
      </c>
      <c r="V444" s="43">
        <f t="shared" si="191"/>
        <v>75</v>
      </c>
      <c r="W444" s="43">
        <f t="shared" si="191"/>
        <v>100</v>
      </c>
      <c r="X444" s="43">
        <f t="shared" si="191"/>
        <v>100</v>
      </c>
      <c r="Y444" s="43">
        <f t="shared" si="191"/>
        <v>100</v>
      </c>
      <c r="Z444" s="43">
        <f t="shared" si="191"/>
        <v>100</v>
      </c>
      <c r="AA444" s="43">
        <f t="shared" si="191"/>
        <v>0</v>
      </c>
      <c r="AB444" s="43">
        <f t="shared" si="191"/>
        <v>50</v>
      </c>
      <c r="AC444" s="43">
        <f t="shared" si="191"/>
        <v>100</v>
      </c>
      <c r="AD444" s="43">
        <f t="shared" si="191"/>
        <v>75</v>
      </c>
      <c r="AE444" s="43">
        <f t="shared" si="191"/>
        <v>100</v>
      </c>
      <c r="AF444" s="43">
        <f t="shared" si="191"/>
        <v>100</v>
      </c>
      <c r="AG444" s="43">
        <f t="shared" si="191"/>
        <v>100</v>
      </c>
      <c r="AH444" s="216">
        <f t="shared" ref="AH444" si="192">+AH443/AH442*100</f>
        <v>50</v>
      </c>
      <c r="AI444" s="70">
        <f t="shared" si="147"/>
        <v>0</v>
      </c>
    </row>
    <row r="445" spans="1:35" ht="15.75">
      <c r="A445" s="71"/>
      <c r="B445" s="41"/>
      <c r="C445" s="42"/>
      <c r="D445" s="79" t="s">
        <v>171</v>
      </c>
      <c r="E445" s="43">
        <f>+E443-E442</f>
        <v>0</v>
      </c>
      <c r="F445" s="43">
        <f t="shared" ref="F445:AG445" si="193">+F443-F442</f>
        <v>-2</v>
      </c>
      <c r="G445" s="43">
        <f t="shared" si="193"/>
        <v>-2</v>
      </c>
      <c r="H445" s="43">
        <f t="shared" si="193"/>
        <v>0</v>
      </c>
      <c r="I445" s="43">
        <f t="shared" si="193"/>
        <v>-1</v>
      </c>
      <c r="J445" s="43">
        <f t="shared" si="193"/>
        <v>-1</v>
      </c>
      <c r="K445" s="43">
        <f t="shared" si="193"/>
        <v>0</v>
      </c>
      <c r="L445" s="43">
        <f t="shared" si="193"/>
        <v>0</v>
      </c>
      <c r="M445" s="43">
        <f t="shared" si="193"/>
        <v>-2</v>
      </c>
      <c r="N445" s="43">
        <f t="shared" si="193"/>
        <v>-2</v>
      </c>
      <c r="O445" s="43">
        <f t="shared" si="193"/>
        <v>0</v>
      </c>
      <c r="P445" s="43">
        <f t="shared" si="193"/>
        <v>0</v>
      </c>
      <c r="Q445" s="43">
        <f t="shared" si="193"/>
        <v>0</v>
      </c>
      <c r="R445" s="43">
        <f t="shared" si="193"/>
        <v>0</v>
      </c>
      <c r="S445" s="43">
        <f t="shared" si="193"/>
        <v>0</v>
      </c>
      <c r="T445" s="43">
        <f t="shared" si="193"/>
        <v>-2</v>
      </c>
      <c r="U445" s="43">
        <f t="shared" si="193"/>
        <v>-2</v>
      </c>
      <c r="V445" s="43">
        <f t="shared" si="193"/>
        <v>-1</v>
      </c>
      <c r="W445" s="43">
        <f t="shared" si="193"/>
        <v>0</v>
      </c>
      <c r="X445" s="43">
        <f t="shared" si="193"/>
        <v>0</v>
      </c>
      <c r="Y445" s="43">
        <f t="shared" si="193"/>
        <v>0</v>
      </c>
      <c r="Z445" s="43">
        <f t="shared" si="193"/>
        <v>0</v>
      </c>
      <c r="AA445" s="43">
        <f t="shared" si="193"/>
        <v>-4</v>
      </c>
      <c r="AB445" s="43">
        <f t="shared" si="193"/>
        <v>-2</v>
      </c>
      <c r="AC445" s="43">
        <f t="shared" si="193"/>
        <v>0</v>
      </c>
      <c r="AD445" s="43">
        <f t="shared" si="193"/>
        <v>-1</v>
      </c>
      <c r="AE445" s="43">
        <f t="shared" si="193"/>
        <v>0</v>
      </c>
      <c r="AF445" s="43">
        <f t="shared" si="193"/>
        <v>0</v>
      </c>
      <c r="AG445" s="43">
        <f t="shared" si="193"/>
        <v>0</v>
      </c>
      <c r="AH445" s="216">
        <f t="shared" ref="AH445" si="194">+AH443-AH442</f>
        <v>-2</v>
      </c>
      <c r="AI445" s="70">
        <f t="shared" si="147"/>
        <v>0</v>
      </c>
    </row>
    <row r="446" spans="1:35" ht="15.75">
      <c r="A446" s="71"/>
      <c r="B446" s="41"/>
      <c r="C446" s="42"/>
      <c r="D446" s="79" t="s">
        <v>172</v>
      </c>
      <c r="E446" s="43">
        <f>IF(E444-80&gt;0,0,E444-80)</f>
        <v>0</v>
      </c>
      <c r="F446" s="43">
        <f>IF(F444-80&gt;0,0,F444-80)</f>
        <v>-30</v>
      </c>
      <c r="G446" s="43">
        <f t="shared" ref="G446:AG446" si="195">IF(G444-80&gt;0,0,G444-80)</f>
        <v>-30</v>
      </c>
      <c r="H446" s="43">
        <f t="shared" si="195"/>
        <v>0</v>
      </c>
      <c r="I446" s="43">
        <f t="shared" si="195"/>
        <v>-5</v>
      </c>
      <c r="J446" s="43">
        <f t="shared" si="195"/>
        <v>-5</v>
      </c>
      <c r="K446" s="43">
        <f t="shared" si="195"/>
        <v>0</v>
      </c>
      <c r="L446" s="43">
        <f t="shared" si="195"/>
        <v>0</v>
      </c>
      <c r="M446" s="43">
        <f t="shared" si="195"/>
        <v>-30</v>
      </c>
      <c r="N446" s="43">
        <f t="shared" si="195"/>
        <v>-30</v>
      </c>
      <c r="O446" s="43">
        <f t="shared" si="195"/>
        <v>0</v>
      </c>
      <c r="P446" s="43">
        <f t="shared" si="195"/>
        <v>0</v>
      </c>
      <c r="Q446" s="43">
        <f t="shared" si="195"/>
        <v>0</v>
      </c>
      <c r="R446" s="43">
        <f t="shared" si="195"/>
        <v>0</v>
      </c>
      <c r="S446" s="43">
        <f t="shared" si="195"/>
        <v>0</v>
      </c>
      <c r="T446" s="43">
        <f t="shared" si="195"/>
        <v>-30</v>
      </c>
      <c r="U446" s="43">
        <f t="shared" si="195"/>
        <v>-30</v>
      </c>
      <c r="V446" s="43">
        <f t="shared" si="195"/>
        <v>-5</v>
      </c>
      <c r="W446" s="43">
        <f t="shared" si="195"/>
        <v>0</v>
      </c>
      <c r="X446" s="43">
        <f t="shared" si="195"/>
        <v>0</v>
      </c>
      <c r="Y446" s="43">
        <f t="shared" si="195"/>
        <v>0</v>
      </c>
      <c r="Z446" s="43">
        <f t="shared" si="195"/>
        <v>0</v>
      </c>
      <c r="AA446" s="43">
        <f t="shared" si="195"/>
        <v>-80</v>
      </c>
      <c r="AB446" s="43">
        <f t="shared" si="195"/>
        <v>-30</v>
      </c>
      <c r="AC446" s="43">
        <f t="shared" si="195"/>
        <v>0</v>
      </c>
      <c r="AD446" s="43">
        <f t="shared" si="195"/>
        <v>-5</v>
      </c>
      <c r="AE446" s="43">
        <f t="shared" si="195"/>
        <v>0</v>
      </c>
      <c r="AF446" s="43">
        <f t="shared" si="195"/>
        <v>0</v>
      </c>
      <c r="AG446" s="43">
        <f t="shared" si="195"/>
        <v>0</v>
      </c>
      <c r="AH446" s="216">
        <f t="shared" ref="AH446" si="196">IF(AH444-80&gt;0,0,AH444-80)</f>
        <v>-30</v>
      </c>
      <c r="AI446" s="70">
        <f t="shared" si="147"/>
        <v>0</v>
      </c>
    </row>
    <row r="447" spans="1:35" ht="28.5">
      <c r="A447" s="358" t="s">
        <v>174</v>
      </c>
      <c r="B447" s="359"/>
      <c r="C447" s="359"/>
      <c r="D447" s="359"/>
      <c r="E447" s="359"/>
      <c r="F447" s="359"/>
      <c r="G447" s="359"/>
      <c r="H447" s="359"/>
      <c r="I447" s="359"/>
      <c r="J447" s="359"/>
      <c r="K447" s="359"/>
      <c r="L447" s="359"/>
      <c r="M447" s="359"/>
      <c r="N447" s="359"/>
      <c r="O447" s="359"/>
      <c r="P447" s="359"/>
      <c r="Q447" s="359"/>
      <c r="R447" s="359"/>
      <c r="S447" s="359"/>
      <c r="T447" s="359"/>
      <c r="U447" s="359"/>
      <c r="V447" s="359"/>
      <c r="W447" s="359"/>
      <c r="X447" s="359"/>
      <c r="Y447" s="359"/>
      <c r="Z447" s="359"/>
      <c r="AA447" s="359"/>
      <c r="AB447" s="359"/>
      <c r="AC447" s="359"/>
      <c r="AD447" s="359"/>
      <c r="AE447" s="359"/>
      <c r="AF447" s="359"/>
      <c r="AG447" s="359"/>
      <c r="AH447" s="359"/>
      <c r="AI447" s="70">
        <f t="shared" si="147"/>
        <v>0</v>
      </c>
    </row>
    <row r="448" spans="1:35" ht="15" customHeight="1">
      <c r="A448" s="109">
        <v>1</v>
      </c>
      <c r="B448" s="110">
        <v>15349</v>
      </c>
      <c r="C448" s="111" t="s">
        <v>115</v>
      </c>
      <c r="D448" s="112" t="s">
        <v>206</v>
      </c>
      <c r="E448" s="113"/>
      <c r="F448" s="113"/>
      <c r="G448" s="115"/>
      <c r="H448" s="113"/>
      <c r="I448" s="113"/>
      <c r="J448" s="115"/>
      <c r="K448" s="113"/>
      <c r="L448" s="113"/>
      <c r="M448" s="115"/>
      <c r="N448" s="115"/>
      <c r="O448" s="113"/>
      <c r="P448" s="113"/>
      <c r="Q448" s="113"/>
      <c r="R448" s="113"/>
      <c r="S448" s="113"/>
      <c r="T448" s="116"/>
      <c r="U448" s="114"/>
      <c r="V448" s="116"/>
      <c r="W448" s="115"/>
      <c r="X448" s="117"/>
      <c r="Y448" s="117"/>
      <c r="Z448" s="117"/>
      <c r="AA448" s="117"/>
      <c r="AB448" s="114"/>
      <c r="AC448" s="114"/>
      <c r="AD448" s="115"/>
      <c r="AE448" s="113"/>
      <c r="AF448" s="115"/>
      <c r="AG448" s="113"/>
      <c r="AH448" s="113"/>
      <c r="AI448" s="70">
        <f t="shared" si="147"/>
        <v>0</v>
      </c>
    </row>
    <row r="449" spans="1:35" ht="15" customHeight="1">
      <c r="A449" s="109">
        <v>2</v>
      </c>
      <c r="B449" s="120">
        <v>16647</v>
      </c>
      <c r="C449" s="121" t="s">
        <v>116</v>
      </c>
      <c r="D449" s="118" t="s">
        <v>107</v>
      </c>
      <c r="E449" s="115"/>
      <c r="F449" s="115"/>
      <c r="G449" s="115"/>
      <c r="H449" s="115"/>
      <c r="I449" s="115"/>
      <c r="J449" s="113"/>
      <c r="K449" s="115"/>
      <c r="L449" s="115"/>
      <c r="M449" s="115"/>
      <c r="N449" s="115"/>
      <c r="O449" s="115"/>
      <c r="P449" s="115"/>
      <c r="Q449" s="115"/>
      <c r="R449" s="113"/>
      <c r="S449" s="116"/>
      <c r="T449" s="116"/>
      <c r="U449" s="115"/>
      <c r="V449" s="119"/>
      <c r="W449" s="119"/>
      <c r="X449" s="113"/>
      <c r="Y449" s="117"/>
      <c r="Z449" s="203"/>
      <c r="AA449" s="116"/>
      <c r="AB449" s="115"/>
      <c r="AC449" s="115"/>
      <c r="AD449" s="113"/>
      <c r="AE449" s="113"/>
      <c r="AF449" s="113"/>
      <c r="AG449" s="113"/>
      <c r="AH449" s="115"/>
      <c r="AI449" s="70">
        <f t="shared" si="147"/>
        <v>0</v>
      </c>
    </row>
    <row r="450" spans="1:35" ht="15.75">
      <c r="A450" s="109">
        <v>3</v>
      </c>
      <c r="B450" s="122">
        <v>15160</v>
      </c>
      <c r="C450" s="123" t="s">
        <v>83</v>
      </c>
      <c r="D450" s="124" t="s">
        <v>101</v>
      </c>
      <c r="E450" s="113"/>
      <c r="F450" s="113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3"/>
      <c r="S450" s="113"/>
      <c r="T450" s="115"/>
      <c r="U450" s="114"/>
      <c r="V450" s="119"/>
      <c r="W450" s="115"/>
      <c r="X450" s="113"/>
      <c r="Y450" s="117"/>
      <c r="Z450" s="117"/>
      <c r="AA450" s="114"/>
      <c r="AB450" s="114"/>
      <c r="AC450" s="114"/>
      <c r="AD450" s="113"/>
      <c r="AE450" s="115"/>
      <c r="AF450" s="113"/>
      <c r="AG450" s="113"/>
      <c r="AH450" s="113"/>
      <c r="AI450" s="70">
        <f t="shared" si="147"/>
        <v>0</v>
      </c>
    </row>
    <row r="451" spans="1:35" ht="15.75">
      <c r="A451" s="109">
        <v>4</v>
      </c>
      <c r="B451" s="122">
        <v>16690</v>
      </c>
      <c r="C451" s="123" t="s">
        <v>158</v>
      </c>
      <c r="D451" s="124" t="s">
        <v>101</v>
      </c>
      <c r="E451" s="115"/>
      <c r="F451" s="113"/>
      <c r="G451" s="115"/>
      <c r="H451" s="115"/>
      <c r="I451" s="115"/>
      <c r="J451" s="115"/>
      <c r="K451" s="115"/>
      <c r="L451" s="115"/>
      <c r="M451" s="113"/>
      <c r="N451" s="115"/>
      <c r="O451" s="115"/>
      <c r="P451" s="115"/>
      <c r="Q451" s="115"/>
      <c r="R451" s="113"/>
      <c r="S451" s="115"/>
      <c r="T451" s="113"/>
      <c r="U451" s="115"/>
      <c r="V451" s="114"/>
      <c r="W451" s="114"/>
      <c r="X451" s="115"/>
      <c r="Y451" s="117"/>
      <c r="Z451" s="117"/>
      <c r="AA451" s="113"/>
      <c r="AB451" s="113"/>
      <c r="AC451" s="114"/>
      <c r="AD451" s="113"/>
      <c r="AE451" s="113"/>
      <c r="AF451" s="115"/>
      <c r="AG451" s="113"/>
      <c r="AH451" s="113"/>
      <c r="AI451" s="70">
        <f t="shared" si="147"/>
        <v>0</v>
      </c>
    </row>
    <row r="452" spans="1:35" ht="15.75">
      <c r="A452" s="109">
        <v>5</v>
      </c>
      <c r="B452" s="122">
        <v>17123</v>
      </c>
      <c r="C452" s="133" t="s">
        <v>278</v>
      </c>
      <c r="D452" s="124" t="s">
        <v>101</v>
      </c>
      <c r="E452" s="115"/>
      <c r="F452" s="115"/>
      <c r="G452" s="113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4"/>
      <c r="W452" s="114"/>
      <c r="X452" s="119"/>
      <c r="Y452" s="115"/>
      <c r="Z452" s="114"/>
      <c r="AA452" s="115"/>
      <c r="AB452" s="114"/>
      <c r="AC452" s="114"/>
      <c r="AD452" s="113"/>
      <c r="AE452" s="113"/>
      <c r="AF452" s="113"/>
      <c r="AG452" s="113"/>
      <c r="AH452" s="115"/>
      <c r="AI452" s="70">
        <f t="shared" si="147"/>
        <v>0</v>
      </c>
    </row>
    <row r="453" spans="1:35" ht="15.75">
      <c r="A453" s="109">
        <v>6</v>
      </c>
      <c r="B453" s="125" t="s">
        <v>200</v>
      </c>
      <c r="C453" s="126" t="s">
        <v>110</v>
      </c>
      <c r="D453" s="127" t="s">
        <v>111</v>
      </c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  <c r="AE453" s="115"/>
      <c r="AF453" s="115"/>
      <c r="AG453" s="115"/>
      <c r="AH453" s="115"/>
      <c r="AI453" s="70">
        <f t="shared" si="147"/>
        <v>0</v>
      </c>
    </row>
    <row r="454" spans="1:35" ht="15.75">
      <c r="A454" s="109">
        <v>7</v>
      </c>
      <c r="B454" s="122">
        <v>15314</v>
      </c>
      <c r="C454" s="123" t="s">
        <v>84</v>
      </c>
      <c r="D454" s="128" t="s">
        <v>102</v>
      </c>
      <c r="E454" s="115"/>
      <c r="F454" s="113"/>
      <c r="G454" s="115"/>
      <c r="H454" s="115"/>
      <c r="I454" s="115"/>
      <c r="J454" s="115"/>
      <c r="K454" s="115"/>
      <c r="L454" s="115"/>
      <c r="M454" s="115"/>
      <c r="N454" s="115"/>
      <c r="O454" s="115"/>
      <c r="P454" s="203"/>
      <c r="Q454" s="115"/>
      <c r="R454" s="115"/>
      <c r="S454" s="114"/>
      <c r="T454" s="113"/>
      <c r="U454" s="115"/>
      <c r="V454" s="115"/>
      <c r="W454" s="119"/>
      <c r="X454" s="119"/>
      <c r="Y454" s="119"/>
      <c r="Z454" s="115"/>
      <c r="AA454" s="115"/>
      <c r="AB454" s="113"/>
      <c r="AC454" s="115"/>
      <c r="AD454" s="115"/>
      <c r="AE454" s="115"/>
      <c r="AF454" s="115"/>
      <c r="AG454" s="119"/>
      <c r="AH454" s="119"/>
      <c r="AI454" s="70">
        <f t="shared" si="147"/>
        <v>0</v>
      </c>
    </row>
    <row r="455" spans="1:35" ht="15.75">
      <c r="A455" s="109">
        <v>8</v>
      </c>
      <c r="B455" s="122">
        <v>15369</v>
      </c>
      <c r="C455" s="123" t="s">
        <v>292</v>
      </c>
      <c r="D455" s="128" t="s">
        <v>102</v>
      </c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203"/>
      <c r="Q455" s="115"/>
      <c r="R455" s="115"/>
      <c r="S455" s="173"/>
      <c r="T455" s="113"/>
      <c r="U455" s="115"/>
      <c r="V455" s="115"/>
      <c r="W455" s="119"/>
      <c r="X455" s="119"/>
      <c r="Y455" s="119"/>
      <c r="Z455" s="115"/>
      <c r="AA455" s="115"/>
      <c r="AB455" s="113"/>
      <c r="AC455" s="115"/>
      <c r="AD455" s="115"/>
      <c r="AE455" s="115"/>
      <c r="AF455" s="113"/>
      <c r="AG455" s="119"/>
      <c r="AH455" s="119"/>
      <c r="AI455" s="70">
        <f t="shared" si="147"/>
        <v>0</v>
      </c>
    </row>
    <row r="456" spans="1:35" ht="15.75">
      <c r="A456" s="109">
        <v>9</v>
      </c>
      <c r="B456" s="132">
        <v>16475</v>
      </c>
      <c r="C456" s="133" t="s">
        <v>86</v>
      </c>
      <c r="D456" s="128" t="s">
        <v>102</v>
      </c>
      <c r="E456" s="115"/>
      <c r="F456" s="115"/>
      <c r="G456" s="115"/>
      <c r="H456" s="115"/>
      <c r="I456" s="115"/>
      <c r="J456" s="115"/>
      <c r="K456" s="115"/>
      <c r="L456" s="115"/>
      <c r="M456" s="113"/>
      <c r="N456" s="115"/>
      <c r="O456" s="115"/>
      <c r="P456" s="115"/>
      <c r="Q456" s="115"/>
      <c r="R456" s="115"/>
      <c r="S456" s="115"/>
      <c r="T456" s="114"/>
      <c r="U456" s="108"/>
      <c r="V456" s="108"/>
      <c r="W456" s="119"/>
      <c r="X456" s="119"/>
      <c r="Y456" s="119"/>
      <c r="Z456" s="119"/>
      <c r="AA456" s="119"/>
      <c r="AB456" s="119"/>
      <c r="AC456" s="119"/>
      <c r="AD456" s="114"/>
      <c r="AE456" s="119"/>
      <c r="AF456" s="119"/>
      <c r="AG456" s="115"/>
      <c r="AH456" s="115"/>
      <c r="AI456" s="70">
        <f t="shared" ref="AI456:AI519" si="197">COUNTIF(E456:AH456,"p")</f>
        <v>0</v>
      </c>
    </row>
    <row r="457" spans="1:35" ht="15.75">
      <c r="A457" s="109">
        <v>10</v>
      </c>
      <c r="B457" s="122">
        <v>16481</v>
      </c>
      <c r="C457" s="135" t="s">
        <v>87</v>
      </c>
      <c r="D457" s="128" t="s">
        <v>102</v>
      </c>
      <c r="E457" s="115"/>
      <c r="F457" s="115"/>
      <c r="G457" s="115"/>
      <c r="H457" s="115"/>
      <c r="I457" s="115"/>
      <c r="J457" s="113"/>
      <c r="K457" s="115"/>
      <c r="L457" s="115"/>
      <c r="M457" s="115"/>
      <c r="N457" s="115"/>
      <c r="O457" s="115"/>
      <c r="P457" s="115"/>
      <c r="Q457" s="115"/>
      <c r="R457" s="115"/>
      <c r="S457" s="113"/>
      <c r="T457" s="115"/>
      <c r="U457" s="115"/>
      <c r="V457" s="114"/>
      <c r="W457" s="114"/>
      <c r="X457" s="115"/>
      <c r="Y457" s="119"/>
      <c r="Z457" s="119"/>
      <c r="AA457" s="119"/>
      <c r="AB457" s="119"/>
      <c r="AC457" s="119"/>
      <c r="AD457" s="114"/>
      <c r="AE457" s="119"/>
      <c r="AF457" s="119"/>
      <c r="AG457" s="115"/>
      <c r="AH457" s="119"/>
      <c r="AI457" s="70">
        <f t="shared" si="197"/>
        <v>0</v>
      </c>
    </row>
    <row r="458" spans="1:35" ht="15.75">
      <c r="A458" s="109">
        <v>11</v>
      </c>
      <c r="B458" s="134">
        <v>16486</v>
      </c>
      <c r="C458" s="131" t="s">
        <v>117</v>
      </c>
      <c r="D458" s="128" t="s">
        <v>102</v>
      </c>
      <c r="E458" s="115"/>
      <c r="F458" s="115"/>
      <c r="G458" s="113"/>
      <c r="H458" s="115"/>
      <c r="I458" s="115"/>
      <c r="J458" s="115"/>
      <c r="K458" s="115"/>
      <c r="L458" s="115"/>
      <c r="M458" s="115"/>
      <c r="N458" s="115"/>
      <c r="O458" s="115"/>
      <c r="P458" s="113"/>
      <c r="Q458" s="136"/>
      <c r="R458" s="115"/>
      <c r="S458" s="115"/>
      <c r="T458" s="115"/>
      <c r="U458" s="115"/>
      <c r="V458" s="115"/>
      <c r="W458" s="114"/>
      <c r="X458" s="113"/>
      <c r="Y458" s="119"/>
      <c r="Z458" s="119"/>
      <c r="AA458" s="119"/>
      <c r="AB458" s="119"/>
      <c r="AC458" s="115"/>
      <c r="AD458" s="115"/>
      <c r="AE458" s="119"/>
      <c r="AF458" s="114"/>
      <c r="AG458" s="119"/>
      <c r="AH458" s="119"/>
      <c r="AI458" s="70">
        <f t="shared" si="197"/>
        <v>0</v>
      </c>
    </row>
    <row r="459" spans="1:35" ht="15.75">
      <c r="A459" s="109">
        <v>12</v>
      </c>
      <c r="B459" s="130">
        <v>16516</v>
      </c>
      <c r="C459" s="135" t="s">
        <v>95</v>
      </c>
      <c r="D459" s="128" t="s">
        <v>102</v>
      </c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4"/>
      <c r="S459" s="115"/>
      <c r="T459" s="115"/>
      <c r="U459" s="115"/>
      <c r="V459" s="119"/>
      <c r="W459" s="115"/>
      <c r="X459" s="115"/>
      <c r="Y459" s="115"/>
      <c r="Z459" s="115"/>
      <c r="AA459" s="113"/>
      <c r="AB459" s="115"/>
      <c r="AC459" s="115"/>
      <c r="AD459" s="115"/>
      <c r="AE459" s="115"/>
      <c r="AF459" s="108"/>
      <c r="AG459" s="115"/>
      <c r="AH459" s="119"/>
      <c r="AI459" s="70">
        <f t="shared" si="197"/>
        <v>0</v>
      </c>
    </row>
    <row r="460" spans="1:35" ht="15.75">
      <c r="A460" s="109">
        <v>13</v>
      </c>
      <c r="B460" s="137">
        <v>17054</v>
      </c>
      <c r="C460" s="131" t="s">
        <v>124</v>
      </c>
      <c r="D460" s="128" t="s">
        <v>102</v>
      </c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3"/>
      <c r="S460" s="115"/>
      <c r="T460" s="114"/>
      <c r="U460" s="115"/>
      <c r="V460" s="115"/>
      <c r="W460" s="114"/>
      <c r="X460" s="113"/>
      <c r="Y460" s="119"/>
      <c r="Z460" s="119"/>
      <c r="AA460" s="119"/>
      <c r="AB460" s="119"/>
      <c r="AC460" s="115"/>
      <c r="AD460" s="115"/>
      <c r="AE460" s="119"/>
      <c r="AF460" s="113"/>
      <c r="AG460" s="119"/>
      <c r="AH460" s="119"/>
      <c r="AI460" s="70">
        <f t="shared" si="197"/>
        <v>0</v>
      </c>
    </row>
    <row r="461" spans="1:35" ht="15.75">
      <c r="A461" s="109">
        <v>14</v>
      </c>
      <c r="B461" s="141" t="s">
        <v>82</v>
      </c>
      <c r="C461" s="135" t="s">
        <v>91</v>
      </c>
      <c r="D461" s="128" t="s">
        <v>102</v>
      </c>
      <c r="E461" s="113"/>
      <c r="F461" s="115"/>
      <c r="G461" s="115"/>
      <c r="H461" s="115"/>
      <c r="I461" s="115"/>
      <c r="J461" s="113"/>
      <c r="K461" s="115"/>
      <c r="L461" s="115"/>
      <c r="M461" s="115"/>
      <c r="N461" s="115"/>
      <c r="O461" s="115"/>
      <c r="P461" s="115"/>
      <c r="Q461" s="115"/>
      <c r="R461" s="114"/>
      <c r="S461" s="115"/>
      <c r="T461" s="114"/>
      <c r="U461" s="113"/>
      <c r="V461" s="108"/>
      <c r="W461" s="115"/>
      <c r="X461" s="115"/>
      <c r="Y461" s="115"/>
      <c r="Z461" s="115"/>
      <c r="AA461" s="115"/>
      <c r="AB461" s="115"/>
      <c r="AC461" s="115"/>
      <c r="AD461" s="115"/>
      <c r="AE461" s="115"/>
      <c r="AF461" s="119"/>
      <c r="AG461" s="119"/>
      <c r="AH461" s="119"/>
      <c r="AI461" s="70">
        <f t="shared" si="197"/>
        <v>0</v>
      </c>
    </row>
    <row r="462" spans="1:35" ht="15.75">
      <c r="A462" s="109">
        <v>15</v>
      </c>
      <c r="B462" s="138">
        <v>17209</v>
      </c>
      <c r="C462" s="135" t="s">
        <v>109</v>
      </c>
      <c r="D462" s="128" t="s">
        <v>102</v>
      </c>
      <c r="E462" s="113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4"/>
      <c r="S462" s="115"/>
      <c r="T462" s="115"/>
      <c r="U462" s="114"/>
      <c r="V462" s="115"/>
      <c r="W462" s="108"/>
      <c r="X462" s="119"/>
      <c r="Y462" s="119"/>
      <c r="Z462" s="115"/>
      <c r="AA462" s="113"/>
      <c r="AB462" s="119"/>
      <c r="AC462" s="119"/>
      <c r="AD462" s="115"/>
      <c r="AE462" s="119"/>
      <c r="AF462" s="119"/>
      <c r="AG462" s="119"/>
      <c r="AH462" s="115"/>
      <c r="AI462" s="70">
        <f t="shared" si="197"/>
        <v>0</v>
      </c>
    </row>
    <row r="463" spans="1:35" ht="15.75">
      <c r="A463" s="109">
        <v>16</v>
      </c>
      <c r="B463" s="137" t="s">
        <v>146</v>
      </c>
      <c r="C463" s="133" t="s">
        <v>94</v>
      </c>
      <c r="D463" s="128" t="s">
        <v>102</v>
      </c>
      <c r="E463" s="115"/>
      <c r="F463" s="113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3"/>
      <c r="W463" s="119"/>
      <c r="X463" s="115"/>
      <c r="Y463" s="115"/>
      <c r="Z463" s="115"/>
      <c r="AA463" s="119"/>
      <c r="AB463" s="115"/>
      <c r="AC463" s="113"/>
      <c r="AD463" s="115"/>
      <c r="AE463" s="115"/>
      <c r="AF463" s="115"/>
      <c r="AG463" s="115"/>
      <c r="AH463" s="114"/>
      <c r="AI463" s="70">
        <f t="shared" si="197"/>
        <v>0</v>
      </c>
    </row>
    <row r="464" spans="1:35" ht="15.75">
      <c r="A464" s="109">
        <v>17</v>
      </c>
      <c r="B464" s="148" t="s">
        <v>213</v>
      </c>
      <c r="C464" s="133" t="s">
        <v>120</v>
      </c>
      <c r="D464" s="128" t="s">
        <v>102</v>
      </c>
      <c r="E464" s="115"/>
      <c r="F464" s="115"/>
      <c r="G464" s="115"/>
      <c r="H464" s="113"/>
      <c r="I464" s="113"/>
      <c r="J464" s="115"/>
      <c r="K464" s="115"/>
      <c r="L464" s="115"/>
      <c r="M464" s="115"/>
      <c r="N464" s="115"/>
      <c r="O464" s="115"/>
      <c r="P464" s="115"/>
      <c r="Q464" s="115"/>
      <c r="R464" s="113"/>
      <c r="S464" s="115"/>
      <c r="T464" s="115"/>
      <c r="U464" s="115"/>
      <c r="V464" s="115"/>
      <c r="W464" s="119"/>
      <c r="X464" s="115"/>
      <c r="Y464" s="115"/>
      <c r="Z464" s="115"/>
      <c r="AA464" s="119"/>
      <c r="AB464" s="115"/>
      <c r="AC464" s="115"/>
      <c r="AD464" s="115"/>
      <c r="AE464" s="114"/>
      <c r="AF464" s="113"/>
      <c r="AG464" s="115"/>
      <c r="AH464" s="115"/>
      <c r="AI464" s="70">
        <f t="shared" si="197"/>
        <v>0</v>
      </c>
    </row>
    <row r="465" spans="1:35" ht="15.75">
      <c r="A465" s="109">
        <v>18</v>
      </c>
      <c r="B465" s="125" t="s">
        <v>214</v>
      </c>
      <c r="C465" s="133" t="s">
        <v>85</v>
      </c>
      <c r="D465" s="128" t="s">
        <v>102</v>
      </c>
      <c r="E465" s="115"/>
      <c r="F465" s="115"/>
      <c r="G465" s="115"/>
      <c r="H465" s="204"/>
      <c r="I465" s="113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9"/>
      <c r="X465" s="115"/>
      <c r="Y465" s="115"/>
      <c r="Z465" s="115"/>
      <c r="AA465" s="119"/>
      <c r="AB465" s="114"/>
      <c r="AC465" s="114"/>
      <c r="AD465" s="115"/>
      <c r="AE465" s="115"/>
      <c r="AF465" s="114"/>
      <c r="AG465" s="115"/>
      <c r="AH465" s="113"/>
      <c r="AI465" s="70">
        <f t="shared" si="197"/>
        <v>0</v>
      </c>
    </row>
    <row r="466" spans="1:35" ht="15.75">
      <c r="A466" s="109">
        <v>19</v>
      </c>
      <c r="B466" s="137" t="s">
        <v>207</v>
      </c>
      <c r="C466" s="131" t="s">
        <v>97</v>
      </c>
      <c r="D466" s="128" t="s">
        <v>102</v>
      </c>
      <c r="E466" s="115"/>
      <c r="F466" s="113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4"/>
      <c r="S466" s="108"/>
      <c r="T466" s="115"/>
      <c r="U466" s="136"/>
      <c r="V466" s="113"/>
      <c r="W466" s="115"/>
      <c r="X466" s="119"/>
      <c r="Y466" s="119"/>
      <c r="Z466" s="119"/>
      <c r="AA466" s="119"/>
      <c r="AB466" s="119"/>
      <c r="AC466" s="119"/>
      <c r="AD466" s="113"/>
      <c r="AE466" s="119"/>
      <c r="AF466" s="119"/>
      <c r="AG466" s="119"/>
      <c r="AH466" s="115"/>
      <c r="AI466" s="70">
        <f t="shared" si="197"/>
        <v>0</v>
      </c>
    </row>
    <row r="467" spans="1:35" ht="15.75">
      <c r="A467" s="109">
        <v>20</v>
      </c>
      <c r="B467" s="122">
        <v>17998</v>
      </c>
      <c r="C467" s="135" t="s">
        <v>98</v>
      </c>
      <c r="D467" s="128" t="s">
        <v>102</v>
      </c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3"/>
      <c r="S467" s="115"/>
      <c r="T467" s="115"/>
      <c r="U467" s="115"/>
      <c r="V467" s="119"/>
      <c r="W467" s="119"/>
      <c r="X467" s="115"/>
      <c r="Y467" s="119"/>
      <c r="Z467" s="119"/>
      <c r="AA467" s="108"/>
      <c r="AB467" s="119"/>
      <c r="AC467" s="119"/>
      <c r="AD467" s="115"/>
      <c r="AE467" s="119"/>
      <c r="AF467" s="113"/>
      <c r="AG467" s="119"/>
      <c r="AH467" s="115"/>
      <c r="AI467" s="70">
        <f t="shared" si="197"/>
        <v>0</v>
      </c>
    </row>
    <row r="468" spans="1:35" ht="15.75">
      <c r="A468" s="109">
        <v>21</v>
      </c>
      <c r="B468" s="130">
        <v>18191</v>
      </c>
      <c r="C468" s="139" t="s">
        <v>108</v>
      </c>
      <c r="D468" s="128" t="s">
        <v>102</v>
      </c>
      <c r="E468" s="115"/>
      <c r="F468" s="113"/>
      <c r="G468" s="115"/>
      <c r="H468" s="115"/>
      <c r="I468" s="115"/>
      <c r="J468" s="115"/>
      <c r="K468" s="115"/>
      <c r="L468" s="115"/>
      <c r="M468" s="113"/>
      <c r="N468" s="115"/>
      <c r="O468" s="115"/>
      <c r="P468" s="115"/>
      <c r="Q468" s="115"/>
      <c r="R468" s="115"/>
      <c r="S468" s="115"/>
      <c r="T468" s="114"/>
      <c r="U468" s="115"/>
      <c r="V468" s="115"/>
      <c r="W468" s="119"/>
      <c r="X468" s="115"/>
      <c r="Y468" s="119"/>
      <c r="Z468" s="115"/>
      <c r="AA468" s="115"/>
      <c r="AB468" s="115"/>
      <c r="AC468" s="115"/>
      <c r="AD468" s="115"/>
      <c r="AE468" s="119"/>
      <c r="AF468" s="119"/>
      <c r="AG468" s="115"/>
      <c r="AH468" s="113"/>
      <c r="AI468" s="70">
        <f t="shared" si="197"/>
        <v>0</v>
      </c>
    </row>
    <row r="469" spans="1:35" ht="15.75">
      <c r="A469" s="109">
        <v>22</v>
      </c>
      <c r="B469" s="137">
        <v>19208</v>
      </c>
      <c r="C469" s="139" t="s">
        <v>279</v>
      </c>
      <c r="D469" s="128" t="s">
        <v>102</v>
      </c>
      <c r="E469" s="115"/>
      <c r="F469" s="113"/>
      <c r="G469" s="113"/>
      <c r="H469" s="115"/>
      <c r="I469" s="115"/>
      <c r="J469" s="115"/>
      <c r="K469" s="115"/>
      <c r="L469" s="113"/>
      <c r="M469" s="115"/>
      <c r="N469" s="115"/>
      <c r="O469" s="115"/>
      <c r="P469" s="115"/>
      <c r="Q469" s="115"/>
      <c r="R469" s="114"/>
      <c r="S469" s="115"/>
      <c r="T469" s="174"/>
      <c r="U469" s="115"/>
      <c r="V469" s="115"/>
      <c r="W469" s="115"/>
      <c r="X469" s="115"/>
      <c r="Y469" s="115"/>
      <c r="Z469" s="115"/>
      <c r="AA469" s="113"/>
      <c r="AB469" s="115"/>
      <c r="AC469" s="115"/>
      <c r="AD469" s="115"/>
      <c r="AE469" s="119"/>
      <c r="AF469" s="119"/>
      <c r="AG469" s="119"/>
      <c r="AH469" s="119"/>
      <c r="AI469" s="70">
        <f t="shared" si="197"/>
        <v>0</v>
      </c>
    </row>
    <row r="470" spans="1:35" ht="15.75">
      <c r="A470" s="109">
        <v>23</v>
      </c>
      <c r="B470" s="137" t="s">
        <v>143</v>
      </c>
      <c r="C470" s="123" t="s">
        <v>144</v>
      </c>
      <c r="D470" s="140" t="s">
        <v>30</v>
      </c>
      <c r="E470" s="115"/>
      <c r="F470" s="204"/>
      <c r="G470" s="115"/>
      <c r="H470" s="113"/>
      <c r="I470" s="113"/>
      <c r="J470" s="113"/>
      <c r="K470" s="115"/>
      <c r="L470" s="115"/>
      <c r="M470" s="115"/>
      <c r="N470" s="115"/>
      <c r="O470" s="115"/>
      <c r="P470" s="113"/>
      <c r="Q470" s="115"/>
      <c r="R470" s="114"/>
      <c r="S470" s="115"/>
      <c r="T470" s="115"/>
      <c r="U470" s="115"/>
      <c r="V470" s="115"/>
      <c r="W470" s="119"/>
      <c r="X470" s="115"/>
      <c r="Y470" s="115"/>
      <c r="Z470" s="115"/>
      <c r="AA470" s="115"/>
      <c r="AB470" s="115"/>
      <c r="AC470" s="115"/>
      <c r="AD470" s="115"/>
      <c r="AE470" s="113"/>
      <c r="AF470" s="119"/>
      <c r="AG470" s="119"/>
      <c r="AH470" s="115"/>
      <c r="AI470" s="70">
        <f t="shared" si="197"/>
        <v>0</v>
      </c>
    </row>
    <row r="471" spans="1:35" ht="15.75">
      <c r="A471" s="109">
        <v>24</v>
      </c>
      <c r="B471" s="142" t="s">
        <v>166</v>
      </c>
      <c r="C471" s="126" t="s">
        <v>167</v>
      </c>
      <c r="D471" s="143" t="s">
        <v>30</v>
      </c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3"/>
      <c r="Q471" s="115"/>
      <c r="R471" s="114"/>
      <c r="S471" s="115"/>
      <c r="T471" s="115"/>
      <c r="U471" s="114"/>
      <c r="V471" s="115"/>
      <c r="W471" s="115"/>
      <c r="X471" s="113"/>
      <c r="Y471" s="115"/>
      <c r="Z471" s="115"/>
      <c r="AA471" s="115"/>
      <c r="AB471" s="115"/>
      <c r="AC471" s="115"/>
      <c r="AD471" s="114"/>
      <c r="AE471" s="119"/>
      <c r="AF471" s="113"/>
      <c r="AG471" s="115"/>
      <c r="AH471" s="119"/>
      <c r="AI471" s="70">
        <f t="shared" si="197"/>
        <v>0</v>
      </c>
    </row>
    <row r="472" spans="1:35" ht="15.75">
      <c r="A472" s="109">
        <v>25</v>
      </c>
      <c r="B472" s="137" t="s">
        <v>137</v>
      </c>
      <c r="C472" s="133" t="s">
        <v>123</v>
      </c>
      <c r="D472" s="140" t="s">
        <v>30</v>
      </c>
      <c r="E472" s="115"/>
      <c r="F472" s="113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4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  <c r="AE472" s="114"/>
      <c r="AF472" s="115"/>
      <c r="AG472" s="119"/>
      <c r="AH472" s="113"/>
      <c r="AI472" s="70">
        <f t="shared" si="197"/>
        <v>0</v>
      </c>
    </row>
    <row r="473" spans="1:35" ht="15.75">
      <c r="A473" s="109">
        <v>26</v>
      </c>
      <c r="B473" s="137" t="s">
        <v>208</v>
      </c>
      <c r="C473" s="126" t="s">
        <v>209</v>
      </c>
      <c r="D473" s="140" t="s">
        <v>30</v>
      </c>
      <c r="E473" s="115"/>
      <c r="F473" s="115"/>
      <c r="G473" s="136"/>
      <c r="H473" s="115"/>
      <c r="I473" s="115"/>
      <c r="J473" s="115"/>
      <c r="K473" s="115"/>
      <c r="L473" s="115"/>
      <c r="M473" s="115"/>
      <c r="N473" s="115"/>
      <c r="O473" s="115"/>
      <c r="P473" s="115"/>
      <c r="Q473" s="113"/>
      <c r="R473" s="114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3"/>
      <c r="AC473" s="115"/>
      <c r="AD473" s="115"/>
      <c r="AE473" s="119"/>
      <c r="AF473" s="119"/>
      <c r="AG473" s="115"/>
      <c r="AH473" s="129"/>
      <c r="AI473" s="70">
        <f t="shared" si="197"/>
        <v>0</v>
      </c>
    </row>
    <row r="474" spans="1:35" ht="15.75">
      <c r="A474" s="109">
        <v>27</v>
      </c>
      <c r="B474" s="137" t="s">
        <v>136</v>
      </c>
      <c r="C474" s="133" t="s">
        <v>88</v>
      </c>
      <c r="D474" s="140" t="s">
        <v>30</v>
      </c>
      <c r="E474" s="115"/>
      <c r="F474" s="115"/>
      <c r="G474" s="115"/>
      <c r="H474" s="115"/>
      <c r="I474" s="115"/>
      <c r="J474" s="115"/>
      <c r="K474" s="115"/>
      <c r="L474" s="115"/>
      <c r="M474" s="115"/>
      <c r="N474" s="113"/>
      <c r="O474" s="115"/>
      <c r="P474" s="115"/>
      <c r="Q474" s="115"/>
      <c r="R474" s="114"/>
      <c r="S474" s="114"/>
      <c r="T474" s="115"/>
      <c r="U474" s="113"/>
      <c r="V474" s="115"/>
      <c r="W474" s="115"/>
      <c r="X474" s="115"/>
      <c r="Y474" s="115"/>
      <c r="Z474" s="115"/>
      <c r="AA474" s="115"/>
      <c r="AB474" s="115"/>
      <c r="AC474" s="115"/>
      <c r="AD474" s="115"/>
      <c r="AE474" s="119"/>
      <c r="AF474" s="119"/>
      <c r="AG474" s="115"/>
      <c r="AH474" s="115"/>
      <c r="AI474" s="70">
        <f t="shared" si="197"/>
        <v>0</v>
      </c>
    </row>
    <row r="475" spans="1:35" ht="15.75">
      <c r="A475" s="109">
        <v>28</v>
      </c>
      <c r="B475" s="137" t="s">
        <v>135</v>
      </c>
      <c r="C475" s="133" t="s">
        <v>255</v>
      </c>
      <c r="D475" s="140" t="s">
        <v>30</v>
      </c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4"/>
      <c r="S475" s="115"/>
      <c r="T475" s="115"/>
      <c r="U475" s="115"/>
      <c r="V475" s="115"/>
      <c r="W475" s="115"/>
      <c r="X475" s="115"/>
      <c r="Y475" s="115"/>
      <c r="Z475" s="115"/>
      <c r="AA475" s="114"/>
      <c r="AB475" s="115"/>
      <c r="AC475" s="115"/>
      <c r="AD475" s="115"/>
      <c r="AE475" s="119"/>
      <c r="AF475" s="119"/>
      <c r="AG475" s="115"/>
      <c r="AH475" s="115"/>
      <c r="AI475" s="70">
        <f t="shared" si="197"/>
        <v>0</v>
      </c>
    </row>
    <row r="476" spans="1:35" ht="15.75">
      <c r="A476" s="109">
        <v>29</v>
      </c>
      <c r="B476" s="137" t="s">
        <v>134</v>
      </c>
      <c r="C476" s="133" t="s">
        <v>90</v>
      </c>
      <c r="D476" s="140" t="s">
        <v>30</v>
      </c>
      <c r="E476" s="113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4"/>
      <c r="S476" s="114"/>
      <c r="T476" s="115"/>
      <c r="U476" s="115"/>
      <c r="V476" s="119"/>
      <c r="W476" s="115"/>
      <c r="X476" s="115"/>
      <c r="Y476" s="115"/>
      <c r="Z476" s="115"/>
      <c r="AA476" s="114"/>
      <c r="AB476" s="115"/>
      <c r="AC476" s="115"/>
      <c r="AD476" s="115"/>
      <c r="AE476" s="115"/>
      <c r="AF476" s="115"/>
      <c r="AG476" s="115"/>
      <c r="AH476" s="113"/>
      <c r="AI476" s="70">
        <f t="shared" si="197"/>
        <v>0</v>
      </c>
    </row>
    <row r="477" spans="1:35" ht="15.75">
      <c r="A477" s="109">
        <v>30</v>
      </c>
      <c r="B477" s="144" t="s">
        <v>133</v>
      </c>
      <c r="C477" s="133" t="s">
        <v>119</v>
      </c>
      <c r="D477" s="140" t="s">
        <v>30</v>
      </c>
      <c r="E477" s="115"/>
      <c r="F477" s="113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4"/>
      <c r="S477" s="115"/>
      <c r="T477" s="115"/>
      <c r="U477" s="114"/>
      <c r="V477" s="119"/>
      <c r="W477" s="119"/>
      <c r="X477" s="115"/>
      <c r="Y477" s="115"/>
      <c r="Z477" s="115"/>
      <c r="AA477" s="114"/>
      <c r="AB477" s="115"/>
      <c r="AC477" s="115"/>
      <c r="AD477" s="115"/>
      <c r="AE477" s="115"/>
      <c r="AF477" s="129"/>
      <c r="AG477" s="115"/>
      <c r="AH477" s="115"/>
      <c r="AI477" s="70">
        <f t="shared" si="197"/>
        <v>0</v>
      </c>
    </row>
    <row r="478" spans="1:35" ht="15.75">
      <c r="A478" s="109">
        <v>31</v>
      </c>
      <c r="B478" s="145" t="s">
        <v>210</v>
      </c>
      <c r="C478" s="126" t="s">
        <v>93</v>
      </c>
      <c r="D478" s="146" t="s">
        <v>30</v>
      </c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3"/>
      <c r="Q478" s="115"/>
      <c r="R478" s="114"/>
      <c r="S478" s="115"/>
      <c r="T478" s="115"/>
      <c r="U478" s="115"/>
      <c r="V478" s="119"/>
      <c r="W478" s="119"/>
      <c r="X478" s="115"/>
      <c r="Y478" s="115"/>
      <c r="Z478" s="115"/>
      <c r="AA478" s="115"/>
      <c r="AB478" s="115"/>
      <c r="AC478" s="115"/>
      <c r="AD478" s="115"/>
      <c r="AE478" s="115"/>
      <c r="AF478" s="115"/>
      <c r="AG478" s="113"/>
      <c r="AH478" s="115"/>
      <c r="AI478" s="70">
        <f t="shared" si="197"/>
        <v>0</v>
      </c>
    </row>
    <row r="479" spans="1:35" ht="15.75">
      <c r="A479" s="109">
        <v>32</v>
      </c>
      <c r="B479" s="144" t="s">
        <v>211</v>
      </c>
      <c r="C479" s="139" t="s">
        <v>212</v>
      </c>
      <c r="D479" s="147" t="s">
        <v>103</v>
      </c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3"/>
      <c r="Q479" s="115"/>
      <c r="R479" s="114"/>
      <c r="S479" s="115"/>
      <c r="T479" s="108"/>
      <c r="U479" s="115"/>
      <c r="V479" s="113"/>
      <c r="W479" s="119"/>
      <c r="X479" s="115"/>
      <c r="Y479" s="115"/>
      <c r="Z479" s="115"/>
      <c r="AA479" s="115"/>
      <c r="AB479" s="115"/>
      <c r="AC479" s="115"/>
      <c r="AD479" s="115"/>
      <c r="AE479" s="113"/>
      <c r="AF479" s="115"/>
      <c r="AG479" s="115"/>
      <c r="AH479" s="115"/>
      <c r="AI479" s="70">
        <f t="shared" si="197"/>
        <v>0</v>
      </c>
    </row>
    <row r="480" spans="1:35" ht="15.75">
      <c r="A480" s="109">
        <v>33</v>
      </c>
      <c r="B480" s="137" t="s">
        <v>177</v>
      </c>
      <c r="C480" s="131" t="s">
        <v>89</v>
      </c>
      <c r="D480" s="149" t="s">
        <v>103</v>
      </c>
      <c r="E480" s="115"/>
      <c r="F480" s="113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3"/>
      <c r="W480" s="119"/>
      <c r="X480" s="115"/>
      <c r="Y480" s="115"/>
      <c r="Z480" s="115"/>
      <c r="AA480" s="119"/>
      <c r="AB480" s="115"/>
      <c r="AC480" s="115"/>
      <c r="AD480" s="108"/>
      <c r="AE480" s="114"/>
      <c r="AF480" s="115"/>
      <c r="AG480" s="129"/>
      <c r="AH480" s="113"/>
      <c r="AI480" s="70">
        <f t="shared" si="197"/>
        <v>0</v>
      </c>
    </row>
    <row r="481" spans="1:35" ht="15.75">
      <c r="A481" s="109">
        <v>34</v>
      </c>
      <c r="B481" s="137" t="s">
        <v>139</v>
      </c>
      <c r="C481" s="123" t="s">
        <v>140</v>
      </c>
      <c r="D481" s="140" t="s">
        <v>30</v>
      </c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9"/>
      <c r="X481" s="115"/>
      <c r="Y481" s="115"/>
      <c r="Z481" s="115"/>
      <c r="AA481" s="119"/>
      <c r="AB481" s="115"/>
      <c r="AC481" s="115"/>
      <c r="AD481" s="114"/>
      <c r="AE481" s="113"/>
      <c r="AF481" s="115"/>
      <c r="AG481" s="129"/>
      <c r="AH481" s="115"/>
      <c r="AI481" s="70">
        <f t="shared" si="197"/>
        <v>0</v>
      </c>
    </row>
    <row r="482" spans="1:35" ht="15.75">
      <c r="A482" s="109">
        <v>35</v>
      </c>
      <c r="B482" s="150" t="s">
        <v>175</v>
      </c>
      <c r="C482" s="133" t="s">
        <v>173</v>
      </c>
      <c r="D482" s="149" t="s">
        <v>103</v>
      </c>
      <c r="E482" s="113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9"/>
      <c r="W482" s="119"/>
      <c r="X482" s="115"/>
      <c r="Y482" s="115"/>
      <c r="Z482" s="115"/>
      <c r="AA482" s="119"/>
      <c r="AB482" s="119"/>
      <c r="AC482" s="119"/>
      <c r="AD482" s="129"/>
      <c r="AE482" s="108"/>
      <c r="AF482" s="108"/>
      <c r="AG482" s="115"/>
      <c r="AH482" s="113"/>
      <c r="AI482" s="70">
        <f t="shared" si="197"/>
        <v>0</v>
      </c>
    </row>
    <row r="483" spans="1:35" ht="15.75">
      <c r="A483" s="109">
        <v>36</v>
      </c>
      <c r="B483" s="148" t="s">
        <v>131</v>
      </c>
      <c r="C483" s="126" t="s">
        <v>96</v>
      </c>
      <c r="D483" s="140" t="s">
        <v>30</v>
      </c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4"/>
      <c r="W483" s="119"/>
      <c r="X483" s="115"/>
      <c r="Y483" s="115"/>
      <c r="Z483" s="115"/>
      <c r="AA483" s="115"/>
      <c r="AB483" s="115"/>
      <c r="AC483" s="115"/>
      <c r="AD483" s="119"/>
      <c r="AE483" s="115"/>
      <c r="AF483" s="115"/>
      <c r="AG483" s="114"/>
      <c r="AH483" s="115"/>
      <c r="AI483" s="70">
        <f t="shared" si="197"/>
        <v>0</v>
      </c>
    </row>
    <row r="484" spans="1:35" ht="15.75">
      <c r="A484" s="109">
        <v>37</v>
      </c>
      <c r="B484" s="137" t="s">
        <v>138</v>
      </c>
      <c r="C484" s="126" t="s">
        <v>112</v>
      </c>
      <c r="D484" s="140" t="s">
        <v>30</v>
      </c>
      <c r="E484" s="115"/>
      <c r="F484" s="115"/>
      <c r="G484" s="113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4"/>
      <c r="S484" s="115"/>
      <c r="T484" s="115"/>
      <c r="U484" s="115"/>
      <c r="V484" s="115"/>
      <c r="W484" s="119"/>
      <c r="X484" s="114"/>
      <c r="Y484" s="115"/>
      <c r="Z484" s="114"/>
      <c r="AA484" s="113"/>
      <c r="AB484" s="115"/>
      <c r="AC484" s="115"/>
      <c r="AD484" s="115"/>
      <c r="AE484" s="115"/>
      <c r="AF484" s="115"/>
      <c r="AG484" s="115"/>
      <c r="AH484" s="115"/>
      <c r="AI484" s="70">
        <f t="shared" si="197"/>
        <v>0</v>
      </c>
    </row>
    <row r="485" spans="1:35" ht="15.75">
      <c r="A485" s="109">
        <v>38</v>
      </c>
      <c r="B485" s="137" t="s">
        <v>298</v>
      </c>
      <c r="C485" s="126" t="s">
        <v>299</v>
      </c>
      <c r="D485" s="140" t="s">
        <v>30</v>
      </c>
      <c r="E485" s="115"/>
      <c r="F485" s="115"/>
      <c r="G485" s="113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4"/>
      <c r="S485" s="115"/>
      <c r="T485" s="113"/>
      <c r="U485" s="115"/>
      <c r="V485" s="115"/>
      <c r="W485" s="119"/>
      <c r="X485" s="114"/>
      <c r="Y485" s="115"/>
      <c r="Z485" s="114"/>
      <c r="AA485" s="113"/>
      <c r="AB485" s="115"/>
      <c r="AC485" s="115"/>
      <c r="AD485" s="113"/>
      <c r="AE485" s="115"/>
      <c r="AF485" s="115"/>
      <c r="AG485" s="115"/>
      <c r="AH485" s="115"/>
      <c r="AI485" s="70">
        <f t="shared" si="197"/>
        <v>0</v>
      </c>
    </row>
    <row r="486" spans="1:35" ht="15.75">
      <c r="A486" s="109">
        <v>39</v>
      </c>
      <c r="B486" s="137" t="s">
        <v>132</v>
      </c>
      <c r="C486" s="139" t="s">
        <v>118</v>
      </c>
      <c r="D486" s="149" t="s">
        <v>103</v>
      </c>
      <c r="E486" s="115"/>
      <c r="F486" s="115"/>
      <c r="G486" s="113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3"/>
      <c r="U486" s="115"/>
      <c r="V486" s="115"/>
      <c r="W486" s="119"/>
      <c r="X486" s="115"/>
      <c r="Y486" s="115"/>
      <c r="Z486" s="115"/>
      <c r="AA486" s="119"/>
      <c r="AB486" s="119"/>
      <c r="AC486" s="115"/>
      <c r="AD486" s="113"/>
      <c r="AE486" s="129"/>
      <c r="AF486" s="114"/>
      <c r="AG486" s="115"/>
      <c r="AH486" s="115"/>
      <c r="AI486" s="70">
        <f t="shared" si="197"/>
        <v>0</v>
      </c>
    </row>
    <row r="487" spans="1:35" ht="15.75">
      <c r="A487" s="109">
        <v>40</v>
      </c>
      <c r="B487" s="151" t="s">
        <v>176</v>
      </c>
      <c r="C487" s="131" t="s">
        <v>215</v>
      </c>
      <c r="D487" s="140" t="s">
        <v>30</v>
      </c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3"/>
      <c r="T487" s="115"/>
      <c r="U487" s="115"/>
      <c r="V487" s="115"/>
      <c r="W487" s="119"/>
      <c r="X487" s="115"/>
      <c r="Y487" s="115"/>
      <c r="Z487" s="115"/>
      <c r="AA487" s="115"/>
      <c r="AB487" s="119"/>
      <c r="AC487" s="119"/>
      <c r="AD487" s="129"/>
      <c r="AE487" s="129"/>
      <c r="AF487" s="129"/>
      <c r="AG487" s="113"/>
      <c r="AH487" s="115"/>
      <c r="AI487" s="70">
        <f t="shared" si="197"/>
        <v>0</v>
      </c>
    </row>
    <row r="488" spans="1:35" ht="15.75">
      <c r="A488" s="109">
        <v>41</v>
      </c>
      <c r="B488" s="125" t="s">
        <v>216</v>
      </c>
      <c r="C488" s="126" t="s">
        <v>159</v>
      </c>
      <c r="D488" s="140" t="s">
        <v>30</v>
      </c>
      <c r="E488" s="115"/>
      <c r="F488" s="115"/>
      <c r="G488" s="113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4"/>
      <c r="U488" s="115"/>
      <c r="V488" s="113"/>
      <c r="W488" s="119"/>
      <c r="X488" s="119"/>
      <c r="Y488" s="115"/>
      <c r="Z488" s="115"/>
      <c r="AA488" s="119"/>
      <c r="AB488" s="119"/>
      <c r="AC488" s="113"/>
      <c r="AD488" s="129"/>
      <c r="AE488" s="129"/>
      <c r="AF488" s="129"/>
      <c r="AG488" s="115"/>
      <c r="AH488" s="115"/>
      <c r="AI488" s="70">
        <f t="shared" si="197"/>
        <v>0</v>
      </c>
    </row>
    <row r="489" spans="1:35" ht="15.75">
      <c r="A489" s="109">
        <v>42</v>
      </c>
      <c r="B489" s="125" t="s">
        <v>217</v>
      </c>
      <c r="C489" s="126" t="s">
        <v>218</v>
      </c>
      <c r="D489" s="140" t="s">
        <v>30</v>
      </c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3"/>
      <c r="S489" s="115"/>
      <c r="T489" s="204"/>
      <c r="U489" s="114"/>
      <c r="V489" s="115"/>
      <c r="W489" s="119"/>
      <c r="X489" s="119"/>
      <c r="Y489" s="119"/>
      <c r="Z489" s="115"/>
      <c r="AA489" s="119"/>
      <c r="AB489" s="119"/>
      <c r="AC489" s="119"/>
      <c r="AD489" s="115"/>
      <c r="AE489" s="129"/>
      <c r="AF489" s="113"/>
      <c r="AG489" s="129"/>
      <c r="AH489" s="115"/>
      <c r="AI489" s="70">
        <f t="shared" si="197"/>
        <v>0</v>
      </c>
    </row>
    <row r="490" spans="1:35" ht="15.75">
      <c r="A490" s="109">
        <v>43</v>
      </c>
      <c r="B490" s="137" t="s">
        <v>141</v>
      </c>
      <c r="C490" s="133" t="s">
        <v>142</v>
      </c>
      <c r="D490" s="140" t="s">
        <v>30</v>
      </c>
      <c r="E490" s="115"/>
      <c r="F490" s="113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4"/>
      <c r="W490" s="119"/>
      <c r="X490" s="119"/>
      <c r="Y490" s="119"/>
      <c r="Z490" s="115"/>
      <c r="AA490" s="119"/>
      <c r="AB490" s="115"/>
      <c r="AC490" s="108"/>
      <c r="AD490" s="114"/>
      <c r="AE490" s="129"/>
      <c r="AF490" s="129"/>
      <c r="AG490" s="129"/>
      <c r="AH490" s="113"/>
      <c r="AI490" s="70">
        <f t="shared" si="197"/>
        <v>0</v>
      </c>
    </row>
    <row r="491" spans="1:35" ht="15.75">
      <c r="A491" s="109">
        <v>44</v>
      </c>
      <c r="B491" s="125" t="s">
        <v>219</v>
      </c>
      <c r="C491" s="126" t="s">
        <v>145</v>
      </c>
      <c r="D491" s="140" t="s">
        <v>30</v>
      </c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3"/>
      <c r="S491" s="115"/>
      <c r="T491" s="115"/>
      <c r="U491" s="115"/>
      <c r="V491" s="114"/>
      <c r="W491" s="119"/>
      <c r="X491" s="119"/>
      <c r="Y491" s="119"/>
      <c r="Z491" s="115"/>
      <c r="AA491" s="115"/>
      <c r="AB491" s="113"/>
      <c r="AC491" s="115"/>
      <c r="AD491" s="114"/>
      <c r="AE491" s="129"/>
      <c r="AF491" s="129"/>
      <c r="AG491" s="129"/>
      <c r="AH491" s="115"/>
      <c r="AI491" s="70">
        <f t="shared" si="197"/>
        <v>0</v>
      </c>
    </row>
    <row r="492" spans="1:35" ht="15.75">
      <c r="A492" s="109">
        <v>45</v>
      </c>
      <c r="B492" s="125" t="s">
        <v>220</v>
      </c>
      <c r="C492" s="126" t="s">
        <v>92</v>
      </c>
      <c r="D492" s="140" t="s">
        <v>30</v>
      </c>
      <c r="E492" s="115"/>
      <c r="F492" s="113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4"/>
      <c r="T492" s="113"/>
      <c r="U492" s="115"/>
      <c r="V492" s="115"/>
      <c r="W492" s="119"/>
      <c r="X492" s="119"/>
      <c r="Y492" s="119"/>
      <c r="Z492" s="115"/>
      <c r="AA492" s="113"/>
      <c r="AB492" s="119"/>
      <c r="AC492" s="119"/>
      <c r="AD492" s="115"/>
      <c r="AE492" s="129"/>
      <c r="AF492" s="129"/>
      <c r="AG492" s="129"/>
      <c r="AH492" s="115"/>
      <c r="AI492" s="70">
        <f t="shared" si="197"/>
        <v>0</v>
      </c>
    </row>
    <row r="493" spans="1:35" ht="15.75">
      <c r="A493" s="109">
        <v>46</v>
      </c>
      <c r="B493" s="125" t="s">
        <v>221</v>
      </c>
      <c r="C493" s="126" t="s">
        <v>222</v>
      </c>
      <c r="D493" s="140" t="s">
        <v>30</v>
      </c>
      <c r="E493" s="115"/>
      <c r="F493" s="115"/>
      <c r="G493" s="113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3"/>
      <c r="W493" s="119"/>
      <c r="X493" s="119"/>
      <c r="Y493" s="119"/>
      <c r="Z493" s="114"/>
      <c r="AA493" s="115"/>
      <c r="AB493" s="119"/>
      <c r="AC493" s="113"/>
      <c r="AD493" s="115"/>
      <c r="AE493" s="114"/>
      <c r="AF493" s="129"/>
      <c r="AG493" s="129"/>
      <c r="AH493" s="129"/>
      <c r="AI493" s="70">
        <f t="shared" si="197"/>
        <v>0</v>
      </c>
    </row>
    <row r="494" spans="1:35" ht="15.75">
      <c r="A494" s="109">
        <v>47</v>
      </c>
      <c r="B494" s="137" t="s">
        <v>223</v>
      </c>
      <c r="C494" s="133" t="s">
        <v>224</v>
      </c>
      <c r="D494" s="140" t="s">
        <v>30</v>
      </c>
      <c r="E494" s="115"/>
      <c r="F494" s="113"/>
      <c r="G494" s="115"/>
      <c r="H494" s="115"/>
      <c r="I494" s="115"/>
      <c r="J494" s="115"/>
      <c r="K494" s="115"/>
      <c r="L494" s="115"/>
      <c r="M494" s="115"/>
      <c r="N494" s="113"/>
      <c r="O494" s="115"/>
      <c r="P494" s="115"/>
      <c r="Q494" s="115"/>
      <c r="R494" s="115"/>
      <c r="S494" s="115"/>
      <c r="T494" s="115"/>
      <c r="U494" s="115"/>
      <c r="V494" s="115"/>
      <c r="W494" s="119"/>
      <c r="X494" s="119"/>
      <c r="Y494" s="119"/>
      <c r="Z494" s="119"/>
      <c r="AA494" s="119"/>
      <c r="AB494" s="119"/>
      <c r="AC494" s="119"/>
      <c r="AD494" s="129"/>
      <c r="AE494" s="113"/>
      <c r="AF494" s="129"/>
      <c r="AG494" s="129"/>
      <c r="AH494" s="113"/>
      <c r="AI494" s="70">
        <f t="shared" si="197"/>
        <v>0</v>
      </c>
    </row>
    <row r="495" spans="1:35" ht="15.75">
      <c r="A495" s="109">
        <v>48</v>
      </c>
      <c r="B495" s="125" t="s">
        <v>225</v>
      </c>
      <c r="C495" s="126" t="s">
        <v>226</v>
      </c>
      <c r="D495" s="140" t="s">
        <v>30</v>
      </c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3"/>
      <c r="S495" s="115"/>
      <c r="T495" s="115"/>
      <c r="U495" s="115"/>
      <c r="V495" s="114"/>
      <c r="W495" s="119"/>
      <c r="X495" s="119"/>
      <c r="Y495" s="119"/>
      <c r="Z495" s="119"/>
      <c r="AA495" s="119"/>
      <c r="AB495" s="119"/>
      <c r="AC495" s="119"/>
      <c r="AD495" s="114"/>
      <c r="AE495" s="115"/>
      <c r="AF495" s="113"/>
      <c r="AG495" s="114"/>
      <c r="AH495" s="129"/>
      <c r="AI495" s="70">
        <f t="shared" si="197"/>
        <v>0</v>
      </c>
    </row>
    <row r="496" spans="1:35" ht="15.75">
      <c r="A496" s="109">
        <v>49</v>
      </c>
      <c r="B496" s="125" t="s">
        <v>227</v>
      </c>
      <c r="C496" s="126" t="s">
        <v>228</v>
      </c>
      <c r="D496" s="140" t="s">
        <v>30</v>
      </c>
      <c r="E496" s="115"/>
      <c r="F496" s="113"/>
      <c r="G496" s="115"/>
      <c r="H496" s="115"/>
      <c r="I496" s="115"/>
      <c r="J496" s="113"/>
      <c r="K496" s="115"/>
      <c r="L496" s="115"/>
      <c r="M496" s="115"/>
      <c r="N496" s="115"/>
      <c r="O496" s="115"/>
      <c r="P496" s="113"/>
      <c r="Q496" s="115"/>
      <c r="R496" s="115"/>
      <c r="S496" s="115"/>
      <c r="T496" s="114"/>
      <c r="U496" s="115"/>
      <c r="V496" s="115"/>
      <c r="W496" s="115"/>
      <c r="X496" s="119"/>
      <c r="Y496" s="115"/>
      <c r="Z496" s="119"/>
      <c r="AA496" s="119"/>
      <c r="AB496" s="119"/>
      <c r="AC496" s="119"/>
      <c r="AD496" s="115"/>
      <c r="AE496" s="115"/>
      <c r="AF496" s="129"/>
      <c r="AG496" s="113"/>
      <c r="AH496" s="115"/>
      <c r="AI496" s="70">
        <f t="shared" si="197"/>
        <v>0</v>
      </c>
    </row>
    <row r="497" spans="1:35" ht="15.75">
      <c r="A497" s="109">
        <v>50</v>
      </c>
      <c r="B497" s="125" t="s">
        <v>229</v>
      </c>
      <c r="C497" s="126" t="s">
        <v>230</v>
      </c>
      <c r="D497" s="140" t="s">
        <v>30</v>
      </c>
      <c r="E497" s="115"/>
      <c r="F497" s="113"/>
      <c r="G497" s="115"/>
      <c r="H497" s="115"/>
      <c r="I497" s="115"/>
      <c r="J497" s="113"/>
      <c r="K497" s="115"/>
      <c r="L497" s="115"/>
      <c r="M497" s="115"/>
      <c r="N497" s="115"/>
      <c r="O497" s="115"/>
      <c r="P497" s="115"/>
      <c r="Q497" s="115"/>
      <c r="R497" s="115"/>
      <c r="S497" s="108"/>
      <c r="T497" s="115"/>
      <c r="U497" s="115"/>
      <c r="V497" s="115"/>
      <c r="W497" s="115"/>
      <c r="X497" s="115"/>
      <c r="Y497" s="115"/>
      <c r="Z497" s="119"/>
      <c r="AA497" s="113"/>
      <c r="AB497" s="108"/>
      <c r="AC497" s="115"/>
      <c r="AD497" s="115"/>
      <c r="AE497" s="113"/>
      <c r="AF497" s="129"/>
      <c r="AG497" s="129"/>
      <c r="AH497" s="129"/>
      <c r="AI497" s="70">
        <f t="shared" si="197"/>
        <v>0</v>
      </c>
    </row>
    <row r="498" spans="1:35" ht="15.75">
      <c r="A498" s="109">
        <v>51</v>
      </c>
      <c r="B498" s="125" t="s">
        <v>231</v>
      </c>
      <c r="C498" s="126" t="s">
        <v>232</v>
      </c>
      <c r="D498" s="140" t="s">
        <v>30</v>
      </c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3"/>
      <c r="U498" s="115"/>
      <c r="V498" s="115"/>
      <c r="W498" s="115"/>
      <c r="X498" s="115"/>
      <c r="Y498" s="115"/>
      <c r="Z498" s="119"/>
      <c r="AA498" s="115"/>
      <c r="AB498" s="113"/>
      <c r="AC498" s="115"/>
      <c r="AD498" s="114"/>
      <c r="AE498" s="129"/>
      <c r="AF498" s="129"/>
      <c r="AG498" s="129"/>
      <c r="AH498" s="129"/>
      <c r="AI498" s="70">
        <f t="shared" si="197"/>
        <v>0</v>
      </c>
    </row>
    <row r="499" spans="1:35" ht="15.75">
      <c r="A499" s="109">
        <v>52</v>
      </c>
      <c r="B499" s="125" t="s">
        <v>233</v>
      </c>
      <c r="C499" s="126" t="s">
        <v>234</v>
      </c>
      <c r="D499" s="140" t="s">
        <v>30</v>
      </c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29"/>
      <c r="R499" s="108"/>
      <c r="S499" s="114"/>
      <c r="T499" s="115"/>
      <c r="U499" s="115"/>
      <c r="V499" s="114"/>
      <c r="W499" s="115"/>
      <c r="X499" s="115"/>
      <c r="Y499" s="115"/>
      <c r="Z499" s="119"/>
      <c r="AA499" s="115"/>
      <c r="AB499" s="119"/>
      <c r="AC499" s="119"/>
      <c r="AD499" s="115"/>
      <c r="AE499" s="129"/>
      <c r="AF499" s="115"/>
      <c r="AG499" s="129"/>
      <c r="AH499" s="113"/>
      <c r="AI499" s="70">
        <f t="shared" si="197"/>
        <v>0</v>
      </c>
    </row>
    <row r="500" spans="1:35" ht="15.75">
      <c r="A500" s="109">
        <v>53</v>
      </c>
      <c r="B500" s="137" t="s">
        <v>235</v>
      </c>
      <c r="C500" s="139" t="s">
        <v>236</v>
      </c>
      <c r="D500" s="140" t="s">
        <v>30</v>
      </c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3"/>
      <c r="R500" s="115"/>
      <c r="S500" s="115"/>
      <c r="T500" s="115"/>
      <c r="U500" s="114"/>
      <c r="V500" s="115"/>
      <c r="W500" s="115"/>
      <c r="X500" s="115"/>
      <c r="Y500" s="115"/>
      <c r="Z500" s="119"/>
      <c r="AA500" s="115"/>
      <c r="AB500" s="115"/>
      <c r="AC500" s="115"/>
      <c r="AD500" s="115"/>
      <c r="AE500" s="115"/>
      <c r="AF500" s="115"/>
      <c r="AG500" s="113"/>
      <c r="AH500" s="115"/>
      <c r="AI500" s="70">
        <f t="shared" si="197"/>
        <v>0</v>
      </c>
    </row>
    <row r="501" spans="1:35" ht="15.75">
      <c r="A501" s="109">
        <v>54</v>
      </c>
      <c r="B501" s="137" t="s">
        <v>256</v>
      </c>
      <c r="C501" s="139" t="s">
        <v>257</v>
      </c>
      <c r="D501" s="140" t="s">
        <v>30</v>
      </c>
      <c r="E501" s="115"/>
      <c r="F501" s="113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4"/>
      <c r="V501" s="113"/>
      <c r="W501" s="115"/>
      <c r="X501" s="115"/>
      <c r="Y501" s="115"/>
      <c r="Z501" s="119"/>
      <c r="AA501" s="115"/>
      <c r="AB501" s="115"/>
      <c r="AC501" s="115"/>
      <c r="AD501" s="115"/>
      <c r="AE501" s="115"/>
      <c r="AF501" s="113"/>
      <c r="AG501" s="115"/>
      <c r="AH501" s="115"/>
      <c r="AI501" s="70">
        <f t="shared" si="197"/>
        <v>0</v>
      </c>
    </row>
    <row r="502" spans="1:35" ht="15.75">
      <c r="A502" s="109">
        <v>55</v>
      </c>
      <c r="B502" s="137" t="s">
        <v>280</v>
      </c>
      <c r="C502" s="139" t="s">
        <v>281</v>
      </c>
      <c r="D502" s="140" t="s">
        <v>30</v>
      </c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4"/>
      <c r="V502" s="113"/>
      <c r="W502" s="115"/>
      <c r="X502" s="173"/>
      <c r="Y502" s="115"/>
      <c r="Z502" s="119"/>
      <c r="AA502" s="115"/>
      <c r="AB502" s="115"/>
      <c r="AC502" s="115"/>
      <c r="AD502" s="115"/>
      <c r="AE502" s="113"/>
      <c r="AF502" s="113"/>
      <c r="AG502" s="115"/>
      <c r="AH502" s="115"/>
      <c r="AI502" s="70">
        <f t="shared" si="197"/>
        <v>0</v>
      </c>
    </row>
    <row r="503" spans="1:35" ht="15.75">
      <c r="A503" s="109">
        <v>56</v>
      </c>
      <c r="B503" s="137" t="s">
        <v>237</v>
      </c>
      <c r="C503" s="133" t="s">
        <v>238</v>
      </c>
      <c r="D503" s="152" t="s">
        <v>104</v>
      </c>
      <c r="E503" s="115"/>
      <c r="F503" s="113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3"/>
      <c r="Y503" s="115"/>
      <c r="Z503" s="119"/>
      <c r="AA503" s="119"/>
      <c r="AB503" s="115"/>
      <c r="AC503" s="108"/>
      <c r="AD503" s="115"/>
      <c r="AE503" s="113"/>
      <c r="AF503" s="115"/>
      <c r="AG503" s="114"/>
      <c r="AH503" s="115"/>
      <c r="AI503" s="70">
        <f t="shared" si="197"/>
        <v>0</v>
      </c>
    </row>
    <row r="504" spans="1:35" ht="15.75">
      <c r="A504" s="109">
        <v>57</v>
      </c>
      <c r="B504" s="151" t="s">
        <v>282</v>
      </c>
      <c r="C504" s="131" t="s">
        <v>283</v>
      </c>
      <c r="D504" s="153" t="s">
        <v>104</v>
      </c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4"/>
      <c r="V504" s="115"/>
      <c r="W504" s="115"/>
      <c r="X504" s="115"/>
      <c r="Y504" s="115"/>
      <c r="Z504" s="113"/>
      <c r="AA504" s="115"/>
      <c r="AB504" s="115"/>
      <c r="AC504" s="114"/>
      <c r="AD504" s="115"/>
      <c r="AE504" s="115"/>
      <c r="AF504" s="115"/>
      <c r="AG504" s="115"/>
      <c r="AH504" s="115"/>
      <c r="AI504" s="70">
        <f t="shared" si="197"/>
        <v>0</v>
      </c>
    </row>
    <row r="505" spans="1:35" ht="15.75">
      <c r="A505" s="109">
        <v>58</v>
      </c>
      <c r="B505" s="137" t="s">
        <v>147</v>
      </c>
      <c r="C505" s="123" t="s">
        <v>99</v>
      </c>
      <c r="D505" s="153" t="s">
        <v>104</v>
      </c>
      <c r="E505" s="115"/>
      <c r="F505" s="115"/>
      <c r="G505" s="115"/>
      <c r="H505" s="113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08"/>
      <c r="X505" s="114"/>
      <c r="Y505" s="115"/>
      <c r="Z505" s="119"/>
      <c r="AA505" s="119"/>
      <c r="AB505" s="114"/>
      <c r="AC505" s="114"/>
      <c r="AD505" s="119"/>
      <c r="AE505" s="114"/>
      <c r="AF505" s="115"/>
      <c r="AG505" s="115"/>
      <c r="AH505" s="115"/>
      <c r="AI505" s="70">
        <f t="shared" si="197"/>
        <v>0</v>
      </c>
    </row>
    <row r="506" spans="1:35" ht="15.75">
      <c r="A506" s="109">
        <v>59</v>
      </c>
      <c r="B506" s="144" t="s">
        <v>148</v>
      </c>
      <c r="C506" s="133" t="s">
        <v>100</v>
      </c>
      <c r="D506" s="152" t="s">
        <v>104</v>
      </c>
      <c r="E506" s="115"/>
      <c r="F506" s="115"/>
      <c r="G506" s="115"/>
      <c r="H506" s="115"/>
      <c r="I506" s="115"/>
      <c r="J506" s="115"/>
      <c r="K506" s="115"/>
      <c r="L506" s="113"/>
      <c r="M506" s="115"/>
      <c r="N506" s="115"/>
      <c r="O506" s="115"/>
      <c r="P506" s="204"/>
      <c r="Q506" s="115"/>
      <c r="R506" s="115"/>
      <c r="S506" s="115"/>
      <c r="T506" s="113"/>
      <c r="U506" s="115"/>
      <c r="V506" s="119"/>
      <c r="W506" s="119"/>
      <c r="X506" s="115"/>
      <c r="Y506" s="115"/>
      <c r="Z506" s="115"/>
      <c r="AA506" s="119"/>
      <c r="AB506" s="119"/>
      <c r="AC506" s="119"/>
      <c r="AD506" s="115"/>
      <c r="AE506" s="115"/>
      <c r="AF506" s="115"/>
      <c r="AG506" s="113"/>
      <c r="AH506" s="115"/>
      <c r="AI506" s="70">
        <f t="shared" si="197"/>
        <v>0</v>
      </c>
    </row>
    <row r="507" spans="1:35" ht="15.75">
      <c r="A507" s="109">
        <v>60</v>
      </c>
      <c r="B507" s="151" t="s">
        <v>151</v>
      </c>
      <c r="C507" s="131" t="s">
        <v>152</v>
      </c>
      <c r="D507" s="153" t="s">
        <v>104</v>
      </c>
      <c r="E507" s="115"/>
      <c r="F507" s="115"/>
      <c r="G507" s="115"/>
      <c r="H507" s="115"/>
      <c r="I507" s="115"/>
      <c r="J507" s="115"/>
      <c r="K507" s="115"/>
      <c r="L507" s="113"/>
      <c r="M507" s="115"/>
      <c r="N507" s="113"/>
      <c r="O507" s="115"/>
      <c r="P507" s="204"/>
      <c r="Q507" s="204"/>
      <c r="R507" s="108"/>
      <c r="S507" s="108"/>
      <c r="T507" s="115"/>
      <c r="U507" s="115"/>
      <c r="V507" s="108"/>
      <c r="W507" s="108"/>
      <c r="X507" s="115"/>
      <c r="Y507" s="115"/>
      <c r="Z507" s="114"/>
      <c r="AA507" s="119"/>
      <c r="AB507" s="119"/>
      <c r="AC507" s="119"/>
      <c r="AD507" s="113"/>
      <c r="AE507" s="129"/>
      <c r="AF507" s="115"/>
      <c r="AG507" s="115"/>
      <c r="AH507" s="115"/>
      <c r="AI507" s="70">
        <f t="shared" si="197"/>
        <v>0</v>
      </c>
    </row>
    <row r="508" spans="1:35" ht="15.75">
      <c r="A508" s="109">
        <v>61</v>
      </c>
      <c r="B508" s="151" t="s">
        <v>239</v>
      </c>
      <c r="C508" s="131" t="s">
        <v>157</v>
      </c>
      <c r="D508" s="153" t="s">
        <v>104</v>
      </c>
      <c r="E508" s="115"/>
      <c r="F508" s="113"/>
      <c r="G508" s="115"/>
      <c r="H508" s="115"/>
      <c r="I508" s="115"/>
      <c r="J508" s="115"/>
      <c r="K508" s="115"/>
      <c r="L508" s="115"/>
      <c r="M508" s="115"/>
      <c r="N508" s="115"/>
      <c r="O508" s="115"/>
      <c r="P508" s="113"/>
      <c r="Q508" s="113"/>
      <c r="R508" s="108"/>
      <c r="S508" s="115"/>
      <c r="T508" s="108"/>
      <c r="U508" s="108"/>
      <c r="V508" s="108"/>
      <c r="W508" s="115"/>
      <c r="X508" s="115"/>
      <c r="Y508" s="115"/>
      <c r="Z508" s="114"/>
      <c r="AA508" s="115"/>
      <c r="AB508" s="119"/>
      <c r="AC508" s="119"/>
      <c r="AD508" s="115"/>
      <c r="AE508" s="115"/>
      <c r="AF508" s="115"/>
      <c r="AG508" s="115"/>
      <c r="AH508" s="115"/>
      <c r="AI508" s="70">
        <f t="shared" si="197"/>
        <v>0</v>
      </c>
    </row>
    <row r="509" spans="1:35" ht="15.75">
      <c r="A509" s="109">
        <v>62</v>
      </c>
      <c r="B509" s="154" t="s">
        <v>153</v>
      </c>
      <c r="C509" s="133" t="s">
        <v>154</v>
      </c>
      <c r="D509" s="152" t="s">
        <v>104</v>
      </c>
      <c r="E509" s="115"/>
      <c r="F509" s="115"/>
      <c r="G509" s="113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3"/>
      <c r="AB509" s="119"/>
      <c r="AC509" s="119"/>
      <c r="AD509" s="115"/>
      <c r="AE509" s="115"/>
      <c r="AF509" s="115"/>
      <c r="AG509" s="115"/>
      <c r="AH509" s="115"/>
      <c r="AI509" s="70">
        <f t="shared" si="197"/>
        <v>0</v>
      </c>
    </row>
    <row r="510" spans="1:35" ht="15.75">
      <c r="A510" s="109">
        <v>63</v>
      </c>
      <c r="B510" s="154" t="s">
        <v>155</v>
      </c>
      <c r="C510" s="133" t="s">
        <v>156</v>
      </c>
      <c r="D510" s="152" t="s">
        <v>104</v>
      </c>
      <c r="E510" s="115"/>
      <c r="F510" s="115"/>
      <c r="G510" s="115"/>
      <c r="H510" s="115"/>
      <c r="I510" s="115"/>
      <c r="J510" s="115"/>
      <c r="K510" s="115"/>
      <c r="L510" s="115"/>
      <c r="M510" s="113"/>
      <c r="N510" s="115"/>
      <c r="O510" s="115"/>
      <c r="P510" s="115"/>
      <c r="Q510" s="115"/>
      <c r="R510" s="115"/>
      <c r="S510" s="115"/>
      <c r="T510" s="115"/>
      <c r="U510" s="115"/>
      <c r="V510" s="108"/>
      <c r="W510" s="115"/>
      <c r="X510" s="129"/>
      <c r="Y510" s="115"/>
      <c r="Z510" s="115"/>
      <c r="AA510" s="115"/>
      <c r="AB510" s="108"/>
      <c r="AC510" s="113"/>
      <c r="AD510" s="115"/>
      <c r="AE510" s="114"/>
      <c r="AF510" s="115"/>
      <c r="AG510" s="115"/>
      <c r="AH510" s="115"/>
      <c r="AI510" s="70">
        <f t="shared" si="197"/>
        <v>0</v>
      </c>
    </row>
    <row r="511" spans="1:35" ht="15.75">
      <c r="A511" s="109">
        <v>64</v>
      </c>
      <c r="B511" s="155" t="s">
        <v>149</v>
      </c>
      <c r="C511" s="123" t="s">
        <v>121</v>
      </c>
      <c r="D511" s="153" t="s">
        <v>104</v>
      </c>
      <c r="E511" s="115"/>
      <c r="F511" s="115"/>
      <c r="G511" s="113"/>
      <c r="H511" s="115"/>
      <c r="I511" s="115"/>
      <c r="J511" s="115"/>
      <c r="K511" s="204"/>
      <c r="L511" s="115"/>
      <c r="M511" s="115"/>
      <c r="N511" s="113"/>
      <c r="O511" s="115"/>
      <c r="P511" s="115"/>
      <c r="Q511" s="115"/>
      <c r="R511" s="115"/>
      <c r="S511" s="115"/>
      <c r="T511" s="115"/>
      <c r="U511" s="113"/>
      <c r="V511" s="114"/>
      <c r="W511" s="115"/>
      <c r="X511" s="115"/>
      <c r="Y511" s="115"/>
      <c r="Z511" s="115"/>
      <c r="AA511" s="115"/>
      <c r="AB511" s="113"/>
      <c r="AC511" s="119"/>
      <c r="AD511" s="115"/>
      <c r="AE511" s="115"/>
      <c r="AF511" s="115"/>
      <c r="AG511" s="115"/>
      <c r="AH511" s="115"/>
      <c r="AI511" s="70">
        <f t="shared" si="197"/>
        <v>0</v>
      </c>
    </row>
    <row r="512" spans="1:35" ht="15.75">
      <c r="A512" s="109">
        <v>65</v>
      </c>
      <c r="B512" s="154" t="s">
        <v>240</v>
      </c>
      <c r="C512" s="139" t="s">
        <v>241</v>
      </c>
      <c r="D512" s="152" t="s">
        <v>104</v>
      </c>
      <c r="E512" s="115"/>
      <c r="F512" s="113"/>
      <c r="G512" s="115"/>
      <c r="H512" s="115"/>
      <c r="I512" s="115"/>
      <c r="J512" s="115"/>
      <c r="K512" s="115"/>
      <c r="L512" s="115"/>
      <c r="M512" s="115"/>
      <c r="N512" s="115"/>
      <c r="O512" s="115"/>
      <c r="P512" s="204"/>
      <c r="Q512" s="115"/>
      <c r="R512" s="115"/>
      <c r="S512" s="108"/>
      <c r="T512" s="108"/>
      <c r="U512" s="115"/>
      <c r="V512" s="115"/>
      <c r="W512" s="115"/>
      <c r="X512" s="115"/>
      <c r="Y512" s="115"/>
      <c r="Z512" s="108"/>
      <c r="AA512" s="115"/>
      <c r="AB512" s="156"/>
      <c r="AC512" s="119"/>
      <c r="AD512" s="115"/>
      <c r="AE512" s="108"/>
      <c r="AF512" s="115"/>
      <c r="AG512" s="113"/>
      <c r="AH512" s="115"/>
      <c r="AI512" s="70">
        <f t="shared" si="197"/>
        <v>0</v>
      </c>
    </row>
    <row r="513" spans="1:35" ht="15.75">
      <c r="A513" s="109">
        <v>66</v>
      </c>
      <c r="B513" s="151" t="s">
        <v>150</v>
      </c>
      <c r="C513" s="131" t="s">
        <v>125</v>
      </c>
      <c r="D513" s="152" t="s">
        <v>104</v>
      </c>
      <c r="E513" s="115"/>
      <c r="F513" s="115"/>
      <c r="G513" s="204"/>
      <c r="H513" s="115"/>
      <c r="I513" s="115"/>
      <c r="J513" s="115"/>
      <c r="K513" s="115"/>
      <c r="L513" s="115"/>
      <c r="M513" s="115"/>
      <c r="N513" s="115"/>
      <c r="O513" s="115"/>
      <c r="P513" s="113"/>
      <c r="Q513" s="115"/>
      <c r="R513" s="115"/>
      <c r="S513" s="115"/>
      <c r="T513" s="115"/>
      <c r="U513" s="115"/>
      <c r="V513" s="115"/>
      <c r="W513" s="115"/>
      <c r="X513" s="113"/>
      <c r="Y513" s="115"/>
      <c r="Z513" s="115"/>
      <c r="AA513" s="115"/>
      <c r="AB513" s="108"/>
      <c r="AC513" s="119"/>
      <c r="AD513" s="115"/>
      <c r="AE513" s="108"/>
      <c r="AF513" s="221"/>
      <c r="AG513" s="115"/>
      <c r="AH513" s="115"/>
      <c r="AI513" s="70">
        <f t="shared" si="197"/>
        <v>0</v>
      </c>
    </row>
    <row r="514" spans="1:35" ht="15.75">
      <c r="A514" s="109">
        <v>67</v>
      </c>
      <c r="B514" s="151" t="s">
        <v>242</v>
      </c>
      <c r="C514" s="131" t="s">
        <v>243</v>
      </c>
      <c r="D514" s="153" t="s">
        <v>104</v>
      </c>
      <c r="E514" s="115"/>
      <c r="F514" s="115"/>
      <c r="G514" s="115"/>
      <c r="H514" s="113"/>
      <c r="I514" s="115"/>
      <c r="J514" s="115"/>
      <c r="K514" s="115"/>
      <c r="L514" s="115"/>
      <c r="M514" s="113"/>
      <c r="N514" s="115"/>
      <c r="O514" s="115"/>
      <c r="P514" s="115"/>
      <c r="Q514" s="115"/>
      <c r="R514" s="115"/>
      <c r="S514" s="115"/>
      <c r="T514" s="115"/>
      <c r="U514" s="115"/>
      <c r="V514" s="113"/>
      <c r="W514" s="115"/>
      <c r="X514" s="114"/>
      <c r="Y514" s="115"/>
      <c r="Z514" s="115"/>
      <c r="AA514" s="115"/>
      <c r="AB514" s="108"/>
      <c r="AC514" s="119"/>
      <c r="AD514" s="119"/>
      <c r="AE514" s="115"/>
      <c r="AF514" s="129"/>
      <c r="AG514" s="115"/>
      <c r="AH514" s="113"/>
      <c r="AI514" s="70">
        <f t="shared" si="197"/>
        <v>0</v>
      </c>
    </row>
    <row r="515" spans="1:35" ht="15.75">
      <c r="A515" s="109">
        <v>68</v>
      </c>
      <c r="B515" s="151" t="s">
        <v>244</v>
      </c>
      <c r="C515" s="131" t="s">
        <v>245</v>
      </c>
      <c r="D515" s="153" t="s">
        <v>104</v>
      </c>
      <c r="E515" s="115"/>
      <c r="F515" s="115"/>
      <c r="G515" s="115"/>
      <c r="H515" s="115"/>
      <c r="I515" s="115"/>
      <c r="J515" s="115"/>
      <c r="K515" s="115"/>
      <c r="L515" s="204"/>
      <c r="M515" s="204"/>
      <c r="N515" s="115"/>
      <c r="O515" s="115"/>
      <c r="P515" s="115"/>
      <c r="Q515" s="115"/>
      <c r="R515" s="115"/>
      <c r="S515" s="115"/>
      <c r="T515" s="113"/>
      <c r="U515" s="114"/>
      <c r="V515" s="115"/>
      <c r="W515" s="113"/>
      <c r="X515" s="115"/>
      <c r="Y515" s="115"/>
      <c r="Z515" s="115"/>
      <c r="AA515" s="115"/>
      <c r="AB515" s="108"/>
      <c r="AC515" s="113"/>
      <c r="AD515" s="119"/>
      <c r="AE515" s="115"/>
      <c r="AF515" s="115"/>
      <c r="AG515" s="115"/>
      <c r="AH515" s="115"/>
      <c r="AI515" s="70">
        <f t="shared" si="197"/>
        <v>0</v>
      </c>
    </row>
    <row r="516" spans="1:35" ht="15.75">
      <c r="A516" s="109">
        <v>69</v>
      </c>
      <c r="B516" s="151" t="s">
        <v>246</v>
      </c>
      <c r="C516" s="139" t="s">
        <v>247</v>
      </c>
      <c r="D516" s="152" t="s">
        <v>104</v>
      </c>
      <c r="E516" s="115"/>
      <c r="F516" s="113"/>
      <c r="G516" s="115"/>
      <c r="H516" s="204"/>
      <c r="I516" s="115"/>
      <c r="J516" s="115"/>
      <c r="K516" s="115"/>
      <c r="L516" s="115"/>
      <c r="M516" s="113"/>
      <c r="N516" s="115"/>
      <c r="O516" s="115"/>
      <c r="P516" s="115"/>
      <c r="Q516" s="115"/>
      <c r="R516" s="115"/>
      <c r="S516" s="113"/>
      <c r="T516" s="115"/>
      <c r="U516" s="115"/>
      <c r="V516" s="115"/>
      <c r="W516" s="115"/>
      <c r="X516" s="129"/>
      <c r="Y516" s="115"/>
      <c r="Z516" s="115"/>
      <c r="AA516" s="115"/>
      <c r="AB516" s="115"/>
      <c r="AC516" s="108"/>
      <c r="AD516" s="108"/>
      <c r="AE516" s="115"/>
      <c r="AF516" s="115"/>
      <c r="AG516" s="115"/>
      <c r="AH516" s="114"/>
      <c r="AI516" s="70">
        <f t="shared" si="197"/>
        <v>0</v>
      </c>
    </row>
    <row r="517" spans="1:35" ht="15.75">
      <c r="A517" s="109">
        <v>70</v>
      </c>
      <c r="B517" s="151" t="s">
        <v>248</v>
      </c>
      <c r="C517" s="131" t="s">
        <v>249</v>
      </c>
      <c r="D517" s="153" t="s">
        <v>104</v>
      </c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3"/>
      <c r="T517" s="115"/>
      <c r="U517" s="115"/>
      <c r="V517" s="115"/>
      <c r="W517" s="115"/>
      <c r="X517" s="115"/>
      <c r="Y517" s="115"/>
      <c r="Z517" s="115"/>
      <c r="AA517" s="113"/>
      <c r="AB517" s="115"/>
      <c r="AC517" s="108"/>
      <c r="AD517" s="108"/>
      <c r="AE517" s="115"/>
      <c r="AF517" s="108"/>
      <c r="AG517" s="108"/>
      <c r="AH517" s="108"/>
      <c r="AI517" s="70">
        <f t="shared" si="197"/>
        <v>0</v>
      </c>
    </row>
    <row r="518" spans="1:35" ht="15.75">
      <c r="A518" s="109">
        <v>71</v>
      </c>
      <c r="B518" s="151" t="s">
        <v>251</v>
      </c>
      <c r="C518" s="131" t="s">
        <v>252</v>
      </c>
      <c r="D518" s="153" t="s">
        <v>104</v>
      </c>
      <c r="E518" s="115"/>
      <c r="F518" s="115"/>
      <c r="G518" s="115"/>
      <c r="H518" s="115"/>
      <c r="I518" s="136"/>
      <c r="J518" s="115"/>
      <c r="K518" s="115"/>
      <c r="L518" s="115"/>
      <c r="M518" s="115"/>
      <c r="N518" s="115"/>
      <c r="O518" s="204"/>
      <c r="P518" s="115"/>
      <c r="Q518" s="115"/>
      <c r="R518" s="115"/>
      <c r="S518" s="115"/>
      <c r="T518" s="115"/>
      <c r="U518" s="113"/>
      <c r="V518" s="115"/>
      <c r="W518" s="115"/>
      <c r="X518" s="113"/>
      <c r="Y518" s="115"/>
      <c r="Z518" s="115"/>
      <c r="AA518" s="113"/>
      <c r="AB518" s="119"/>
      <c r="AC518" s="119"/>
      <c r="AD518" s="115"/>
      <c r="AE518" s="115"/>
      <c r="AF518" s="129"/>
      <c r="AG518" s="115"/>
      <c r="AH518" s="115"/>
      <c r="AI518" s="70">
        <f t="shared" si="197"/>
        <v>0</v>
      </c>
    </row>
    <row r="519" spans="1:35" ht="15.75">
      <c r="A519" s="109">
        <v>72</v>
      </c>
      <c r="B519" s="151">
        <v>18923</v>
      </c>
      <c r="C519" s="131" t="s">
        <v>250</v>
      </c>
      <c r="D519" s="153" t="s">
        <v>104</v>
      </c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4"/>
      <c r="V519" s="115"/>
      <c r="W519" s="115"/>
      <c r="X519" s="115"/>
      <c r="Y519" s="115"/>
      <c r="Z519" s="136"/>
      <c r="AA519" s="115"/>
      <c r="AB519" s="115"/>
      <c r="AC519" s="114"/>
      <c r="AD519" s="108"/>
      <c r="AE519" s="108"/>
      <c r="AF519" s="115"/>
      <c r="AG519" s="115"/>
      <c r="AH519" s="115"/>
      <c r="AI519" s="70">
        <f t="shared" si="197"/>
        <v>0</v>
      </c>
    </row>
    <row r="520" spans="1:35" ht="15.75">
      <c r="A520" s="109">
        <v>73</v>
      </c>
      <c r="B520" s="151">
        <v>19005</v>
      </c>
      <c r="C520" s="131" t="s">
        <v>284</v>
      </c>
      <c r="D520" s="153" t="s">
        <v>104</v>
      </c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222"/>
      <c r="V520" s="222"/>
      <c r="W520" s="222"/>
      <c r="X520" s="222"/>
      <c r="Y520" s="136"/>
      <c r="Z520" s="136"/>
      <c r="AA520" s="136"/>
      <c r="AB520" s="136"/>
      <c r="AC520" s="136"/>
      <c r="AD520" s="221"/>
      <c r="AE520" s="221"/>
      <c r="AF520" s="221"/>
      <c r="AG520" s="136"/>
      <c r="AH520" s="136"/>
      <c r="AI520" s="70">
        <f t="shared" ref="AI520:AI533" si="198">COUNTIF(E520:AH520,"p")</f>
        <v>0</v>
      </c>
    </row>
    <row r="521" spans="1:35" ht="15.75">
      <c r="A521" s="109">
        <v>74</v>
      </c>
      <c r="B521" s="154">
        <v>19306</v>
      </c>
      <c r="C521" s="139" t="s">
        <v>300</v>
      </c>
      <c r="D521" s="152" t="s">
        <v>104</v>
      </c>
      <c r="E521" s="355"/>
      <c r="F521" s="356"/>
      <c r="G521" s="356"/>
      <c r="H521" s="356"/>
      <c r="I521" s="356"/>
      <c r="J521" s="356"/>
      <c r="K521" s="356"/>
      <c r="L521" s="356"/>
      <c r="M521" s="356"/>
      <c r="N521" s="356"/>
      <c r="O521" s="356"/>
      <c r="P521" s="356"/>
      <c r="Q521" s="356"/>
      <c r="R521" s="356"/>
      <c r="S521" s="356"/>
      <c r="T521" s="356"/>
      <c r="U521" s="356"/>
      <c r="V521" s="356"/>
      <c r="W521" s="356"/>
      <c r="X521" s="356"/>
      <c r="Y521" s="356"/>
      <c r="Z521" s="356"/>
      <c r="AA521" s="356"/>
      <c r="AB521" s="356"/>
      <c r="AC521" s="356"/>
      <c r="AD521" s="356"/>
      <c r="AE521" s="356"/>
      <c r="AF521" s="356"/>
      <c r="AG521" s="357"/>
      <c r="AH521" s="136"/>
      <c r="AI521" s="70">
        <f t="shared" si="198"/>
        <v>0</v>
      </c>
    </row>
    <row r="522" spans="1:35" ht="18">
      <c r="A522" s="109">
        <v>75</v>
      </c>
      <c r="B522" s="175"/>
      <c r="C522" s="202" t="s">
        <v>258</v>
      </c>
      <c r="D522" s="172"/>
      <c r="E522" s="175"/>
      <c r="F522" s="175"/>
      <c r="G522" s="175"/>
      <c r="H522" s="175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6"/>
      <c r="Z522" s="172"/>
      <c r="AA522" s="172"/>
      <c r="AB522" s="172"/>
      <c r="AC522" s="172"/>
      <c r="AD522" s="172"/>
      <c r="AE522" s="172"/>
      <c r="AF522" s="172"/>
      <c r="AG522" s="172"/>
      <c r="AH522" s="172"/>
      <c r="AI522" s="70">
        <f t="shared" si="198"/>
        <v>0</v>
      </c>
    </row>
    <row r="523" spans="1:35" ht="18">
      <c r="A523" s="109">
        <v>76</v>
      </c>
      <c r="B523" s="161">
        <v>15578</v>
      </c>
      <c r="C523" s="170" t="s">
        <v>301</v>
      </c>
      <c r="D523" s="161" t="s">
        <v>302</v>
      </c>
      <c r="E523" s="175"/>
      <c r="F523" s="175"/>
      <c r="G523" s="175"/>
      <c r="H523" s="175"/>
      <c r="I523" s="172"/>
      <c r="J523" s="172"/>
      <c r="K523" s="172"/>
      <c r="L523" s="172"/>
      <c r="M523" s="172"/>
      <c r="N523" s="172"/>
      <c r="O523" s="115"/>
      <c r="P523" s="172"/>
      <c r="Q523" s="115"/>
      <c r="R523" s="115"/>
      <c r="S523" s="115"/>
      <c r="T523" s="172"/>
      <c r="U523" s="172"/>
      <c r="V523" s="172"/>
      <c r="W523" s="172"/>
      <c r="X523" s="172"/>
      <c r="Y523" s="176"/>
      <c r="Z523" s="172"/>
      <c r="AA523" s="172"/>
      <c r="AB523" s="172"/>
      <c r="AC523" s="172"/>
      <c r="AD523" s="172"/>
      <c r="AE523" s="172"/>
      <c r="AF523" s="172"/>
      <c r="AG523" s="172"/>
      <c r="AH523" s="172"/>
      <c r="AI523" s="70">
        <f t="shared" si="198"/>
        <v>0</v>
      </c>
    </row>
    <row r="524" spans="1:35" ht="16.5">
      <c r="A524" s="109">
        <v>77</v>
      </c>
      <c r="B524" s="161">
        <v>17831</v>
      </c>
      <c r="C524" s="171" t="s">
        <v>293</v>
      </c>
      <c r="D524" s="157" t="s">
        <v>101</v>
      </c>
      <c r="E524" s="115"/>
      <c r="F524" s="175"/>
      <c r="G524" s="175"/>
      <c r="H524" s="175"/>
      <c r="I524" s="115"/>
      <c r="J524" s="115"/>
      <c r="K524" s="172"/>
      <c r="L524" s="115"/>
      <c r="M524" s="172"/>
      <c r="N524" s="172"/>
      <c r="O524" s="172"/>
      <c r="P524" s="172"/>
      <c r="Q524" s="115"/>
      <c r="R524" s="115"/>
      <c r="S524" s="115"/>
      <c r="T524" s="172"/>
      <c r="U524" s="172"/>
      <c r="V524" s="172"/>
      <c r="W524" s="115"/>
      <c r="X524" s="172"/>
      <c r="Y524" s="115"/>
      <c r="Z524" s="115"/>
      <c r="AA524" s="172"/>
      <c r="AB524" s="172"/>
      <c r="AC524" s="172"/>
      <c r="AD524" s="115"/>
      <c r="AE524" s="115"/>
      <c r="AF524" s="115"/>
      <c r="AG524" s="115"/>
      <c r="AH524" s="172"/>
      <c r="AI524" s="70">
        <f t="shared" si="198"/>
        <v>0</v>
      </c>
    </row>
    <row r="525" spans="1:35" ht="18">
      <c r="A525" s="109">
        <v>78</v>
      </c>
      <c r="B525" s="161">
        <v>17265</v>
      </c>
      <c r="C525" s="171" t="s">
        <v>303</v>
      </c>
      <c r="D525" s="157" t="s">
        <v>101</v>
      </c>
      <c r="E525" s="115"/>
      <c r="F525" s="175"/>
      <c r="G525" s="175"/>
      <c r="H525" s="175"/>
      <c r="I525" s="115"/>
      <c r="J525" s="115"/>
      <c r="K525" s="115"/>
      <c r="L525" s="172"/>
      <c r="M525" s="172"/>
      <c r="N525" s="172"/>
      <c r="O525" s="172"/>
      <c r="P525" s="172"/>
      <c r="Q525" s="172"/>
      <c r="R525" s="172"/>
      <c r="S525" s="172"/>
      <c r="T525" s="115"/>
      <c r="U525" s="172"/>
      <c r="V525" s="172"/>
      <c r="W525" s="172"/>
      <c r="X525" s="115"/>
      <c r="Y525" s="176"/>
      <c r="Z525" s="172"/>
      <c r="AA525" s="172"/>
      <c r="AB525" s="172"/>
      <c r="AC525" s="172"/>
      <c r="AD525" s="172"/>
      <c r="AE525" s="172"/>
      <c r="AF525" s="172"/>
      <c r="AG525" s="172"/>
      <c r="AH525" s="172"/>
      <c r="AI525" s="70">
        <f t="shared" si="198"/>
        <v>0</v>
      </c>
    </row>
    <row r="526" spans="1:35" ht="18">
      <c r="A526" s="109"/>
      <c r="B526" s="161">
        <v>18004</v>
      </c>
      <c r="C526" s="171" t="s">
        <v>304</v>
      </c>
      <c r="D526" s="159" t="s">
        <v>30</v>
      </c>
      <c r="E526" s="175"/>
      <c r="F526" s="175"/>
      <c r="G526" s="175"/>
      <c r="H526" s="175"/>
      <c r="I526" s="172"/>
      <c r="J526" s="115"/>
      <c r="K526" s="172"/>
      <c r="L526" s="172"/>
      <c r="M526" s="172"/>
      <c r="N526" s="172"/>
      <c r="O526" s="172"/>
      <c r="P526" s="115"/>
      <c r="Q526" s="172"/>
      <c r="R526" s="172"/>
      <c r="S526" s="172"/>
      <c r="T526" s="172"/>
      <c r="U526" s="172"/>
      <c r="V526" s="172"/>
      <c r="W526" s="172"/>
      <c r="X526" s="172"/>
      <c r="Y526" s="176"/>
      <c r="Z526" s="172"/>
      <c r="AA526" s="172"/>
      <c r="AB526" s="172"/>
      <c r="AC526" s="172"/>
      <c r="AD526" s="172"/>
      <c r="AE526" s="172"/>
      <c r="AF526" s="172"/>
      <c r="AG526" s="172"/>
      <c r="AH526" s="172"/>
      <c r="AI526" s="70">
        <f t="shared" si="198"/>
        <v>0</v>
      </c>
    </row>
    <row r="527" spans="1:35" ht="18">
      <c r="A527" s="109">
        <v>79</v>
      </c>
      <c r="B527" s="161">
        <v>17330</v>
      </c>
      <c r="C527" s="171" t="s">
        <v>305</v>
      </c>
      <c r="D527" s="159" t="s">
        <v>30</v>
      </c>
      <c r="E527" s="175"/>
      <c r="F527" s="175"/>
      <c r="G527" s="175"/>
      <c r="H527" s="175"/>
      <c r="I527" s="172"/>
      <c r="J527" s="115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6"/>
      <c r="Z527" s="172"/>
      <c r="AA527" s="172"/>
      <c r="AB527" s="172"/>
      <c r="AC527" s="172"/>
      <c r="AD527" s="172"/>
      <c r="AE527" s="172"/>
      <c r="AF527" s="172"/>
      <c r="AG527" s="172"/>
      <c r="AH527" s="172"/>
      <c r="AI527" s="70">
        <f t="shared" si="198"/>
        <v>0</v>
      </c>
    </row>
    <row r="528" spans="1:35" ht="18">
      <c r="A528" s="158">
        <v>80</v>
      </c>
      <c r="B528" s="161">
        <v>17239</v>
      </c>
      <c r="C528" s="171" t="s">
        <v>306</v>
      </c>
      <c r="D528" s="159" t="s">
        <v>30</v>
      </c>
      <c r="E528" s="175"/>
      <c r="F528" s="175"/>
      <c r="G528" s="175"/>
      <c r="H528" s="175"/>
      <c r="I528" s="172"/>
      <c r="J528" s="115"/>
      <c r="K528" s="172"/>
      <c r="L528" s="172"/>
      <c r="M528" s="172"/>
      <c r="N528" s="172"/>
      <c r="O528" s="172"/>
      <c r="P528" s="172"/>
      <c r="Q528" s="115"/>
      <c r="R528" s="172"/>
      <c r="S528" s="172"/>
      <c r="T528" s="172"/>
      <c r="U528" s="172"/>
      <c r="V528" s="172"/>
      <c r="W528" s="172"/>
      <c r="X528" s="172"/>
      <c r="Y528" s="176"/>
      <c r="Z528" s="172"/>
      <c r="AA528" s="172"/>
      <c r="AB528" s="172"/>
      <c r="AC528" s="172"/>
      <c r="AD528" s="172"/>
      <c r="AE528" s="172"/>
      <c r="AF528" s="172"/>
      <c r="AG528" s="172"/>
      <c r="AH528" s="172"/>
      <c r="AI528" s="70">
        <f t="shared" si="198"/>
        <v>0</v>
      </c>
    </row>
    <row r="529" spans="1:36" ht="18">
      <c r="A529" s="158">
        <v>81</v>
      </c>
      <c r="B529" s="161">
        <v>17533</v>
      </c>
      <c r="C529" s="171" t="s">
        <v>307</v>
      </c>
      <c r="D529" s="153" t="s">
        <v>104</v>
      </c>
      <c r="E529" s="175"/>
      <c r="F529" s="175"/>
      <c r="G529" s="175"/>
      <c r="H529" s="175"/>
      <c r="I529" s="172"/>
      <c r="J529" s="115"/>
      <c r="K529" s="172"/>
      <c r="L529" s="172"/>
      <c r="M529" s="172"/>
      <c r="N529" s="172"/>
      <c r="O529" s="172"/>
      <c r="P529" s="172"/>
      <c r="Q529" s="115"/>
      <c r="R529" s="115"/>
      <c r="S529" s="172"/>
      <c r="T529" s="172"/>
      <c r="U529" s="115"/>
      <c r="V529" s="172"/>
      <c r="W529" s="172"/>
      <c r="X529" s="172"/>
      <c r="Y529" s="176"/>
      <c r="Z529" s="115"/>
      <c r="AA529" s="115"/>
      <c r="AB529" s="115"/>
      <c r="AC529" s="115"/>
      <c r="AD529" s="115"/>
      <c r="AE529" s="172"/>
      <c r="AF529" s="172"/>
      <c r="AG529" s="115"/>
      <c r="AH529" s="172"/>
      <c r="AI529" s="70">
        <f t="shared" si="198"/>
        <v>0</v>
      </c>
    </row>
    <row r="530" spans="1:36" ht="18">
      <c r="A530" s="158">
        <v>82</v>
      </c>
      <c r="B530" s="161">
        <v>18558</v>
      </c>
      <c r="C530" s="171" t="s">
        <v>308</v>
      </c>
      <c r="D530" s="159" t="s">
        <v>30</v>
      </c>
      <c r="E530" s="175"/>
      <c r="F530" s="175"/>
      <c r="G530" s="175"/>
      <c r="H530" s="175"/>
      <c r="I530" s="172"/>
      <c r="J530" s="115"/>
      <c r="K530" s="172"/>
      <c r="L530" s="172"/>
      <c r="M530" s="172"/>
      <c r="N530" s="172"/>
      <c r="O530" s="172"/>
      <c r="P530" s="172"/>
      <c r="Q530" s="115"/>
      <c r="R530" s="115"/>
      <c r="S530" s="115"/>
      <c r="T530" s="172"/>
      <c r="U530" s="172"/>
      <c r="V530" s="172"/>
      <c r="W530" s="172"/>
      <c r="X530" s="172"/>
      <c r="Y530" s="176"/>
      <c r="Z530" s="172"/>
      <c r="AA530" s="172"/>
      <c r="AB530" s="172"/>
      <c r="AC530" s="172"/>
      <c r="AD530" s="172"/>
      <c r="AE530" s="172"/>
      <c r="AF530" s="172"/>
      <c r="AG530" s="172"/>
      <c r="AH530" s="172"/>
      <c r="AI530" s="70">
        <f t="shared" si="198"/>
        <v>0</v>
      </c>
    </row>
    <row r="531" spans="1:36" ht="18">
      <c r="A531" s="158">
        <v>83</v>
      </c>
      <c r="B531" s="161">
        <v>18121</v>
      </c>
      <c r="C531" s="171" t="s">
        <v>309</v>
      </c>
      <c r="D531" s="159" t="s">
        <v>30</v>
      </c>
      <c r="E531" s="205"/>
      <c r="F531" s="205"/>
      <c r="G531" s="205"/>
      <c r="H531" s="205"/>
      <c r="I531" s="176"/>
      <c r="J531" s="115"/>
      <c r="K531" s="176"/>
      <c r="L531" s="176"/>
      <c r="M531" s="176"/>
      <c r="N531" s="176"/>
      <c r="O531" s="176"/>
      <c r="P531" s="176"/>
      <c r="Q531" s="115"/>
      <c r="R531" s="115"/>
      <c r="S531" s="115"/>
      <c r="T531" s="176"/>
      <c r="U531" s="176"/>
      <c r="V531" s="176"/>
      <c r="W531" s="176"/>
      <c r="X531" s="176"/>
      <c r="Y531" s="176"/>
      <c r="Z531" s="115"/>
      <c r="AA531" s="172"/>
      <c r="AB531" s="172"/>
      <c r="AC531" s="115"/>
      <c r="AD531" s="172"/>
      <c r="AE531" s="172"/>
      <c r="AF531" s="172"/>
      <c r="AG531" s="172"/>
      <c r="AH531" s="172"/>
      <c r="AI531" s="70">
        <f t="shared" si="198"/>
        <v>0</v>
      </c>
    </row>
    <row r="532" spans="1:36" ht="18">
      <c r="A532" s="160">
        <v>84</v>
      </c>
      <c r="B532" s="161">
        <v>19061</v>
      </c>
      <c r="C532" s="171" t="s">
        <v>310</v>
      </c>
      <c r="D532" s="153" t="s">
        <v>104</v>
      </c>
      <c r="E532" s="205"/>
      <c r="F532" s="205"/>
      <c r="G532" s="205"/>
      <c r="H532" s="205"/>
      <c r="I532" s="176"/>
      <c r="J532" s="115"/>
      <c r="K532" s="176"/>
      <c r="L532" s="176"/>
      <c r="M532" s="176"/>
      <c r="N532" s="176"/>
      <c r="O532" s="176"/>
      <c r="P532" s="176"/>
      <c r="Q532" s="115"/>
      <c r="R532" s="115"/>
      <c r="S532" s="115"/>
      <c r="T532" s="176"/>
      <c r="U532" s="176"/>
      <c r="V532" s="176"/>
      <c r="W532" s="176"/>
      <c r="X532" s="176"/>
      <c r="Y532" s="176"/>
      <c r="Z532" s="115"/>
      <c r="AA532" s="172"/>
      <c r="AB532" s="172"/>
      <c r="AC532" s="115"/>
      <c r="AD532" s="172"/>
      <c r="AE532" s="172"/>
      <c r="AF532" s="115"/>
      <c r="AG532" s="172"/>
      <c r="AH532" s="172"/>
      <c r="AI532" s="70">
        <f t="shared" si="198"/>
        <v>0</v>
      </c>
    </row>
    <row r="533" spans="1:36" ht="18">
      <c r="A533" s="160"/>
      <c r="B533" s="161">
        <v>17082</v>
      </c>
      <c r="C533" s="171" t="s">
        <v>311</v>
      </c>
      <c r="D533" s="153" t="s">
        <v>104</v>
      </c>
      <c r="E533" s="205"/>
      <c r="F533" s="205"/>
      <c r="G533" s="205"/>
      <c r="H533" s="205"/>
      <c r="I533" s="176"/>
      <c r="J533" s="115"/>
      <c r="K533" s="176"/>
      <c r="L533" s="176"/>
      <c r="M533" s="176"/>
      <c r="N533" s="176"/>
      <c r="O533" s="176"/>
      <c r="P533" s="176"/>
      <c r="Q533" s="115"/>
      <c r="R533" s="115"/>
      <c r="S533" s="115"/>
      <c r="T533" s="176"/>
      <c r="U533" s="176"/>
      <c r="V533" s="176"/>
      <c r="W533" s="176"/>
      <c r="X533" s="176"/>
      <c r="Y533" s="176"/>
      <c r="Z533" s="115"/>
      <c r="AA533" s="172"/>
      <c r="AB533" s="172"/>
      <c r="AC533" s="115"/>
      <c r="AD533" s="172"/>
      <c r="AE533" s="172"/>
      <c r="AF533" s="115"/>
      <c r="AG533" s="115"/>
      <c r="AH533" s="172"/>
      <c r="AI533" s="70">
        <f t="shared" si="198"/>
        <v>0</v>
      </c>
    </row>
    <row r="534" spans="1:36">
      <c r="AI534" s="240">
        <f>SUM(AI12:AI533)</f>
        <v>3033</v>
      </c>
      <c r="AJ534" s="70" t="s">
        <v>370</v>
      </c>
    </row>
    <row r="535" spans="1:36">
      <c r="AI535" s="224">
        <v>1900</v>
      </c>
      <c r="AJ535" s="164" t="s">
        <v>371</v>
      </c>
    </row>
    <row r="536" spans="1:36">
      <c r="AI536" s="224">
        <f>SUM(AI534:AI535)</f>
        <v>4933</v>
      </c>
      <c r="AJ536" s="164" t="s">
        <v>372</v>
      </c>
    </row>
    <row r="537" spans="1:36">
      <c r="AI537" s="70">
        <f>194*31</f>
        <v>6014</v>
      </c>
      <c r="AJ537" s="241">
        <v>1</v>
      </c>
    </row>
    <row r="538" spans="1:36">
      <c r="AI538" s="70">
        <f>AI536/AI537</f>
        <v>0.82025274359827072</v>
      </c>
      <c r="AJ538" s="70" t="s">
        <v>373</v>
      </c>
    </row>
  </sheetData>
  <mergeCells count="89">
    <mergeCell ref="A394:AH394"/>
    <mergeCell ref="A386:AH386"/>
    <mergeCell ref="A315:AH315"/>
    <mergeCell ref="A250:AH250"/>
    <mergeCell ref="A257:AH257"/>
    <mergeCell ref="A323:AH323"/>
    <mergeCell ref="A372:AH372"/>
    <mergeCell ref="A379:AH379"/>
    <mergeCell ref="E521:AG521"/>
    <mergeCell ref="A447:AH447"/>
    <mergeCell ref="A402:AH402"/>
    <mergeCell ref="A409:AH409"/>
    <mergeCell ref="A416:AH416"/>
    <mergeCell ref="A424:AH424"/>
    <mergeCell ref="A437:AH437"/>
    <mergeCell ref="E363:U363"/>
    <mergeCell ref="A41:AH41"/>
    <mergeCell ref="A174:AH174"/>
    <mergeCell ref="A197:AH197"/>
    <mergeCell ref="A236:AH236"/>
    <mergeCell ref="A243:AH243"/>
    <mergeCell ref="E201:AH201"/>
    <mergeCell ref="E207:AH207"/>
    <mergeCell ref="E209:AH209"/>
    <mergeCell ref="E218:R218"/>
    <mergeCell ref="E275:M275"/>
    <mergeCell ref="E49:AH49"/>
    <mergeCell ref="E60:AH60"/>
    <mergeCell ref="A264:AH264"/>
    <mergeCell ref="A283:AH283"/>
    <mergeCell ref="A291:AH291"/>
    <mergeCell ref="A27:AH27"/>
    <mergeCell ref="A1:AH1"/>
    <mergeCell ref="A3:AH3"/>
    <mergeCell ref="A10:AH10"/>
    <mergeCell ref="A11:AH11"/>
    <mergeCell ref="A19:AH19"/>
    <mergeCell ref="E134:AD134"/>
    <mergeCell ref="E120:AB120"/>
    <mergeCell ref="E121:AB121"/>
    <mergeCell ref="E122:AB122"/>
    <mergeCell ref="E123:AB123"/>
    <mergeCell ref="E124:AB124"/>
    <mergeCell ref="E125:AD125"/>
    <mergeCell ref="E126:AD126"/>
    <mergeCell ref="E127:AD127"/>
    <mergeCell ref="E128:AD128"/>
    <mergeCell ref="E129:AD129"/>
    <mergeCell ref="E130:AD130"/>
    <mergeCell ref="E131:AD131"/>
    <mergeCell ref="E132:AD132"/>
    <mergeCell ref="E133:AD133"/>
    <mergeCell ref="E141:AF141"/>
    <mergeCell ref="E142:AF142"/>
    <mergeCell ref="E135:AE135"/>
    <mergeCell ref="E136:AE136"/>
    <mergeCell ref="E137:AE137"/>
    <mergeCell ref="E138:AF138"/>
    <mergeCell ref="E139:AF139"/>
    <mergeCell ref="E140:AF140"/>
    <mergeCell ref="E116:V116"/>
    <mergeCell ref="E117:V117"/>
    <mergeCell ref="E118:AA118"/>
    <mergeCell ref="E119:AA119"/>
    <mergeCell ref="E62:T62"/>
    <mergeCell ref="E103:H103"/>
    <mergeCell ref="E104:I104"/>
    <mergeCell ref="E105:I105"/>
    <mergeCell ref="E106:J106"/>
    <mergeCell ref="E107:N107"/>
    <mergeCell ref="E108:R108"/>
    <mergeCell ref="E109:AA109"/>
    <mergeCell ref="E110:V110"/>
    <mergeCell ref="E111:V111"/>
    <mergeCell ref="E112:V112"/>
    <mergeCell ref="E113:V113"/>
    <mergeCell ref="E114:V114"/>
    <mergeCell ref="E115:V115"/>
    <mergeCell ref="E307:W307"/>
    <mergeCell ref="E352:P352"/>
    <mergeCell ref="E353:AE353"/>
    <mergeCell ref="E210:AH210"/>
    <mergeCell ref="E212:AH212"/>
    <mergeCell ref="E215:F215"/>
    <mergeCell ref="Z215:AH215"/>
    <mergeCell ref="E216:AH216"/>
    <mergeCell ref="E251:P251"/>
    <mergeCell ref="AD285:AH285"/>
    <mergeCell ref="A298:AH298"/>
  </mergeCells>
  <conditionalFormatting sqref="B431:C437 B440:C446 A448:A532 E448:AH532 B448:D521 D430:D446 E438:AH439 E306:AB306 E303:AC303 AC304:AH307 F389:P446 AD419:AH446 E388:AC388 B411:C424 E380:AH380 B390:C409 B371:C372 B318:C323 F319:AH319 B310:C316 D310:D323 AD374:AH386 Q388:AC446 D389:D424 F311:AH311 E364:AH364 F368:AH368 F310:J387 A299:A308 E352:AH361 E310:E446 A387:AH387 A310:A372 A374:A446 AD389:AH417 E299:AH300 D278:D290 B278:C284 B286:C290 AD286:AH290 B232:C236 Q193:AH193 E230:AH230 D197 AD199:AH217 D236:D250 B238:C250 E193:AC218 AD193:AH197 E232:AC290 B252:D264 A166:A290 A189:B189 C192:C197 F232:AH232 E170:AH173 F279:AH279 A293:AH297 B36:C40 E42:Y131 Z42:AH157 Z168:AH168 E229:AG229 E219:AH228 AD232:AH283 A292 D292:AC292 E301:E302 F302:Q302 R301:AH302 D175:D191 D27:D28 AD1:AH11 B1:C4 D21 D1:AC13 E20:AC21 B6:C18 E23:AC35 AD23:AH27 AD29:AH35 C22:C27 B22:B28 AD21:AH21 A1:A157 E15:AH18 D35 E37:AH40 E191:AH191 B176:B197 AD310:AH372 K310:AC386 D367:D379 B374:C379 B381:D386 E418:AH418">
    <cfRule type="cellIs" dxfId="147" priority="24854" operator="equal">
      <formula>"A"</formula>
    </cfRule>
    <cfRule type="cellIs" dxfId="146" priority="24855" operator="equal">
      <formula>"L"</formula>
    </cfRule>
    <cfRule type="cellIs" dxfId="145" priority="24856" operator="equal">
      <formula>"P"</formula>
    </cfRule>
  </conditionalFormatting>
  <conditionalFormatting sqref="E435:AH436 E445:AH446 E400:AH401 E313:AH314 E321:AH322 E370:AH371 E377:AH378 E384:AH385 E392:AH393 E407:AH408 E414:AH415 E422:AH423 E39:AH40 E195:AH196 E172:AH173 E234:AH235 E241:AH242 E248:AH249 E255:AH256 E262:AH263 E281:AH282 E289:AH290 E296:AH297 E17:AH18 E25:AH26">
    <cfRule type="cellIs" dxfId="144" priority="24853" operator="lessThan">
      <formula>0</formula>
    </cfRule>
  </conditionalFormatting>
  <conditionalFormatting sqref="E170:AH170">
    <cfRule type="cellIs" dxfId="143" priority="24852" operator="greaterThan">
      <formula>42</formula>
    </cfRule>
  </conditionalFormatting>
  <conditionalFormatting sqref="E232:AH232">
    <cfRule type="cellIs" dxfId="142" priority="24851" operator="greaterThan">
      <formula>9</formula>
    </cfRule>
  </conditionalFormatting>
  <conditionalFormatting sqref="E279:AH279">
    <cfRule type="cellIs" dxfId="141" priority="24849" operator="greaterThan">
      <formula>5</formula>
    </cfRule>
    <cfRule type="cellIs" dxfId="140" priority="24850" operator="greaterThan">
      <formula>42</formula>
    </cfRule>
  </conditionalFormatting>
  <conditionalFormatting sqref="E319:AH319 E294:AH294">
    <cfRule type="cellIs" dxfId="139" priority="24848" operator="greaterThan">
      <formula>1</formula>
    </cfRule>
  </conditionalFormatting>
  <conditionalFormatting sqref="E476:AH476">
    <cfRule type="cellIs" dxfId="138" priority="24847" operator="greaterThan">
      <formula>16</formula>
    </cfRule>
  </conditionalFormatting>
  <conditionalFormatting sqref="E303:AC303 X388 O388 Q388 E373:AC373 E418:AC418 E292:AC292 E285:AC285 E198:AC199 E8:AH8 E12:AC13 E28:AC28 E4:AH4 E191:F191">
    <cfRule type="containsText" dxfId="137" priority="24840" operator="containsText" text="C/L">
      <formula>NOT(ISERROR(SEARCH("C/L",E4)))</formula>
    </cfRule>
    <cfRule type="containsText" dxfId="136" priority="24841" operator="containsText" text="C/O">
      <formula>NOT(ISERROR(SEARCH("C/O",E4)))</formula>
    </cfRule>
    <cfRule type="containsText" dxfId="135" priority="24842" operator="containsText" text="A">
      <formula>NOT(ISERROR(SEARCH("A",E4)))</formula>
    </cfRule>
    <cfRule type="containsText" dxfId="134" priority="24843" operator="containsText" text="ph">
      <formula>NOT(ISERROR(SEARCH("ph",E4)))</formula>
    </cfRule>
    <cfRule type="containsText" dxfId="133" priority="24844" operator="containsText" text="L">
      <formula>NOT(ISERROR(SEARCH("L",E4)))</formula>
    </cfRule>
    <cfRule type="containsText" dxfId="132" priority="24845" operator="containsText" text="w/o">
      <formula>NOT(ISERROR(SEARCH("w/o",E4)))</formula>
    </cfRule>
  </conditionalFormatting>
  <conditionalFormatting sqref="E438:AH441 E306:AB306 AC304:AH307 AH388 N373:Y373 AA373:AC373 E373:L373 E387:J388 E388:AD388 E292:AH292 E403:AH403 M175 R175:S175 AF175:AH175 E168 S168:AH168 O175:P175 W175 E175:K175 F92:T99 E284:AC284 J284:K285 E237:AH237 E82:U91 E229:AH230 E198:E228 R100:T102 F102:I110 K100:K102 J42:J102 R75:R99 L100:L107 K42:L99 M42:M107 N42:Q101 S77:T99 Z42:AH111 U77:Y104 E208:F208 AD198 F198:AC218 F199:AH228 E251:AH251 E258:AH258 E265:AH277 E285:AH285 K12:K13 AA12 R12:S12 AC28 F12:G12 J12:M12 O12:P12 U13:V13 AB13:AC13 X13:Y13 H13:K13 N13:S13 W12:W13 E12:E13 E28 G28:H28 R28:T28 Z28 J28:L28 O28:P28 V28:X28 E20:AH21 E29:AH35 E102:AH102 E101:V101 F81:AH82 J103:AH105 F103:K103 O94:AH99 O100:V100 W82:AH103 E104:AH157 E42:AH81 E42:I101 E83:AH93 E94:N100 E92:E142 E244:AH244 E299:AH302 U303:AH304 T304 E303:E307 X307:AH307 E303:U303 E316:AH317 E324:AH366 E380:AH380 E387:AH387 E410:AH410 E417:AH418 E425:AH431">
    <cfRule type="containsText" dxfId="131" priority="24817" operator="containsText" text="ph">
      <formula>NOT(ISERROR(SEARCH("ph",E12)))</formula>
    </cfRule>
    <cfRule type="containsText" dxfId="130" priority="24818" operator="containsText" text="A">
      <formula>NOT(ISERROR(SEARCH("A",E12)))</formula>
    </cfRule>
    <cfRule type="containsText" dxfId="129" priority="24819" operator="containsText" text="c/o">
      <formula>NOT(ISERROR(SEARCH("c/o",E12)))</formula>
    </cfRule>
    <cfRule type="containsText" dxfId="128" priority="24820" operator="containsText" text="L">
      <formula>NOT(ISERROR(SEARCH("L",E12)))</formula>
    </cfRule>
    <cfRule type="containsText" dxfId="127" priority="24821" operator="containsText" text="w/o">
      <formula>NOT(ISERROR(SEARCH("w/o",E12)))</formula>
    </cfRule>
  </conditionalFormatting>
  <conditionalFormatting sqref="V475:AA475 L463:Q467 T469:V477 X455:Z457 L495:W495 E478:E486 L478:W481 G492:J495 L492:U494 M521:R521 X523:Y523 J525:L528 G516:J518 N526:N528 O525:O528 P525:S525 AE526:AF528 K528:N528 AD454:AD528 E528:G528 T511:U513 M487:U499 L523:L533 G468:J486 S523:U523 M527:AF527 E468:F480 H502:I502 V453:AF453 W520:W525 Z518:AE518 AA478:AC503 AA511:AC512 AB519:AC524 Y509:AF510 AB467:AE469 AB478:AH495 AD526:AF526 AA507:AH508 AE478:AH526 O505:AH506 AH527 U521:W525 W518:X518 H513:L514 L495:L516 N507:Q508 S507:Y508 E508:H515 E506:J508 L517:Q518 Q517:U519 K494:U500 L483:X483 L468:U480 L484:W485 E475:K475 G455:V457 E454:AH454 H509:J512 G514:K517 V503:X505 E519:X519 W455:AH456 AA491:AF503 W510:AH510 AA506:AG509 AA518:AF519 AA521:AH525 E503:L505 P448:S504 L514:V516 P506:S513 N522:Q524 Q522:S522 V449 X523:X524 X511:Y516 Y448:AA464 Y489:AA510 Z510:AB513 Y521:Y525 E520:AH520 H511:K511 E512:F521 T501:AH503 E507:G511 E517:S517 G493:U498 X470:AD471 E463:S466 Z463:AF466 E469:AH469 X472:Z481 E454:F458 E473:S473 F523:H533 I524:L526 E467:U468 R448:R533 M525:M526 Y454:AH456 Z467:AH468 N504:AH505 E526:F528 S530:S532 R521:AA522 Y448:Y518 Z448:Z517 O524:AB524 N528:O533 U531:U532 W531:W532 AG525:AG533 N511:AF511 Q512:V513 N513:AH514 AA516:AC519 X508:AB510 Y510:AB512 E486:W493 X487:AH489 T461:U481 AA468:AF485 R499:W505 U515:W519 X518:Y520 G456:AH456 V470:Z479 E461:K469 S453:V455 W454:Z455 E483:U491 X448:AF453 Z453:AB455 AA514:AF515 R468:AD469 Y483:AH500 X500:AH507 E465:AF467 F448:F499 G448:G497 F503:G520 H448:H498 K448:L471 K517:L520 L503:M514 I508:K513 J513:K515 G512:K512 M502:S505 F503:I517 G515:AH517 M448:P525 G487:H502 E481:AD482 E480:Z480 L472:S481 K448:K501 E469:J476 E477:K481 N510:U512 K483:L515 E504:K506 E457:AH465 E466:Q469 Q448:T520 E470:U472 E482:F509 H502:H520 I448:J520 M492:W503 N508:AB509 E518:P525 N526:P526 U507:V513 U480:V505 U453:V465 V451:V467 U448:U525 U529 U515:V520 E505:X507 O448:W448 W450:W467 V456:W522 X448:X521 Y448:Z513 Y512:AA520 AA448:AB522 AD528:AF533 I521:K533 Z531:Z533 AC531:AC533 AF533:AG533 E492:E533 E448:U456 AC448:AH525">
    <cfRule type="containsText" dxfId="126" priority="24451" stopIfTrue="1" operator="containsText" text="A">
      <formula>NOT(ISERROR(SEARCH("A",E448)))</formula>
    </cfRule>
    <cfRule type="containsText" dxfId="125" priority="24452" stopIfTrue="1" operator="containsText" text="H">
      <formula>NOT(ISERROR(SEARCH("H",E448)))</formula>
    </cfRule>
    <cfRule type="containsText" dxfId="124" priority="24453" stopIfTrue="1" operator="containsText" text="P">
      <formula>NOT(ISERROR(SEARCH("P",E448)))</formula>
    </cfRule>
  </conditionalFormatting>
  <conditionalFormatting sqref="G492:AH495 Y525:AG525 K508:L524 N526:N528 O525:O528 P525:W525 F508:J518 K528:N528 AC508:AD528 E528:G528 F507:F523 AH527 M527:AB527 AE448:AH526 N523:W523 S504:AH504 E506:AC516 P503:X505 AA521:AH525 K502:O505 M448:P525 E503:J505 E505:AH507 S448:S520 O448:S504 Q506:S520 M520:R524 T503:T520 S508:AH524 Y502:Z520 Y448:AA501 M493:Y499 G493:L498 E515:I525 M525:M526 Z493:AH517 S530:S532 R524:T524 U448:W525 X448:X521 Z448:Z517 N528:O533 U531:U532 W531:W532 X500:Y520 F448:F499 G448:G497 F503:G520 H448:H498 K448:P501 K503:P520 Q448:Q520 S448:T517 H494:AC501 E500:E524 N492:Y498 G492:H502 I448:J520 H502:H520 E492:F504 I495:AC503 G507:AH522 F503:Q503 E504:S517 R448:R533 N526:P526 R499:T517 U529 U448:X520 Z492:AC517 Y448:Y533 Y508:AB525 AA448:AB522 G523:L533 E524:F533 Z531:Z533 AC524:AG533 E518:P525 E448:AH494 AC448:AH525">
    <cfRule type="containsText" dxfId="123" priority="24450" stopIfTrue="1" operator="containsText" text="SUN">
      <formula>NOT(ISERROR(SEARCH("SUN",E448)))</formula>
    </cfRule>
  </conditionalFormatting>
  <conditionalFormatting sqref="G492:AH495 Y525:AG525 K508:L524 N526:N528 O525:O528 P525:W525 F508:J518 K528:N528 AC508:AD528 E528:G528 F507:F523 AH527 M527:AB527 AE448:AH526 N523:W523 S504:AH504 E506:AC516 P503:X505 AA521:AH525 K502:O505 M448:P525 E503:J505 E505:AH507 S448:S520 O448:S504 Q506:S520 M520:R524 T503:T520 S508:AH524 Y502:Z520 Y448:AA501 M493:Y499 G493:L498 E515:I525 M525:M526 Z493:AH517 S530:S532 R524:T524 U448:W525 X448:X521 Z448:Z517 N528:O533 U531:U532 W531:W532 R499:S517 X500:Y520 F448:F499 G448:G497 F503:G520 H448:H498 K448:P501 K503:P520 Q448:Q520 S448:T517 H494:AC501 E500:E524 N492:Y498 G492:H502 I448:J520 H502:H520 E492:F504 G507:AH522 F503:Q503 E504:S517 I495:AC503 R448:R533 N526:P526 U529 U448:X520 Z492:AD517 Y448:Y533 Y508:AB525 AA448:AB522 G523:L533 E524:F533 Z531:Z533 AC524:AG533 E518:P525 E448:AH494 AC448:AH525">
    <cfRule type="containsText" dxfId="122" priority="24448" stopIfTrue="1" operator="containsText" text="CL">
      <formula>NOT(ISERROR(SEARCH("CL",E448)))</formula>
    </cfRule>
    <cfRule type="containsText" dxfId="121" priority="24449" stopIfTrue="1" operator="containsText" text="L">
      <formula>NOT(ISERROR(SEARCH("L",E448)))</formula>
    </cfRule>
  </conditionalFormatting>
  <conditionalFormatting sqref="V475:AA475 L463:Q467 T469:V477 X455:Z457 L495:W495 E478:E486 L478:W481 G492:J495 L492:U494 M521:R521 X523:Y523 J525:L528 G516:J518 N526:N528 O525:O528 P525:S525 AE526:AF528 K528:N528 AD454:AD528 E528:G528 T511:U513 M487:U499 L523:L533 G468:J486 S523:U523 M527:AF527 E468:F480 H502:I502 V453:AF453 W520:W525 Z518:AE518 AA478:AC503 AA511:AC512 AB519:AC524 Y509:AF510 AB467:AE469 AB478:AH495 AD526:AF526 AA507:AH508 AE478:AH526 O505:AH506 AH527 U521:W525 W518:X518 H513:L514 L495:L516 N507:Q508 S507:Y508 E508:H515 E506:J508 L517:Q518 Q517:U519 K494:U500 L483:X483 L468:U480 L484:W485 E475:K475 G455:V457 E454:AH454 H509:J512 G514:K517 V503:X505 E519:X519 W455:AH456 AA491:AF503 W510:AH510 AA506:AG509 AA518:AF519 AA521:AH525 E503:L505 P448:S504 L514:V516 P506:S513 N522:Q524 Q522:S522 V449 X523:X524 X511:Y516 Y448:AA464 Y489:AA510 Z510:AB513 Y521:Y525 E520:AH520 H511:K511 E512:F521 T501:AH503 E507:G511 E517:S517 G493:U498 X470:AD471 E463:S466 Z463:AF466 E469:AH469 X472:Z481 E454:F458 E473:S473 F523:H533 I524:L526 E467:U468 R448:R533 M525:M526 Y454:AH456 Z467:AH468 N504:AH505 E526:F528 S530:S532 R521:AA522 Y448:Y518 Z448:Z517 O524:AB524 N528:O533 U531:U532 W531:W532 AG525:AG533 N511:AF511 Q512:V513 N513:AH514 AA516:AC519 X508:AB510 Y510:AB512 E486:W493 X487:AH489 T461:U481 AA468:AF485 R499:W505 U515:W519 X518:Y520 G456:AH456 V470:Z479 E461:K469 S453:V455 W454:Z455 E483:U491 X448:AF453 Z453:AB455 AA514:AF515 R468:AD469 Y483:AH500 X500:AH507 E465:AF467 F448:F499 G448:G497 F503:G520 H448:H498 K448:L471 K517:L520 L503:M514 I508:K513 J513:K515 G512:K512 M502:S505 F503:I517 G515:AH517 M448:P525 G487:H502 E481:AD482 E480:Z480 L472:S481 K448:K501 E469:J476 E477:K481 N510:U512 K483:L515 E504:K506 E457:AH465 E466:Q469 Q448:T520 E470:U472 E482:F509 H502:H520 I448:J520 M492:W503 N508:AB509 E518:P525 N526:P526 U507:V513 U480:V505 U453:V465 V451:V467 U448:U525 U529 U515:V520 E505:X507 O448:W448 W450:W467 V456:W522 X448:X521 Y448:Z513 Y512:AA520 AA448:AB522 AD528:AF533 I521:K533 Z531:Z533 AC531:AC533 AF533:AG533 E492:E533 E448:U456 AC448:AH525">
    <cfRule type="containsText" dxfId="120" priority="24442" stopIfTrue="1" operator="containsText" text="GH">
      <formula>NOT(ISERROR(SEARCH("GH",E448)))</formula>
    </cfRule>
    <cfRule type="containsText" dxfId="119" priority="24443" stopIfTrue="1" operator="containsText" text="WO">
      <formula>NOT(ISERROR(SEARCH("WO",E448)))</formula>
    </cfRule>
    <cfRule type="containsText" dxfId="118" priority="24444" stopIfTrue="1" operator="containsText" text="A">
      <formula>NOT(ISERROR(SEARCH("A",E448)))</formula>
    </cfRule>
    <cfRule type="containsText" dxfId="117" priority="24445" stopIfTrue="1" operator="containsText" text="L">
      <formula>NOT(ISERROR(SEARCH("L",E448)))</formula>
    </cfRule>
    <cfRule type="containsText" dxfId="116" priority="24446" stopIfTrue="1" operator="containsText" text="2">
      <formula>NOT(ISERROR(SEARCH("2",E448)))</formula>
    </cfRule>
    <cfRule type="containsText" dxfId="115" priority="24447" stopIfTrue="1" operator="containsText" text="1">
      <formula>NOT(ISERROR(SEARCH("1",E448)))</formula>
    </cfRule>
  </conditionalFormatting>
  <conditionalFormatting sqref="G492:AH495 Y525:AG525 K508:L524 N526:N528 O525:O528 P525:W525 F508:J518 K528:N528 AC508:AD528 E528:G528 AH527 F507:F523 E504:Y506 M527:AB527 AE448:AH526 N523:W523 E506:AC516 P503:X505 AA521:AH525 J517:AC520 K502:O505 M448:P525 E503:J505 E505:AH507 S448:S520 Q506:S520 M520:R524 T503:T520 S508:AH524 O448:S504 G493:L498 M493:Q499 E515:I525 M525:M526 S530:S532 R524:T524 U448:W525 X448:X521 N528:O533 U531:U532 W531:W532 Y493:AH503 R499:S517 Z503:AH522 F448:F499 G448:G497 F503:G520 H448:H498 K503:P520 Q448:Q520 S448:T517 T500:X517 H494:AC501 E500:E524 G492:H502 K448:P501 I448:J520 M492:AC497 H502:H520 E492:F504 G507:Y522 F503:Q503 E504:S517 I495:AC503 R448:R533 N526:P526 U529 U448:Z520 Y448:Y533 Y508:AB525 AA448:AB522 G523:L533 E524:F533 Z531:Z533 AC524:AG533 E518:P525 E448:AH494 AC448:AH525">
    <cfRule type="containsText" dxfId="114" priority="24439" stopIfTrue="1" operator="containsText" text="A">
      <formula>NOT(ISERROR(SEARCH("A",E448)))</formula>
    </cfRule>
    <cfRule type="containsText" dxfId="113" priority="24440" stopIfTrue="1" operator="containsText" text="CO">
      <formula>NOT(ISERROR(SEARCH("CO",E448)))</formula>
    </cfRule>
    <cfRule type="containsText" dxfId="112" priority="24441" stopIfTrue="1" operator="containsText" text="P">
      <formula>NOT(ISERROR(SEARCH("P",E448)))</formula>
    </cfRule>
  </conditionalFormatting>
  <conditionalFormatting sqref="G492:AH495 Y525:AG525 K508:L524 N526:N528 O525:O528 P525:W525 F508:J518 K528:N528 AC508:AD528 E528:G528 AH527 F507:F523 E504:Y506 M527:AB527 AE448:AH526 N523:W523 E506:AC516 P503:X505 AA521:AH525 J517:AC520 K502:O505 M448:P525 E503:J505 E505:AH507 S448:S520 Q506:S520 M520:R524 T503:T520 S508:AH524 O448:S504 G493:L498 M493:Q499 E515:I525 M525:M526 S530:S532 R524:T524 U448:W525 X448:X521 N528:O533 U531:U532 W531:W532 Y493:AH503 R499:S517 Z503:AH522 F448:F499 G448:G497 F503:G520 H448:H498 K503:P520 Q448:Q520 S448:T517 T500:X517 H494:AC501 E500:E524 G492:H502 K448:P501 I448:J520 M492:AC497 H502:H520 E492:F504 G507:Y522 F503:Q503 E504:S517 I495:AC503 R448:R533 N526:P526 U529 U448:Z520 Y448:Y533 Y508:AB525 AA448:AB522 G523:L533 E524:F533 Z531:Z533 AC524:AG533 E518:P525 E448:AH494 AC448:AH525">
    <cfRule type="containsText" dxfId="111" priority="24433" stopIfTrue="1" operator="containsText" text="PH">
      <formula>NOT(ISERROR(SEARCH("PH",E448)))</formula>
    </cfRule>
    <cfRule type="containsText" dxfId="110" priority="24434" stopIfTrue="1" operator="containsText" text="WO">
      <formula>NOT(ISERROR(SEARCH("WO",E448)))</formula>
    </cfRule>
    <cfRule type="containsText" dxfId="109" priority="24435" stopIfTrue="1" operator="containsText" text="A">
      <formula>NOT(ISERROR(SEARCH("A",E448)))</formula>
    </cfRule>
    <cfRule type="containsText" dxfId="108" priority="24436" stopIfTrue="1" operator="containsText" text="L">
      <formula>NOT(ISERROR(SEARCH("L",E448)))</formula>
    </cfRule>
    <cfRule type="containsText" dxfId="107" priority="24437" stopIfTrue="1" operator="containsText" text="2">
      <formula>NOT(ISERROR(SEARCH("2",E448)))</formula>
    </cfRule>
    <cfRule type="containsText" dxfId="106" priority="24438" stopIfTrue="1" operator="containsText" text="1">
      <formula>NOT(ISERROR(SEARCH("1",E448)))</formula>
    </cfRule>
  </conditionalFormatting>
  <conditionalFormatting sqref="S462 I461:L461 N461:S461 T466:T467 W467:W468 W461:AA462 AB463 AE461 S466:AE466 AG471:AH471 AD462:AH462 E474 G478 I463:L466 P463:R466 T471 W478 Z473 AE478 AE472 AH486 AH507 AH511 AG469:AH469 I459 M461:N475 Q491:Q493 E472 G476 T469 I462:R465 E461:E466 F461:F467 R459:R481 M459:O461 O461:O485 G458:G460 W476 W459:W460 W470 W462:Z466 Z471 Y461:Z470 Z454:Z455 AA478:AA481 AA462:AA467 AB467:AB468 AD461:AD469 AE476 AE468:AE470 AF461:AF477 AF466:AG475 AH466:AH474 AH456:AH457 AF459:AH461 AG461:AH467 AE462:AH466">
    <cfRule type="cellIs" dxfId="105" priority="23943" stopIfTrue="1" operator="greaterThan">
      <formula>0</formula>
    </cfRule>
  </conditionalFormatting>
  <conditionalFormatting sqref="B473">
    <cfRule type="duplicateValues" dxfId="104" priority="23933"/>
  </conditionalFormatting>
  <conditionalFormatting sqref="B473">
    <cfRule type="colorScale" priority="23932">
      <colorScale>
        <cfvo type="num" val="0"/>
        <cfvo type="max" val="0"/>
        <color rgb="FFFF7128"/>
        <color rgb="FFFFEF9C"/>
      </colorScale>
    </cfRule>
  </conditionalFormatting>
  <conditionalFormatting sqref="B475">
    <cfRule type="duplicateValues" dxfId="103" priority="23931"/>
  </conditionalFormatting>
  <conditionalFormatting sqref="B475">
    <cfRule type="colorScale" priority="23930">
      <colorScale>
        <cfvo type="num" val="0"/>
        <cfvo type="max" val="0"/>
        <color rgb="FFFF7128"/>
        <color rgb="FFFFEF9C"/>
      </colorScale>
    </cfRule>
  </conditionalFormatting>
  <conditionalFormatting sqref="B454">
    <cfRule type="duplicateValues" dxfId="102" priority="23929"/>
  </conditionalFormatting>
  <conditionalFormatting sqref="B454">
    <cfRule type="colorScale" priority="23928">
      <colorScale>
        <cfvo type="num" val="0"/>
        <cfvo type="max" val="0"/>
        <color rgb="FFFF7128"/>
        <color rgb="FFFFEF9C"/>
      </colorScale>
    </cfRule>
  </conditionalFormatting>
  <conditionalFormatting sqref="B453">
    <cfRule type="duplicateValues" dxfId="101" priority="23927"/>
  </conditionalFormatting>
  <conditionalFormatting sqref="B453">
    <cfRule type="colorScale" priority="23926">
      <colorScale>
        <cfvo type="num" val="0"/>
        <cfvo type="max" val="0"/>
        <color rgb="FFFF7128"/>
        <color rgb="FFFFEF9C"/>
      </colorScale>
    </cfRule>
  </conditionalFormatting>
  <conditionalFormatting sqref="B470:B477">
    <cfRule type="duplicateValues" dxfId="100" priority="23925"/>
  </conditionalFormatting>
  <conditionalFormatting sqref="B470:B477">
    <cfRule type="colorScale" priority="23924">
      <colorScale>
        <cfvo type="num" val="0"/>
        <cfvo type="max" val="0"/>
        <color rgb="FFFF7128"/>
        <color rgb="FFFFEF9C"/>
      </colorScale>
    </cfRule>
  </conditionalFormatting>
  <conditionalFormatting sqref="B471:B477">
    <cfRule type="duplicateValues" dxfId="99" priority="23923"/>
  </conditionalFormatting>
  <conditionalFormatting sqref="B471:B477">
    <cfRule type="colorScale" priority="23922">
      <colorScale>
        <cfvo type="num" val="0"/>
        <cfvo type="max" val="0"/>
        <color rgb="FFFF7128"/>
        <color rgb="FFFFEF9C"/>
      </colorScale>
    </cfRule>
  </conditionalFormatting>
  <conditionalFormatting sqref="B472:B477">
    <cfRule type="duplicateValues" dxfId="98" priority="23921"/>
  </conditionalFormatting>
  <conditionalFormatting sqref="B472:B477">
    <cfRule type="colorScale" priority="23920">
      <colorScale>
        <cfvo type="num" val="0"/>
        <cfvo type="max" val="0"/>
        <color rgb="FFFF7128"/>
        <color rgb="FFFFEF9C"/>
      </colorScale>
    </cfRule>
  </conditionalFormatting>
  <conditionalFormatting sqref="B479">
    <cfRule type="duplicateValues" dxfId="97" priority="21018"/>
  </conditionalFormatting>
  <conditionalFormatting sqref="B479">
    <cfRule type="colorScale" priority="21017">
      <colorScale>
        <cfvo type="num" val="0"/>
        <cfvo type="max" val="0"/>
        <color rgb="FFFF7128"/>
        <color rgb="FFFFEF9C"/>
      </colorScale>
    </cfRule>
  </conditionalFormatting>
  <conditionalFormatting sqref="B482">
    <cfRule type="duplicateValues" dxfId="96" priority="21016"/>
  </conditionalFormatting>
  <conditionalFormatting sqref="B482">
    <cfRule type="colorScale" priority="21015">
      <colorScale>
        <cfvo type="num" val="0"/>
        <cfvo type="max" val="0"/>
        <color rgb="FFFF7128"/>
        <color rgb="FFFFEF9C"/>
      </colorScale>
    </cfRule>
  </conditionalFormatting>
  <conditionalFormatting sqref="B483">
    <cfRule type="duplicateValues" dxfId="95" priority="21014"/>
  </conditionalFormatting>
  <conditionalFormatting sqref="B483">
    <cfRule type="colorScale" priority="21013">
      <colorScale>
        <cfvo type="num" val="0"/>
        <cfvo type="max" val="0"/>
        <color rgb="FFFF7128"/>
        <color rgb="FFFFEF9C"/>
      </colorScale>
    </cfRule>
  </conditionalFormatting>
  <conditionalFormatting sqref="B484">
    <cfRule type="duplicateValues" dxfId="94" priority="21012"/>
  </conditionalFormatting>
  <conditionalFormatting sqref="B484">
    <cfRule type="colorScale" priority="21011">
      <colorScale>
        <cfvo type="num" val="0"/>
        <cfvo type="max" val="0"/>
        <color rgb="FFFF7128"/>
        <color rgb="FFFFEF9C"/>
      </colorScale>
    </cfRule>
  </conditionalFormatting>
  <conditionalFormatting sqref="B485">
    <cfRule type="duplicateValues" dxfId="93" priority="21010"/>
  </conditionalFormatting>
  <conditionalFormatting sqref="B485">
    <cfRule type="colorScale" priority="21009">
      <colorScale>
        <cfvo type="num" val="0"/>
        <cfvo type="max" val="0"/>
        <color rgb="FFFF7128"/>
        <color rgb="FFFFEF9C"/>
      </colorScale>
    </cfRule>
  </conditionalFormatting>
  <conditionalFormatting sqref="B486">
    <cfRule type="duplicateValues" dxfId="92" priority="21008"/>
  </conditionalFormatting>
  <conditionalFormatting sqref="B486">
    <cfRule type="colorScale" priority="21007">
      <colorScale>
        <cfvo type="num" val="0"/>
        <cfvo type="max" val="0"/>
        <color rgb="FFFF7128"/>
        <color rgb="FFFFEF9C"/>
      </colorScale>
    </cfRule>
  </conditionalFormatting>
  <conditionalFormatting sqref="B487">
    <cfRule type="duplicateValues" dxfId="91" priority="21006"/>
  </conditionalFormatting>
  <conditionalFormatting sqref="B487">
    <cfRule type="colorScale" priority="21005">
      <colorScale>
        <cfvo type="num" val="0"/>
        <cfvo type="max" val="0"/>
        <color rgb="FFFF7128"/>
        <color rgb="FFFFEF9C"/>
      </colorScale>
    </cfRule>
  </conditionalFormatting>
  <conditionalFormatting sqref="B488">
    <cfRule type="duplicateValues" dxfId="90" priority="21004"/>
  </conditionalFormatting>
  <conditionalFormatting sqref="B488">
    <cfRule type="colorScale" priority="21003">
      <colorScale>
        <cfvo type="num" val="0"/>
        <cfvo type="max" val="0"/>
        <color rgb="FFFF7128"/>
        <color rgb="FFFFEF9C"/>
      </colorScale>
    </cfRule>
  </conditionalFormatting>
  <conditionalFormatting sqref="B495">
    <cfRule type="duplicateValues" dxfId="89" priority="21002"/>
  </conditionalFormatting>
  <conditionalFormatting sqref="B495">
    <cfRule type="colorScale" priority="21001">
      <colorScale>
        <cfvo type="num" val="0"/>
        <cfvo type="max" val="0"/>
        <color rgb="FFFF7128"/>
        <color rgb="FFFFEF9C"/>
      </colorScale>
    </cfRule>
  </conditionalFormatting>
  <conditionalFormatting sqref="B505:B507">
    <cfRule type="duplicateValues" dxfId="88" priority="21000"/>
  </conditionalFormatting>
  <conditionalFormatting sqref="B505:B507">
    <cfRule type="colorScale" priority="20999">
      <colorScale>
        <cfvo type="num" val="0"/>
        <cfvo type="max" val="0"/>
        <color rgb="FFFF7128"/>
        <color rgb="FFFFEF9C"/>
      </colorScale>
    </cfRule>
  </conditionalFormatting>
  <conditionalFormatting sqref="B507">
    <cfRule type="duplicateValues" dxfId="87" priority="20998"/>
  </conditionalFormatting>
  <conditionalFormatting sqref="B507">
    <cfRule type="colorScale" priority="20997">
      <colorScale>
        <cfvo type="num" val="0"/>
        <cfvo type="max" val="0"/>
        <color rgb="FFFF7128"/>
        <color rgb="FFFFEF9C"/>
      </colorScale>
    </cfRule>
  </conditionalFormatting>
  <conditionalFormatting sqref="B501:B507">
    <cfRule type="duplicateValues" dxfId="86" priority="20996"/>
  </conditionalFormatting>
  <conditionalFormatting sqref="B501:B507">
    <cfRule type="colorScale" priority="20995">
      <colorScale>
        <cfvo type="num" val="0"/>
        <cfvo type="max" val="0"/>
        <color rgb="FFFF7128"/>
        <color rgb="FFFFEF9C"/>
      </colorScale>
    </cfRule>
  </conditionalFormatting>
  <conditionalFormatting sqref="B480:B507">
    <cfRule type="duplicateValues" dxfId="85" priority="20994"/>
  </conditionalFormatting>
  <conditionalFormatting sqref="B480:B507">
    <cfRule type="colorScale" priority="20993">
      <colorScale>
        <cfvo type="num" val="0"/>
        <cfvo type="max" val="0"/>
        <color rgb="FFFF7128"/>
        <color rgb="FFFFEF9C"/>
      </colorScale>
    </cfRule>
  </conditionalFormatting>
  <conditionalFormatting sqref="B478:B507">
    <cfRule type="duplicateValues" dxfId="84" priority="20992"/>
  </conditionalFormatting>
  <conditionalFormatting sqref="B478:B507">
    <cfRule type="colorScale" priority="20991">
      <colorScale>
        <cfvo type="num" val="0"/>
        <cfvo type="max" val="0"/>
        <color rgb="FFFF7128"/>
        <color rgb="FFFFEF9C"/>
      </colorScale>
    </cfRule>
  </conditionalFormatting>
  <conditionalFormatting sqref="B514">
    <cfRule type="duplicateValues" dxfId="83" priority="15333" stopIfTrue="1"/>
    <cfRule type="duplicateValues" dxfId="82" priority="15334" stopIfTrue="1"/>
  </conditionalFormatting>
  <conditionalFormatting sqref="B511">
    <cfRule type="duplicateValues" dxfId="81" priority="15331"/>
  </conditionalFormatting>
  <conditionalFormatting sqref="B514:B515">
    <cfRule type="duplicateValues" dxfId="80" priority="15330"/>
  </conditionalFormatting>
  <conditionalFormatting sqref="B508">
    <cfRule type="duplicateValues" dxfId="79" priority="15329"/>
  </conditionalFormatting>
  <conditionalFormatting sqref="B508">
    <cfRule type="colorScale" priority="15328">
      <colorScale>
        <cfvo type="num" val="0"/>
        <cfvo type="max" val="0"/>
        <color rgb="FFFF7128"/>
        <color rgb="FFFFEF9C"/>
      </colorScale>
    </cfRule>
  </conditionalFormatting>
  <conditionalFormatting sqref="B508:B515">
    <cfRule type="duplicateValues" dxfId="78" priority="15327"/>
  </conditionalFormatting>
  <conditionalFormatting sqref="B508:B515">
    <cfRule type="colorScale" priority="15326">
      <colorScale>
        <cfvo type="num" val="0"/>
        <cfvo type="max" val="0"/>
        <color rgb="FFFF7128"/>
        <color rgb="FFFFEF9C"/>
      </colorScale>
    </cfRule>
  </conditionalFormatting>
  <conditionalFormatting sqref="B514:B521">
    <cfRule type="duplicateValues" dxfId="77" priority="15325"/>
  </conditionalFormatting>
  <conditionalFormatting sqref="B514:B521">
    <cfRule type="colorScale" priority="15324">
      <colorScale>
        <cfvo type="num" val="0"/>
        <cfvo type="max" val="0"/>
        <color rgb="FFFF7128"/>
        <color rgb="FFFFEF9C"/>
      </colorScale>
    </cfRule>
  </conditionalFormatting>
  <conditionalFormatting sqref="B508:B509">
    <cfRule type="duplicateValues" dxfId="76" priority="15239"/>
  </conditionalFormatting>
  <conditionalFormatting sqref="B508:B509">
    <cfRule type="colorScale" priority="15238">
      <colorScale>
        <cfvo type="num" val="0"/>
        <cfvo type="max" val="0"/>
        <color rgb="FFFF7128"/>
        <color rgb="FFFFEF9C"/>
      </colorScale>
    </cfRule>
  </conditionalFormatting>
  <conditionalFormatting sqref="B513">
    <cfRule type="duplicateValues" dxfId="75" priority="11871" stopIfTrue="1"/>
    <cfRule type="duplicateValues" dxfId="74" priority="11872" stopIfTrue="1"/>
  </conditionalFormatting>
  <conditionalFormatting sqref="B520">
    <cfRule type="duplicateValues" dxfId="73" priority="11870"/>
  </conditionalFormatting>
  <conditionalFormatting sqref="B472">
    <cfRule type="duplicateValues" dxfId="72" priority="11869"/>
  </conditionalFormatting>
  <conditionalFormatting sqref="B472">
    <cfRule type="colorScale" priority="11868">
      <colorScale>
        <cfvo type="num" val="0"/>
        <cfvo type="max" val="0"/>
        <color rgb="FFFF7128"/>
        <color rgb="FFFFEF9C"/>
      </colorScale>
    </cfRule>
  </conditionalFormatting>
  <conditionalFormatting sqref="B478">
    <cfRule type="duplicateValues" dxfId="71" priority="11867"/>
  </conditionalFormatting>
  <conditionalFormatting sqref="B478">
    <cfRule type="colorScale" priority="11866">
      <colorScale>
        <cfvo type="num" val="0"/>
        <cfvo type="max" val="0"/>
        <color rgb="FFFF7128"/>
        <color rgb="FFFFEF9C"/>
      </colorScale>
    </cfRule>
  </conditionalFormatting>
  <conditionalFormatting sqref="B481">
    <cfRule type="duplicateValues" dxfId="70" priority="11865"/>
  </conditionalFormatting>
  <conditionalFormatting sqref="B481">
    <cfRule type="colorScale" priority="11864">
      <colorScale>
        <cfvo type="num" val="0"/>
        <cfvo type="max" val="0"/>
        <color rgb="FFFF7128"/>
        <color rgb="FFFFEF9C"/>
      </colorScale>
    </cfRule>
  </conditionalFormatting>
  <conditionalFormatting sqref="B510">
    <cfRule type="duplicateValues" dxfId="69" priority="11851"/>
  </conditionalFormatting>
  <conditionalFormatting sqref="B513:B514">
    <cfRule type="duplicateValues" dxfId="68" priority="11850"/>
  </conditionalFormatting>
  <conditionalFormatting sqref="B507:B514">
    <cfRule type="duplicateValues" dxfId="67" priority="11847"/>
  </conditionalFormatting>
  <conditionalFormatting sqref="B507:B514">
    <cfRule type="colorScale" priority="11846">
      <colorScale>
        <cfvo type="num" val="0"/>
        <cfvo type="max" val="0"/>
        <color rgb="FFFF7128"/>
        <color rgb="FFFFEF9C"/>
      </colorScale>
    </cfRule>
  </conditionalFormatting>
  <conditionalFormatting sqref="B494">
    <cfRule type="duplicateValues" dxfId="66" priority="11843"/>
  </conditionalFormatting>
  <conditionalFormatting sqref="B494">
    <cfRule type="colorScale" priority="11842">
      <colorScale>
        <cfvo type="num" val="0"/>
        <cfvo type="max" val="0"/>
        <color rgb="FFFF7128"/>
        <color rgb="FFFFEF9C"/>
      </colorScale>
    </cfRule>
  </conditionalFormatting>
  <conditionalFormatting sqref="B505:B506">
    <cfRule type="duplicateValues" dxfId="65" priority="11841"/>
  </conditionalFormatting>
  <conditionalFormatting sqref="B505:B506">
    <cfRule type="colorScale" priority="11840">
      <colorScale>
        <cfvo type="num" val="0"/>
        <cfvo type="max" val="0"/>
        <color rgb="FFFF7128"/>
        <color rgb="FFFFEF9C"/>
      </colorScale>
    </cfRule>
  </conditionalFormatting>
  <conditionalFormatting sqref="B513:B521">
    <cfRule type="duplicateValues" dxfId="64" priority="11839"/>
  </conditionalFormatting>
  <conditionalFormatting sqref="B513:B521">
    <cfRule type="colorScale" priority="11838">
      <colorScale>
        <cfvo type="num" val="0"/>
        <cfvo type="max" val="0"/>
        <color rgb="FFFF7128"/>
        <color rgb="FFFFEF9C"/>
      </colorScale>
    </cfRule>
  </conditionalFormatting>
  <conditionalFormatting sqref="B504:B506">
    <cfRule type="duplicateValues" dxfId="63" priority="11837"/>
  </conditionalFormatting>
  <conditionalFormatting sqref="B504:B506">
    <cfRule type="colorScale" priority="11836">
      <colorScale>
        <cfvo type="num" val="0"/>
        <cfvo type="max" val="0"/>
        <color rgb="FFFF7128"/>
        <color rgb="FFFFEF9C"/>
      </colorScale>
    </cfRule>
  </conditionalFormatting>
  <conditionalFormatting sqref="B500:B506">
    <cfRule type="duplicateValues" dxfId="62" priority="11835"/>
  </conditionalFormatting>
  <conditionalFormatting sqref="B500:B506">
    <cfRule type="colorScale" priority="11834">
      <colorScale>
        <cfvo type="num" val="0"/>
        <cfvo type="max" val="0"/>
        <color rgb="FFFF7128"/>
        <color rgb="FFFFEF9C"/>
      </colorScale>
    </cfRule>
  </conditionalFormatting>
  <conditionalFormatting sqref="B479:B508">
    <cfRule type="duplicateValues" dxfId="61" priority="11833"/>
  </conditionalFormatting>
  <conditionalFormatting sqref="B479:B508">
    <cfRule type="colorScale" priority="11832">
      <colorScale>
        <cfvo type="num" val="0"/>
        <cfvo type="max" val="0"/>
        <color rgb="FFFF7128"/>
        <color rgb="FFFFEF9C"/>
      </colorScale>
    </cfRule>
  </conditionalFormatting>
  <conditionalFormatting sqref="B469:B508">
    <cfRule type="duplicateValues" dxfId="60" priority="11831"/>
  </conditionalFormatting>
  <conditionalFormatting sqref="B469:B508">
    <cfRule type="colorScale" priority="11830">
      <colorScale>
        <cfvo type="num" val="0"/>
        <cfvo type="max" val="0"/>
        <color rgb="FFFF7128"/>
        <color rgb="FFFFEF9C"/>
      </colorScale>
    </cfRule>
  </conditionalFormatting>
  <conditionalFormatting sqref="B470:B508">
    <cfRule type="duplicateValues" dxfId="59" priority="11829"/>
  </conditionalFormatting>
  <conditionalFormatting sqref="B470:B508">
    <cfRule type="colorScale" priority="11828">
      <colorScale>
        <cfvo type="num" val="0"/>
        <cfvo type="max" val="0"/>
        <color rgb="FFFF7128"/>
        <color rgb="FFFFEF9C"/>
      </colorScale>
    </cfRule>
  </conditionalFormatting>
  <conditionalFormatting sqref="B471:B508">
    <cfRule type="duplicateValues" dxfId="58" priority="11827"/>
  </conditionalFormatting>
  <conditionalFormatting sqref="B471:B508">
    <cfRule type="colorScale" priority="11826">
      <colorScale>
        <cfvo type="num" val="0"/>
        <cfvo type="max" val="0"/>
        <color rgb="FFFF7128"/>
        <color rgb="FFFFEF9C"/>
      </colorScale>
    </cfRule>
  </conditionalFormatting>
  <conditionalFormatting sqref="B506">
    <cfRule type="duplicateValues" dxfId="57" priority="11825"/>
  </conditionalFormatting>
  <conditionalFormatting sqref="B506">
    <cfRule type="colorScale" priority="11824">
      <colorScale>
        <cfvo type="num" val="0"/>
        <cfvo type="max" val="0"/>
        <color rgb="FFFF7128"/>
        <color rgb="FFFFEF9C"/>
      </colorScale>
    </cfRule>
  </conditionalFormatting>
  <conditionalFormatting sqref="B512">
    <cfRule type="duplicateValues" dxfId="56" priority="10656" stopIfTrue="1"/>
    <cfRule type="duplicateValues" dxfId="55" priority="10657" stopIfTrue="1"/>
  </conditionalFormatting>
  <conditionalFormatting sqref="B519">
    <cfRule type="duplicateValues" dxfId="54" priority="10655"/>
  </conditionalFormatting>
  <conditionalFormatting sqref="B509">
    <cfRule type="duplicateValues" dxfId="53" priority="10638"/>
  </conditionalFormatting>
  <conditionalFormatting sqref="B512:B513">
    <cfRule type="duplicateValues" dxfId="52" priority="10637"/>
  </conditionalFormatting>
  <conditionalFormatting sqref="B506:B513">
    <cfRule type="duplicateValues" dxfId="51" priority="10634"/>
  </conditionalFormatting>
  <conditionalFormatting sqref="B506:B513">
    <cfRule type="colorScale" priority="10633">
      <colorScale>
        <cfvo type="num" val="0"/>
        <cfvo type="max" val="0"/>
        <color rgb="FFFF7128"/>
        <color rgb="FFFFEF9C"/>
      </colorScale>
    </cfRule>
  </conditionalFormatting>
  <conditionalFormatting sqref="B493">
    <cfRule type="duplicateValues" dxfId="50" priority="10630"/>
  </conditionalFormatting>
  <conditionalFormatting sqref="B493">
    <cfRule type="colorScale" priority="10629">
      <colorScale>
        <cfvo type="num" val="0"/>
        <cfvo type="max" val="0"/>
        <color rgb="FFFF7128"/>
        <color rgb="FFFFEF9C"/>
      </colorScale>
    </cfRule>
  </conditionalFormatting>
  <conditionalFormatting sqref="B503:B505">
    <cfRule type="duplicateValues" dxfId="49" priority="10628"/>
  </conditionalFormatting>
  <conditionalFormatting sqref="B503:B505">
    <cfRule type="colorScale" priority="10627">
      <colorScale>
        <cfvo type="num" val="0"/>
        <cfvo type="max" val="0"/>
        <color rgb="FFFF7128"/>
        <color rgb="FFFFEF9C"/>
      </colorScale>
    </cfRule>
  </conditionalFormatting>
  <conditionalFormatting sqref="B504:B505">
    <cfRule type="duplicateValues" dxfId="48" priority="10626"/>
  </conditionalFormatting>
  <conditionalFormatting sqref="B504:B505">
    <cfRule type="colorScale" priority="10625">
      <colorScale>
        <cfvo type="num" val="0"/>
        <cfvo type="max" val="0"/>
        <color rgb="FFFF7128"/>
        <color rgb="FFFFEF9C"/>
      </colorScale>
    </cfRule>
  </conditionalFormatting>
  <conditionalFormatting sqref="B499:B505">
    <cfRule type="duplicateValues" dxfId="47" priority="10624"/>
  </conditionalFormatting>
  <conditionalFormatting sqref="B499:B505">
    <cfRule type="colorScale" priority="10623">
      <colorScale>
        <cfvo type="num" val="0"/>
        <cfvo type="max" val="0"/>
        <color rgb="FFFF7128"/>
        <color rgb="FFFFEF9C"/>
      </colorScale>
    </cfRule>
  </conditionalFormatting>
  <conditionalFormatting sqref="B470:B507">
    <cfRule type="duplicateValues" dxfId="46" priority="10620"/>
  </conditionalFormatting>
  <conditionalFormatting sqref="B470:B507">
    <cfRule type="colorScale" priority="10619">
      <colorScale>
        <cfvo type="num" val="0"/>
        <cfvo type="max" val="0"/>
        <color rgb="FFFF7128"/>
        <color rgb="FFFFEF9C"/>
      </colorScale>
    </cfRule>
  </conditionalFormatting>
  <conditionalFormatting sqref="B471:B507">
    <cfRule type="duplicateValues" dxfId="45" priority="10618"/>
  </conditionalFormatting>
  <conditionalFormatting sqref="B471:B507">
    <cfRule type="colorScale" priority="10617">
      <colorScale>
        <cfvo type="num" val="0"/>
        <cfvo type="max" val="0"/>
        <color rgb="FFFF7128"/>
        <color rgb="FFFFEF9C"/>
      </colorScale>
    </cfRule>
  </conditionalFormatting>
  <conditionalFormatting sqref="B472:B507">
    <cfRule type="duplicateValues" dxfId="44" priority="10616"/>
  </conditionalFormatting>
  <conditionalFormatting sqref="B472:B507">
    <cfRule type="colorScale" priority="10615">
      <colorScale>
        <cfvo type="num" val="0"/>
        <cfvo type="max" val="0"/>
        <color rgb="FFFF7128"/>
        <color rgb="FFFFEF9C"/>
      </colorScale>
    </cfRule>
  </conditionalFormatting>
  <conditionalFormatting sqref="B512:B520">
    <cfRule type="duplicateValues" dxfId="43" priority="10614"/>
  </conditionalFormatting>
  <conditionalFormatting sqref="B512:B520">
    <cfRule type="colorScale" priority="10613">
      <colorScale>
        <cfvo type="num" val="0"/>
        <cfvo type="max" val="0"/>
        <color rgb="FFFF7128"/>
        <color rgb="FFFFEF9C"/>
      </colorScale>
    </cfRule>
  </conditionalFormatting>
  <conditionalFormatting sqref="B505">
    <cfRule type="duplicateValues" dxfId="42" priority="10612"/>
  </conditionalFormatting>
  <conditionalFormatting sqref="B505">
    <cfRule type="colorScale" priority="10611">
      <colorScale>
        <cfvo type="num" val="0"/>
        <cfvo type="max" val="0"/>
        <color rgb="FFFF7128"/>
        <color rgb="FFFFEF9C"/>
      </colorScale>
    </cfRule>
  </conditionalFormatting>
  <conditionalFormatting sqref="B510">
    <cfRule type="duplicateValues" dxfId="41" priority="7760" stopIfTrue="1"/>
    <cfRule type="duplicateValues" dxfId="40" priority="7761" stopIfTrue="1"/>
  </conditionalFormatting>
  <conditionalFormatting sqref="B517">
    <cfRule type="duplicateValues" dxfId="39" priority="7759"/>
  </conditionalFormatting>
  <conditionalFormatting sqref="B510:B511">
    <cfRule type="duplicateValues" dxfId="38" priority="7743"/>
  </conditionalFormatting>
  <conditionalFormatting sqref="B504">
    <cfRule type="duplicateValues" dxfId="37" priority="7742"/>
  </conditionalFormatting>
  <conditionalFormatting sqref="B504">
    <cfRule type="colorScale" priority="7741">
      <colorScale>
        <cfvo type="num" val="0"/>
        <cfvo type="max" val="0"/>
        <color rgb="FFFF7128"/>
        <color rgb="FFFFEF9C"/>
      </colorScale>
    </cfRule>
  </conditionalFormatting>
  <conditionalFormatting sqref="B504:B511">
    <cfRule type="duplicateValues" dxfId="36" priority="7740"/>
  </conditionalFormatting>
  <conditionalFormatting sqref="B504:B511">
    <cfRule type="colorScale" priority="7739">
      <colorScale>
        <cfvo type="num" val="0"/>
        <cfvo type="max" val="0"/>
        <color rgb="FFFF7128"/>
        <color rgb="FFFFEF9C"/>
      </colorScale>
    </cfRule>
  </conditionalFormatting>
  <conditionalFormatting sqref="B492">
    <cfRule type="duplicateValues" dxfId="35" priority="7736"/>
  </conditionalFormatting>
  <conditionalFormatting sqref="B492">
    <cfRule type="colorScale" priority="7735">
      <colorScale>
        <cfvo type="num" val="0"/>
        <cfvo type="max" val="0"/>
        <color rgb="FFFF7128"/>
        <color rgb="FFFFEF9C"/>
      </colorScale>
    </cfRule>
  </conditionalFormatting>
  <conditionalFormatting sqref="B502:B503">
    <cfRule type="duplicateValues" dxfId="34" priority="7734"/>
  </conditionalFormatting>
  <conditionalFormatting sqref="B502:B503">
    <cfRule type="colorScale" priority="7733">
      <colorScale>
        <cfvo type="num" val="0"/>
        <cfvo type="max" val="0"/>
        <color rgb="FFFF7128"/>
        <color rgb="FFFFEF9C"/>
      </colorScale>
    </cfRule>
  </conditionalFormatting>
  <conditionalFormatting sqref="B477">
    <cfRule type="duplicateValues" dxfId="33" priority="7732"/>
  </conditionalFormatting>
  <conditionalFormatting sqref="B477">
    <cfRule type="colorScale" priority="7731">
      <colorScale>
        <cfvo type="num" val="0"/>
        <cfvo type="max" val="0"/>
        <color rgb="FFFF7128"/>
        <color rgb="FFFFEF9C"/>
      </colorScale>
    </cfRule>
  </conditionalFormatting>
  <conditionalFormatting sqref="B501:B503">
    <cfRule type="duplicateValues" dxfId="32" priority="7730"/>
  </conditionalFormatting>
  <conditionalFormatting sqref="B501:B503">
    <cfRule type="colorScale" priority="7729">
      <colorScale>
        <cfvo type="num" val="0"/>
        <cfvo type="max" val="0"/>
        <color rgb="FFFF7128"/>
        <color rgb="FFFFEF9C"/>
      </colorScale>
    </cfRule>
  </conditionalFormatting>
  <conditionalFormatting sqref="B462">
    <cfRule type="duplicateValues" dxfId="31" priority="7728"/>
  </conditionalFormatting>
  <conditionalFormatting sqref="B462">
    <cfRule type="colorScale" priority="7727">
      <colorScale>
        <cfvo type="num" val="0"/>
        <cfvo type="max" val="0"/>
        <color rgb="FFFF7128"/>
        <color rgb="FFFFEF9C"/>
      </colorScale>
    </cfRule>
  </conditionalFormatting>
  <conditionalFormatting sqref="B464:B466">
    <cfRule type="duplicateValues" dxfId="30" priority="7726"/>
  </conditionalFormatting>
  <conditionalFormatting sqref="B464:B466">
    <cfRule type="colorScale" priority="7725">
      <colorScale>
        <cfvo type="num" val="0"/>
        <cfvo type="max" val="0"/>
        <color rgb="FFFF7128"/>
        <color rgb="FFFFEF9C"/>
      </colorScale>
    </cfRule>
  </conditionalFormatting>
  <conditionalFormatting sqref="B466">
    <cfRule type="duplicateValues" dxfId="29" priority="7724"/>
  </conditionalFormatting>
  <conditionalFormatting sqref="B466">
    <cfRule type="colorScale" priority="7723">
      <colorScale>
        <cfvo type="num" val="0"/>
        <cfvo type="max" val="0"/>
        <color rgb="FFFF7128"/>
        <color rgb="FFFFEF9C"/>
      </colorScale>
    </cfRule>
  </conditionalFormatting>
  <conditionalFormatting sqref="B510:B517">
    <cfRule type="duplicateValues" dxfId="28" priority="7722"/>
  </conditionalFormatting>
  <conditionalFormatting sqref="B510:B517">
    <cfRule type="colorScale" priority="7721">
      <colorScale>
        <cfvo type="num" val="0"/>
        <cfvo type="max" val="0"/>
        <color rgb="FFFF7128"/>
        <color rgb="FFFFEF9C"/>
      </colorScale>
    </cfRule>
  </conditionalFormatting>
  <conditionalFormatting sqref="B498:B503">
    <cfRule type="duplicateValues" dxfId="27" priority="7720"/>
  </conditionalFormatting>
  <conditionalFormatting sqref="B498:B503">
    <cfRule type="colorScale" priority="7719">
      <colorScale>
        <cfvo type="num" val="0"/>
        <cfvo type="max" val="0"/>
        <color rgb="FFFF7128"/>
        <color rgb="FFFFEF9C"/>
      </colorScale>
    </cfRule>
  </conditionalFormatting>
  <conditionalFormatting sqref="B482:B505">
    <cfRule type="duplicateValues" dxfId="26" priority="7718"/>
  </conditionalFormatting>
  <conditionalFormatting sqref="B482:B505">
    <cfRule type="colorScale" priority="7717">
      <colorScale>
        <cfvo type="num" val="0"/>
        <cfvo type="max" val="0"/>
        <color rgb="FFFF7128"/>
        <color rgb="FFFFEF9C"/>
      </colorScale>
    </cfRule>
  </conditionalFormatting>
  <conditionalFormatting sqref="B473:B505">
    <cfRule type="duplicateValues" dxfId="25" priority="7716"/>
  </conditionalFormatting>
  <conditionalFormatting sqref="B473:B505">
    <cfRule type="colorScale" priority="7715">
      <colorScale>
        <cfvo type="num" val="0"/>
        <cfvo type="max" val="0"/>
        <color rgb="FFFF7128"/>
        <color rgb="FFFFEF9C"/>
      </colorScale>
    </cfRule>
  </conditionalFormatting>
  <conditionalFormatting sqref="B474:B505">
    <cfRule type="duplicateValues" dxfId="24" priority="7714"/>
  </conditionalFormatting>
  <conditionalFormatting sqref="B474:B505">
    <cfRule type="colorScale" priority="7713">
      <colorScale>
        <cfvo type="num" val="0"/>
        <cfvo type="max" val="0"/>
        <color rgb="FFFF7128"/>
        <color rgb="FFFFEF9C"/>
      </colorScale>
    </cfRule>
  </conditionalFormatting>
  <conditionalFormatting sqref="B480">
    <cfRule type="duplicateValues" dxfId="23" priority="5200"/>
  </conditionalFormatting>
  <conditionalFormatting sqref="B480">
    <cfRule type="colorScale" priority="5199">
      <colorScale>
        <cfvo type="num" val="0"/>
        <cfvo type="max" val="0"/>
        <color rgb="FFFF7128"/>
        <color rgb="FFFFEF9C"/>
      </colorScale>
    </cfRule>
  </conditionalFormatting>
  <conditionalFormatting sqref="B484:B485">
    <cfRule type="duplicateValues" dxfId="22" priority="5192"/>
  </conditionalFormatting>
  <conditionalFormatting sqref="B484:B485">
    <cfRule type="colorScale" priority="5191">
      <colorScale>
        <cfvo type="num" val="0"/>
        <cfvo type="max" val="0"/>
        <color rgb="FFFF7128"/>
        <color rgb="FFFFEF9C"/>
      </colorScale>
    </cfRule>
  </conditionalFormatting>
  <conditionalFormatting sqref="B503:B504">
    <cfRule type="duplicateValues" dxfId="21" priority="5188"/>
  </conditionalFormatting>
  <conditionalFormatting sqref="B503:B504">
    <cfRule type="colorScale" priority="5187">
      <colorScale>
        <cfvo type="num" val="0"/>
        <cfvo type="max" val="0"/>
        <color rgb="FFFF7128"/>
        <color rgb="FFFFEF9C"/>
      </colorScale>
    </cfRule>
  </conditionalFormatting>
  <conditionalFormatting sqref="B503:B511">
    <cfRule type="duplicateValues" dxfId="20" priority="5186"/>
  </conditionalFormatting>
  <conditionalFormatting sqref="B503:B511">
    <cfRule type="colorScale" priority="5185">
      <colorScale>
        <cfvo type="num" val="0"/>
        <cfvo type="max" val="0"/>
        <color rgb="FFFF7128"/>
        <color rgb="FFFFEF9C"/>
      </colorScale>
    </cfRule>
  </conditionalFormatting>
  <conditionalFormatting sqref="B491">
    <cfRule type="duplicateValues" dxfId="19" priority="5182"/>
  </conditionalFormatting>
  <conditionalFormatting sqref="B491">
    <cfRule type="colorScale" priority="5181">
      <colorScale>
        <cfvo type="num" val="0"/>
        <cfvo type="max" val="0"/>
        <color rgb="FFFF7128"/>
        <color rgb="FFFFEF9C"/>
      </colorScale>
    </cfRule>
  </conditionalFormatting>
  <conditionalFormatting sqref="B501:B502">
    <cfRule type="duplicateValues" dxfId="18" priority="5180"/>
  </conditionalFormatting>
  <conditionalFormatting sqref="B501:B502">
    <cfRule type="colorScale" priority="5179">
      <colorScale>
        <cfvo type="num" val="0"/>
        <cfvo type="max" val="0"/>
        <color rgb="FFFF7128"/>
        <color rgb="FFFFEF9C"/>
      </colorScale>
    </cfRule>
  </conditionalFormatting>
  <conditionalFormatting sqref="B500:B502">
    <cfRule type="duplicateValues" dxfId="17" priority="5176"/>
  </conditionalFormatting>
  <conditionalFormatting sqref="B500:B502">
    <cfRule type="colorScale" priority="5175">
      <colorScale>
        <cfvo type="num" val="0"/>
        <cfvo type="max" val="0"/>
        <color rgb="FFFF7128"/>
        <color rgb="FFFFEF9C"/>
      </colorScale>
    </cfRule>
  </conditionalFormatting>
  <conditionalFormatting sqref="B461">
    <cfRule type="duplicateValues" dxfId="16" priority="5174"/>
  </conditionalFormatting>
  <conditionalFormatting sqref="B461">
    <cfRule type="colorScale" priority="5173">
      <colorScale>
        <cfvo type="num" val="0"/>
        <cfvo type="max" val="0"/>
        <color rgb="FFFF7128"/>
        <color rgb="FFFFEF9C"/>
      </colorScale>
    </cfRule>
  </conditionalFormatting>
  <conditionalFormatting sqref="B463:B465">
    <cfRule type="duplicateValues" dxfId="15" priority="5172"/>
  </conditionalFormatting>
  <conditionalFormatting sqref="B463:B465">
    <cfRule type="colorScale" priority="5171">
      <colorScale>
        <cfvo type="num" val="0"/>
        <cfvo type="max" val="0"/>
        <color rgb="FFFF7128"/>
        <color rgb="FFFFEF9C"/>
      </colorScale>
    </cfRule>
  </conditionalFormatting>
  <conditionalFormatting sqref="B465">
    <cfRule type="duplicateValues" dxfId="14" priority="5170"/>
  </conditionalFormatting>
  <conditionalFormatting sqref="B465">
    <cfRule type="colorScale" priority="5169">
      <colorScale>
        <cfvo type="num" val="0"/>
        <cfvo type="max" val="0"/>
        <color rgb="FFFF7128"/>
        <color rgb="FFFFEF9C"/>
      </colorScale>
    </cfRule>
  </conditionalFormatting>
  <conditionalFormatting sqref="B497:B502">
    <cfRule type="duplicateValues" dxfId="13" priority="5166"/>
  </conditionalFormatting>
  <conditionalFormatting sqref="B497:B502">
    <cfRule type="colorScale" priority="5165">
      <colorScale>
        <cfvo type="num" val="0"/>
        <cfvo type="max" val="0"/>
        <color rgb="FFFF7128"/>
        <color rgb="FFFFEF9C"/>
      </colorScale>
    </cfRule>
  </conditionalFormatting>
  <conditionalFormatting sqref="B480:B505">
    <cfRule type="duplicateValues" dxfId="12" priority="5164"/>
  </conditionalFormatting>
  <conditionalFormatting sqref="B480:B505">
    <cfRule type="colorScale" priority="5163">
      <colorScale>
        <cfvo type="num" val="0"/>
        <cfvo type="max" val="0"/>
        <color rgb="FFFF7128"/>
        <color rgb="FFFFEF9C"/>
      </colorScale>
    </cfRule>
  </conditionalFormatting>
  <conditionalFormatting sqref="B471:B505">
    <cfRule type="duplicateValues" dxfId="11" priority="5162"/>
  </conditionalFormatting>
  <conditionalFormatting sqref="B471:B505">
    <cfRule type="colorScale" priority="5161">
      <colorScale>
        <cfvo type="num" val="0"/>
        <cfvo type="max" val="0"/>
        <color rgb="FFFF7128"/>
        <color rgb="FFFFEF9C"/>
      </colorScale>
    </cfRule>
  </conditionalFormatting>
  <conditionalFormatting sqref="B472:B505">
    <cfRule type="duplicateValues" dxfId="10" priority="5160"/>
  </conditionalFormatting>
  <conditionalFormatting sqref="B472:B505">
    <cfRule type="colorScale" priority="5159">
      <colorScale>
        <cfvo type="num" val="0"/>
        <cfvo type="max" val="0"/>
        <color rgb="FFFF7128"/>
        <color rgb="FFFFEF9C"/>
      </colorScale>
    </cfRule>
  </conditionalFormatting>
  <conditionalFormatting sqref="R438:R439 Y438:Y439 AD438 AF438:AF439 U438 Z440:Z441 AG440:AG441 AE303:AE305 AE307 S373 AE418 E285:AH285 AD316 AG316 AB326 AB331 AE324 AG326 AH330 AH333 AH340 AG380 Z410 AF410 AB122:AB123 AB144 AD130 Z123 S123 AG199:AH218 AD300 L301 AH35 AB60:AB61 AB82 AD68 Z61 S61 AG46 AG48 AH47 AG50 AG59:AG60 AG62 AH73 AG95 E198:E228 E216:K218 F202:AH228 Y244 AF244 AE292 AB292 AH20 AB21 U21:V21 M21:O21 AG21 M29 AH29 Y301:Y302 Z302 H300:H301 L300:M300 AH302 E198:AH217 E237:AH237 E251:AH251 E258:AH258 E265:AH275 AB300:AB303 M299 AC299 F301 Y417:Y418 AF417:AF418 AB417:AB418 E403:AH403">
    <cfRule type="containsText" dxfId="9" priority="1170" operator="containsText" text="PH">
      <formula>NOT(ISERROR(SEARCH("PH",E20)))</formula>
    </cfRule>
    <cfRule type="containsText" dxfId="8" priority="1171" operator="containsText" text="A">
      <formula>NOT(ISERROR(SEARCH("A",E20)))</formula>
    </cfRule>
    <cfRule type="containsText" dxfId="7" priority="1172" operator="containsText" text="c/o">
      <formula>NOT(ISERROR(SEARCH("c/o",E20)))</formula>
    </cfRule>
    <cfRule type="containsText" dxfId="6" priority="1173" operator="containsText" text="L">
      <formula>NOT(ISERROR(SEARCH("L",E20)))</formula>
    </cfRule>
    <cfRule type="containsText" dxfId="5" priority="1174" operator="containsText" text="w/o">
      <formula>NOT(ISERROR(SEARCH("w/o",E20)))</formula>
    </cfRule>
  </conditionalFormatting>
  <conditionalFormatting sqref="E440:AH441">
    <cfRule type="containsText" dxfId="4" priority="1" operator="containsText" text="ph">
      <formula>NOT(ISERROR(SEARCH("ph",E440)))</formula>
    </cfRule>
    <cfRule type="containsText" dxfId="3" priority="2" operator="containsText" text="A">
      <formula>NOT(ISERROR(SEARCH("A",E440)))</formula>
    </cfRule>
    <cfRule type="containsText" dxfId="2" priority="3" operator="containsText" text="c/o">
      <formula>NOT(ISERROR(SEARCH("c/o",E440)))</formula>
    </cfRule>
    <cfRule type="containsText" dxfId="1" priority="4" operator="containsText" text="L">
      <formula>NOT(ISERROR(SEARCH("L",E440)))</formula>
    </cfRule>
    <cfRule type="containsText" dxfId="0" priority="5" operator="containsText" text="w/o">
      <formula>NOT(ISERROR(SEARCH("w/o",E440)))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Jan-19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Rao</dc:creator>
  <cp:lastModifiedBy>KEZIA</cp:lastModifiedBy>
  <dcterms:created xsi:type="dcterms:W3CDTF">2017-05-09T10:27:41Z</dcterms:created>
  <dcterms:modified xsi:type="dcterms:W3CDTF">2019-07-04T06:58:34Z</dcterms:modified>
</cp:coreProperties>
</file>