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9320" windowHeight="10050"/>
  </bookViews>
  <sheets>
    <sheet name="July-19" sheetId="12" r:id="rId1"/>
  </sheets>
  <calcPr calcId="124519"/>
</workbook>
</file>

<file path=xl/calcChain.xml><?xml version="1.0" encoding="utf-8"?>
<calcChain xmlns="http://schemas.openxmlformats.org/spreadsheetml/2006/main">
  <c r="AI568" i="12"/>
  <c r="AJ19"/>
  <c r="AJ20"/>
  <c r="AJ21"/>
  <c r="AJ22"/>
  <c r="AJ27"/>
  <c r="AJ28"/>
  <c r="AJ29"/>
  <c r="AJ30"/>
  <c r="AJ31"/>
  <c r="AJ32"/>
  <c r="AJ33"/>
  <c r="AJ34"/>
  <c r="AJ35"/>
  <c r="AJ36"/>
  <c r="AJ37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4"/>
  <c r="AJ255"/>
  <c r="AJ256"/>
  <c r="AJ261"/>
  <c r="AJ262"/>
  <c r="AJ263"/>
  <c r="AJ268"/>
  <c r="AJ269"/>
  <c r="AJ270"/>
  <c r="AJ275"/>
  <c r="AJ276"/>
  <c r="AJ277"/>
  <c r="AJ282"/>
  <c r="AJ283"/>
  <c r="AJ284"/>
  <c r="AJ285"/>
  <c r="AJ286"/>
  <c r="AJ287"/>
  <c r="AJ288"/>
  <c r="AJ289"/>
  <c r="AJ290"/>
  <c r="AJ291"/>
  <c r="AJ292"/>
  <c r="AJ293"/>
  <c r="AJ294"/>
  <c r="AJ295"/>
  <c r="AJ296"/>
  <c r="AJ301"/>
  <c r="AJ302"/>
  <c r="AJ303"/>
  <c r="AJ304"/>
  <c r="AJ309"/>
  <c r="AJ310"/>
  <c r="AJ311"/>
  <c r="AJ316"/>
  <c r="AJ317"/>
  <c r="AJ318"/>
  <c r="AJ319"/>
  <c r="AJ320"/>
  <c r="AJ321"/>
  <c r="AJ322"/>
  <c r="AJ323"/>
  <c r="AJ324"/>
  <c r="AJ325"/>
  <c r="AJ326"/>
  <c r="AJ327"/>
  <c r="AJ332"/>
  <c r="AJ333"/>
  <c r="AJ334"/>
  <c r="AJ335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9"/>
  <c r="AJ390"/>
  <c r="AJ391"/>
  <c r="AJ396"/>
  <c r="AJ397"/>
  <c r="AJ398"/>
  <c r="AJ403"/>
  <c r="AJ404"/>
  <c r="AJ405"/>
  <c r="AJ406"/>
  <c r="AJ411"/>
  <c r="AJ412"/>
  <c r="AJ413"/>
  <c r="AJ414"/>
  <c r="AJ419"/>
  <c r="AJ420"/>
  <c r="AJ421"/>
  <c r="AJ426"/>
  <c r="AJ427"/>
  <c r="AJ428"/>
  <c r="AJ433"/>
  <c r="AJ434"/>
  <c r="AJ435"/>
  <c r="AJ436"/>
  <c r="AJ441"/>
  <c r="AJ442"/>
  <c r="AJ443"/>
  <c r="AJ444"/>
  <c r="AJ445"/>
  <c r="AJ446"/>
  <c r="AJ447"/>
  <c r="AJ448"/>
  <c r="AJ449"/>
  <c r="AJ454"/>
  <c r="AJ455"/>
  <c r="AJ456"/>
  <c r="AJ457"/>
  <c r="AJ458"/>
  <c r="AJ459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"/>
  <c r="AJ6"/>
  <c r="AJ7"/>
  <c r="AJ8"/>
  <c r="AJ10"/>
  <c r="AJ11"/>
  <c r="AJ12"/>
  <c r="AJ13"/>
  <c r="AJ14"/>
  <c r="F450"/>
  <c r="G450"/>
  <c r="H450"/>
  <c r="I450"/>
  <c r="J450"/>
  <c r="K450"/>
  <c r="L450"/>
  <c r="M450"/>
  <c r="N450"/>
  <c r="O450"/>
  <c r="P450"/>
  <c r="Q450"/>
  <c r="R450"/>
  <c r="S450"/>
  <c r="T450"/>
  <c r="U450"/>
  <c r="V450"/>
  <c r="W450"/>
  <c r="X450"/>
  <c r="Y450"/>
  <c r="Z450"/>
  <c r="AA450"/>
  <c r="AB450"/>
  <c r="AC450"/>
  <c r="AD450"/>
  <c r="AE450"/>
  <c r="AF450"/>
  <c r="AG450"/>
  <c r="AH450"/>
  <c r="AI450"/>
  <c r="AI451" s="1"/>
  <c r="AI453" s="1"/>
  <c r="E450"/>
  <c r="AJ450" s="1"/>
  <c r="AI460"/>
  <c r="AI461" s="1"/>
  <c r="AI463" s="1"/>
  <c r="AI437"/>
  <c r="AI438" s="1"/>
  <c r="AI440" s="1"/>
  <c r="AI429"/>
  <c r="AI430" s="1"/>
  <c r="AI415"/>
  <c r="AI416" s="1"/>
  <c r="AI418" s="1"/>
  <c r="AI422"/>
  <c r="AI423" s="1"/>
  <c r="AI407"/>
  <c r="AI408" s="1"/>
  <c r="AI410" s="1"/>
  <c r="AI399"/>
  <c r="AI400" s="1"/>
  <c r="AI392"/>
  <c r="AI393" s="1"/>
  <c r="AI385"/>
  <c r="AI386" s="1"/>
  <c r="AI388" s="1"/>
  <c r="AI336"/>
  <c r="AI337" s="1"/>
  <c r="AI339" s="1"/>
  <c r="AI328"/>
  <c r="AI329" s="1"/>
  <c r="AI331" s="1"/>
  <c r="AI312"/>
  <c r="AI313" s="1"/>
  <c r="AI315" s="1"/>
  <c r="AI305"/>
  <c r="AI306" s="1"/>
  <c r="AI308" s="1"/>
  <c r="AI297"/>
  <c r="AI298" s="1"/>
  <c r="AI300" s="1"/>
  <c r="E297"/>
  <c r="AI278"/>
  <c r="AI279" s="1"/>
  <c r="AI271"/>
  <c r="AI272" s="1"/>
  <c r="AI264"/>
  <c r="AI265" s="1"/>
  <c r="AI250"/>
  <c r="AI251" s="1"/>
  <c r="AI253" s="1"/>
  <c r="AE257"/>
  <c r="AH257"/>
  <c r="AH259" s="1"/>
  <c r="AH260" s="1"/>
  <c r="AI257"/>
  <c r="AI258" s="1"/>
  <c r="AH258"/>
  <c r="H250"/>
  <c r="E250"/>
  <c r="AI212"/>
  <c r="AI213" s="1"/>
  <c r="AI215" s="1"/>
  <c r="AI462" l="1"/>
  <c r="AI452"/>
  <c r="AI439"/>
  <c r="AI431"/>
  <c r="AI432" s="1"/>
  <c r="AI417"/>
  <c r="AI424"/>
  <c r="AI425" s="1"/>
  <c r="AI409"/>
  <c r="AI401"/>
  <c r="AI402" s="1"/>
  <c r="AI394"/>
  <c r="AI395" s="1"/>
  <c r="AI387"/>
  <c r="AI338"/>
  <c r="AI330"/>
  <c r="AI259"/>
  <c r="AI260" s="1"/>
  <c r="AI314"/>
  <c r="AI307"/>
  <c r="AI299"/>
  <c r="AI280"/>
  <c r="AI281" s="1"/>
  <c r="AI273"/>
  <c r="AI274" s="1"/>
  <c r="AI266"/>
  <c r="AI267" s="1"/>
  <c r="AI252"/>
  <c r="AI214"/>
  <c r="AI187"/>
  <c r="AI188" s="1"/>
  <c r="AI190" s="1"/>
  <c r="E187"/>
  <c r="AI38"/>
  <c r="AI39" s="1"/>
  <c r="AI41" s="1"/>
  <c r="E38"/>
  <c r="AI23"/>
  <c r="AI24" s="1"/>
  <c r="AI26" s="1"/>
  <c r="AI15"/>
  <c r="AI16" s="1"/>
  <c r="AI18" s="1"/>
  <c r="AI189" l="1"/>
  <c r="AI40"/>
  <c r="AI25"/>
  <c r="AI17"/>
  <c r="G385" l="1"/>
  <c r="F250"/>
  <c r="H38" l="1"/>
  <c r="H39"/>
  <c r="H40"/>
  <c r="AD38"/>
  <c r="H41" l="1"/>
  <c r="AH407" l="1"/>
  <c r="AH408" s="1"/>
  <c r="AH410" s="1"/>
  <c r="A342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D188" s="1"/>
  <c r="AD190" s="1"/>
  <c r="AE187"/>
  <c r="AF187"/>
  <c r="AF188" s="1"/>
  <c r="AF190" s="1"/>
  <c r="AG187"/>
  <c r="AH187"/>
  <c r="AH188" s="1"/>
  <c r="AH190" s="1"/>
  <c r="F188"/>
  <c r="G188"/>
  <c r="G190" s="1"/>
  <c r="H188"/>
  <c r="I188"/>
  <c r="I190" s="1"/>
  <c r="J188"/>
  <c r="K188"/>
  <c r="K190" s="1"/>
  <c r="L188"/>
  <c r="M188"/>
  <c r="M190" s="1"/>
  <c r="N188"/>
  <c r="O188"/>
  <c r="O190" s="1"/>
  <c r="P188"/>
  <c r="Q188"/>
  <c r="Q190" s="1"/>
  <c r="R188"/>
  <c r="S188"/>
  <c r="S190" s="1"/>
  <c r="T188"/>
  <c r="U188"/>
  <c r="U190" s="1"/>
  <c r="V188"/>
  <c r="W188"/>
  <c r="W190" s="1"/>
  <c r="X188"/>
  <c r="Y188"/>
  <c r="Y190" s="1"/>
  <c r="Z188"/>
  <c r="AA188"/>
  <c r="AA190" s="1"/>
  <c r="AB188"/>
  <c r="AC188"/>
  <c r="AC190" s="1"/>
  <c r="AE188"/>
  <c r="AE190" s="1"/>
  <c r="AG188"/>
  <c r="AG190" s="1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F190"/>
  <c r="H190"/>
  <c r="J190"/>
  <c r="L190"/>
  <c r="N190"/>
  <c r="P190"/>
  <c r="R190"/>
  <c r="T190"/>
  <c r="V190"/>
  <c r="X190"/>
  <c r="Z190"/>
  <c r="AB190"/>
  <c r="A43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H212"/>
  <c r="AJ187" l="1"/>
  <c r="AH189"/>
  <c r="E188"/>
  <c r="AJ188" s="1"/>
  <c r="AH409"/>
  <c r="E189"/>
  <c r="AJ189" s="1"/>
  <c r="F385" l="1"/>
  <c r="H385"/>
  <c r="I385"/>
  <c r="J385"/>
  <c r="K385"/>
  <c r="L385"/>
  <c r="M385"/>
  <c r="N385"/>
  <c r="O385"/>
  <c r="P385"/>
  <c r="Q385"/>
  <c r="R385"/>
  <c r="S385"/>
  <c r="T385"/>
  <c r="U385"/>
  <c r="V385"/>
  <c r="W385"/>
  <c r="X385"/>
  <c r="Y385"/>
  <c r="Z385"/>
  <c r="AA385"/>
  <c r="AB385"/>
  <c r="AC385"/>
  <c r="AD385"/>
  <c r="AE385"/>
  <c r="AF385"/>
  <c r="AG385"/>
  <c r="AH385"/>
  <c r="E385"/>
  <c r="AJ385" s="1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Y328"/>
  <c r="Z328"/>
  <c r="AA328"/>
  <c r="AB328"/>
  <c r="AC328"/>
  <c r="AD328"/>
  <c r="AE328"/>
  <c r="AF328"/>
  <c r="AG328"/>
  <c r="AH328"/>
  <c r="E328"/>
  <c r="AJ328" s="1"/>
  <c r="AB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A297"/>
  <c r="AC297"/>
  <c r="AD297"/>
  <c r="AE297"/>
  <c r="AF297"/>
  <c r="AG297"/>
  <c r="AH297"/>
  <c r="F298"/>
  <c r="AJ297" l="1"/>
  <c r="G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E212"/>
  <c r="AJ250" l="1"/>
  <c r="AH38"/>
  <c r="R38"/>
  <c r="E190" l="1"/>
  <c r="AJ190" s="1"/>
  <c r="AJ4" l="1"/>
  <c r="G212" l="1"/>
  <c r="Q212" l="1"/>
  <c r="R212"/>
  <c r="S212"/>
  <c r="T212"/>
  <c r="U212"/>
  <c r="V212"/>
  <c r="W212"/>
  <c r="X212"/>
  <c r="Y212"/>
  <c r="Z212"/>
  <c r="AA212"/>
  <c r="AB212"/>
  <c r="AC212"/>
  <c r="AD212"/>
  <c r="AE212"/>
  <c r="AF212"/>
  <c r="AG212"/>
  <c r="F212"/>
  <c r="H212"/>
  <c r="I212"/>
  <c r="J212"/>
  <c r="K212"/>
  <c r="L212"/>
  <c r="M212"/>
  <c r="N212"/>
  <c r="O212"/>
  <c r="P212"/>
  <c r="AH15"/>
  <c r="AH16" s="1"/>
  <c r="AJ212" l="1"/>
  <c r="AH23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AG336"/>
  <c r="AH336"/>
  <c r="E336"/>
  <c r="AJ336" s="1"/>
  <c r="E298" l="1"/>
  <c r="E299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E23"/>
  <c r="AJ23" s="1"/>
  <c r="E300" l="1"/>
  <c r="E15"/>
  <c r="E9"/>
  <c r="R407"/>
  <c r="S407"/>
  <c r="T407"/>
  <c r="U407"/>
  <c r="V407"/>
  <c r="W407"/>
  <c r="X407"/>
  <c r="Y407"/>
  <c r="Z407"/>
  <c r="AA407"/>
  <c r="AB407"/>
  <c r="AC407"/>
  <c r="AD407"/>
  <c r="AE407"/>
  <c r="AF407"/>
  <c r="AG407"/>
  <c r="Q407"/>
  <c r="E407"/>
  <c r="AH329"/>
  <c r="O312"/>
  <c r="N312"/>
  <c r="E17" l="1"/>
  <c r="E213"/>
  <c r="AH460"/>
  <c r="AH451"/>
  <c r="AH437"/>
  <c r="AH429"/>
  <c r="AH422"/>
  <c r="AH415"/>
  <c r="AH416" s="1"/>
  <c r="AH418" s="1"/>
  <c r="AH399"/>
  <c r="AH392"/>
  <c r="AH386"/>
  <c r="AH388" s="1"/>
  <c r="AH338"/>
  <c r="AH330"/>
  <c r="AH312"/>
  <c r="AH313" s="1"/>
  <c r="AH315" s="1"/>
  <c r="AH305"/>
  <c r="AH264"/>
  <c r="AH271"/>
  <c r="AH278"/>
  <c r="AH299"/>
  <c r="AH252"/>
  <c r="AH214"/>
  <c r="AH40"/>
  <c r="AH25"/>
  <c r="AH9"/>
  <c r="AH18"/>
  <c r="AG460"/>
  <c r="AG462" s="1"/>
  <c r="AF460"/>
  <c r="AF461" s="1"/>
  <c r="AF463" s="1"/>
  <c r="AE460"/>
  <c r="AE462" s="1"/>
  <c r="AD460"/>
  <c r="AC460"/>
  <c r="AC462" s="1"/>
  <c r="AB460"/>
  <c r="AB462" s="1"/>
  <c r="AA460"/>
  <c r="AA462" s="1"/>
  <c r="Z460"/>
  <c r="Z462" s="1"/>
  <c r="Y460"/>
  <c r="Y462" s="1"/>
  <c r="X460"/>
  <c r="X461" s="1"/>
  <c r="X463" s="1"/>
  <c r="W460"/>
  <c r="W462" s="1"/>
  <c r="V460"/>
  <c r="V462" s="1"/>
  <c r="U460"/>
  <c r="U462" s="1"/>
  <c r="T460"/>
  <c r="T462" s="1"/>
  <c r="S460"/>
  <c r="S462" s="1"/>
  <c r="R460"/>
  <c r="R461" s="1"/>
  <c r="R463" s="1"/>
  <c r="Q460"/>
  <c r="Q462" s="1"/>
  <c r="P460"/>
  <c r="P461" s="1"/>
  <c r="P463" s="1"/>
  <c r="O460"/>
  <c r="O462" s="1"/>
  <c r="N460"/>
  <c r="M460"/>
  <c r="M462" s="1"/>
  <c r="L460"/>
  <c r="L462" s="1"/>
  <c r="K460"/>
  <c r="K462" s="1"/>
  <c r="J460"/>
  <c r="J462" s="1"/>
  <c r="I460"/>
  <c r="I462" s="1"/>
  <c r="H460"/>
  <c r="H461" s="1"/>
  <c r="H463" s="1"/>
  <c r="G460"/>
  <c r="G462" s="1"/>
  <c r="F460"/>
  <c r="F462" s="1"/>
  <c r="E460"/>
  <c r="AJ460" s="1"/>
  <c r="AG452"/>
  <c r="AE452"/>
  <c r="AD452"/>
  <c r="AC452"/>
  <c r="AB451"/>
  <c r="AB453" s="1"/>
  <c r="AA452"/>
  <c r="Z451"/>
  <c r="Z453" s="1"/>
  <c r="Y452"/>
  <c r="X452"/>
  <c r="W452"/>
  <c r="V451"/>
  <c r="V453" s="1"/>
  <c r="U452"/>
  <c r="S452"/>
  <c r="R452"/>
  <c r="Q452"/>
  <c r="O452"/>
  <c r="N452"/>
  <c r="M452"/>
  <c r="L451"/>
  <c r="L453" s="1"/>
  <c r="K452"/>
  <c r="J451"/>
  <c r="J453" s="1"/>
  <c r="I452"/>
  <c r="H452"/>
  <c r="G452"/>
  <c r="AG437"/>
  <c r="AG439" s="1"/>
  <c r="AF437"/>
  <c r="AF438" s="1"/>
  <c r="AF440" s="1"/>
  <c r="AE437"/>
  <c r="AE439" s="1"/>
  <c r="AD437"/>
  <c r="AC437"/>
  <c r="AC439" s="1"/>
  <c r="AB437"/>
  <c r="AB439" s="1"/>
  <c r="AA437"/>
  <c r="AA439" s="1"/>
  <c r="Z437"/>
  <c r="Z438" s="1"/>
  <c r="Z440" s="1"/>
  <c r="Y437"/>
  <c r="Y439" s="1"/>
  <c r="X437"/>
  <c r="X438" s="1"/>
  <c r="X440" s="1"/>
  <c r="W437"/>
  <c r="W439" s="1"/>
  <c r="V437"/>
  <c r="V439" s="1"/>
  <c r="U437"/>
  <c r="U439" s="1"/>
  <c r="T437"/>
  <c r="T439" s="1"/>
  <c r="S437"/>
  <c r="S439" s="1"/>
  <c r="R437"/>
  <c r="Q437"/>
  <c r="Q439" s="1"/>
  <c r="P437"/>
  <c r="P438" s="1"/>
  <c r="P440" s="1"/>
  <c r="O437"/>
  <c r="O439" s="1"/>
  <c r="N437"/>
  <c r="M437"/>
  <c r="M439" s="1"/>
  <c r="L437"/>
  <c r="L439" s="1"/>
  <c r="K437"/>
  <c r="K439" s="1"/>
  <c r="J437"/>
  <c r="J438" s="1"/>
  <c r="J440" s="1"/>
  <c r="I437"/>
  <c r="I439" s="1"/>
  <c r="H437"/>
  <c r="H438" s="1"/>
  <c r="H440" s="1"/>
  <c r="G437"/>
  <c r="G439" s="1"/>
  <c r="F437"/>
  <c r="F439" s="1"/>
  <c r="E437"/>
  <c r="AJ437" s="1"/>
  <c r="AG429"/>
  <c r="AG431" s="1"/>
  <c r="AG432" s="1"/>
  <c r="AF429"/>
  <c r="AE429"/>
  <c r="AE431" s="1"/>
  <c r="AE432" s="1"/>
  <c r="AD429"/>
  <c r="AD430" s="1"/>
  <c r="AC429"/>
  <c r="AC431" s="1"/>
  <c r="AC432" s="1"/>
  <c r="AB429"/>
  <c r="AB431" s="1"/>
  <c r="AB432" s="1"/>
  <c r="AA429"/>
  <c r="AA431" s="1"/>
  <c r="AA432" s="1"/>
  <c r="Z429"/>
  <c r="Z430" s="1"/>
  <c r="Y429"/>
  <c r="Y431" s="1"/>
  <c r="Y432" s="1"/>
  <c r="X429"/>
  <c r="X431" s="1"/>
  <c r="X432" s="1"/>
  <c r="W429"/>
  <c r="W431" s="1"/>
  <c r="W432" s="1"/>
  <c r="V429"/>
  <c r="V430" s="1"/>
  <c r="U429"/>
  <c r="U431" s="1"/>
  <c r="U432" s="1"/>
  <c r="T429"/>
  <c r="T430" s="1"/>
  <c r="S429"/>
  <c r="S431" s="1"/>
  <c r="S432" s="1"/>
  <c r="R429"/>
  <c r="R431" s="1"/>
  <c r="R432" s="1"/>
  <c r="Q429"/>
  <c r="Q431" s="1"/>
  <c r="Q432" s="1"/>
  <c r="P429"/>
  <c r="O429"/>
  <c r="O431" s="1"/>
  <c r="O432" s="1"/>
  <c r="N429"/>
  <c r="N431" s="1"/>
  <c r="N432" s="1"/>
  <c r="M429"/>
  <c r="M431" s="1"/>
  <c r="M432" s="1"/>
  <c r="L429"/>
  <c r="L430" s="1"/>
  <c r="K429"/>
  <c r="K431" s="1"/>
  <c r="K432" s="1"/>
  <c r="J429"/>
  <c r="J430" s="1"/>
  <c r="I429"/>
  <c r="I431" s="1"/>
  <c r="I432" s="1"/>
  <c r="H429"/>
  <c r="H431" s="1"/>
  <c r="H432" s="1"/>
  <c r="G429"/>
  <c r="G431" s="1"/>
  <c r="G432" s="1"/>
  <c r="F429"/>
  <c r="F430" s="1"/>
  <c r="E429"/>
  <c r="AJ429" s="1"/>
  <c r="AG422"/>
  <c r="AG424" s="1"/>
  <c r="AG425" s="1"/>
  <c r="AF422"/>
  <c r="AF424" s="1"/>
  <c r="AF425" s="1"/>
  <c r="AE422"/>
  <c r="AE424" s="1"/>
  <c r="AE425" s="1"/>
  <c r="AD422"/>
  <c r="AC422"/>
  <c r="AC424" s="1"/>
  <c r="AC425" s="1"/>
  <c r="AB422"/>
  <c r="AB424" s="1"/>
  <c r="AB425" s="1"/>
  <c r="AA422"/>
  <c r="AA424" s="1"/>
  <c r="AA425" s="1"/>
  <c r="Z422"/>
  <c r="Z424" s="1"/>
  <c r="Z425" s="1"/>
  <c r="Y422"/>
  <c r="Y424" s="1"/>
  <c r="Y425" s="1"/>
  <c r="X422"/>
  <c r="X423" s="1"/>
  <c r="W422"/>
  <c r="W424" s="1"/>
  <c r="W425" s="1"/>
  <c r="V422"/>
  <c r="U422"/>
  <c r="U424" s="1"/>
  <c r="U425" s="1"/>
  <c r="T422"/>
  <c r="T424" s="1"/>
  <c r="T425" s="1"/>
  <c r="S422"/>
  <c r="S424" s="1"/>
  <c r="S425" s="1"/>
  <c r="R422"/>
  <c r="Q422"/>
  <c r="Q424" s="1"/>
  <c r="Q425" s="1"/>
  <c r="P422"/>
  <c r="P424" s="1"/>
  <c r="P425" s="1"/>
  <c r="O422"/>
  <c r="O424" s="1"/>
  <c r="O425" s="1"/>
  <c r="N422"/>
  <c r="M422"/>
  <c r="M424" s="1"/>
  <c r="M425" s="1"/>
  <c r="L422"/>
  <c r="L424" s="1"/>
  <c r="L425" s="1"/>
  <c r="K422"/>
  <c r="K424" s="1"/>
  <c r="K425" s="1"/>
  <c r="J422"/>
  <c r="J424" s="1"/>
  <c r="J425" s="1"/>
  <c r="I422"/>
  <c r="I424" s="1"/>
  <c r="I425" s="1"/>
  <c r="H422"/>
  <c r="H423" s="1"/>
  <c r="G422"/>
  <c r="G424" s="1"/>
  <c r="G425" s="1"/>
  <c r="F422"/>
  <c r="E422"/>
  <c r="AJ422" s="1"/>
  <c r="AG415"/>
  <c r="AG417" s="1"/>
  <c r="AF415"/>
  <c r="AE415"/>
  <c r="AE417" s="1"/>
  <c r="AD415"/>
  <c r="AD416" s="1"/>
  <c r="AD418" s="1"/>
  <c r="AC415"/>
  <c r="AC417" s="1"/>
  <c r="AB415"/>
  <c r="AB416" s="1"/>
  <c r="AB418" s="1"/>
  <c r="AA415"/>
  <c r="AA417" s="1"/>
  <c r="Z415"/>
  <c r="Z416" s="1"/>
  <c r="Z418" s="1"/>
  <c r="Y415"/>
  <c r="Y417" s="1"/>
  <c r="X415"/>
  <c r="X417" s="1"/>
  <c r="W415"/>
  <c r="W417" s="1"/>
  <c r="V415"/>
  <c r="V416" s="1"/>
  <c r="V418" s="1"/>
  <c r="U415"/>
  <c r="U417" s="1"/>
  <c r="T415"/>
  <c r="T416" s="1"/>
  <c r="T418" s="1"/>
  <c r="S415"/>
  <c r="S417" s="1"/>
  <c r="R415"/>
  <c r="R417" s="1"/>
  <c r="Q415"/>
  <c r="Q417" s="1"/>
  <c r="P415"/>
  <c r="O415"/>
  <c r="O417" s="1"/>
  <c r="N415"/>
  <c r="N417" s="1"/>
  <c r="M415"/>
  <c r="M417" s="1"/>
  <c r="L415"/>
  <c r="L417" s="1"/>
  <c r="K415"/>
  <c r="K417" s="1"/>
  <c r="J415"/>
  <c r="J416" s="1"/>
  <c r="J418" s="1"/>
  <c r="I415"/>
  <c r="I417" s="1"/>
  <c r="H415"/>
  <c r="H417" s="1"/>
  <c r="G415"/>
  <c r="G417" s="1"/>
  <c r="F415"/>
  <c r="F416" s="1"/>
  <c r="F418" s="1"/>
  <c r="E415"/>
  <c r="AG409"/>
  <c r="AF408"/>
  <c r="AF410" s="1"/>
  <c r="AE409"/>
  <c r="AC409"/>
  <c r="AB409"/>
  <c r="AA409"/>
  <c r="Z409"/>
  <c r="Y409"/>
  <c r="X408"/>
  <c r="X410" s="1"/>
  <c r="W409"/>
  <c r="V409"/>
  <c r="U409"/>
  <c r="T409"/>
  <c r="S409"/>
  <c r="R408"/>
  <c r="R410" s="1"/>
  <c r="Q409"/>
  <c r="P407"/>
  <c r="P408" s="1"/>
  <c r="P410" s="1"/>
  <c r="O407"/>
  <c r="O409" s="1"/>
  <c r="N407"/>
  <c r="M407"/>
  <c r="M409" s="1"/>
  <c r="L407"/>
  <c r="L409" s="1"/>
  <c r="K407"/>
  <c r="K409" s="1"/>
  <c r="J407"/>
  <c r="J409" s="1"/>
  <c r="I407"/>
  <c r="I409" s="1"/>
  <c r="H407"/>
  <c r="H408" s="1"/>
  <c r="H410" s="1"/>
  <c r="G407"/>
  <c r="G409" s="1"/>
  <c r="F407"/>
  <c r="AJ407" s="1"/>
  <c r="E409"/>
  <c r="AG399"/>
  <c r="AG401" s="1"/>
  <c r="AG402" s="1"/>
  <c r="AF399"/>
  <c r="AE399"/>
  <c r="AE401" s="1"/>
  <c r="AE402" s="1"/>
  <c r="AD399"/>
  <c r="AD401" s="1"/>
  <c r="AD402" s="1"/>
  <c r="AC399"/>
  <c r="AC401" s="1"/>
  <c r="AC402" s="1"/>
  <c r="AB399"/>
  <c r="AA399"/>
  <c r="AA401" s="1"/>
  <c r="AA402" s="1"/>
  <c r="Z399"/>
  <c r="Z400" s="1"/>
  <c r="Y399"/>
  <c r="Y401" s="1"/>
  <c r="Y402" s="1"/>
  <c r="X399"/>
  <c r="X401" s="1"/>
  <c r="X402" s="1"/>
  <c r="W399"/>
  <c r="W401" s="1"/>
  <c r="W402" s="1"/>
  <c r="V399"/>
  <c r="V400" s="1"/>
  <c r="U399"/>
  <c r="U401" s="1"/>
  <c r="U402" s="1"/>
  <c r="T399"/>
  <c r="T400" s="1"/>
  <c r="S399"/>
  <c r="S401" s="1"/>
  <c r="S402" s="1"/>
  <c r="R399"/>
  <c r="R401" s="1"/>
  <c r="R402" s="1"/>
  <c r="Q399"/>
  <c r="Q401" s="1"/>
  <c r="Q402" s="1"/>
  <c r="P399"/>
  <c r="O399"/>
  <c r="O401" s="1"/>
  <c r="O402" s="1"/>
  <c r="N399"/>
  <c r="N401" s="1"/>
  <c r="N402" s="1"/>
  <c r="M399"/>
  <c r="L399"/>
  <c r="K399"/>
  <c r="K401" s="1"/>
  <c r="K402" s="1"/>
  <c r="J399"/>
  <c r="J400" s="1"/>
  <c r="I399"/>
  <c r="H399"/>
  <c r="H401" s="1"/>
  <c r="H402" s="1"/>
  <c r="G399"/>
  <c r="G401" s="1"/>
  <c r="G402" s="1"/>
  <c r="F399"/>
  <c r="F400" s="1"/>
  <c r="E399"/>
  <c r="AJ399" s="1"/>
  <c r="AG392"/>
  <c r="AG393" s="1"/>
  <c r="AF392"/>
  <c r="AF394" s="1"/>
  <c r="AF395" s="1"/>
  <c r="AE392"/>
  <c r="AE394" s="1"/>
  <c r="AE395" s="1"/>
  <c r="AD392"/>
  <c r="AD394" s="1"/>
  <c r="AD395" s="1"/>
  <c r="AC392"/>
  <c r="AB392"/>
  <c r="AB393" s="1"/>
  <c r="AA392"/>
  <c r="AA394" s="1"/>
  <c r="AA395" s="1"/>
  <c r="Z392"/>
  <c r="Z393" s="1"/>
  <c r="Y392"/>
  <c r="X392"/>
  <c r="X394" s="1"/>
  <c r="X395" s="1"/>
  <c r="W392"/>
  <c r="W394" s="1"/>
  <c r="W395" s="1"/>
  <c r="V392"/>
  <c r="V393" s="1"/>
  <c r="U392"/>
  <c r="U393" s="1"/>
  <c r="T392"/>
  <c r="T394" s="1"/>
  <c r="T395" s="1"/>
  <c r="S392"/>
  <c r="S394" s="1"/>
  <c r="S395" s="1"/>
  <c r="R392"/>
  <c r="Q392"/>
  <c r="Q393" s="1"/>
  <c r="P392"/>
  <c r="P394" s="1"/>
  <c r="P395" s="1"/>
  <c r="O392"/>
  <c r="O394" s="1"/>
  <c r="O395" s="1"/>
  <c r="N392"/>
  <c r="N394" s="1"/>
  <c r="N395" s="1"/>
  <c r="M392"/>
  <c r="L392"/>
  <c r="L393" s="1"/>
  <c r="K392"/>
  <c r="K394" s="1"/>
  <c r="K395" s="1"/>
  <c r="J392"/>
  <c r="J394" s="1"/>
  <c r="J395" s="1"/>
  <c r="I392"/>
  <c r="H392"/>
  <c r="H394" s="1"/>
  <c r="H395" s="1"/>
  <c r="G392"/>
  <c r="G394" s="1"/>
  <c r="G395" s="1"/>
  <c r="F392"/>
  <c r="F393" s="1"/>
  <c r="E392"/>
  <c r="AG387"/>
  <c r="AF387"/>
  <c r="AE386"/>
  <c r="AE388" s="1"/>
  <c r="AD386"/>
  <c r="AD388" s="1"/>
  <c r="AC387"/>
  <c r="AB387"/>
  <c r="AA386"/>
  <c r="AA388" s="1"/>
  <c r="Z386"/>
  <c r="Z388" s="1"/>
  <c r="Y387"/>
  <c r="X387"/>
  <c r="W386"/>
  <c r="W388" s="1"/>
  <c r="V386"/>
  <c r="V388" s="1"/>
  <c r="U387"/>
  <c r="T387"/>
  <c r="S386"/>
  <c r="S388" s="1"/>
  <c r="R386"/>
  <c r="R388" s="1"/>
  <c r="Q387"/>
  <c r="P387"/>
  <c r="O386"/>
  <c r="O388" s="1"/>
  <c r="N386"/>
  <c r="N388" s="1"/>
  <c r="M387"/>
  <c r="L387"/>
  <c r="K386"/>
  <c r="K388" s="1"/>
  <c r="J386"/>
  <c r="J388" s="1"/>
  <c r="I387"/>
  <c r="H387"/>
  <c r="G386"/>
  <c r="G388" s="1"/>
  <c r="E387"/>
  <c r="AG338"/>
  <c r="AF338"/>
  <c r="AE337"/>
  <c r="AE339" s="1"/>
  <c r="AD337"/>
  <c r="AD339" s="1"/>
  <c r="AC338"/>
  <c r="AB338"/>
  <c r="Z337"/>
  <c r="Z339" s="1"/>
  <c r="Y338"/>
  <c r="X338"/>
  <c r="W337"/>
  <c r="W339" s="1"/>
  <c r="V337"/>
  <c r="V339" s="1"/>
  <c r="U338"/>
  <c r="T338"/>
  <c r="R337"/>
  <c r="R339" s="1"/>
  <c r="Q338"/>
  <c r="P338"/>
  <c r="O337"/>
  <c r="O339" s="1"/>
  <c r="N337"/>
  <c r="N339" s="1"/>
  <c r="M338"/>
  <c r="L338"/>
  <c r="J337"/>
  <c r="J339" s="1"/>
  <c r="I338"/>
  <c r="H338"/>
  <c r="G337"/>
  <c r="G339" s="1"/>
  <c r="F337"/>
  <c r="F339" s="1"/>
  <c r="AG330"/>
  <c r="AF330"/>
  <c r="AE329"/>
  <c r="AE331" s="1"/>
  <c r="AD329"/>
  <c r="AD331" s="1"/>
  <c r="AC330"/>
  <c r="AB330"/>
  <c r="Y330"/>
  <c r="X330"/>
  <c r="W329"/>
  <c r="W331" s="1"/>
  <c r="V329"/>
  <c r="V331" s="1"/>
  <c r="U330"/>
  <c r="T330"/>
  <c r="Q330"/>
  <c r="P330"/>
  <c r="O329"/>
  <c r="O331" s="1"/>
  <c r="N329"/>
  <c r="N331" s="1"/>
  <c r="M330"/>
  <c r="L330"/>
  <c r="I330"/>
  <c r="H330"/>
  <c r="G329"/>
  <c r="G331" s="1"/>
  <c r="F329"/>
  <c r="F331" s="1"/>
  <c r="AG312"/>
  <c r="AG314" s="1"/>
  <c r="AF312"/>
  <c r="AF314" s="1"/>
  <c r="AE312"/>
  <c r="AE313" s="1"/>
  <c r="AE315" s="1"/>
  <c r="AD312"/>
  <c r="AD313" s="1"/>
  <c r="AD315" s="1"/>
  <c r="AC312"/>
  <c r="AC314" s="1"/>
  <c r="AB312"/>
  <c r="AB314" s="1"/>
  <c r="AA312"/>
  <c r="AA313" s="1"/>
  <c r="AA315" s="1"/>
  <c r="Z312"/>
  <c r="Y312"/>
  <c r="Y314" s="1"/>
  <c r="X312"/>
  <c r="X314" s="1"/>
  <c r="W312"/>
  <c r="W313" s="1"/>
  <c r="W315" s="1"/>
  <c r="V312"/>
  <c r="V313" s="1"/>
  <c r="V315" s="1"/>
  <c r="U312"/>
  <c r="U314" s="1"/>
  <c r="T312"/>
  <c r="T314" s="1"/>
  <c r="S312"/>
  <c r="S313" s="1"/>
  <c r="S315" s="1"/>
  <c r="R312"/>
  <c r="Q312"/>
  <c r="Q314" s="1"/>
  <c r="P312"/>
  <c r="P314" s="1"/>
  <c r="O313"/>
  <c r="O315" s="1"/>
  <c r="N313"/>
  <c r="N315" s="1"/>
  <c r="M312"/>
  <c r="M314" s="1"/>
  <c r="L312"/>
  <c r="L314" s="1"/>
  <c r="K312"/>
  <c r="K313" s="1"/>
  <c r="K315" s="1"/>
  <c r="J312"/>
  <c r="I312"/>
  <c r="I314" s="1"/>
  <c r="H312"/>
  <c r="H314" s="1"/>
  <c r="G312"/>
  <c r="G313" s="1"/>
  <c r="G315" s="1"/>
  <c r="F312"/>
  <c r="F313" s="1"/>
  <c r="F315" s="1"/>
  <c r="E312"/>
  <c r="AG305"/>
  <c r="AG307" s="1"/>
  <c r="AF305"/>
  <c r="AF307" s="1"/>
  <c r="AE305"/>
  <c r="AD305"/>
  <c r="AD307" s="1"/>
  <c r="AC305"/>
  <c r="AC307" s="1"/>
  <c r="AB305"/>
  <c r="AB306" s="1"/>
  <c r="AB308" s="1"/>
  <c r="AA305"/>
  <c r="AA306" s="1"/>
  <c r="AA308" s="1"/>
  <c r="Z305"/>
  <c r="Z307" s="1"/>
  <c r="Y305"/>
  <c r="Y307" s="1"/>
  <c r="X305"/>
  <c r="X307" s="1"/>
  <c r="W305"/>
  <c r="W306" s="1"/>
  <c r="W308" s="1"/>
  <c r="V305"/>
  <c r="V306" s="1"/>
  <c r="V308" s="1"/>
  <c r="U305"/>
  <c r="U307" s="1"/>
  <c r="T305"/>
  <c r="T307" s="1"/>
  <c r="S305"/>
  <c r="R305"/>
  <c r="R306" s="1"/>
  <c r="R308" s="1"/>
  <c r="Q305"/>
  <c r="Q307" s="1"/>
  <c r="P305"/>
  <c r="P306" s="1"/>
  <c r="P308" s="1"/>
  <c r="O305"/>
  <c r="N305"/>
  <c r="N307" s="1"/>
  <c r="M305"/>
  <c r="M307" s="1"/>
  <c r="L305"/>
  <c r="L306" s="1"/>
  <c r="L308" s="1"/>
  <c r="K305"/>
  <c r="J305"/>
  <c r="J307" s="1"/>
  <c r="I305"/>
  <c r="I307" s="1"/>
  <c r="H305"/>
  <c r="H307" s="1"/>
  <c r="G305"/>
  <c r="G306" s="1"/>
  <c r="G308" s="1"/>
  <c r="F305"/>
  <c r="F306" s="1"/>
  <c r="F308" s="1"/>
  <c r="E305"/>
  <c r="AJ305" s="1"/>
  <c r="AG299"/>
  <c r="AF298"/>
  <c r="AF300" s="1"/>
  <c r="AE298"/>
  <c r="AE300" s="1"/>
  <c r="AD298"/>
  <c r="AD300" s="1"/>
  <c r="AC299"/>
  <c r="AB299"/>
  <c r="AA298"/>
  <c r="AA300" s="1"/>
  <c r="Z298"/>
  <c r="Z300" s="1"/>
  <c r="X299"/>
  <c r="W299"/>
  <c r="T298"/>
  <c r="T300" s="1"/>
  <c r="S299"/>
  <c r="P299"/>
  <c r="O298"/>
  <c r="O300" s="1"/>
  <c r="N298"/>
  <c r="N300" s="1"/>
  <c r="L299"/>
  <c r="K299"/>
  <c r="J298"/>
  <c r="J300" s="1"/>
  <c r="H299"/>
  <c r="G299"/>
  <c r="AG278"/>
  <c r="AG279" s="1"/>
  <c r="AF278"/>
  <c r="AF280" s="1"/>
  <c r="AF281" s="1"/>
  <c r="AE278"/>
  <c r="AE280" s="1"/>
  <c r="AE281" s="1"/>
  <c r="AD278"/>
  <c r="AD279" s="1"/>
  <c r="AC278"/>
  <c r="AC279" s="1"/>
  <c r="AB278"/>
  <c r="AB280" s="1"/>
  <c r="AB281" s="1"/>
  <c r="AA278"/>
  <c r="AA280" s="1"/>
  <c r="AA281" s="1"/>
  <c r="Z278"/>
  <c r="Z279" s="1"/>
  <c r="Y278"/>
  <c r="Y279" s="1"/>
  <c r="X278"/>
  <c r="X280" s="1"/>
  <c r="X281" s="1"/>
  <c r="W278"/>
  <c r="W280" s="1"/>
  <c r="W281" s="1"/>
  <c r="V278"/>
  <c r="V279" s="1"/>
  <c r="U278"/>
  <c r="U279" s="1"/>
  <c r="T278"/>
  <c r="T280" s="1"/>
  <c r="T281" s="1"/>
  <c r="S278"/>
  <c r="S280" s="1"/>
  <c r="S281" s="1"/>
  <c r="R278"/>
  <c r="R279" s="1"/>
  <c r="Q278"/>
  <c r="Q279" s="1"/>
  <c r="P278"/>
  <c r="P280" s="1"/>
  <c r="P281" s="1"/>
  <c r="O278"/>
  <c r="O280" s="1"/>
  <c r="O281" s="1"/>
  <c r="N278"/>
  <c r="N279" s="1"/>
  <c r="M278"/>
  <c r="M279" s="1"/>
  <c r="L278"/>
  <c r="L280" s="1"/>
  <c r="L281" s="1"/>
  <c r="K278"/>
  <c r="K280" s="1"/>
  <c r="K281" s="1"/>
  <c r="J278"/>
  <c r="J279" s="1"/>
  <c r="I278"/>
  <c r="I279" s="1"/>
  <c r="H278"/>
  <c r="H280" s="1"/>
  <c r="H281" s="1"/>
  <c r="G278"/>
  <c r="G280" s="1"/>
  <c r="G281" s="1"/>
  <c r="F278"/>
  <c r="F279" s="1"/>
  <c r="E278"/>
  <c r="AG271"/>
  <c r="AG272" s="1"/>
  <c r="AF271"/>
  <c r="AF273" s="1"/>
  <c r="AF274" s="1"/>
  <c r="AE271"/>
  <c r="AE273" s="1"/>
  <c r="AE274" s="1"/>
  <c r="AD271"/>
  <c r="AD272" s="1"/>
  <c r="AC271"/>
  <c r="AC272" s="1"/>
  <c r="AB271"/>
  <c r="AB273" s="1"/>
  <c r="AB274" s="1"/>
  <c r="AA271"/>
  <c r="AA273" s="1"/>
  <c r="AA274" s="1"/>
  <c r="Z271"/>
  <c r="Z272" s="1"/>
  <c r="Y271"/>
  <c r="Y272" s="1"/>
  <c r="X271"/>
  <c r="X273" s="1"/>
  <c r="X274" s="1"/>
  <c r="W271"/>
  <c r="W273" s="1"/>
  <c r="W274" s="1"/>
  <c r="V271"/>
  <c r="V272" s="1"/>
  <c r="U271"/>
  <c r="U272" s="1"/>
  <c r="T271"/>
  <c r="T273" s="1"/>
  <c r="T274" s="1"/>
  <c r="S271"/>
  <c r="S273" s="1"/>
  <c r="S274" s="1"/>
  <c r="R271"/>
  <c r="R272" s="1"/>
  <c r="Q271"/>
  <c r="Q272" s="1"/>
  <c r="P271"/>
  <c r="P273" s="1"/>
  <c r="P274" s="1"/>
  <c r="O271"/>
  <c r="O273" s="1"/>
  <c r="O274" s="1"/>
  <c r="N271"/>
  <c r="N272" s="1"/>
  <c r="M271"/>
  <c r="M272" s="1"/>
  <c r="L271"/>
  <c r="L273" s="1"/>
  <c r="L274" s="1"/>
  <c r="K271"/>
  <c r="K273" s="1"/>
  <c r="K274" s="1"/>
  <c r="J271"/>
  <c r="J272" s="1"/>
  <c r="I271"/>
  <c r="H271"/>
  <c r="H273" s="1"/>
  <c r="H274" s="1"/>
  <c r="G271"/>
  <c r="G273" s="1"/>
  <c r="G274" s="1"/>
  <c r="F271"/>
  <c r="F272" s="1"/>
  <c r="E271"/>
  <c r="AJ271" s="1"/>
  <c r="AG264"/>
  <c r="AG265" s="1"/>
  <c r="AF264"/>
  <c r="AF266" s="1"/>
  <c r="AF267" s="1"/>
  <c r="AE264"/>
  <c r="AE266" s="1"/>
  <c r="AE267" s="1"/>
  <c r="AD264"/>
  <c r="AD265" s="1"/>
  <c r="AC264"/>
  <c r="AC265" s="1"/>
  <c r="AB264"/>
  <c r="AB266" s="1"/>
  <c r="AB267" s="1"/>
  <c r="AA264"/>
  <c r="AA266" s="1"/>
  <c r="AA267" s="1"/>
  <c r="Z264"/>
  <c r="Z265" s="1"/>
  <c r="Y264"/>
  <c r="Y265" s="1"/>
  <c r="X264"/>
  <c r="X266" s="1"/>
  <c r="X267" s="1"/>
  <c r="W264"/>
  <c r="W266" s="1"/>
  <c r="W267" s="1"/>
  <c r="V264"/>
  <c r="V265" s="1"/>
  <c r="U264"/>
  <c r="U265" s="1"/>
  <c r="T264"/>
  <c r="T266" s="1"/>
  <c r="T267" s="1"/>
  <c r="S264"/>
  <c r="S266" s="1"/>
  <c r="S267" s="1"/>
  <c r="R264"/>
  <c r="R265" s="1"/>
  <c r="Q264"/>
  <c r="Q265" s="1"/>
  <c r="P264"/>
  <c r="P266" s="1"/>
  <c r="P267" s="1"/>
  <c r="O264"/>
  <c r="O266" s="1"/>
  <c r="O267" s="1"/>
  <c r="N264"/>
  <c r="N265" s="1"/>
  <c r="M264"/>
  <c r="M265" s="1"/>
  <c r="L264"/>
  <c r="L266" s="1"/>
  <c r="L267" s="1"/>
  <c r="K264"/>
  <c r="K266" s="1"/>
  <c r="K267" s="1"/>
  <c r="J264"/>
  <c r="J265" s="1"/>
  <c r="I264"/>
  <c r="I265" s="1"/>
  <c r="H264"/>
  <c r="G264"/>
  <c r="G266" s="1"/>
  <c r="G267" s="1"/>
  <c r="F264"/>
  <c r="F265" s="1"/>
  <c r="E264"/>
  <c r="AG257"/>
  <c r="AG258" s="1"/>
  <c r="AF257"/>
  <c r="AF259" s="1"/>
  <c r="AF260" s="1"/>
  <c r="AE259"/>
  <c r="AE260" s="1"/>
  <c r="AD257"/>
  <c r="AD258" s="1"/>
  <c r="AC257"/>
  <c r="AC258" s="1"/>
  <c r="AB257"/>
  <c r="AB259" s="1"/>
  <c r="AB260" s="1"/>
  <c r="AA257"/>
  <c r="AA259" s="1"/>
  <c r="AA260" s="1"/>
  <c r="Z257"/>
  <c r="Z258" s="1"/>
  <c r="Y257"/>
  <c r="Y258" s="1"/>
  <c r="X257"/>
  <c r="X259" s="1"/>
  <c r="X260" s="1"/>
  <c r="W257"/>
  <c r="W259" s="1"/>
  <c r="W260" s="1"/>
  <c r="V257"/>
  <c r="V258" s="1"/>
  <c r="U257"/>
  <c r="U258" s="1"/>
  <c r="T257"/>
  <c r="T259" s="1"/>
  <c r="T260" s="1"/>
  <c r="S257"/>
  <c r="S259" s="1"/>
  <c r="S260" s="1"/>
  <c r="R257"/>
  <c r="R258" s="1"/>
  <c r="Q257"/>
  <c r="Q258" s="1"/>
  <c r="P257"/>
  <c r="P259" s="1"/>
  <c r="P260" s="1"/>
  <c r="O257"/>
  <c r="O259" s="1"/>
  <c r="O260" s="1"/>
  <c r="N257"/>
  <c r="N258" s="1"/>
  <c r="M257"/>
  <c r="M258" s="1"/>
  <c r="L257"/>
  <c r="L259" s="1"/>
  <c r="L260" s="1"/>
  <c r="K257"/>
  <c r="K259" s="1"/>
  <c r="K260" s="1"/>
  <c r="J257"/>
  <c r="J258" s="1"/>
  <c r="I257"/>
  <c r="I258" s="1"/>
  <c r="H257"/>
  <c r="H259" s="1"/>
  <c r="H260" s="1"/>
  <c r="G257"/>
  <c r="G259" s="1"/>
  <c r="G260" s="1"/>
  <c r="F257"/>
  <c r="F258" s="1"/>
  <c r="E257"/>
  <c r="AJ257" s="1"/>
  <c r="AG251"/>
  <c r="AG253" s="1"/>
  <c r="AF252"/>
  <c r="AE252"/>
  <c r="AD251"/>
  <c r="AD253" s="1"/>
  <c r="AC251"/>
  <c r="AC253" s="1"/>
  <c r="AB252"/>
  <c r="AA252"/>
  <c r="Z251"/>
  <c r="Z253" s="1"/>
  <c r="Y251"/>
  <c r="Y253" s="1"/>
  <c r="X252"/>
  <c r="W252"/>
  <c r="V251"/>
  <c r="V253" s="1"/>
  <c r="U251"/>
  <c r="U253" s="1"/>
  <c r="T252"/>
  <c r="S252"/>
  <c r="R251"/>
  <c r="R253" s="1"/>
  <c r="Q251"/>
  <c r="Q253" s="1"/>
  <c r="P252"/>
  <c r="O252"/>
  <c r="N251"/>
  <c r="N253" s="1"/>
  <c r="M251"/>
  <c r="M253" s="1"/>
  <c r="L252"/>
  <c r="K252"/>
  <c r="J251"/>
  <c r="J253" s="1"/>
  <c r="I251"/>
  <c r="I253" s="1"/>
  <c r="H252"/>
  <c r="G252"/>
  <c r="F251"/>
  <c r="F253" s="1"/>
  <c r="AG213"/>
  <c r="AG215" s="1"/>
  <c r="AF214"/>
  <c r="AE214"/>
  <c r="AD213"/>
  <c r="AD215" s="1"/>
  <c r="AC213"/>
  <c r="AC215" s="1"/>
  <c r="AB214"/>
  <c r="AA214"/>
  <c r="Z213"/>
  <c r="Z215" s="1"/>
  <c r="Y213"/>
  <c r="Y215" s="1"/>
  <c r="X214"/>
  <c r="W214"/>
  <c r="V213"/>
  <c r="V215" s="1"/>
  <c r="U213"/>
  <c r="U215" s="1"/>
  <c r="T214"/>
  <c r="S214"/>
  <c r="R213"/>
  <c r="R215" s="1"/>
  <c r="Q213"/>
  <c r="Q215" s="1"/>
  <c r="P214"/>
  <c r="O214"/>
  <c r="N213"/>
  <c r="N215" s="1"/>
  <c r="M213"/>
  <c r="M215" s="1"/>
  <c r="L214"/>
  <c r="K214"/>
  <c r="J213"/>
  <c r="J215" s="1"/>
  <c r="I213"/>
  <c r="I215" s="1"/>
  <c r="H214"/>
  <c r="G214"/>
  <c r="F213"/>
  <c r="F215" s="1"/>
  <c r="AG38"/>
  <c r="AG39" s="1"/>
  <c r="AG41" s="1"/>
  <c r="AF38"/>
  <c r="AF40" s="1"/>
  <c r="AE38"/>
  <c r="AE40" s="1"/>
  <c r="AD39"/>
  <c r="AD41" s="1"/>
  <c r="AC38"/>
  <c r="AC39" s="1"/>
  <c r="AC41" s="1"/>
  <c r="AB38"/>
  <c r="AB40" s="1"/>
  <c r="AA38"/>
  <c r="AA40" s="1"/>
  <c r="Z38"/>
  <c r="Z39" s="1"/>
  <c r="Z41" s="1"/>
  <c r="Y38"/>
  <c r="Y40" s="1"/>
  <c r="X38"/>
  <c r="X40" s="1"/>
  <c r="W38"/>
  <c r="W39" s="1"/>
  <c r="W41" s="1"/>
  <c r="V38"/>
  <c r="V39" s="1"/>
  <c r="V41" s="1"/>
  <c r="U38"/>
  <c r="U40" s="1"/>
  <c r="T38"/>
  <c r="T40" s="1"/>
  <c r="S38"/>
  <c r="S40" s="1"/>
  <c r="R39"/>
  <c r="Q38"/>
  <c r="Q39" s="1"/>
  <c r="Q41" s="1"/>
  <c r="P38"/>
  <c r="P40" s="1"/>
  <c r="O38"/>
  <c r="O40" s="1"/>
  <c r="N38"/>
  <c r="N39" s="1"/>
  <c r="N41" s="1"/>
  <c r="M38"/>
  <c r="M39" s="1"/>
  <c r="M41" s="1"/>
  <c r="L38"/>
  <c r="L40" s="1"/>
  <c r="K38"/>
  <c r="K40" s="1"/>
  <c r="J38"/>
  <c r="J39" s="1"/>
  <c r="J41" s="1"/>
  <c r="I38"/>
  <c r="I40" s="1"/>
  <c r="G38"/>
  <c r="G39" s="1"/>
  <c r="G41" s="1"/>
  <c r="F38"/>
  <c r="AG24"/>
  <c r="AG26" s="1"/>
  <c r="AF25"/>
  <c r="AE25"/>
  <c r="AD24"/>
  <c r="AD26" s="1"/>
  <c r="AC24"/>
  <c r="AC26" s="1"/>
  <c r="AB25"/>
  <c r="AA24"/>
  <c r="AA26" s="1"/>
  <c r="Z24"/>
  <c r="Z26" s="1"/>
  <c r="Y24"/>
  <c r="Y26" s="1"/>
  <c r="X25"/>
  <c r="W25"/>
  <c r="V24"/>
  <c r="V26" s="1"/>
  <c r="U25"/>
  <c r="T25"/>
  <c r="S24"/>
  <c r="S26" s="1"/>
  <c r="R24"/>
  <c r="R26" s="1"/>
  <c r="Q25"/>
  <c r="P25"/>
  <c r="O25"/>
  <c r="N24"/>
  <c r="N26" s="1"/>
  <c r="M24"/>
  <c r="M26" s="1"/>
  <c r="L25"/>
  <c r="K24"/>
  <c r="K26" s="1"/>
  <c r="J24"/>
  <c r="J26" s="1"/>
  <c r="I25"/>
  <c r="H25"/>
  <c r="G25"/>
  <c r="F24"/>
  <c r="F26" s="1"/>
  <c r="E25"/>
  <c r="AG15"/>
  <c r="AG17" s="1"/>
  <c r="AF15"/>
  <c r="AF17" s="1"/>
  <c r="AE15"/>
  <c r="AE16" s="1"/>
  <c r="AE18" s="1"/>
  <c r="AD15"/>
  <c r="AD16" s="1"/>
  <c r="AD18" s="1"/>
  <c r="AC15"/>
  <c r="AC16" s="1"/>
  <c r="AC18" s="1"/>
  <c r="AB15"/>
  <c r="AB17" s="1"/>
  <c r="AA15"/>
  <c r="AA17" s="1"/>
  <c r="Z15"/>
  <c r="Z16" s="1"/>
  <c r="Z18" s="1"/>
  <c r="Y15"/>
  <c r="Y16" s="1"/>
  <c r="Y18" s="1"/>
  <c r="X15"/>
  <c r="X17" s="1"/>
  <c r="W15"/>
  <c r="W17" s="1"/>
  <c r="V15"/>
  <c r="V16" s="1"/>
  <c r="V18" s="1"/>
  <c r="U15"/>
  <c r="U17" s="1"/>
  <c r="T15"/>
  <c r="T17" s="1"/>
  <c r="S15"/>
  <c r="S17" s="1"/>
  <c r="R15"/>
  <c r="R16" s="1"/>
  <c r="R18" s="1"/>
  <c r="Q15"/>
  <c r="Q17" s="1"/>
  <c r="P15"/>
  <c r="P17" s="1"/>
  <c r="O15"/>
  <c r="O16" s="1"/>
  <c r="O18" s="1"/>
  <c r="N15"/>
  <c r="N16" s="1"/>
  <c r="N18" s="1"/>
  <c r="M15"/>
  <c r="M17" s="1"/>
  <c r="L15"/>
  <c r="L17" s="1"/>
  <c r="K15"/>
  <c r="K17" s="1"/>
  <c r="J15"/>
  <c r="J16" s="1"/>
  <c r="J18" s="1"/>
  <c r="I15"/>
  <c r="I16" s="1"/>
  <c r="I18" s="1"/>
  <c r="H15"/>
  <c r="H17" s="1"/>
  <c r="G15"/>
  <c r="G17" s="1"/>
  <c r="F15"/>
  <c r="AJ15" s="1"/>
  <c r="E16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AJ9" s="1"/>
  <c r="AJ38" l="1"/>
  <c r="AJ264"/>
  <c r="AJ278"/>
  <c r="AJ312"/>
  <c r="AJ392"/>
  <c r="AJ415"/>
  <c r="F39"/>
  <c r="F41" s="1"/>
  <c r="R41"/>
  <c r="E215"/>
  <c r="AH279"/>
  <c r="AH265"/>
  <c r="AH306"/>
  <c r="AH401"/>
  <c r="AH431"/>
  <c r="AH453"/>
  <c r="AH272"/>
  <c r="AH393"/>
  <c r="AH423"/>
  <c r="AH439"/>
  <c r="AH461"/>
  <c r="F451"/>
  <c r="F453" s="1"/>
  <c r="E462"/>
  <c r="K306"/>
  <c r="I272"/>
  <c r="H266"/>
  <c r="E18"/>
  <c r="E251"/>
  <c r="E258"/>
  <c r="E265"/>
  <c r="E272"/>
  <c r="E279"/>
  <c r="E307"/>
  <c r="E314"/>
  <c r="E330"/>
  <c r="E338"/>
  <c r="E393"/>
  <c r="E40"/>
  <c r="F386"/>
  <c r="F388" s="1"/>
  <c r="F409"/>
  <c r="AJ409" s="1"/>
  <c r="E417"/>
  <c r="E424"/>
  <c r="E431"/>
  <c r="E439"/>
  <c r="E452"/>
  <c r="F16"/>
  <c r="AJ16" s="1"/>
  <c r="AH298"/>
  <c r="AH331"/>
  <c r="N451"/>
  <c r="N453" s="1"/>
  <c r="R387"/>
  <c r="AH387"/>
  <c r="AH430"/>
  <c r="AH452"/>
  <c r="Z306"/>
  <c r="Z308" s="1"/>
  <c r="AH251"/>
  <c r="AH253" s="1"/>
  <c r="AH280"/>
  <c r="AH400"/>
  <c r="AH438"/>
  <c r="AH273"/>
  <c r="AH307"/>
  <c r="AH417"/>
  <c r="S387"/>
  <c r="J423"/>
  <c r="AH337"/>
  <c r="AH339" s="1"/>
  <c r="AA408"/>
  <c r="AA410" s="1"/>
  <c r="S25"/>
  <c r="AF393"/>
  <c r="T393"/>
  <c r="AA279"/>
  <c r="O400"/>
  <c r="O408"/>
  <c r="O410" s="1"/>
  <c r="O423"/>
  <c r="AD431"/>
  <c r="AD432" s="1"/>
  <c r="F461"/>
  <c r="F463" s="1"/>
  <c r="AH24"/>
  <c r="AH26" s="1"/>
  <c r="AH213"/>
  <c r="AH314"/>
  <c r="AH394"/>
  <c r="AH424"/>
  <c r="AH462"/>
  <c r="R17"/>
  <c r="W307"/>
  <c r="L394"/>
  <c r="L395" s="1"/>
  <c r="N400"/>
  <c r="K408"/>
  <c r="K410" s="1"/>
  <c r="K423"/>
  <c r="W430"/>
  <c r="AH266"/>
  <c r="X451"/>
  <c r="X453" s="1"/>
  <c r="S430"/>
  <c r="T417"/>
  <c r="AE416"/>
  <c r="AE418" s="1"/>
  <c r="AE423"/>
  <c r="J408"/>
  <c r="J410" s="1"/>
  <c r="AE408"/>
  <c r="AE410" s="1"/>
  <c r="W400"/>
  <c r="P393"/>
  <c r="AB394"/>
  <c r="AB395" s="1"/>
  <c r="J393"/>
  <c r="Z338"/>
  <c r="AB329"/>
  <c r="AB331" s="1"/>
  <c r="L313"/>
  <c r="L315" s="1"/>
  <c r="AB313"/>
  <c r="AB315" s="1"/>
  <c r="J306"/>
  <c r="J308" s="1"/>
  <c r="AB307"/>
  <c r="S298"/>
  <c r="S300" s="1"/>
  <c r="O299"/>
  <c r="AE299"/>
  <c r="S279"/>
  <c r="S272"/>
  <c r="AA258"/>
  <c r="S258"/>
  <c r="K265"/>
  <c r="G438"/>
  <c r="G440" s="1"/>
  <c r="W438"/>
  <c r="W440" s="1"/>
  <c r="AE451"/>
  <c r="AE453" s="1"/>
  <c r="T16"/>
  <c r="T18" s="1"/>
  <c r="P24"/>
  <c r="P26" s="1"/>
  <c r="R266"/>
  <c r="R267" s="1"/>
  <c r="T306"/>
  <c r="T308" s="1"/>
  <c r="T329"/>
  <c r="T331" s="1"/>
  <c r="T401"/>
  <c r="T402" s="1"/>
  <c r="L431"/>
  <c r="L432" s="1"/>
  <c r="S438"/>
  <c r="S440" s="1"/>
  <c r="K258"/>
  <c r="S265"/>
  <c r="AA272"/>
  <c r="R280"/>
  <c r="R281" s="1"/>
  <c r="K298"/>
  <c r="K300" s="1"/>
  <c r="Z299"/>
  <c r="L307"/>
  <c r="T313"/>
  <c r="T315" s="1"/>
  <c r="K393"/>
  <c r="X393"/>
  <c r="X400"/>
  <c r="S408"/>
  <c r="S410" s="1"/>
  <c r="R409"/>
  <c r="W416"/>
  <c r="W418" s="1"/>
  <c r="S423"/>
  <c r="K438"/>
  <c r="K440" s="1"/>
  <c r="AE438"/>
  <c r="AE440" s="1"/>
  <c r="O451"/>
  <c r="O453" s="1"/>
  <c r="V461"/>
  <c r="V463" s="1"/>
  <c r="K272"/>
  <c r="K314"/>
  <c r="S393"/>
  <c r="AB251"/>
  <c r="AB253" s="1"/>
  <c r="AA265"/>
  <c r="K279"/>
  <c r="P307"/>
  <c r="L329"/>
  <c r="L331" s="1"/>
  <c r="AA393"/>
  <c r="Z394"/>
  <c r="Z395" s="1"/>
  <c r="AE400"/>
  <c r="W408"/>
  <c r="W410" s="1"/>
  <c r="W423"/>
  <c r="AE430"/>
  <c r="O438"/>
  <c r="O440" s="1"/>
  <c r="W451"/>
  <c r="W453" s="1"/>
  <c r="R462"/>
  <c r="Q252"/>
  <c r="T251"/>
  <c r="T253" s="1"/>
  <c r="L251"/>
  <c r="L253" s="1"/>
  <c r="AG252"/>
  <c r="L213"/>
  <c r="L215" s="1"/>
  <c r="T213"/>
  <c r="T215" s="1"/>
  <c r="AB213"/>
  <c r="AB215" s="1"/>
  <c r="Z252"/>
  <c r="P258"/>
  <c r="AF258"/>
  <c r="P265"/>
  <c r="AF265"/>
  <c r="H272"/>
  <c r="X272"/>
  <c r="AF272"/>
  <c r="H279"/>
  <c r="X279"/>
  <c r="I313"/>
  <c r="I315" s="1"/>
  <c r="AG313"/>
  <c r="AG315" s="1"/>
  <c r="Q329"/>
  <c r="Q331" s="1"/>
  <c r="Y329"/>
  <c r="Y331" s="1"/>
  <c r="AG329"/>
  <c r="AG331" s="1"/>
  <c r="H337"/>
  <c r="H339" s="1"/>
  <c r="P337"/>
  <c r="P339" s="1"/>
  <c r="X337"/>
  <c r="X339" s="1"/>
  <c r="AF337"/>
  <c r="AF339" s="1"/>
  <c r="H386"/>
  <c r="H388" s="1"/>
  <c r="P386"/>
  <c r="P388" s="1"/>
  <c r="X386"/>
  <c r="AF386"/>
  <c r="AF388" s="1"/>
  <c r="P409"/>
  <c r="N416"/>
  <c r="N418" s="1"/>
  <c r="AD417"/>
  <c r="X424"/>
  <c r="X425" s="1"/>
  <c r="P439"/>
  <c r="O461"/>
  <c r="O463" s="1"/>
  <c r="AE461"/>
  <c r="AE463" s="1"/>
  <c r="AF16"/>
  <c r="AF18" s="1"/>
  <c r="O24"/>
  <c r="O26" s="1"/>
  <c r="K25"/>
  <c r="P39"/>
  <c r="P41" s="1"/>
  <c r="K213"/>
  <c r="K215" s="1"/>
  <c r="S213"/>
  <c r="S215" s="1"/>
  <c r="AA213"/>
  <c r="AA215" s="1"/>
  <c r="K251"/>
  <c r="K253" s="1"/>
  <c r="S251"/>
  <c r="S253" s="1"/>
  <c r="AA251"/>
  <c r="AA253" s="1"/>
  <c r="I252"/>
  <c r="Y252"/>
  <c r="G258"/>
  <c r="O258"/>
  <c r="W258"/>
  <c r="AE258"/>
  <c r="G265"/>
  <c r="O265"/>
  <c r="W265"/>
  <c r="AE265"/>
  <c r="Q266"/>
  <c r="Q267" s="1"/>
  <c r="AG266"/>
  <c r="AG267" s="1"/>
  <c r="G272"/>
  <c r="O272"/>
  <c r="W272"/>
  <c r="AE272"/>
  <c r="G279"/>
  <c r="O279"/>
  <c r="W279"/>
  <c r="AE279"/>
  <c r="Q280"/>
  <c r="Q281" s="1"/>
  <c r="AG280"/>
  <c r="AG281" s="1"/>
  <c r="G298"/>
  <c r="W298"/>
  <c r="W300" s="1"/>
  <c r="N299"/>
  <c r="T299"/>
  <c r="AF299"/>
  <c r="I306"/>
  <c r="I308" s="1"/>
  <c r="Y306"/>
  <c r="Y308" s="1"/>
  <c r="AF306"/>
  <c r="AF308" s="1"/>
  <c r="R307"/>
  <c r="H313"/>
  <c r="H315" s="1"/>
  <c r="P313"/>
  <c r="P315" s="1"/>
  <c r="X313"/>
  <c r="X315" s="1"/>
  <c r="AF313"/>
  <c r="AF315" s="1"/>
  <c r="AA314"/>
  <c r="H329"/>
  <c r="H331" s="1"/>
  <c r="P329"/>
  <c r="P331" s="1"/>
  <c r="X329"/>
  <c r="X331" s="1"/>
  <c r="AF329"/>
  <c r="AF331" s="1"/>
  <c r="E337"/>
  <c r="M337"/>
  <c r="M339" s="1"/>
  <c r="U337"/>
  <c r="U339" s="1"/>
  <c r="AC337"/>
  <c r="AC339" s="1"/>
  <c r="R338"/>
  <c r="E386"/>
  <c r="M386"/>
  <c r="M388" s="1"/>
  <c r="U386"/>
  <c r="U388" s="1"/>
  <c r="AC386"/>
  <c r="AC388" s="1"/>
  <c r="K387"/>
  <c r="AA387"/>
  <c r="H393"/>
  <c r="O393"/>
  <c r="W393"/>
  <c r="AE393"/>
  <c r="AG394"/>
  <c r="AG395" s="1"/>
  <c r="K400"/>
  <c r="S400"/>
  <c r="AD400"/>
  <c r="G408"/>
  <c r="G410" s="1"/>
  <c r="Z408"/>
  <c r="Z410" s="1"/>
  <c r="H409"/>
  <c r="AF409"/>
  <c r="L416"/>
  <c r="L418" s="1"/>
  <c r="S416"/>
  <c r="S418" s="1"/>
  <c r="AB417"/>
  <c r="G423"/>
  <c r="P423"/>
  <c r="AA423"/>
  <c r="K430"/>
  <c r="R430"/>
  <c r="AB430"/>
  <c r="F431"/>
  <c r="F432" s="1"/>
  <c r="F438"/>
  <c r="F440" s="1"/>
  <c r="AA438"/>
  <c r="AA440" s="1"/>
  <c r="J439"/>
  <c r="AF439"/>
  <c r="K451"/>
  <c r="K453" s="1"/>
  <c r="S451"/>
  <c r="S453" s="1"/>
  <c r="AD451"/>
  <c r="AD453" s="1"/>
  <c r="L452"/>
  <c r="K461"/>
  <c r="K463" s="1"/>
  <c r="T461"/>
  <c r="T463" s="1"/>
  <c r="AA461"/>
  <c r="AA463" s="1"/>
  <c r="P462"/>
  <c r="AH39"/>
  <c r="AH41" s="1"/>
  <c r="AF39"/>
  <c r="AF41" s="1"/>
  <c r="J252"/>
  <c r="H258"/>
  <c r="H265"/>
  <c r="P279"/>
  <c r="H298"/>
  <c r="H300" s="1"/>
  <c r="X298"/>
  <c r="X300" s="1"/>
  <c r="Q306"/>
  <c r="Q308" s="1"/>
  <c r="AG306"/>
  <c r="AG308" s="1"/>
  <c r="Q313"/>
  <c r="Q315" s="1"/>
  <c r="I329"/>
  <c r="I331" s="1"/>
  <c r="H24"/>
  <c r="H26" s="1"/>
  <c r="AE24"/>
  <c r="AE26" s="1"/>
  <c r="H213"/>
  <c r="H215" s="1"/>
  <c r="P213"/>
  <c r="P215" s="1"/>
  <c r="X213"/>
  <c r="X215" s="1"/>
  <c r="AF213"/>
  <c r="AF215" s="1"/>
  <c r="H251"/>
  <c r="P251"/>
  <c r="P253" s="1"/>
  <c r="X251"/>
  <c r="X253" s="1"/>
  <c r="AF251"/>
  <c r="AF253" s="1"/>
  <c r="R252"/>
  <c r="L258"/>
  <c r="T258"/>
  <c r="AB258"/>
  <c r="L265"/>
  <c r="T265"/>
  <c r="AB265"/>
  <c r="J266"/>
  <c r="J267" s="1"/>
  <c r="Z266"/>
  <c r="Z267" s="1"/>
  <c r="L272"/>
  <c r="T272"/>
  <c r="AB272"/>
  <c r="L279"/>
  <c r="T279"/>
  <c r="AB279"/>
  <c r="J280"/>
  <c r="J281" s="1"/>
  <c r="Z280"/>
  <c r="Z281" s="1"/>
  <c r="L298"/>
  <c r="L300" s="1"/>
  <c r="E306"/>
  <c r="N306"/>
  <c r="N308" s="1"/>
  <c r="U306"/>
  <c r="U308" s="1"/>
  <c r="AD306"/>
  <c r="AD308" s="1"/>
  <c r="E313"/>
  <c r="M313"/>
  <c r="M315" s="1"/>
  <c r="U313"/>
  <c r="U315" s="1"/>
  <c r="AC313"/>
  <c r="AC315" s="1"/>
  <c r="S314"/>
  <c r="E329"/>
  <c r="M329"/>
  <c r="M331" s="1"/>
  <c r="U329"/>
  <c r="U331" s="1"/>
  <c r="AC329"/>
  <c r="AC331" s="1"/>
  <c r="L337"/>
  <c r="L339" s="1"/>
  <c r="T337"/>
  <c r="T339" s="1"/>
  <c r="AB337"/>
  <c r="AB339" s="1"/>
  <c r="J338"/>
  <c r="L386"/>
  <c r="L388" s="1"/>
  <c r="T386"/>
  <c r="T388" s="1"/>
  <c r="AB386"/>
  <c r="AB388" s="1"/>
  <c r="J387"/>
  <c r="Z387"/>
  <c r="G393"/>
  <c r="N393"/>
  <c r="AD393"/>
  <c r="F394"/>
  <c r="F395" s="1"/>
  <c r="V394"/>
  <c r="V395" s="1"/>
  <c r="G400"/>
  <c r="R400"/>
  <c r="AA400"/>
  <c r="F401"/>
  <c r="F402" s="1"/>
  <c r="X409"/>
  <c r="K416"/>
  <c r="K418" s="1"/>
  <c r="R416"/>
  <c r="R418" s="1"/>
  <c r="F417"/>
  <c r="V417"/>
  <c r="H424"/>
  <c r="H425" s="1"/>
  <c r="G430"/>
  <c r="O430"/>
  <c r="AA430"/>
  <c r="V431"/>
  <c r="V432" s="1"/>
  <c r="H439"/>
  <c r="Z439"/>
  <c r="G451"/>
  <c r="G453" s="1"/>
  <c r="R451"/>
  <c r="R453" s="1"/>
  <c r="AA451"/>
  <c r="AA453" s="1"/>
  <c r="F452"/>
  <c r="J461"/>
  <c r="J463" s="1"/>
  <c r="S461"/>
  <c r="S463" s="1"/>
  <c r="Z461"/>
  <c r="Z463" s="1"/>
  <c r="H462"/>
  <c r="AF462"/>
  <c r="X258"/>
  <c r="X265"/>
  <c r="P272"/>
  <c r="AF279"/>
  <c r="P298"/>
  <c r="P300" s="1"/>
  <c r="Y313"/>
  <c r="Y315" s="1"/>
  <c r="Z17"/>
  <c r="G24"/>
  <c r="G26" s="1"/>
  <c r="W24"/>
  <c r="W26" s="1"/>
  <c r="G213"/>
  <c r="G215" s="1"/>
  <c r="O213"/>
  <c r="O215" s="1"/>
  <c r="W213"/>
  <c r="W215" s="1"/>
  <c r="AE213"/>
  <c r="AE215" s="1"/>
  <c r="G251"/>
  <c r="G253" s="1"/>
  <c r="O251"/>
  <c r="O253" s="1"/>
  <c r="W251"/>
  <c r="W253" s="1"/>
  <c r="AE251"/>
  <c r="AE253" s="1"/>
  <c r="I266"/>
  <c r="I267" s="1"/>
  <c r="Y266"/>
  <c r="Y267" s="1"/>
  <c r="I280"/>
  <c r="I281" s="1"/>
  <c r="Y280"/>
  <c r="Y281" s="1"/>
  <c r="AB298"/>
  <c r="AB300" s="1"/>
  <c r="M306"/>
  <c r="M308" s="1"/>
  <c r="AC306"/>
  <c r="AC308" s="1"/>
  <c r="I337"/>
  <c r="I339" s="1"/>
  <c r="Q337"/>
  <c r="Q339" s="1"/>
  <c r="Y337"/>
  <c r="Y339" s="1"/>
  <c r="AG337"/>
  <c r="AG339" s="1"/>
  <c r="I386"/>
  <c r="I388" s="1"/>
  <c r="Q386"/>
  <c r="Q388" s="1"/>
  <c r="Y386"/>
  <c r="Y388" s="1"/>
  <c r="AG386"/>
  <c r="AG388" s="1"/>
  <c r="E394"/>
  <c r="V401"/>
  <c r="V402" s="1"/>
  <c r="T408"/>
  <c r="T410" s="1"/>
  <c r="G416"/>
  <c r="G418" s="1"/>
  <c r="O416"/>
  <c r="O418" s="1"/>
  <c r="AA416"/>
  <c r="AA418" s="1"/>
  <c r="T423"/>
  <c r="AF423"/>
  <c r="N430"/>
  <c r="T438"/>
  <c r="T440" s="1"/>
  <c r="X439"/>
  <c r="V452"/>
  <c r="G461"/>
  <c r="G463" s="1"/>
  <c r="W461"/>
  <c r="W463" s="1"/>
  <c r="X462"/>
  <c r="AH17"/>
  <c r="T39"/>
  <c r="T41" s="1"/>
  <c r="X39"/>
  <c r="X41" s="1"/>
  <c r="R40"/>
  <c r="J40"/>
  <c r="L39"/>
  <c r="L41" s="1"/>
  <c r="AB39"/>
  <c r="AB41" s="1"/>
  <c r="Z40"/>
  <c r="Y25"/>
  <c r="U24"/>
  <c r="U26" s="1"/>
  <c r="AG25"/>
  <c r="I24"/>
  <c r="I26" s="1"/>
  <c r="Q24"/>
  <c r="Q26" s="1"/>
  <c r="X24"/>
  <c r="X26" s="1"/>
  <c r="AF24"/>
  <c r="AF26" s="1"/>
  <c r="M25"/>
  <c r="AA25"/>
  <c r="AB24"/>
  <c r="AB26" s="1"/>
  <c r="E24"/>
  <c r="L24"/>
  <c r="L26" s="1"/>
  <c r="T24"/>
  <c r="T26" s="1"/>
  <c r="AC25"/>
  <c r="AB16"/>
  <c r="AB18" s="1"/>
  <c r="H16"/>
  <c r="H18" s="1"/>
  <c r="X16"/>
  <c r="X18" s="1"/>
  <c r="N17"/>
  <c r="AD17"/>
  <c r="P16"/>
  <c r="P18" s="1"/>
  <c r="U16"/>
  <c r="U18" s="1"/>
  <c r="J17"/>
  <c r="AC17"/>
  <c r="O306"/>
  <c r="O308" s="1"/>
  <c r="O307"/>
  <c r="S306"/>
  <c r="S308" s="1"/>
  <c r="S307"/>
  <c r="AE306"/>
  <c r="AE308" s="1"/>
  <c r="AE307"/>
  <c r="K337"/>
  <c r="K339" s="1"/>
  <c r="K338"/>
  <c r="S337"/>
  <c r="S339" s="1"/>
  <c r="S338"/>
  <c r="AA337"/>
  <c r="AA339" s="1"/>
  <c r="AA338"/>
  <c r="F424"/>
  <c r="F425" s="1"/>
  <c r="F423"/>
  <c r="N424"/>
  <c r="N425" s="1"/>
  <c r="N423"/>
  <c r="R423"/>
  <c r="R424"/>
  <c r="R425" s="1"/>
  <c r="V424"/>
  <c r="V425" s="1"/>
  <c r="V423"/>
  <c r="AD424"/>
  <c r="AD425" s="1"/>
  <c r="AD423"/>
  <c r="F299"/>
  <c r="R299"/>
  <c r="R298"/>
  <c r="R300" s="1"/>
  <c r="V299"/>
  <c r="V298"/>
  <c r="V300" s="1"/>
  <c r="K329"/>
  <c r="K331" s="1"/>
  <c r="K330"/>
  <c r="S329"/>
  <c r="S331" s="1"/>
  <c r="S330"/>
  <c r="AA329"/>
  <c r="AA331" s="1"/>
  <c r="AA330"/>
  <c r="P452"/>
  <c r="P451"/>
  <c r="P453" s="1"/>
  <c r="T451"/>
  <c r="T453" s="1"/>
  <c r="T452"/>
  <c r="AF452"/>
  <c r="AF451"/>
  <c r="AF453" s="1"/>
  <c r="M16"/>
  <c r="M18" s="1"/>
  <c r="S16"/>
  <c r="S18" s="1"/>
  <c r="O17"/>
  <c r="AE17"/>
  <c r="N25"/>
  <c r="AD25"/>
  <c r="E39"/>
  <c r="K39"/>
  <c r="K41" s="1"/>
  <c r="U39"/>
  <c r="U41" s="1"/>
  <c r="AA39"/>
  <c r="AA41" s="1"/>
  <c r="G40"/>
  <c r="M40"/>
  <c r="W40"/>
  <c r="AC40"/>
  <c r="I214"/>
  <c r="Q214"/>
  <c r="Y214"/>
  <c r="AG214"/>
  <c r="E252"/>
  <c r="M252"/>
  <c r="U252"/>
  <c r="AC252"/>
  <c r="I259"/>
  <c r="I260" s="1"/>
  <c r="Q259"/>
  <c r="Q260" s="1"/>
  <c r="Y259"/>
  <c r="Y260" s="1"/>
  <c r="AG259"/>
  <c r="AG260" s="1"/>
  <c r="E266"/>
  <c r="M266"/>
  <c r="M267" s="1"/>
  <c r="U266"/>
  <c r="U267" s="1"/>
  <c r="AC266"/>
  <c r="AC267" s="1"/>
  <c r="I273"/>
  <c r="Q273"/>
  <c r="Q274" s="1"/>
  <c r="Y273"/>
  <c r="Y274" s="1"/>
  <c r="AG273"/>
  <c r="AG274" s="1"/>
  <c r="E280"/>
  <c r="M280"/>
  <c r="M281" s="1"/>
  <c r="U280"/>
  <c r="U281" s="1"/>
  <c r="AC280"/>
  <c r="AC281" s="1"/>
  <c r="AG298"/>
  <c r="AG300" s="1"/>
  <c r="G307"/>
  <c r="N314"/>
  <c r="AD314"/>
  <c r="N330"/>
  <c r="AD330"/>
  <c r="G16"/>
  <c r="G18" s="1"/>
  <c r="L16"/>
  <c r="L18" s="1"/>
  <c r="Q16"/>
  <c r="Q18" s="1"/>
  <c r="W16"/>
  <c r="W18" s="1"/>
  <c r="AG16"/>
  <c r="AG18" s="1"/>
  <c r="I17"/>
  <c r="Y17"/>
  <c r="R25"/>
  <c r="I39"/>
  <c r="I41" s="1"/>
  <c r="O39"/>
  <c r="O41" s="1"/>
  <c r="Y39"/>
  <c r="Y41" s="1"/>
  <c r="AE39"/>
  <c r="AE41" s="1"/>
  <c r="F40"/>
  <c r="Q40"/>
  <c r="V40"/>
  <c r="AG40"/>
  <c r="F214"/>
  <c r="N214"/>
  <c r="V214"/>
  <c r="AD214"/>
  <c r="F259"/>
  <c r="F260" s="1"/>
  <c r="N259"/>
  <c r="N260" s="1"/>
  <c r="V259"/>
  <c r="V260" s="1"/>
  <c r="AD259"/>
  <c r="AD260" s="1"/>
  <c r="F273"/>
  <c r="F274" s="1"/>
  <c r="N273"/>
  <c r="N274" s="1"/>
  <c r="V273"/>
  <c r="V274" s="1"/>
  <c r="AD273"/>
  <c r="AD274" s="1"/>
  <c r="AC298"/>
  <c r="AC300" s="1"/>
  <c r="J299"/>
  <c r="AD299"/>
  <c r="F307"/>
  <c r="AA307"/>
  <c r="G330"/>
  <c r="W330"/>
  <c r="G338"/>
  <c r="W338"/>
  <c r="H451"/>
  <c r="H453" s="1"/>
  <c r="AB452"/>
  <c r="I299"/>
  <c r="I298"/>
  <c r="I300" s="1"/>
  <c r="M299"/>
  <c r="M298"/>
  <c r="M300" s="1"/>
  <c r="Q299"/>
  <c r="Q298"/>
  <c r="Q300" s="1"/>
  <c r="U299"/>
  <c r="U298"/>
  <c r="U300" s="1"/>
  <c r="Y299"/>
  <c r="Y298"/>
  <c r="Y300" s="1"/>
  <c r="J313"/>
  <c r="J315" s="1"/>
  <c r="J314"/>
  <c r="R313"/>
  <c r="R315" s="1"/>
  <c r="R314"/>
  <c r="Z313"/>
  <c r="Z315" s="1"/>
  <c r="Z314"/>
  <c r="J329"/>
  <c r="J331" s="1"/>
  <c r="J330"/>
  <c r="R329"/>
  <c r="R331" s="1"/>
  <c r="R330"/>
  <c r="Z329"/>
  <c r="Z331" s="1"/>
  <c r="Z330"/>
  <c r="E401"/>
  <c r="E400"/>
  <c r="I401"/>
  <c r="I402" s="1"/>
  <c r="I400"/>
  <c r="M401"/>
  <c r="M402" s="1"/>
  <c r="M400"/>
  <c r="L400"/>
  <c r="L401"/>
  <c r="L402" s="1"/>
  <c r="P401"/>
  <c r="P402" s="1"/>
  <c r="P400"/>
  <c r="AB400"/>
  <c r="AB401"/>
  <c r="AB402" s="1"/>
  <c r="AF401"/>
  <c r="AF402" s="1"/>
  <c r="AF400"/>
  <c r="N439"/>
  <c r="N438"/>
  <c r="N440" s="1"/>
  <c r="R438"/>
  <c r="R440" s="1"/>
  <c r="R439"/>
  <c r="AD439"/>
  <c r="AD438"/>
  <c r="AD440" s="1"/>
  <c r="K16"/>
  <c r="K18" s="1"/>
  <c r="AA16"/>
  <c r="AA18" s="1"/>
  <c r="F25"/>
  <c r="AJ25" s="1"/>
  <c r="V25"/>
  <c r="S39"/>
  <c r="S41" s="1"/>
  <c r="E214"/>
  <c r="M214"/>
  <c r="U214"/>
  <c r="AC214"/>
  <c r="E259"/>
  <c r="M259"/>
  <c r="M260" s="1"/>
  <c r="U259"/>
  <c r="U260" s="1"/>
  <c r="AC259"/>
  <c r="AC260" s="1"/>
  <c r="E273"/>
  <c r="M273"/>
  <c r="M274" s="1"/>
  <c r="U273"/>
  <c r="U274" s="1"/>
  <c r="AC273"/>
  <c r="AC274" s="1"/>
  <c r="F314"/>
  <c r="V314"/>
  <c r="F330"/>
  <c r="V330"/>
  <c r="F17"/>
  <c r="AJ17" s="1"/>
  <c r="V17"/>
  <c r="J25"/>
  <c r="Z25"/>
  <c r="N40"/>
  <c r="AD40"/>
  <c r="J214"/>
  <c r="R214"/>
  <c r="Z214"/>
  <c r="F252"/>
  <c r="N252"/>
  <c r="V252"/>
  <c r="AD252"/>
  <c r="J259"/>
  <c r="J260" s="1"/>
  <c r="R259"/>
  <c r="R260" s="1"/>
  <c r="Z259"/>
  <c r="Z260" s="1"/>
  <c r="F266"/>
  <c r="F267" s="1"/>
  <c r="N266"/>
  <c r="N267" s="1"/>
  <c r="V266"/>
  <c r="V267" s="1"/>
  <c r="AD266"/>
  <c r="AD267" s="1"/>
  <c r="J273"/>
  <c r="J274" s="1"/>
  <c r="R273"/>
  <c r="R274" s="1"/>
  <c r="Z273"/>
  <c r="Z274" s="1"/>
  <c r="F280"/>
  <c r="F281" s="1"/>
  <c r="N280"/>
  <c r="N281" s="1"/>
  <c r="V280"/>
  <c r="V281" s="1"/>
  <c r="AD280"/>
  <c r="AD281" s="1"/>
  <c r="K307"/>
  <c r="V307"/>
  <c r="O330"/>
  <c r="AE330"/>
  <c r="O338"/>
  <c r="AE338"/>
  <c r="H400"/>
  <c r="Z423"/>
  <c r="V438"/>
  <c r="V440" s="1"/>
  <c r="R394"/>
  <c r="R395" s="1"/>
  <c r="R393"/>
  <c r="P417"/>
  <c r="P416"/>
  <c r="P418" s="1"/>
  <c r="AF417"/>
  <c r="AF416"/>
  <c r="AF418" s="1"/>
  <c r="N462"/>
  <c r="N461"/>
  <c r="N463" s="1"/>
  <c r="AD462"/>
  <c r="AD461"/>
  <c r="AD463" s="1"/>
  <c r="H306"/>
  <c r="H308" s="1"/>
  <c r="X306"/>
  <c r="X308" s="1"/>
  <c r="F338"/>
  <c r="N338"/>
  <c r="V338"/>
  <c r="AD338"/>
  <c r="G387"/>
  <c r="O387"/>
  <c r="W387"/>
  <c r="AE387"/>
  <c r="U394"/>
  <c r="U395" s="1"/>
  <c r="F408"/>
  <c r="F410" s="1"/>
  <c r="V408"/>
  <c r="V410" s="1"/>
  <c r="H416"/>
  <c r="H418" s="1"/>
  <c r="X416"/>
  <c r="X418" s="1"/>
  <c r="T431"/>
  <c r="T432" s="1"/>
  <c r="I393"/>
  <c r="I394"/>
  <c r="I395" s="1"/>
  <c r="M393"/>
  <c r="M394"/>
  <c r="M395" s="1"/>
  <c r="Y393"/>
  <c r="Y394"/>
  <c r="Y395" s="1"/>
  <c r="AC393"/>
  <c r="AC394"/>
  <c r="AC395" s="1"/>
  <c r="N409"/>
  <c r="N408"/>
  <c r="N410" s="1"/>
  <c r="AD409"/>
  <c r="AD408"/>
  <c r="AD410" s="1"/>
  <c r="P431"/>
  <c r="P432" s="1"/>
  <c r="P430"/>
  <c r="AF431"/>
  <c r="AF432" s="1"/>
  <c r="AF430"/>
  <c r="AA299"/>
  <c r="G314"/>
  <c r="O314"/>
  <c r="W314"/>
  <c r="AE314"/>
  <c r="F387"/>
  <c r="AJ387" s="1"/>
  <c r="N387"/>
  <c r="V387"/>
  <c r="AD387"/>
  <c r="Q394"/>
  <c r="Q395" s="1"/>
  <c r="H430"/>
  <c r="X430"/>
  <c r="J401"/>
  <c r="J402" s="1"/>
  <c r="Z401"/>
  <c r="Z402" s="1"/>
  <c r="J417"/>
  <c r="Z417"/>
  <c r="J431"/>
  <c r="J432" s="1"/>
  <c r="Z431"/>
  <c r="Z432" s="1"/>
  <c r="J452"/>
  <c r="Z452"/>
  <c r="L408"/>
  <c r="L410" s="1"/>
  <c r="AB408"/>
  <c r="AB410" s="1"/>
  <c r="L423"/>
  <c r="AB423"/>
  <c r="L438"/>
  <c r="L440" s="1"/>
  <c r="AB438"/>
  <c r="AB440" s="1"/>
  <c r="L461"/>
  <c r="L463" s="1"/>
  <c r="AB461"/>
  <c r="AB463" s="1"/>
  <c r="Q400"/>
  <c r="U400"/>
  <c r="Y400"/>
  <c r="AC400"/>
  <c r="AG400"/>
  <c r="E408"/>
  <c r="I408"/>
  <c r="I410" s="1"/>
  <c r="M408"/>
  <c r="M410" s="1"/>
  <c r="Q408"/>
  <c r="Q410" s="1"/>
  <c r="U408"/>
  <c r="U410" s="1"/>
  <c r="Y408"/>
  <c r="Y410" s="1"/>
  <c r="AC408"/>
  <c r="AC410" s="1"/>
  <c r="AG408"/>
  <c r="AG410" s="1"/>
  <c r="E416"/>
  <c r="I416"/>
  <c r="I418" s="1"/>
  <c r="M416"/>
  <c r="M418" s="1"/>
  <c r="Q416"/>
  <c r="Q418" s="1"/>
  <c r="U416"/>
  <c r="U418" s="1"/>
  <c r="Y416"/>
  <c r="Y418" s="1"/>
  <c r="AC416"/>
  <c r="AC418" s="1"/>
  <c r="AG416"/>
  <c r="AG418" s="1"/>
  <c r="E423"/>
  <c r="I423"/>
  <c r="M423"/>
  <c r="Q423"/>
  <c r="U423"/>
  <c r="Y423"/>
  <c r="AC423"/>
  <c r="AG423"/>
  <c r="E430"/>
  <c r="I430"/>
  <c r="M430"/>
  <c r="Q430"/>
  <c r="U430"/>
  <c r="Y430"/>
  <c r="AC430"/>
  <c r="AG430"/>
  <c r="E438"/>
  <c r="I438"/>
  <c r="I440" s="1"/>
  <c r="M438"/>
  <c r="M440" s="1"/>
  <c r="Q438"/>
  <c r="Q440" s="1"/>
  <c r="U438"/>
  <c r="U440" s="1"/>
  <c r="Y438"/>
  <c r="Y440" s="1"/>
  <c r="AC438"/>
  <c r="AC440" s="1"/>
  <c r="AG438"/>
  <c r="AG440" s="1"/>
  <c r="E451"/>
  <c r="AJ451" s="1"/>
  <c r="I451"/>
  <c r="I453" s="1"/>
  <c r="M451"/>
  <c r="M453" s="1"/>
  <c r="Q451"/>
  <c r="Q453" s="1"/>
  <c r="U451"/>
  <c r="U453" s="1"/>
  <c r="Y451"/>
  <c r="Y453" s="1"/>
  <c r="AC451"/>
  <c r="AC453" s="1"/>
  <c r="AG451"/>
  <c r="AG453" s="1"/>
  <c r="E461"/>
  <c r="AJ461" s="1"/>
  <c r="I461"/>
  <c r="I463" s="1"/>
  <c r="M461"/>
  <c r="M463" s="1"/>
  <c r="Q461"/>
  <c r="Q463" s="1"/>
  <c r="U461"/>
  <c r="U463" s="1"/>
  <c r="Y461"/>
  <c r="Y463" s="1"/>
  <c r="AC461"/>
  <c r="AC463" s="1"/>
  <c r="AG461"/>
  <c r="AG463" s="1"/>
  <c r="AJ273" l="1"/>
  <c r="AJ259"/>
  <c r="AJ214"/>
  <c r="AJ400"/>
  <c r="AJ280"/>
  <c r="AJ266"/>
  <c r="AJ252"/>
  <c r="AJ24"/>
  <c r="AJ329"/>
  <c r="AJ337"/>
  <c r="AJ298"/>
  <c r="AJ439"/>
  <c r="AJ424"/>
  <c r="AJ338"/>
  <c r="AJ314"/>
  <c r="AJ279"/>
  <c r="AJ265"/>
  <c r="AJ251"/>
  <c r="AJ438"/>
  <c r="AJ430"/>
  <c r="AJ423"/>
  <c r="AJ416"/>
  <c r="AJ408"/>
  <c r="AJ401"/>
  <c r="AJ299"/>
  <c r="AJ394"/>
  <c r="AJ313"/>
  <c r="AJ306"/>
  <c r="AJ386"/>
  <c r="AJ452"/>
  <c r="AJ431"/>
  <c r="AJ417"/>
  <c r="AJ393"/>
  <c r="AJ330"/>
  <c r="AJ307"/>
  <c r="AJ272"/>
  <c r="AJ258"/>
  <c r="AJ462"/>
  <c r="AJ213"/>
  <c r="AJ39"/>
  <c r="AJ40"/>
  <c r="G300"/>
  <c r="H253"/>
  <c r="X388"/>
  <c r="AH425"/>
  <c r="AH440"/>
  <c r="AH281"/>
  <c r="AH300"/>
  <c r="AH463"/>
  <c r="AH432"/>
  <c r="AH402"/>
  <c r="AH308"/>
  <c r="AH267"/>
  <c r="AH395"/>
  <c r="AH215"/>
  <c r="AJ215" s="1"/>
  <c r="AH274"/>
  <c r="E463"/>
  <c r="AJ463" s="1"/>
  <c r="K308"/>
  <c r="F300"/>
  <c r="AJ300" s="1"/>
  <c r="I274"/>
  <c r="H267"/>
  <c r="E453"/>
  <c r="AJ453" s="1"/>
  <c r="E440"/>
  <c r="AJ440" s="1"/>
  <c r="E418"/>
  <c r="AJ418" s="1"/>
  <c r="E410"/>
  <c r="AJ410" s="1"/>
  <c r="E274"/>
  <c r="AJ274" s="1"/>
  <c r="E260"/>
  <c r="AJ260" s="1"/>
  <c r="E402"/>
  <c r="AJ402" s="1"/>
  <c r="E395"/>
  <c r="AJ395" s="1"/>
  <c r="E331"/>
  <c r="AJ331" s="1"/>
  <c r="E339"/>
  <c r="AJ339" s="1"/>
  <c r="E253"/>
  <c r="AJ253" s="1"/>
  <c r="E281"/>
  <c r="AJ281" s="1"/>
  <c r="E267"/>
  <c r="AJ267" s="1"/>
  <c r="E41"/>
  <c r="AJ41" s="1"/>
  <c r="E315"/>
  <c r="AJ315" s="1"/>
  <c r="E308"/>
  <c r="AJ308" s="1"/>
  <c r="E388"/>
  <c r="AJ388" s="1"/>
  <c r="E432"/>
  <c r="AJ432" s="1"/>
  <c r="E425"/>
  <c r="AJ425" s="1"/>
  <c r="E26"/>
  <c r="AJ26" s="1"/>
  <c r="F18"/>
  <c r="AJ18" s="1"/>
  <c r="AI565" l="1"/>
  <c r="AI567" s="1"/>
  <c r="AI569" s="1"/>
</calcChain>
</file>

<file path=xl/sharedStrings.xml><?xml version="1.0" encoding="utf-8"?>
<sst xmlns="http://schemas.openxmlformats.org/spreadsheetml/2006/main" count="6817" uniqueCount="504">
  <si>
    <t>Name</t>
  </si>
  <si>
    <t>Designation</t>
  </si>
  <si>
    <t>Sr. Mechanic</t>
  </si>
  <si>
    <t>Plumber</t>
  </si>
  <si>
    <t>STP Operator</t>
  </si>
  <si>
    <t xml:space="preserve">Suresh Chandra pradhan </t>
  </si>
  <si>
    <t>CH.Subha Raju</t>
  </si>
  <si>
    <t>B.Kutumba Rao</t>
  </si>
  <si>
    <t>DRIVER</t>
  </si>
  <si>
    <t>Sr.H.K Supervisor</t>
  </si>
  <si>
    <t>Mansanalli.Balaraju</t>
  </si>
  <si>
    <t>Boda Prashanth</t>
  </si>
  <si>
    <t xml:space="preserve">Jai Kavitha </t>
  </si>
  <si>
    <t>K.Swapna</t>
  </si>
  <si>
    <t>Lakavath Chandra Kala</t>
  </si>
  <si>
    <t>Lakavath Bhadru</t>
  </si>
  <si>
    <t>Kammari Srinivas</t>
  </si>
  <si>
    <t>Vadla Viresham</t>
  </si>
  <si>
    <t>Karakavalsa Chinnammadu</t>
  </si>
  <si>
    <t>K.Pratap Reddy</t>
  </si>
  <si>
    <t>Vadla KrishnaChary</t>
  </si>
  <si>
    <t>Dammani subash chandra bose</t>
  </si>
  <si>
    <t>GYM Coach</t>
  </si>
  <si>
    <t>Ashraf Ali Syed</t>
  </si>
  <si>
    <t>B. Ramakrishna</t>
  </si>
  <si>
    <t>Swimming Coach</t>
  </si>
  <si>
    <t>Tennis Coach</t>
  </si>
  <si>
    <t>A.Naresh Rao</t>
  </si>
  <si>
    <t xml:space="preserve">Sunny  </t>
  </si>
  <si>
    <t>Security Guard</t>
  </si>
  <si>
    <t>M.Kaveen</t>
  </si>
  <si>
    <t>Lift Operator</t>
  </si>
  <si>
    <t xml:space="preserve">B.Ambika Prasad  </t>
  </si>
  <si>
    <t>Manager - Facilities</t>
  </si>
  <si>
    <t>Horticulture-Manager</t>
  </si>
  <si>
    <t>Full Time</t>
  </si>
  <si>
    <t>K.Nagaraju</t>
  </si>
  <si>
    <t>Asst-Manager</t>
  </si>
  <si>
    <t xml:space="preserve">K.V.Sudhakar Reddy </t>
  </si>
  <si>
    <t>Sr.Officer Facilities</t>
  </si>
  <si>
    <t>Dy. Manager - Security</t>
  </si>
  <si>
    <t>Dy. Manager - Fire &amp; Safety</t>
  </si>
  <si>
    <t>Sr. Accountant</t>
  </si>
  <si>
    <t>Sl. #</t>
  </si>
  <si>
    <t>Emp ID</t>
  </si>
  <si>
    <t>Welder</t>
  </si>
  <si>
    <t>Pool Attendant</t>
  </si>
  <si>
    <t>Gym Attendant</t>
  </si>
  <si>
    <t xml:space="preserve">Madena Rama Rao </t>
  </si>
  <si>
    <t>M.Naveen Prasad</t>
  </si>
  <si>
    <t>HK Worker</t>
  </si>
  <si>
    <t>Garden Supervisor 1</t>
  </si>
  <si>
    <t>Garden Helpers 19</t>
  </si>
  <si>
    <t>Club House - Manager Hospitality 1</t>
  </si>
  <si>
    <t>Club House - Reception 2</t>
  </si>
  <si>
    <t>Club House - Housekeeping Supervisor 1</t>
  </si>
  <si>
    <t>Club House - Security Head Guards 2</t>
  </si>
  <si>
    <t>Club House - Pool attendant 1</t>
  </si>
  <si>
    <t>Club House - Gym attendant 1</t>
  </si>
  <si>
    <t>Club House - Regular Coaches 2</t>
  </si>
  <si>
    <t>Club House - Housekeeping Workers 5</t>
  </si>
  <si>
    <t>Club House - Gym &amp; Swimming pool coaches 4</t>
  </si>
  <si>
    <t>Housekeeping Supervisor 7</t>
  </si>
  <si>
    <t>Office assistants 2</t>
  </si>
  <si>
    <t>Shared Services 5</t>
  </si>
  <si>
    <t>Housekeeping Workers 42</t>
  </si>
  <si>
    <t>Lift Care takers 2</t>
  </si>
  <si>
    <t>BMS Technicians &amp; Electrcains 8</t>
  </si>
  <si>
    <t xml:space="preserve">Plumbers 9 </t>
  </si>
  <si>
    <t>Drivers 1</t>
  </si>
  <si>
    <t>Gas Technicain 1</t>
  </si>
  <si>
    <t>Welder 1</t>
  </si>
  <si>
    <t>S.T.P Operaters  5</t>
  </si>
  <si>
    <t>Manager 1 &amp; Sr.Supervisor 1</t>
  </si>
  <si>
    <t>Duhkhiram Jena</t>
  </si>
  <si>
    <t xml:space="preserve">Goutam Das </t>
  </si>
  <si>
    <t>Tullu Samal</t>
  </si>
  <si>
    <t>Mahendra Malik</t>
  </si>
  <si>
    <t>Sangram Kumar Das</t>
  </si>
  <si>
    <t>Akash Kumar das</t>
  </si>
  <si>
    <t>Bikas Das</t>
  </si>
  <si>
    <t>17077</t>
  </si>
  <si>
    <t>B.KANAKA RAO</t>
  </si>
  <si>
    <t>HARSHAL BADOLE</t>
  </si>
  <si>
    <t>RAVINDER KALEMLA</t>
  </si>
  <si>
    <t>D.RAMAKRISHNA</t>
  </si>
  <si>
    <t>NAMDEV</t>
  </si>
  <si>
    <t>DIP BORO</t>
  </si>
  <si>
    <t>MRIDUL KARMAKAR</t>
  </si>
  <si>
    <t>ETIKALLA SOMAJI</t>
  </si>
  <si>
    <t>AKULA SANTHOSH</t>
  </si>
  <si>
    <t>BOLORAM BORO</t>
  </si>
  <si>
    <t>K.BIKSHAPATHI</t>
  </si>
  <si>
    <t>ROBINDAS</t>
  </si>
  <si>
    <t>R.RADHESHYAM</t>
  </si>
  <si>
    <t>KRISHNA SAIKIA</t>
  </si>
  <si>
    <t>RANJAN PANIKA</t>
  </si>
  <si>
    <t>BADAN PANIKA</t>
  </si>
  <si>
    <t>KONDA JEEVANI</t>
  </si>
  <si>
    <t>FATIMA BEGUM</t>
  </si>
  <si>
    <t>Supervisor</t>
  </si>
  <si>
    <t xml:space="preserve">Head Guard </t>
  </si>
  <si>
    <t>Security guard</t>
  </si>
  <si>
    <t>Lady Guard</t>
  </si>
  <si>
    <t>Sabhal srinu</t>
  </si>
  <si>
    <t>Manne Yadaiah</t>
  </si>
  <si>
    <t>ASO</t>
  </si>
  <si>
    <t>N.MOULANA</t>
  </si>
  <si>
    <t>PRASANTA KALITA</t>
  </si>
  <si>
    <t>CH. NAGAMANI</t>
  </si>
  <si>
    <t>Lady Supervisior</t>
  </si>
  <si>
    <t>NITUL DUTTA</t>
  </si>
  <si>
    <t>GET</t>
  </si>
  <si>
    <t>Executive.CH</t>
  </si>
  <si>
    <t>G.JAYA RAJU</t>
  </si>
  <si>
    <t>MATAM SOMESHWAR</t>
  </si>
  <si>
    <t>RITU SAIKIA</t>
  </si>
  <si>
    <t>AJIT SARKAR</t>
  </si>
  <si>
    <t>DEEP JYOTHI KARMAKAR</t>
  </si>
  <si>
    <t>POLAT DUTTA</t>
  </si>
  <si>
    <t>P.ANITHA</t>
  </si>
  <si>
    <t>RAMEN RABHA</t>
  </si>
  <si>
    <t>SANJIB HAZARIKA</t>
  </si>
  <si>
    <t>M.SHARADA</t>
  </si>
  <si>
    <t>Katta.Ammaji</t>
  </si>
  <si>
    <t>Chittiyala.Vishal</t>
  </si>
  <si>
    <t>Mechanical Support 1</t>
  </si>
  <si>
    <t>Pramod Kumar</t>
  </si>
  <si>
    <t>Bhukya.Laxmi</t>
  </si>
  <si>
    <t>17965</t>
  </si>
  <si>
    <t>18245</t>
  </si>
  <si>
    <t>17256</t>
  </si>
  <si>
    <t>17204</t>
  </si>
  <si>
    <t>17200</t>
  </si>
  <si>
    <t>17199</t>
  </si>
  <si>
    <t>17084</t>
  </si>
  <si>
    <t>18122</t>
  </si>
  <si>
    <t>17681</t>
  </si>
  <si>
    <t>PRONOJIT BASUMATARY</t>
  </si>
  <si>
    <t>18646</t>
  </si>
  <si>
    <t>GANESH JADAB</t>
  </si>
  <si>
    <t>16539</t>
  </si>
  <si>
    <t>PORAN BHAGAVATHI</t>
  </si>
  <si>
    <t>JITEN ROWTIA</t>
  </si>
  <si>
    <t>17327</t>
  </si>
  <si>
    <t>17203</t>
  </si>
  <si>
    <t>17210</t>
  </si>
  <si>
    <t>18376</t>
  </si>
  <si>
    <t>18461</t>
  </si>
  <si>
    <t>17723</t>
  </si>
  <si>
    <t>V.VENKATA LAXMI</t>
  </si>
  <si>
    <t>18007</t>
  </si>
  <si>
    <t>H.SWAPNA</t>
  </si>
  <si>
    <t>18222</t>
  </si>
  <si>
    <t>SANA BEGUM</t>
  </si>
  <si>
    <t>JYOTHI RAO</t>
  </si>
  <si>
    <t>PRANJAL BASHIYA</t>
  </si>
  <si>
    <t>PAPU BORO</t>
  </si>
  <si>
    <t>C.Rajeev</t>
  </si>
  <si>
    <t>Mudavath.Chakri</t>
  </si>
  <si>
    <t>Garden Supervisor</t>
  </si>
  <si>
    <t>Kandoos.Lakshmamma</t>
  </si>
  <si>
    <t>P.Shiva Krishna</t>
  </si>
  <si>
    <t>17079</t>
  </si>
  <si>
    <t>ABHIMANYU JENA</t>
  </si>
  <si>
    <t>%</t>
  </si>
  <si>
    <t>Strength</t>
  </si>
  <si>
    <t>Strength as per SLA</t>
  </si>
  <si>
    <t>Deviation (in number)</t>
  </si>
  <si>
    <t>Deviation against 80 %</t>
  </si>
  <si>
    <t>KRISHNA KARMAKAR</t>
  </si>
  <si>
    <t>Security Supervisors &amp; HGs 16</t>
  </si>
  <si>
    <t>17801</t>
  </si>
  <si>
    <t>18312</t>
  </si>
  <si>
    <t>17480</t>
  </si>
  <si>
    <t>S.D.J Prakash Rao</t>
  </si>
  <si>
    <t>D.Swapna</t>
  </si>
  <si>
    <t>Fire &amp; Safety Stewards 5</t>
  </si>
  <si>
    <t>Fire &amp; Safety Supervisor 1</t>
  </si>
  <si>
    <t>Cherukupally.Rani</t>
  </si>
  <si>
    <t xml:space="preserve">Ragam.Pochamma                    </t>
  </si>
  <si>
    <t>Gandikota.Bhagyamma</t>
  </si>
  <si>
    <t>Maredu.Vakalamma</t>
  </si>
  <si>
    <t>Vadde.Shiva Laxmi</t>
  </si>
  <si>
    <t>Banalla.Sailu</t>
  </si>
  <si>
    <t>Annepaka.Padma</t>
  </si>
  <si>
    <t>Perugu.Ravi Yadav</t>
  </si>
  <si>
    <t>Bondalapati.Dhanamma</t>
  </si>
  <si>
    <t>Namudari.Laxmi</t>
  </si>
  <si>
    <t>Angadi Anantha Laxmi</t>
  </si>
  <si>
    <t>Sheri.Chittemma</t>
  </si>
  <si>
    <t>Dandugula.Alivelu</t>
  </si>
  <si>
    <t>Varthy.Uma</t>
  </si>
  <si>
    <t>Amgoth. Shankar</t>
  </si>
  <si>
    <t>Reddy Polinaidu</t>
  </si>
  <si>
    <t>Pendela .Krishna</t>
  </si>
  <si>
    <t>15375</t>
  </si>
  <si>
    <t>N.Mallamma</t>
  </si>
  <si>
    <t>T.Nagendhramma</t>
  </si>
  <si>
    <t>Fire &amp; Safety Steward</t>
  </si>
  <si>
    <t>Garden Worker</t>
  </si>
  <si>
    <t>Yakari. Raju</t>
  </si>
  <si>
    <t>Sr.SO</t>
  </si>
  <si>
    <t>17997</t>
  </si>
  <si>
    <t>17194</t>
  </si>
  <si>
    <t>ANIRAM NAGATE</t>
  </si>
  <si>
    <t>17324</t>
  </si>
  <si>
    <t>17326</t>
  </si>
  <si>
    <t>DIBENDRA DIAMARY</t>
  </si>
  <si>
    <t>17331</t>
  </si>
  <si>
    <t>17483</t>
  </si>
  <si>
    <t>JAYAPRAKASH BEHRA</t>
  </si>
  <si>
    <t>18447</t>
  </si>
  <si>
    <t>18607</t>
  </si>
  <si>
    <t>NITESWAR BORO</t>
  </si>
  <si>
    <t>18687</t>
  </si>
  <si>
    <t>18822</t>
  </si>
  <si>
    <t>18830</t>
  </si>
  <si>
    <t>RATUL HAJUARY</t>
  </si>
  <si>
    <t>18843</t>
  </si>
  <si>
    <t>KRISHNA</t>
  </si>
  <si>
    <t>18865</t>
  </si>
  <si>
    <t>K.RAJU</t>
  </si>
  <si>
    <t>18868</t>
  </si>
  <si>
    <t>ANKUR JENA</t>
  </si>
  <si>
    <t>18884</t>
  </si>
  <si>
    <t>RUPMONI ARMAKAR</t>
  </si>
  <si>
    <t>18903</t>
  </si>
  <si>
    <t>SATYABRATA JENA</t>
  </si>
  <si>
    <t>18932</t>
  </si>
  <si>
    <t>PRAKHEN BHAGLARY</t>
  </si>
  <si>
    <t>19058</t>
  </si>
  <si>
    <t>BIDYUT BORAH</t>
  </si>
  <si>
    <t>16702</t>
  </si>
  <si>
    <t>C.H.LAVANYA</t>
  </si>
  <si>
    <t>17898</t>
  </si>
  <si>
    <t>18437</t>
  </si>
  <si>
    <t>MD.FATIMA BEGUM</t>
  </si>
  <si>
    <t>18696</t>
  </si>
  <si>
    <t>SUPITHRA</t>
  </si>
  <si>
    <t>18798</t>
  </si>
  <si>
    <t>A.NARMADA</t>
  </si>
  <si>
    <t>18803</t>
  </si>
  <si>
    <t>B.SWAPNA</t>
  </si>
  <si>
    <t>18810</t>
  </si>
  <si>
    <t>J.VIJAYA</t>
  </si>
  <si>
    <t>A.YASHODAMMA</t>
  </si>
  <si>
    <t>18949</t>
  </si>
  <si>
    <t>K.MADHAVI</t>
  </si>
  <si>
    <t>STP Operater</t>
  </si>
  <si>
    <t>J.Ravi</t>
  </si>
  <si>
    <t>M.D.IJASIN ALI</t>
  </si>
  <si>
    <t>19145</t>
  </si>
  <si>
    <t>PRADEEP BHAGLARI</t>
  </si>
  <si>
    <t>OTHER SITE GUARDS</t>
  </si>
  <si>
    <t>Ramanamma</t>
  </si>
  <si>
    <t>Sddala .Thirupatamma</t>
  </si>
  <si>
    <t>Namudari.Nagaiah</t>
  </si>
  <si>
    <t>Petala.Sanyasi Rao</t>
  </si>
  <si>
    <t>Petala. Varahalamma</t>
  </si>
  <si>
    <t>Bolle.Jayamma</t>
  </si>
  <si>
    <t>T.Swamy</t>
  </si>
  <si>
    <t>Narashima</t>
  </si>
  <si>
    <t>Pusa.Rajesh</t>
  </si>
  <si>
    <t>Pradeep KV</t>
  </si>
  <si>
    <t>K.Anjamma</t>
  </si>
  <si>
    <t>D.Venkataiah</t>
  </si>
  <si>
    <t>Pedda.Mogulappa</t>
  </si>
  <si>
    <t>N.Naga Lakshmi</t>
  </si>
  <si>
    <t>B.Swapna</t>
  </si>
  <si>
    <t xml:space="preserve">G. Srikanth </t>
  </si>
  <si>
    <t>Talari.Ravi</t>
  </si>
  <si>
    <t>Mugala.Sneha</t>
  </si>
  <si>
    <t>MD.Rehana</t>
  </si>
  <si>
    <t>CHITTHARANJAN BORAH</t>
  </si>
  <si>
    <t>HIRAK JYOTI DAS</t>
  </si>
  <si>
    <t>19220</t>
  </si>
  <si>
    <t>DIP KARMAKAR</t>
  </si>
  <si>
    <t>16705</t>
  </si>
  <si>
    <t xml:space="preserve">A.LAXMI </t>
  </si>
  <si>
    <t>NAVYA SRI</t>
  </si>
  <si>
    <t>M.Viresham</t>
  </si>
  <si>
    <t>D.Beeraiah</t>
  </si>
  <si>
    <t>Umakant Das</t>
  </si>
  <si>
    <t>Dipak Kumar Sahoo</t>
  </si>
  <si>
    <t>Nabaghan sahoo</t>
  </si>
  <si>
    <t>Majolu.Narasamma</t>
  </si>
  <si>
    <t>BALALASEN JENA</t>
  </si>
  <si>
    <t>S.CHANDRA SHEKHAR</t>
  </si>
  <si>
    <t>K.Shirisha Laxmi</t>
  </si>
  <si>
    <t>Ramesh</t>
  </si>
  <si>
    <t>K.Eswaramma</t>
  </si>
  <si>
    <t>B.Devuja</t>
  </si>
  <si>
    <t>18146</t>
  </si>
  <si>
    <t>BAPI JENA</t>
  </si>
  <si>
    <t>K. USHA RANI</t>
  </si>
  <si>
    <t>V.YEDUKONDALU</t>
  </si>
  <si>
    <t>SO</t>
  </si>
  <si>
    <t>T.VISHWANATHAM</t>
  </si>
  <si>
    <t>LAXMI</t>
  </si>
  <si>
    <t>RUP JYOTHIROY</t>
  </si>
  <si>
    <t>D.SURESH</t>
  </si>
  <si>
    <t>K.SARITHA</t>
  </si>
  <si>
    <t>M.LAXMI NARAYNA</t>
  </si>
  <si>
    <t>B.MOHAN</t>
  </si>
  <si>
    <t>G.PRIYANKA</t>
  </si>
  <si>
    <t>V.INDRAJA</t>
  </si>
  <si>
    <t>Babru</t>
  </si>
  <si>
    <t>P.Dhavel Reddy</t>
  </si>
  <si>
    <t>P.Nagaraju</t>
  </si>
  <si>
    <t>Imran</t>
  </si>
  <si>
    <t>P</t>
  </si>
  <si>
    <t>L</t>
  </si>
  <si>
    <t>Aousula.Padma</t>
  </si>
  <si>
    <t>K.Naresh</t>
  </si>
  <si>
    <t>P.Yadagiri</t>
  </si>
  <si>
    <t>Shoba Rani</t>
  </si>
  <si>
    <t>A</t>
  </si>
  <si>
    <t>A.Govind Rao</t>
  </si>
  <si>
    <t>Jr.Executive - Admin</t>
  </si>
  <si>
    <t>Thirupathi</t>
  </si>
  <si>
    <t>Suryakanth</t>
  </si>
  <si>
    <t>S.Durgamma</t>
  </si>
  <si>
    <t>Jr.Executive  - Clubhouse</t>
  </si>
  <si>
    <t>Sumanth Reddy</t>
  </si>
  <si>
    <t xml:space="preserve"> Asst. Help desk</t>
  </si>
  <si>
    <t>S.Vinay kumar Goud</t>
  </si>
  <si>
    <t>Kondakala.Meenakshi</t>
  </si>
  <si>
    <t>Seema.Pramila</t>
  </si>
  <si>
    <t>styavathi</t>
  </si>
  <si>
    <t>Sangeetha</t>
  </si>
  <si>
    <t>Kavali.Amruthamma</t>
  </si>
  <si>
    <t>I.Sujatha</t>
  </si>
  <si>
    <t>T.Pochamma</t>
  </si>
  <si>
    <t>P.Venkataiah</t>
  </si>
  <si>
    <t>O.Masaiah</t>
  </si>
  <si>
    <t>J. Narshing</t>
  </si>
  <si>
    <t>Electrician</t>
  </si>
  <si>
    <t>G.Vinay kumar</t>
  </si>
  <si>
    <t>Lead Padma</t>
  </si>
  <si>
    <t>V.Srinivasa</t>
  </si>
  <si>
    <t>Anil</t>
  </si>
  <si>
    <t>M.Krishna</t>
  </si>
  <si>
    <t>G.vijaya</t>
  </si>
  <si>
    <t>Bhagyavathi</t>
  </si>
  <si>
    <t>P.Indra</t>
  </si>
  <si>
    <t>K.Sujatha</t>
  </si>
  <si>
    <t>P.Lakshmi</t>
  </si>
  <si>
    <t>K.Rama rao</t>
  </si>
  <si>
    <t>K.Rajitha</t>
  </si>
  <si>
    <t>A.Alivelu</t>
  </si>
  <si>
    <t>Venkateswra Rao</t>
  </si>
  <si>
    <t>k.Aravind reddy</t>
  </si>
  <si>
    <t>B.Srinivasula Reddy</t>
  </si>
  <si>
    <t>plumber</t>
  </si>
  <si>
    <t>Shashikanth sahoo</t>
  </si>
  <si>
    <t>`</t>
  </si>
  <si>
    <t>Club HK Worker</t>
  </si>
  <si>
    <t>Dappu Nagaraju</t>
  </si>
  <si>
    <t>B.Vikram</t>
  </si>
  <si>
    <t>Mamidi.Vivek</t>
  </si>
  <si>
    <t>Amith Kumar</t>
  </si>
  <si>
    <t>FMS &amp; Pms</t>
  </si>
  <si>
    <t>Security approx</t>
  </si>
  <si>
    <t>T A. M</t>
  </si>
  <si>
    <t>Act %</t>
  </si>
  <si>
    <t>W</t>
  </si>
  <si>
    <t>CO</t>
  </si>
  <si>
    <t>Y.Anusaja</t>
  </si>
  <si>
    <t>Kammari.Sangamani</t>
  </si>
  <si>
    <t>P.Prabhakar</t>
  </si>
  <si>
    <t>S.Sundar raj</t>
  </si>
  <si>
    <t>Sr.Plumber</t>
  </si>
  <si>
    <t>Nimain nayak</t>
  </si>
  <si>
    <t>Bichitra Lenka</t>
  </si>
  <si>
    <t>Alekha swain</t>
  </si>
  <si>
    <t>U.Ashok</t>
  </si>
  <si>
    <t>Manoj Kumar</t>
  </si>
  <si>
    <t>Sagar Cgarn Bhoi</t>
  </si>
  <si>
    <t>Saym sundar pradhan</t>
  </si>
  <si>
    <t>R.Sagar</t>
  </si>
  <si>
    <t>M.D.Huzaifa</t>
  </si>
  <si>
    <t>D.Bala murali krishna</t>
  </si>
  <si>
    <t>Sanapala.V.Subba Rao</t>
  </si>
  <si>
    <t>Sanapala.Rangamma</t>
  </si>
  <si>
    <t>Shankai sailu</t>
  </si>
  <si>
    <t>CL</t>
  </si>
  <si>
    <t>Prameela</t>
  </si>
  <si>
    <t>H.K.Helper</t>
  </si>
  <si>
    <t>Gouthami</t>
  </si>
  <si>
    <t>Sai baba</t>
  </si>
  <si>
    <t>R.Jothi</t>
  </si>
  <si>
    <t>Mallamma</t>
  </si>
  <si>
    <t>Bikash Suter</t>
  </si>
  <si>
    <t>Bisawjit Malik</t>
  </si>
  <si>
    <t>Bikash Shaoo</t>
  </si>
  <si>
    <t>S.T.P Operator</t>
  </si>
  <si>
    <t>Fire &amp; Safety</t>
  </si>
  <si>
    <t>R.Aruna</t>
  </si>
  <si>
    <t>Garden Helper</t>
  </si>
  <si>
    <t>SL</t>
  </si>
  <si>
    <t>HK Supervisor</t>
  </si>
  <si>
    <t>K.Mahesh Chary</t>
  </si>
  <si>
    <t>Venkateswra Raju</t>
  </si>
  <si>
    <t>Ramulamma.V</t>
  </si>
  <si>
    <t>Lakshmamma</t>
  </si>
  <si>
    <t>Lalitha</t>
  </si>
  <si>
    <t>Mallaiah</t>
  </si>
  <si>
    <t>21317`</t>
  </si>
  <si>
    <t>Renuka</t>
  </si>
  <si>
    <t>E.Jothi</t>
  </si>
  <si>
    <t>Arjun</t>
  </si>
  <si>
    <t>Durgesh kumar</t>
  </si>
  <si>
    <t>E.Mundhan</t>
  </si>
  <si>
    <t>Mukesh</t>
  </si>
  <si>
    <t>Manik</t>
  </si>
  <si>
    <t>Krishna</t>
  </si>
  <si>
    <t>Depak</t>
  </si>
  <si>
    <t>Shantaram</t>
  </si>
  <si>
    <t>Dibya ranjan sahani</t>
  </si>
  <si>
    <t>Sasanka sahoo</t>
  </si>
  <si>
    <t>Gas Technician</t>
  </si>
  <si>
    <t>Srinivasulu</t>
  </si>
  <si>
    <t xml:space="preserve">T.Vikram </t>
  </si>
  <si>
    <t>N.Vamshi krishna</t>
  </si>
  <si>
    <t>G.Shivaiah</t>
  </si>
  <si>
    <t>A.Lalappa</t>
  </si>
  <si>
    <t>M.Rama</t>
  </si>
  <si>
    <t>B.Ravi kumar</t>
  </si>
  <si>
    <t>Shiva kumar</t>
  </si>
  <si>
    <t>NEW</t>
  </si>
  <si>
    <t>B.Krishnaveni</t>
  </si>
  <si>
    <t>G.Madavi</t>
  </si>
  <si>
    <t>Anitha</t>
  </si>
  <si>
    <t>Vaishali</t>
  </si>
  <si>
    <t>Uma</t>
  </si>
  <si>
    <t>Gopamma</t>
  </si>
  <si>
    <t>Marutha</t>
  </si>
  <si>
    <t>Nirmala</t>
  </si>
  <si>
    <t>M.Santhu</t>
  </si>
  <si>
    <t>New</t>
  </si>
  <si>
    <t xml:space="preserve">Jarupla Dudhi </t>
  </si>
  <si>
    <t>Rama vati Gouri</t>
  </si>
  <si>
    <t>Rathanamma</t>
  </si>
  <si>
    <t>Mybanna</t>
  </si>
  <si>
    <t>Santhosha</t>
  </si>
  <si>
    <t>Andallu</t>
  </si>
  <si>
    <t xml:space="preserve">T Laxmi </t>
  </si>
  <si>
    <t>Yellamma</t>
  </si>
  <si>
    <t>P.Mani</t>
  </si>
  <si>
    <t>Comercial</t>
  </si>
  <si>
    <t>T.Laxmi</t>
  </si>
  <si>
    <t>C.Budevi</t>
  </si>
  <si>
    <t>Durgesh Kumar</t>
  </si>
  <si>
    <t>Rajesh Patel</t>
  </si>
  <si>
    <t>Sanjay</t>
  </si>
  <si>
    <t>Kallamma</t>
  </si>
  <si>
    <t>M.Lalitha</t>
  </si>
  <si>
    <t>C.Plasri</t>
  </si>
  <si>
    <t>Sonaj</t>
  </si>
  <si>
    <t>Nanda kumar</t>
  </si>
  <si>
    <t>Babu Yadav</t>
  </si>
  <si>
    <t>U.Lalitha</t>
  </si>
  <si>
    <t>M.Yadamma</t>
  </si>
  <si>
    <t>N.Pandama</t>
  </si>
  <si>
    <t>Yadamma.A</t>
  </si>
  <si>
    <t>Ramu Charan</t>
  </si>
  <si>
    <t>Suraj</t>
  </si>
  <si>
    <t>Sandeep</t>
  </si>
  <si>
    <t>Rohan</t>
  </si>
  <si>
    <t>Mahesh</t>
  </si>
  <si>
    <t>Sanjay Thandan</t>
  </si>
  <si>
    <t>Dilip Kumar</t>
  </si>
  <si>
    <t>Narayan</t>
  </si>
  <si>
    <t>Pushapa raju</t>
  </si>
  <si>
    <t>M.Mounika</t>
  </si>
  <si>
    <t>Shanthi</t>
  </si>
  <si>
    <t>Ramulu</t>
  </si>
  <si>
    <t>Manjula</t>
  </si>
  <si>
    <t>B.Rajitha</t>
  </si>
  <si>
    <t>B.Janiki</t>
  </si>
  <si>
    <t>Chetan Prasad</t>
  </si>
  <si>
    <t>Munna Ram</t>
  </si>
  <si>
    <t>Digvijay</t>
  </si>
  <si>
    <t>Shiva shankar</t>
  </si>
  <si>
    <t>Keshav</t>
  </si>
  <si>
    <t>Sri Balla Sri</t>
  </si>
  <si>
    <t>Suganamma</t>
  </si>
  <si>
    <t>Pochamma</t>
  </si>
  <si>
    <t>Laxmi</t>
  </si>
  <si>
    <t>Venkatamma</t>
  </si>
  <si>
    <t>Nir Reddy</t>
  </si>
  <si>
    <t>Venkatesh</t>
  </si>
  <si>
    <t>Aloke Das</t>
  </si>
  <si>
    <t>Mahender Reddy</t>
  </si>
  <si>
    <t>p</t>
  </si>
  <si>
    <t>w</t>
  </si>
  <si>
    <t>Transferred to Serene Park</t>
  </si>
  <si>
    <t>C/O</t>
  </si>
  <si>
    <t>Transferred to west side</t>
  </si>
  <si>
    <t>Transferred to Life</t>
  </si>
  <si>
    <t>Praveen yadav</t>
  </si>
  <si>
    <t>FOE</t>
  </si>
  <si>
    <t>APMS Attendance - July-2019</t>
  </si>
</sst>
</file>

<file path=xl/styles.xml><?xml version="1.0" encoding="utf-8"?>
<styleSheet xmlns="http://schemas.openxmlformats.org/spreadsheetml/2006/main"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  <charset val="204"/>
    </font>
    <font>
      <b/>
      <sz val="11"/>
      <color rgb="FF0033CC"/>
      <name val="Calibri"/>
      <family val="2"/>
      <scheme val="minor"/>
    </font>
    <font>
      <b/>
      <sz val="10"/>
      <color rgb="FF0033CC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theme="1"/>
      <name val="Arial"/>
      <family val="2"/>
    </font>
    <font>
      <sz val="11"/>
      <name val="Times New Roman"/>
      <family val="1"/>
    </font>
    <font>
      <b/>
      <sz val="12"/>
      <color indexed="8"/>
      <name val="Cambria"/>
      <family val="1"/>
      <scheme val="major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indexed="8"/>
      <name val="Trebuchet MS"/>
      <family val="2"/>
    </font>
    <font>
      <sz val="12"/>
      <color indexed="8"/>
      <name val="Trebuchet MS"/>
      <family val="2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0"/>
    <xf numFmtId="0" fontId="3" fillId="0" borderId="0"/>
    <xf numFmtId="0" fontId="22" fillId="0" borderId="0"/>
    <xf numFmtId="0" fontId="23" fillId="0" borderId="0" applyBorder="0" applyProtection="0"/>
  </cellStyleXfs>
  <cellXfs count="232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4" fillId="2" borderId="1" xfId="7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9" fillId="2" borderId="1" xfId="5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10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15" fillId="2" borderId="1" xfId="5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0" fillId="2" borderId="1" xfId="0" applyNumberFormat="1" applyFont="1" applyFill="1" applyBorder="1" applyAlignment="1">
      <alignment horizontal="center" vertical="center"/>
    </xf>
    <xf numFmtId="0" fontId="7" fillId="2" borderId="1" xfId="3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0" xfId="0" applyBorder="1"/>
    <xf numFmtId="0" fontId="20" fillId="0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5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/>
    </xf>
    <xf numFmtId="0" fontId="27" fillId="2" borderId="1" xfId="0" applyFont="1" applyFill="1" applyBorder="1" applyAlignment="1" applyProtection="1">
      <alignment horizontal="center" vertical="center"/>
      <protection locked="0"/>
    </xf>
    <xf numFmtId="0" fontId="28" fillId="2" borderId="1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7" fillId="2" borderId="1" xfId="0" quotePrefix="1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30" fillId="0" borderId="1" xfId="0" quotePrefix="1" applyNumberFormat="1" applyFont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left"/>
    </xf>
    <xf numFmtId="0" fontId="27" fillId="10" borderId="1" xfId="0" applyFont="1" applyFill="1" applyBorder="1"/>
    <xf numFmtId="0" fontId="32" fillId="2" borderId="1" xfId="0" applyFont="1" applyFill="1" applyBorder="1"/>
    <xf numFmtId="0" fontId="32" fillId="2" borderId="1" xfId="0" applyFont="1" applyFill="1" applyBorder="1" applyAlignment="1">
      <alignment horizontal="center"/>
    </xf>
    <xf numFmtId="0" fontId="33" fillId="2" borderId="1" xfId="0" applyFont="1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" fontId="6" fillId="2" borderId="1" xfId="0" applyNumberFormat="1" applyFont="1" applyFill="1" applyBorder="1"/>
    <xf numFmtId="0" fontId="0" fillId="0" borderId="2" xfId="0" applyBorder="1"/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10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38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7" fillId="2" borderId="2" xfId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6" fillId="11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/>
    <xf numFmtId="0" fontId="40" fillId="11" borderId="1" xfId="0" applyFont="1" applyFill="1" applyBorder="1" applyAlignment="1">
      <alignment horizontal="center" vertical="center"/>
    </xf>
    <xf numFmtId="0" fontId="40" fillId="10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left" vertical="center"/>
    </xf>
    <xf numFmtId="40" fontId="6" fillId="2" borderId="1" xfId="0" applyNumberFormat="1" applyFont="1" applyFill="1" applyBorder="1" applyAlignment="1">
      <alignment horizontal="left" vertical="center"/>
    </xf>
    <xf numFmtId="40" fontId="6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1" fontId="6" fillId="2" borderId="1" xfId="0" applyNumberFormat="1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1" fontId="6" fillId="2" borderId="2" xfId="0" applyNumberFormat="1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6" xfId="0" applyFont="1" applyFill="1" applyBorder="1"/>
    <xf numFmtId="0" fontId="6" fillId="0" borderId="2" xfId="0" applyFont="1" applyFill="1" applyBorder="1"/>
    <xf numFmtId="0" fontId="6" fillId="0" borderId="2" xfId="0" applyFont="1" applyBorder="1"/>
    <xf numFmtId="0" fontId="4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8" fillId="2" borderId="1" xfId="0" applyNumberFormat="1" applyFont="1" applyFill="1" applyBorder="1" applyAlignment="1">
      <alignment horizontal="left" vertical="center" wrapText="1"/>
    </xf>
    <xf numFmtId="0" fontId="42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39" fillId="10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1" fillId="2" borderId="1" xfId="0" applyNumberFormat="1" applyFont="1" applyFill="1" applyBorder="1" applyAlignment="1">
      <alignment horizontal="center" vertical="center"/>
    </xf>
    <xf numFmtId="0" fontId="39" fillId="2" borderId="1" xfId="0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1" fontId="41" fillId="2" borderId="1" xfId="0" applyNumberFormat="1" applyFont="1" applyFill="1" applyBorder="1" applyAlignment="1">
      <alignment horizontal="center" vertical="center"/>
    </xf>
    <xf numFmtId="0" fontId="41" fillId="2" borderId="1" xfId="5" applyNumberFormat="1" applyFont="1" applyFill="1" applyBorder="1" applyAlignment="1">
      <alignment horizontal="center" vertical="center"/>
    </xf>
    <xf numFmtId="0" fontId="41" fillId="2" borderId="2" xfId="5" applyNumberFormat="1" applyFont="1" applyFill="1" applyBorder="1" applyAlignment="1">
      <alignment horizontal="center" vertical="center"/>
    </xf>
    <xf numFmtId="1" fontId="41" fillId="2" borderId="2" xfId="0" applyNumberFormat="1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6" fillId="2" borderId="1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/>
    </xf>
    <xf numFmtId="0" fontId="43" fillId="2" borderId="1" xfId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9" fillId="2" borderId="2" xfId="0" applyNumberFormat="1" applyFont="1" applyFill="1" applyBorder="1" applyAlignment="1">
      <alignment horizontal="center" vertical="center"/>
    </xf>
    <xf numFmtId="0" fontId="41" fillId="2" borderId="7" xfId="5" applyNumberFormat="1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8" fillId="0" borderId="1" xfId="9" applyFont="1" applyFill="1" applyBorder="1" applyAlignment="1">
      <alignment horizontal="center" vertical="center"/>
    </xf>
    <xf numFmtId="0" fontId="8" fillId="0" borderId="1" xfId="9" applyFont="1" applyFill="1" applyBorder="1" applyAlignment="1">
      <alignment vertical="center"/>
    </xf>
    <xf numFmtId="0" fontId="8" fillId="0" borderId="1" xfId="1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1" fillId="2" borderId="1" xfId="0" applyNumberFormat="1" applyFont="1" applyFill="1" applyBorder="1" applyAlignment="1">
      <alignment horizontal="right" vertical="center"/>
    </xf>
    <xf numFmtId="0" fontId="21" fillId="2" borderId="1" xfId="0" applyNumberFormat="1" applyFont="1" applyFill="1" applyBorder="1" applyAlignment="1">
      <alignment horizontal="right" vertical="center" wrapText="1"/>
    </xf>
    <xf numFmtId="0" fontId="39" fillId="2" borderId="1" xfId="0" applyFont="1" applyFill="1" applyBorder="1" applyAlignment="1">
      <alignment vertical="center"/>
    </xf>
    <xf numFmtId="1" fontId="12" fillId="9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vertical="center"/>
    </xf>
    <xf numFmtId="1" fontId="6" fillId="2" borderId="1" xfId="0" applyNumberFormat="1" applyFont="1" applyFill="1" applyBorder="1" applyAlignment="1">
      <alignment horizontal="left"/>
    </xf>
    <xf numFmtId="0" fontId="7" fillId="2" borderId="1" xfId="4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left" vertical="center" wrapText="1"/>
      <protection locked="0"/>
    </xf>
    <xf numFmtId="0" fontId="27" fillId="10" borderId="1" xfId="0" applyFont="1" applyFill="1" applyBorder="1" applyAlignment="1" applyProtection="1">
      <alignment horizontal="center" vertical="center"/>
      <protection locked="0"/>
    </xf>
    <xf numFmtId="0" fontId="28" fillId="2" borderId="1" xfId="0" quotePrefix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49" fontId="30" fillId="2" borderId="1" xfId="0" applyNumberFormat="1" applyFont="1" applyFill="1" applyBorder="1" applyAlignment="1">
      <alignment horizontal="center" vertical="center"/>
    </xf>
    <xf numFmtId="0" fontId="28" fillId="2" borderId="1" xfId="0" quotePrefix="1" applyFont="1" applyFill="1" applyBorder="1" applyAlignment="1">
      <alignment horizontal="center" vertical="center" wrapText="1"/>
    </xf>
    <xf numFmtId="0" fontId="30" fillId="2" borderId="1" xfId="0" quotePrefix="1" applyNumberFormat="1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0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40" fillId="11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39" fillId="2" borderId="6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8" fillId="12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/>
    </xf>
    <xf numFmtId="1" fontId="12" fillId="9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5" fillId="0" borderId="3" xfId="0" applyFont="1" applyFill="1" applyBorder="1" applyAlignment="1">
      <alignment horizontal="center"/>
    </xf>
    <xf numFmtId="0" fontId="45" fillId="0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45" fillId="0" borderId="1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0" fillId="15" borderId="3" xfId="0" applyFont="1" applyFill="1" applyBorder="1" applyAlignment="1">
      <alignment horizontal="center" vertical="center"/>
    </xf>
    <xf numFmtId="0" fontId="40" fillId="15" borderId="4" xfId="0" applyFont="1" applyFill="1" applyBorder="1" applyAlignment="1">
      <alignment horizontal="center" vertical="center"/>
    </xf>
    <xf numFmtId="0" fontId="40" fillId="15" borderId="8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2" borderId="4" xfId="0" applyFont="1" applyFill="1" applyBorder="1" applyAlignment="1">
      <alignment horizontal="center" vertical="center"/>
    </xf>
    <xf numFmtId="0" fontId="39" fillId="2" borderId="8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5">
    <cellStyle name="Explanatory Text 2" xfId="14"/>
    <cellStyle name="Normal" xfId="0" builtinId="0"/>
    <cellStyle name="Normal 10" xfId="4"/>
    <cellStyle name="Normal 11" xfId="1"/>
    <cellStyle name="Normal 13" xfId="9"/>
    <cellStyle name="Normal 18" xfId="10"/>
    <cellStyle name="Normal 2" xfId="11"/>
    <cellStyle name="Normal 2 2" xfId="12"/>
    <cellStyle name="Normal 28" xfId="6"/>
    <cellStyle name="Normal 29" xfId="8"/>
    <cellStyle name="Normal 3" xfId="13"/>
    <cellStyle name="Normal 30" xfId="2"/>
    <cellStyle name="Normal 36" xfId="7"/>
    <cellStyle name="Normal 4" xfId="3"/>
    <cellStyle name="Normal 6" xfId="5"/>
  </cellStyles>
  <dxfs count="218"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CC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  <name val="Cambria"/>
        <scheme val="none"/>
      </font>
      <fill>
        <patternFill>
          <bgColor theme="7" tint="0.59996337778862885"/>
        </patternFill>
      </fill>
    </dxf>
    <dxf>
      <font>
        <b/>
        <i val="0"/>
        <color theme="1"/>
      </font>
    </dxf>
    <dxf>
      <font>
        <b/>
        <i val="0"/>
        <color theme="5"/>
        <name val="Cambria"/>
        <scheme val="none"/>
      </font>
      <fill>
        <patternFill>
          <bgColor theme="6" tint="0.79998168889431442"/>
        </patternFill>
      </fill>
    </dxf>
    <dxf>
      <font>
        <b/>
        <i/>
        <color rgb="FFFF0000"/>
      </font>
      <fill>
        <patternFill>
          <bgColor theme="9" tint="0.39994506668294322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C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7" tint="-0.24994659260841701"/>
      </font>
      <fill>
        <patternFill>
          <bgColor theme="9" tint="0.39994506668294322"/>
        </patternFill>
      </fill>
    </dxf>
    <dxf>
      <font>
        <b/>
        <i val="0"/>
        <color theme="5" tint="-0.24994659260841701"/>
      </font>
    </dxf>
    <dxf>
      <font>
        <b/>
        <i/>
        <color theme="4" tint="-0.24994659260841701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/>
        <color rgb="FFFF0000"/>
      </font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69"/>
  <sheetViews>
    <sheetView tabSelected="1" zoomScale="70" zoomScaleNormal="70" workbookViewId="0">
      <selection activeCell="D38" sqref="D38"/>
    </sheetView>
  </sheetViews>
  <sheetFormatPr defaultRowHeight="15"/>
  <cols>
    <col min="1" max="2" width="11" bestFit="1" customWidth="1"/>
    <col min="3" max="3" width="30.85546875" bestFit="1" customWidth="1"/>
    <col min="4" max="4" width="26.28515625" customWidth="1"/>
    <col min="5" max="5" width="5.85546875" bestFit="1" customWidth="1"/>
    <col min="6" max="6" width="5.85546875" customWidth="1"/>
    <col min="7" max="35" width="4.7109375" customWidth="1"/>
    <col min="36" max="36" width="9.140625" style="34"/>
    <col min="37" max="37" width="10.42578125" style="34" customWidth="1"/>
    <col min="38" max="16384" width="9.140625" style="34"/>
  </cols>
  <sheetData>
    <row r="1" spans="1:38" ht="26.25">
      <c r="A1" s="209" t="s">
        <v>503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166"/>
      <c r="AJ1" s="73"/>
      <c r="AK1" s="73"/>
      <c r="AL1" s="73"/>
    </row>
    <row r="2" spans="1:38" ht="18.75">
      <c r="A2" s="167" t="s">
        <v>43</v>
      </c>
      <c r="B2" s="167" t="s">
        <v>44</v>
      </c>
      <c r="C2" s="167" t="s">
        <v>0</v>
      </c>
      <c r="D2" s="167" t="s">
        <v>1</v>
      </c>
      <c r="E2" s="168">
        <v>1</v>
      </c>
      <c r="F2" s="168">
        <v>2</v>
      </c>
      <c r="G2" s="168">
        <v>3</v>
      </c>
      <c r="H2" s="168">
        <v>4</v>
      </c>
      <c r="I2" s="168">
        <v>5</v>
      </c>
      <c r="J2" s="168">
        <v>6</v>
      </c>
      <c r="K2" s="168">
        <v>7</v>
      </c>
      <c r="L2" s="168">
        <v>8</v>
      </c>
      <c r="M2" s="168">
        <v>9</v>
      </c>
      <c r="N2" s="168">
        <v>10</v>
      </c>
      <c r="O2" s="168">
        <v>11</v>
      </c>
      <c r="P2" s="168">
        <v>12</v>
      </c>
      <c r="Q2" s="168">
        <v>13</v>
      </c>
      <c r="R2" s="168">
        <v>14</v>
      </c>
      <c r="S2" s="168">
        <v>15</v>
      </c>
      <c r="T2" s="168">
        <v>16</v>
      </c>
      <c r="U2" s="168">
        <v>17</v>
      </c>
      <c r="V2" s="168">
        <v>18</v>
      </c>
      <c r="W2" s="168">
        <v>19</v>
      </c>
      <c r="X2" s="168">
        <v>20</v>
      </c>
      <c r="Y2" s="168">
        <v>21</v>
      </c>
      <c r="Z2" s="168">
        <v>22</v>
      </c>
      <c r="AA2" s="168">
        <v>23</v>
      </c>
      <c r="AB2" s="168">
        <v>24</v>
      </c>
      <c r="AC2" s="168">
        <v>25</v>
      </c>
      <c r="AD2" s="168">
        <v>26</v>
      </c>
      <c r="AE2" s="168">
        <v>27</v>
      </c>
      <c r="AF2" s="168">
        <v>28</v>
      </c>
      <c r="AG2" s="168">
        <v>29</v>
      </c>
      <c r="AH2" s="168">
        <v>30</v>
      </c>
      <c r="AI2" s="168">
        <v>30</v>
      </c>
      <c r="AJ2" s="73"/>
      <c r="AK2" s="73"/>
      <c r="AL2" s="73"/>
    </row>
    <row r="3" spans="1:38" ht="26.25">
      <c r="A3" s="210" t="s">
        <v>64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169"/>
      <c r="AJ3" s="73"/>
      <c r="AK3" s="73"/>
      <c r="AL3" s="73"/>
    </row>
    <row r="4" spans="1:38" ht="15.75">
      <c r="A4" s="22">
        <v>1</v>
      </c>
      <c r="B4" s="170">
        <v>15020</v>
      </c>
      <c r="C4" s="171" t="s">
        <v>32</v>
      </c>
      <c r="D4" s="171" t="s">
        <v>33</v>
      </c>
      <c r="E4" s="32"/>
      <c r="F4" s="102"/>
      <c r="G4" s="32"/>
      <c r="H4" s="32"/>
      <c r="I4" s="32"/>
      <c r="J4" s="32"/>
      <c r="K4" s="100"/>
      <c r="L4" s="32"/>
      <c r="M4" s="36"/>
      <c r="N4" s="32"/>
      <c r="O4" s="36"/>
      <c r="P4" s="36"/>
      <c r="Q4" s="36"/>
      <c r="R4" s="100"/>
      <c r="S4" s="36"/>
      <c r="T4" s="36"/>
      <c r="U4" s="101"/>
      <c r="V4" s="32"/>
      <c r="W4" s="36"/>
      <c r="X4" s="101"/>
      <c r="Y4" s="100"/>
      <c r="Z4" s="32"/>
      <c r="AA4" s="32"/>
      <c r="AB4" s="32"/>
      <c r="AC4" s="101"/>
      <c r="AD4" s="32"/>
      <c r="AE4" s="32"/>
      <c r="AF4" s="32"/>
      <c r="AG4" s="32"/>
      <c r="AH4" s="32"/>
      <c r="AI4" s="32"/>
      <c r="AJ4" s="73">
        <f t="shared" ref="AJ4:AJ66" si="0">COUNTIF(E4:AH4,"p")</f>
        <v>0</v>
      </c>
      <c r="AK4" s="73"/>
      <c r="AL4" s="73"/>
    </row>
    <row r="5" spans="1:38" ht="15.75">
      <c r="A5" s="22">
        <v>2</v>
      </c>
      <c r="B5" s="172">
        <v>15137</v>
      </c>
      <c r="C5" s="23" t="s">
        <v>175</v>
      </c>
      <c r="D5" s="23" t="s">
        <v>34</v>
      </c>
      <c r="E5" s="32"/>
      <c r="F5" s="32"/>
      <c r="G5" s="32"/>
      <c r="H5" s="32"/>
      <c r="I5" s="33"/>
      <c r="J5" s="33"/>
      <c r="K5" s="33"/>
      <c r="L5" s="32"/>
      <c r="M5" s="32"/>
      <c r="N5" s="32"/>
      <c r="O5" s="32"/>
      <c r="P5" s="32"/>
      <c r="Q5" s="32"/>
      <c r="R5" s="33"/>
      <c r="S5" s="32"/>
      <c r="T5" s="32"/>
      <c r="U5" s="32"/>
      <c r="V5" s="32"/>
      <c r="W5" s="32"/>
      <c r="X5" s="32"/>
      <c r="Y5" s="33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73">
        <f t="shared" si="0"/>
        <v>0</v>
      </c>
      <c r="AK5" s="73"/>
      <c r="AL5" s="73"/>
    </row>
    <row r="6" spans="1:38" ht="15.75">
      <c r="A6" s="22">
        <v>3</v>
      </c>
      <c r="B6" s="172">
        <v>15298</v>
      </c>
      <c r="C6" s="23" t="s">
        <v>105</v>
      </c>
      <c r="D6" s="23" t="s">
        <v>40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73">
        <f t="shared" si="0"/>
        <v>0</v>
      </c>
      <c r="AK6" s="73"/>
      <c r="AL6" s="73"/>
    </row>
    <row r="7" spans="1:38" ht="31.5">
      <c r="A7" s="22">
        <v>4</v>
      </c>
      <c r="B7" s="172">
        <v>15391</v>
      </c>
      <c r="C7" s="23" t="s">
        <v>49</v>
      </c>
      <c r="D7" s="23" t="s">
        <v>41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73">
        <f t="shared" si="0"/>
        <v>0</v>
      </c>
      <c r="AK7" s="73"/>
      <c r="AL7" s="73"/>
    </row>
    <row r="8" spans="1:38" ht="15.75">
      <c r="A8" s="22">
        <v>5</v>
      </c>
      <c r="B8" s="172">
        <v>15337</v>
      </c>
      <c r="C8" s="23" t="s">
        <v>48</v>
      </c>
      <c r="D8" s="23" t="s">
        <v>42</v>
      </c>
      <c r="E8" s="101"/>
      <c r="F8" s="102"/>
      <c r="G8" s="32"/>
      <c r="H8" s="32"/>
      <c r="I8" s="32"/>
      <c r="J8" s="101"/>
      <c r="K8" s="100"/>
      <c r="L8" s="101"/>
      <c r="M8" s="32"/>
      <c r="N8" s="32"/>
      <c r="O8" s="36"/>
      <c r="P8" s="36"/>
      <c r="Q8" s="36"/>
      <c r="R8" s="100"/>
      <c r="S8" s="36"/>
      <c r="T8" s="36"/>
      <c r="U8" s="36"/>
      <c r="V8" s="102"/>
      <c r="W8" s="36"/>
      <c r="X8" s="36"/>
      <c r="Y8" s="100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73">
        <f t="shared" si="0"/>
        <v>0</v>
      </c>
      <c r="AK8" s="73"/>
      <c r="AL8" s="73"/>
    </row>
    <row r="9" spans="1:38" ht="15" customHeight="1">
      <c r="A9" s="73"/>
      <c r="B9" s="73"/>
      <c r="C9" s="73"/>
      <c r="D9" s="73"/>
      <c r="E9" s="21">
        <f>COUNTIF(E4:E8,"P")</f>
        <v>0</v>
      </c>
      <c r="F9" s="21">
        <f t="shared" ref="F9:AH9" si="1">COUNTIF(F4:F8,"P")</f>
        <v>0</v>
      </c>
      <c r="G9" s="21">
        <f t="shared" si="1"/>
        <v>0</v>
      </c>
      <c r="H9" s="21">
        <f t="shared" si="1"/>
        <v>0</v>
      </c>
      <c r="I9" s="21">
        <f t="shared" si="1"/>
        <v>0</v>
      </c>
      <c r="J9" s="21">
        <f t="shared" si="1"/>
        <v>0</v>
      </c>
      <c r="K9" s="21">
        <f t="shared" si="1"/>
        <v>0</v>
      </c>
      <c r="L9" s="21">
        <f t="shared" si="1"/>
        <v>0</v>
      </c>
      <c r="M9" s="21">
        <f t="shared" si="1"/>
        <v>0</v>
      </c>
      <c r="N9" s="21">
        <f t="shared" si="1"/>
        <v>0</v>
      </c>
      <c r="O9" s="21">
        <f t="shared" si="1"/>
        <v>0</v>
      </c>
      <c r="P9" s="21">
        <f t="shared" si="1"/>
        <v>0</v>
      </c>
      <c r="Q9" s="21">
        <f t="shared" si="1"/>
        <v>0</v>
      </c>
      <c r="R9" s="21">
        <f t="shared" si="1"/>
        <v>0</v>
      </c>
      <c r="S9" s="21">
        <f t="shared" si="1"/>
        <v>0</v>
      </c>
      <c r="T9" s="21">
        <f t="shared" si="1"/>
        <v>0</v>
      </c>
      <c r="U9" s="21">
        <f t="shared" si="1"/>
        <v>0</v>
      </c>
      <c r="V9" s="21">
        <f t="shared" si="1"/>
        <v>0</v>
      </c>
      <c r="W9" s="21">
        <f t="shared" si="1"/>
        <v>0</v>
      </c>
      <c r="X9" s="21">
        <f t="shared" si="1"/>
        <v>0</v>
      </c>
      <c r="Y9" s="21">
        <f t="shared" si="1"/>
        <v>0</v>
      </c>
      <c r="Z9" s="21">
        <f t="shared" si="1"/>
        <v>0</v>
      </c>
      <c r="AA9" s="21">
        <f t="shared" si="1"/>
        <v>0</v>
      </c>
      <c r="AB9" s="21">
        <f t="shared" si="1"/>
        <v>0</v>
      </c>
      <c r="AC9" s="21">
        <f t="shared" si="1"/>
        <v>0</v>
      </c>
      <c r="AD9" s="21">
        <f t="shared" si="1"/>
        <v>0</v>
      </c>
      <c r="AE9" s="21">
        <f t="shared" si="1"/>
        <v>0</v>
      </c>
      <c r="AF9" s="21">
        <f t="shared" si="1"/>
        <v>0</v>
      </c>
      <c r="AG9" s="21">
        <f t="shared" si="1"/>
        <v>0</v>
      </c>
      <c r="AH9" s="21">
        <f t="shared" si="1"/>
        <v>0</v>
      </c>
      <c r="AI9" s="21"/>
      <c r="AJ9" s="73">
        <f t="shared" si="0"/>
        <v>0</v>
      </c>
      <c r="AK9" s="73"/>
      <c r="AL9" s="73"/>
    </row>
    <row r="10" spans="1:38" ht="26.25">
      <c r="A10" s="211" t="s">
        <v>35</v>
      </c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173"/>
      <c r="AJ10" s="73">
        <f t="shared" si="0"/>
        <v>0</v>
      </c>
      <c r="AK10" s="73"/>
      <c r="AL10" s="73"/>
    </row>
    <row r="11" spans="1:38" ht="26.25">
      <c r="A11" s="204" t="s">
        <v>73</v>
      </c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174"/>
      <c r="AJ11" s="73">
        <f t="shared" si="0"/>
        <v>0</v>
      </c>
      <c r="AK11" s="73"/>
      <c r="AL11" s="73"/>
    </row>
    <row r="12" spans="1:38" ht="15" customHeight="1">
      <c r="A12" s="22">
        <v>1</v>
      </c>
      <c r="B12" s="170">
        <v>15003</v>
      </c>
      <c r="C12" s="171" t="s">
        <v>36</v>
      </c>
      <c r="D12" s="171" t="s">
        <v>37</v>
      </c>
      <c r="E12" s="90" t="s">
        <v>311</v>
      </c>
      <c r="F12" s="108" t="s">
        <v>366</v>
      </c>
      <c r="G12" s="90" t="s">
        <v>311</v>
      </c>
      <c r="H12" s="90" t="s">
        <v>311</v>
      </c>
      <c r="I12" s="90" t="s">
        <v>311</v>
      </c>
      <c r="J12" s="90" t="s">
        <v>311</v>
      </c>
      <c r="K12" s="90" t="s">
        <v>311</v>
      </c>
      <c r="L12" s="90" t="s">
        <v>311</v>
      </c>
      <c r="M12" s="108" t="s">
        <v>366</v>
      </c>
      <c r="N12" s="109" t="s">
        <v>386</v>
      </c>
      <c r="O12" s="109" t="s">
        <v>386</v>
      </c>
      <c r="P12" s="90" t="s">
        <v>311</v>
      </c>
      <c r="Q12" s="90" t="s">
        <v>311</v>
      </c>
      <c r="R12" s="109" t="s">
        <v>386</v>
      </c>
      <c r="S12" s="90" t="s">
        <v>311</v>
      </c>
      <c r="T12" s="108" t="s">
        <v>366</v>
      </c>
      <c r="U12" s="90" t="s">
        <v>311</v>
      </c>
      <c r="V12" s="90" t="s">
        <v>311</v>
      </c>
      <c r="W12" s="90" t="s">
        <v>311</v>
      </c>
      <c r="X12" s="90" t="s">
        <v>311</v>
      </c>
      <c r="Y12" s="109" t="s">
        <v>386</v>
      </c>
      <c r="Z12" s="90" t="s">
        <v>311</v>
      </c>
      <c r="AA12" s="108" t="s">
        <v>366</v>
      </c>
      <c r="AB12" s="90" t="s">
        <v>311</v>
      </c>
      <c r="AC12" s="90" t="s">
        <v>311</v>
      </c>
      <c r="AD12" s="92" t="s">
        <v>311</v>
      </c>
      <c r="AE12" s="92" t="s">
        <v>311</v>
      </c>
      <c r="AF12" s="109" t="s">
        <v>386</v>
      </c>
      <c r="AG12" s="92" t="s">
        <v>311</v>
      </c>
      <c r="AH12" s="108" t="s">
        <v>366</v>
      </c>
      <c r="AI12" s="92" t="s">
        <v>311</v>
      </c>
      <c r="AJ12" s="73">
        <f t="shared" si="0"/>
        <v>20</v>
      </c>
      <c r="AK12" s="73"/>
      <c r="AL12" s="73"/>
    </row>
    <row r="13" spans="1:38" ht="15" customHeight="1">
      <c r="A13" s="22">
        <v>2</v>
      </c>
      <c r="B13" s="172">
        <v>15320</v>
      </c>
      <c r="C13" s="23" t="s">
        <v>38</v>
      </c>
      <c r="D13" s="23" t="s">
        <v>39</v>
      </c>
      <c r="E13" s="90" t="s">
        <v>311</v>
      </c>
      <c r="F13" s="90" t="s">
        <v>311</v>
      </c>
      <c r="G13" s="90" t="s">
        <v>311</v>
      </c>
      <c r="H13" s="90" t="s">
        <v>311</v>
      </c>
      <c r="I13" s="90" t="s">
        <v>311</v>
      </c>
      <c r="J13" s="90" t="s">
        <v>311</v>
      </c>
      <c r="K13" s="108" t="s">
        <v>366</v>
      </c>
      <c r="L13" s="90" t="s">
        <v>311</v>
      </c>
      <c r="M13" s="90" t="s">
        <v>311</v>
      </c>
      <c r="N13" s="90" t="s">
        <v>311</v>
      </c>
      <c r="O13" s="90" t="s">
        <v>311</v>
      </c>
      <c r="P13" s="90" t="s">
        <v>311</v>
      </c>
      <c r="Q13" s="90" t="s">
        <v>311</v>
      </c>
      <c r="R13" s="108" t="s">
        <v>366</v>
      </c>
      <c r="S13" s="90" t="s">
        <v>311</v>
      </c>
      <c r="T13" s="90" t="s">
        <v>311</v>
      </c>
      <c r="U13" s="90" t="s">
        <v>311</v>
      </c>
      <c r="V13" s="90" t="s">
        <v>311</v>
      </c>
      <c r="W13" s="90" t="s">
        <v>311</v>
      </c>
      <c r="X13" s="90" t="s">
        <v>311</v>
      </c>
      <c r="Y13" s="108" t="s">
        <v>366</v>
      </c>
      <c r="Z13" s="90" t="s">
        <v>311</v>
      </c>
      <c r="AA13" s="90" t="s">
        <v>311</v>
      </c>
      <c r="AB13" s="109" t="s">
        <v>386</v>
      </c>
      <c r="AC13" s="90" t="s">
        <v>311</v>
      </c>
      <c r="AD13" s="92" t="s">
        <v>311</v>
      </c>
      <c r="AE13" s="92" t="s">
        <v>311</v>
      </c>
      <c r="AF13" s="108" t="s">
        <v>366</v>
      </c>
      <c r="AG13" s="92" t="s">
        <v>311</v>
      </c>
      <c r="AH13" s="92" t="s">
        <v>311</v>
      </c>
      <c r="AI13" s="92" t="s">
        <v>311</v>
      </c>
      <c r="AJ13" s="73">
        <f t="shared" si="0"/>
        <v>25</v>
      </c>
      <c r="AK13" s="73"/>
      <c r="AL13" s="73"/>
    </row>
    <row r="14" spans="1:38" ht="15" customHeight="1">
      <c r="A14" s="22"/>
      <c r="B14" s="172"/>
      <c r="C14" s="23"/>
      <c r="D14" s="175" t="s">
        <v>167</v>
      </c>
      <c r="E14" s="35">
        <v>2</v>
      </c>
      <c r="F14" s="35">
        <v>2</v>
      </c>
      <c r="G14" s="35">
        <v>2</v>
      </c>
      <c r="H14" s="35">
        <v>2</v>
      </c>
      <c r="I14" s="35">
        <v>2</v>
      </c>
      <c r="J14" s="35">
        <v>2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>
        <v>2</v>
      </c>
      <c r="Q14" s="35">
        <v>2</v>
      </c>
      <c r="R14" s="35">
        <v>2</v>
      </c>
      <c r="S14" s="35">
        <v>2</v>
      </c>
      <c r="T14" s="35">
        <v>2</v>
      </c>
      <c r="U14" s="35">
        <v>2</v>
      </c>
      <c r="V14" s="35">
        <v>2</v>
      </c>
      <c r="W14" s="35">
        <v>2</v>
      </c>
      <c r="X14" s="35">
        <v>2</v>
      </c>
      <c r="Y14" s="35">
        <v>2</v>
      </c>
      <c r="Z14" s="35">
        <v>2</v>
      </c>
      <c r="AA14" s="35">
        <v>2</v>
      </c>
      <c r="AB14" s="35">
        <v>2</v>
      </c>
      <c r="AC14" s="35">
        <v>2</v>
      </c>
      <c r="AD14" s="35">
        <v>2</v>
      </c>
      <c r="AE14" s="35">
        <v>2</v>
      </c>
      <c r="AF14" s="35">
        <v>2</v>
      </c>
      <c r="AG14" s="35">
        <v>2</v>
      </c>
      <c r="AH14" s="35">
        <v>2</v>
      </c>
      <c r="AI14" s="35">
        <v>2</v>
      </c>
      <c r="AJ14" s="73">
        <f t="shared" si="0"/>
        <v>0</v>
      </c>
      <c r="AK14" s="73"/>
      <c r="AL14" s="73"/>
    </row>
    <row r="15" spans="1:38" ht="15" customHeight="1">
      <c r="A15" s="73"/>
      <c r="B15" s="73"/>
      <c r="C15" s="73"/>
      <c r="D15" s="176" t="s">
        <v>166</v>
      </c>
      <c r="E15" s="21">
        <f>COUNTIF(E12:E13,"P")</f>
        <v>2</v>
      </c>
      <c r="F15" s="21">
        <f t="shared" ref="F15:AG15" si="2">COUNTIF(F12:F13,"P")</f>
        <v>1</v>
      </c>
      <c r="G15" s="21">
        <f t="shared" si="2"/>
        <v>2</v>
      </c>
      <c r="H15" s="21">
        <f t="shared" si="2"/>
        <v>2</v>
      </c>
      <c r="I15" s="21">
        <f t="shared" si="2"/>
        <v>2</v>
      </c>
      <c r="J15" s="21">
        <f t="shared" si="2"/>
        <v>2</v>
      </c>
      <c r="K15" s="21">
        <f t="shared" si="2"/>
        <v>1</v>
      </c>
      <c r="L15" s="21">
        <f t="shared" si="2"/>
        <v>2</v>
      </c>
      <c r="M15" s="21">
        <f t="shared" si="2"/>
        <v>1</v>
      </c>
      <c r="N15" s="21">
        <f t="shared" si="2"/>
        <v>1</v>
      </c>
      <c r="O15" s="21">
        <f t="shared" si="2"/>
        <v>1</v>
      </c>
      <c r="P15" s="21">
        <f t="shared" si="2"/>
        <v>2</v>
      </c>
      <c r="Q15" s="21">
        <f t="shared" si="2"/>
        <v>2</v>
      </c>
      <c r="R15" s="21">
        <f t="shared" si="2"/>
        <v>0</v>
      </c>
      <c r="S15" s="21">
        <f t="shared" si="2"/>
        <v>2</v>
      </c>
      <c r="T15" s="21">
        <f t="shared" si="2"/>
        <v>1</v>
      </c>
      <c r="U15" s="21">
        <f t="shared" si="2"/>
        <v>2</v>
      </c>
      <c r="V15" s="21">
        <f t="shared" si="2"/>
        <v>2</v>
      </c>
      <c r="W15" s="21">
        <f t="shared" si="2"/>
        <v>2</v>
      </c>
      <c r="X15" s="21">
        <f t="shared" si="2"/>
        <v>2</v>
      </c>
      <c r="Y15" s="21">
        <f t="shared" si="2"/>
        <v>0</v>
      </c>
      <c r="Z15" s="21">
        <f t="shared" si="2"/>
        <v>2</v>
      </c>
      <c r="AA15" s="21">
        <f t="shared" si="2"/>
        <v>1</v>
      </c>
      <c r="AB15" s="21">
        <f t="shared" si="2"/>
        <v>1</v>
      </c>
      <c r="AC15" s="21">
        <f t="shared" si="2"/>
        <v>2</v>
      </c>
      <c r="AD15" s="21">
        <f t="shared" si="2"/>
        <v>2</v>
      </c>
      <c r="AE15" s="21">
        <f t="shared" si="2"/>
        <v>2</v>
      </c>
      <c r="AF15" s="21">
        <f t="shared" si="2"/>
        <v>0</v>
      </c>
      <c r="AG15" s="21">
        <f t="shared" si="2"/>
        <v>2</v>
      </c>
      <c r="AH15" s="21">
        <f>COUNTIF(AH12:AH13,"P")</f>
        <v>1</v>
      </c>
      <c r="AI15" s="21">
        <f t="shared" ref="AI15" si="3">COUNTIF(AI12:AI13,"P")</f>
        <v>2</v>
      </c>
      <c r="AJ15" s="73">
        <f t="shared" si="0"/>
        <v>0</v>
      </c>
      <c r="AK15" s="73"/>
      <c r="AL15" s="73"/>
    </row>
    <row r="16" spans="1:38" ht="15" customHeight="1">
      <c r="A16" s="73"/>
      <c r="B16" s="73"/>
      <c r="C16" s="73"/>
      <c r="D16" s="176" t="s">
        <v>165</v>
      </c>
      <c r="E16" s="20">
        <f>+E15/E14*100</f>
        <v>100</v>
      </c>
      <c r="F16" s="20">
        <f t="shared" ref="F16:AG16" si="4">+F15/F14*100</f>
        <v>50</v>
      </c>
      <c r="G16" s="20">
        <f t="shared" si="4"/>
        <v>100</v>
      </c>
      <c r="H16" s="20">
        <f t="shared" si="4"/>
        <v>100</v>
      </c>
      <c r="I16" s="20">
        <f t="shared" si="4"/>
        <v>100</v>
      </c>
      <c r="J16" s="20">
        <f t="shared" si="4"/>
        <v>100</v>
      </c>
      <c r="K16" s="20">
        <f t="shared" si="4"/>
        <v>50</v>
      </c>
      <c r="L16" s="20">
        <f t="shared" si="4"/>
        <v>100</v>
      </c>
      <c r="M16" s="20">
        <f t="shared" si="4"/>
        <v>50</v>
      </c>
      <c r="N16" s="20">
        <f t="shared" si="4"/>
        <v>50</v>
      </c>
      <c r="O16" s="20">
        <f t="shared" si="4"/>
        <v>50</v>
      </c>
      <c r="P16" s="20">
        <f t="shared" si="4"/>
        <v>100</v>
      </c>
      <c r="Q16" s="20">
        <f t="shared" si="4"/>
        <v>100</v>
      </c>
      <c r="R16" s="20">
        <f t="shared" si="4"/>
        <v>0</v>
      </c>
      <c r="S16" s="20">
        <f t="shared" si="4"/>
        <v>100</v>
      </c>
      <c r="T16" s="20">
        <f t="shared" si="4"/>
        <v>50</v>
      </c>
      <c r="U16" s="20">
        <f t="shared" si="4"/>
        <v>100</v>
      </c>
      <c r="V16" s="20">
        <f t="shared" si="4"/>
        <v>100</v>
      </c>
      <c r="W16" s="20">
        <f t="shared" si="4"/>
        <v>100</v>
      </c>
      <c r="X16" s="20">
        <f t="shared" si="4"/>
        <v>100</v>
      </c>
      <c r="Y16" s="20">
        <f t="shared" si="4"/>
        <v>0</v>
      </c>
      <c r="Z16" s="20">
        <f t="shared" si="4"/>
        <v>100</v>
      </c>
      <c r="AA16" s="20">
        <f t="shared" si="4"/>
        <v>50</v>
      </c>
      <c r="AB16" s="20">
        <f t="shared" si="4"/>
        <v>50</v>
      </c>
      <c r="AC16" s="20">
        <f t="shared" si="4"/>
        <v>100</v>
      </c>
      <c r="AD16" s="20">
        <f t="shared" si="4"/>
        <v>100</v>
      </c>
      <c r="AE16" s="20">
        <f t="shared" si="4"/>
        <v>100</v>
      </c>
      <c r="AF16" s="20">
        <f t="shared" si="4"/>
        <v>0</v>
      </c>
      <c r="AG16" s="20">
        <f t="shared" si="4"/>
        <v>100</v>
      </c>
      <c r="AH16" s="20">
        <f>+AH15/AH14*100</f>
        <v>50</v>
      </c>
      <c r="AI16" s="20">
        <f t="shared" ref="AI16" si="5">+AI15/AI14*100</f>
        <v>100</v>
      </c>
      <c r="AJ16" s="73">
        <f t="shared" si="0"/>
        <v>0</v>
      </c>
      <c r="AK16" s="73"/>
      <c r="AL16" s="73"/>
    </row>
    <row r="17" spans="1:38" ht="15" customHeight="1">
      <c r="A17" s="73"/>
      <c r="B17" s="73"/>
      <c r="C17" s="73"/>
      <c r="D17" s="176" t="s">
        <v>168</v>
      </c>
      <c r="E17" s="20">
        <f>+E15-E14</f>
        <v>0</v>
      </c>
      <c r="F17" s="20">
        <f t="shared" ref="F17:AG17" si="6">+F15-F14</f>
        <v>-1</v>
      </c>
      <c r="G17" s="20">
        <f t="shared" si="6"/>
        <v>0</v>
      </c>
      <c r="H17" s="20">
        <f t="shared" si="6"/>
        <v>0</v>
      </c>
      <c r="I17" s="20">
        <f t="shared" si="6"/>
        <v>0</v>
      </c>
      <c r="J17" s="20">
        <f t="shared" si="6"/>
        <v>0</v>
      </c>
      <c r="K17" s="20">
        <f t="shared" si="6"/>
        <v>-1</v>
      </c>
      <c r="L17" s="20">
        <f t="shared" si="6"/>
        <v>0</v>
      </c>
      <c r="M17" s="20">
        <f t="shared" si="6"/>
        <v>-1</v>
      </c>
      <c r="N17" s="20">
        <f t="shared" si="6"/>
        <v>-1</v>
      </c>
      <c r="O17" s="20">
        <f t="shared" si="6"/>
        <v>-1</v>
      </c>
      <c r="P17" s="20">
        <f t="shared" si="6"/>
        <v>0</v>
      </c>
      <c r="Q17" s="20">
        <f t="shared" si="6"/>
        <v>0</v>
      </c>
      <c r="R17" s="20">
        <f t="shared" si="6"/>
        <v>-2</v>
      </c>
      <c r="S17" s="20">
        <f t="shared" si="6"/>
        <v>0</v>
      </c>
      <c r="T17" s="20">
        <f t="shared" si="6"/>
        <v>-1</v>
      </c>
      <c r="U17" s="20">
        <f t="shared" si="6"/>
        <v>0</v>
      </c>
      <c r="V17" s="20">
        <f t="shared" si="6"/>
        <v>0</v>
      </c>
      <c r="W17" s="20">
        <f t="shared" si="6"/>
        <v>0</v>
      </c>
      <c r="X17" s="20">
        <f t="shared" si="6"/>
        <v>0</v>
      </c>
      <c r="Y17" s="20">
        <f t="shared" si="6"/>
        <v>-2</v>
      </c>
      <c r="Z17" s="20">
        <f t="shared" si="6"/>
        <v>0</v>
      </c>
      <c r="AA17" s="20">
        <f t="shared" si="6"/>
        <v>-1</v>
      </c>
      <c r="AB17" s="20">
        <f t="shared" si="6"/>
        <v>-1</v>
      </c>
      <c r="AC17" s="20">
        <f t="shared" si="6"/>
        <v>0</v>
      </c>
      <c r="AD17" s="20">
        <f t="shared" si="6"/>
        <v>0</v>
      </c>
      <c r="AE17" s="20">
        <f t="shared" si="6"/>
        <v>0</v>
      </c>
      <c r="AF17" s="20">
        <f t="shared" si="6"/>
        <v>-2</v>
      </c>
      <c r="AG17" s="20">
        <f t="shared" si="6"/>
        <v>0</v>
      </c>
      <c r="AH17" s="20">
        <f t="shared" ref="AH17:AI17" si="7">+AH15-AH14</f>
        <v>-1</v>
      </c>
      <c r="AI17" s="20">
        <f t="shared" si="7"/>
        <v>0</v>
      </c>
      <c r="AJ17" s="73">
        <f t="shared" si="0"/>
        <v>0</v>
      </c>
      <c r="AK17" s="73"/>
      <c r="AL17" s="73"/>
    </row>
    <row r="18" spans="1:38" ht="15" customHeight="1">
      <c r="A18" s="73"/>
      <c r="B18" s="73"/>
      <c r="C18" s="73"/>
      <c r="D18" s="176" t="s">
        <v>169</v>
      </c>
      <c r="E18" s="20">
        <f>+E16-80</f>
        <v>20</v>
      </c>
      <c r="F18" s="20">
        <f>IF(F16-80&gt;0,0,F16-80)</f>
        <v>-30</v>
      </c>
      <c r="G18" s="20">
        <f t="shared" ref="G18:AG18" si="8">IF(G16-80&gt;0,0,G16-80)</f>
        <v>0</v>
      </c>
      <c r="H18" s="20">
        <f t="shared" si="8"/>
        <v>0</v>
      </c>
      <c r="I18" s="20">
        <f t="shared" si="8"/>
        <v>0</v>
      </c>
      <c r="J18" s="20">
        <f t="shared" si="8"/>
        <v>0</v>
      </c>
      <c r="K18" s="20">
        <f t="shared" si="8"/>
        <v>-30</v>
      </c>
      <c r="L18" s="20">
        <f t="shared" si="8"/>
        <v>0</v>
      </c>
      <c r="M18" s="20">
        <f t="shared" si="8"/>
        <v>-30</v>
      </c>
      <c r="N18" s="20">
        <f t="shared" si="8"/>
        <v>-30</v>
      </c>
      <c r="O18" s="20">
        <f t="shared" si="8"/>
        <v>-30</v>
      </c>
      <c r="P18" s="20">
        <f t="shared" si="8"/>
        <v>0</v>
      </c>
      <c r="Q18" s="20">
        <f t="shared" si="8"/>
        <v>0</v>
      </c>
      <c r="R18" s="20">
        <f t="shared" si="8"/>
        <v>-80</v>
      </c>
      <c r="S18" s="20">
        <f t="shared" si="8"/>
        <v>0</v>
      </c>
      <c r="T18" s="20">
        <f t="shared" si="8"/>
        <v>-30</v>
      </c>
      <c r="U18" s="20">
        <f t="shared" si="8"/>
        <v>0</v>
      </c>
      <c r="V18" s="20">
        <f t="shared" si="8"/>
        <v>0</v>
      </c>
      <c r="W18" s="20">
        <f t="shared" si="8"/>
        <v>0</v>
      </c>
      <c r="X18" s="20">
        <f t="shared" si="8"/>
        <v>0</v>
      </c>
      <c r="Y18" s="20">
        <f t="shared" si="8"/>
        <v>-80</v>
      </c>
      <c r="Z18" s="20">
        <f t="shared" si="8"/>
        <v>0</v>
      </c>
      <c r="AA18" s="20">
        <f t="shared" si="8"/>
        <v>-30</v>
      </c>
      <c r="AB18" s="20">
        <f t="shared" si="8"/>
        <v>-30</v>
      </c>
      <c r="AC18" s="20">
        <f t="shared" si="8"/>
        <v>0</v>
      </c>
      <c r="AD18" s="20">
        <f t="shared" si="8"/>
        <v>0</v>
      </c>
      <c r="AE18" s="20">
        <f t="shared" si="8"/>
        <v>0</v>
      </c>
      <c r="AF18" s="20">
        <f t="shared" si="8"/>
        <v>-80</v>
      </c>
      <c r="AG18" s="20">
        <f t="shared" si="8"/>
        <v>0</v>
      </c>
      <c r="AH18" s="20">
        <f t="shared" ref="AH18:AI18" si="9">IF(AH16-80&gt;0,0,AH16-80)</f>
        <v>-30</v>
      </c>
      <c r="AI18" s="20">
        <f t="shared" si="9"/>
        <v>0</v>
      </c>
      <c r="AJ18" s="73">
        <f t="shared" si="0"/>
        <v>0</v>
      </c>
      <c r="AK18" s="73"/>
      <c r="AL18" s="73"/>
    </row>
    <row r="19" spans="1:38" ht="26.25">
      <c r="A19" s="204" t="s">
        <v>63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174"/>
      <c r="AJ19" s="73">
        <f t="shared" si="0"/>
        <v>0</v>
      </c>
      <c r="AK19" s="73"/>
      <c r="AL19" s="73"/>
    </row>
    <row r="20" spans="1:38" ht="15.75">
      <c r="A20" s="89">
        <v>1</v>
      </c>
      <c r="B20" s="87">
        <v>19454</v>
      </c>
      <c r="C20" s="82" t="s">
        <v>326</v>
      </c>
      <c r="D20" s="103" t="s">
        <v>319</v>
      </c>
      <c r="E20" s="164" t="s">
        <v>311</v>
      </c>
      <c r="F20" s="164" t="s">
        <v>311</v>
      </c>
      <c r="G20" s="164" t="s">
        <v>311</v>
      </c>
      <c r="H20" s="164" t="s">
        <v>311</v>
      </c>
      <c r="I20" s="164" t="s">
        <v>311</v>
      </c>
      <c r="J20" s="164" t="s">
        <v>311</v>
      </c>
      <c r="K20" s="164" t="s">
        <v>311</v>
      </c>
      <c r="L20" s="164" t="s">
        <v>311</v>
      </c>
      <c r="M20" s="164" t="s">
        <v>311</v>
      </c>
      <c r="N20" s="164" t="s">
        <v>311</v>
      </c>
      <c r="O20" s="116" t="s">
        <v>366</v>
      </c>
      <c r="P20" s="164" t="s">
        <v>311</v>
      </c>
      <c r="Q20" s="164" t="s">
        <v>311</v>
      </c>
      <c r="R20" s="164" t="s">
        <v>311</v>
      </c>
      <c r="S20" s="164" t="s">
        <v>311</v>
      </c>
      <c r="T20" s="164" t="s">
        <v>311</v>
      </c>
      <c r="U20" s="164" t="s">
        <v>311</v>
      </c>
      <c r="V20" s="164" t="s">
        <v>311</v>
      </c>
      <c r="W20" s="164" t="s">
        <v>311</v>
      </c>
      <c r="X20" s="164" t="s">
        <v>311</v>
      </c>
      <c r="Y20" s="164" t="s">
        <v>311</v>
      </c>
      <c r="Z20" s="116" t="s">
        <v>366</v>
      </c>
      <c r="AA20" s="117" t="s">
        <v>367</v>
      </c>
      <c r="AB20" s="164" t="s">
        <v>312</v>
      </c>
      <c r="AC20" s="164" t="s">
        <v>311</v>
      </c>
      <c r="AD20" s="164" t="s">
        <v>311</v>
      </c>
      <c r="AE20" s="164" t="s">
        <v>311</v>
      </c>
      <c r="AF20" s="164" t="s">
        <v>311</v>
      </c>
      <c r="AG20" s="164" t="s">
        <v>311</v>
      </c>
      <c r="AH20" s="116" t="s">
        <v>366</v>
      </c>
      <c r="AI20" s="164" t="s">
        <v>311</v>
      </c>
      <c r="AJ20" s="73">
        <f t="shared" si="0"/>
        <v>25</v>
      </c>
      <c r="AK20" s="73"/>
      <c r="AL20" s="73"/>
    </row>
    <row r="21" spans="1:38" ht="15.75">
      <c r="A21" s="89">
        <v>2</v>
      </c>
      <c r="B21" s="87">
        <v>15564</v>
      </c>
      <c r="C21" s="82" t="s">
        <v>269</v>
      </c>
      <c r="D21" s="2" t="s">
        <v>325</v>
      </c>
      <c r="E21" s="164" t="s">
        <v>311</v>
      </c>
      <c r="F21" s="164" t="s">
        <v>312</v>
      </c>
      <c r="G21" s="164" t="s">
        <v>312</v>
      </c>
      <c r="H21" s="164" t="s">
        <v>312</v>
      </c>
      <c r="I21" s="164" t="s">
        <v>312</v>
      </c>
      <c r="J21" s="164" t="s">
        <v>312</v>
      </c>
      <c r="K21" s="164" t="s">
        <v>312</v>
      </c>
      <c r="L21" s="139" t="s">
        <v>312</v>
      </c>
      <c r="M21" s="164" t="s">
        <v>311</v>
      </c>
      <c r="N21" s="164" t="s">
        <v>311</v>
      </c>
      <c r="O21" s="164" t="s">
        <v>311</v>
      </c>
      <c r="P21" s="164" t="s">
        <v>311</v>
      </c>
      <c r="Q21" s="164" t="s">
        <v>311</v>
      </c>
      <c r="R21" s="116" t="s">
        <v>366</v>
      </c>
      <c r="S21" s="164" t="s">
        <v>311</v>
      </c>
      <c r="T21" s="164" t="s">
        <v>311</v>
      </c>
      <c r="U21" s="164" t="s">
        <v>311</v>
      </c>
      <c r="V21" s="164" t="s">
        <v>311</v>
      </c>
      <c r="W21" s="164" t="s">
        <v>311</v>
      </c>
      <c r="X21" s="164" t="s">
        <v>311</v>
      </c>
      <c r="Y21" s="116" t="s">
        <v>366</v>
      </c>
      <c r="Z21" s="164" t="s">
        <v>311</v>
      </c>
      <c r="AA21" s="164" t="s">
        <v>311</v>
      </c>
      <c r="AB21" s="164" t="s">
        <v>311</v>
      </c>
      <c r="AC21" s="164" t="s">
        <v>311</v>
      </c>
      <c r="AD21" s="164" t="s">
        <v>311</v>
      </c>
      <c r="AE21" s="164" t="s">
        <v>311</v>
      </c>
      <c r="AF21" s="116" t="s">
        <v>366</v>
      </c>
      <c r="AG21" s="164" t="s">
        <v>312</v>
      </c>
      <c r="AH21" s="164" t="s">
        <v>311</v>
      </c>
      <c r="AI21" s="164" t="s">
        <v>311</v>
      </c>
      <c r="AJ21" s="73">
        <f t="shared" si="0"/>
        <v>19</v>
      </c>
      <c r="AK21" s="73"/>
      <c r="AL21" s="73"/>
    </row>
    <row r="22" spans="1:38" ht="15.75">
      <c r="A22" s="89"/>
      <c r="B22" s="3"/>
      <c r="C22" s="4"/>
      <c r="D22" s="175" t="s">
        <v>167</v>
      </c>
      <c r="E22" s="35">
        <v>2</v>
      </c>
      <c r="F22" s="35">
        <v>2</v>
      </c>
      <c r="G22" s="35">
        <v>2</v>
      </c>
      <c r="H22" s="35">
        <v>2</v>
      </c>
      <c r="I22" s="35">
        <v>2</v>
      </c>
      <c r="J22" s="35">
        <v>2</v>
      </c>
      <c r="K22" s="35">
        <v>2</v>
      </c>
      <c r="L22" s="35">
        <v>2</v>
      </c>
      <c r="M22" s="35">
        <v>2</v>
      </c>
      <c r="N22" s="35">
        <v>2</v>
      </c>
      <c r="O22" s="35">
        <v>2</v>
      </c>
      <c r="P22" s="35">
        <v>2</v>
      </c>
      <c r="Q22" s="35">
        <v>2</v>
      </c>
      <c r="R22" s="35">
        <v>2</v>
      </c>
      <c r="S22" s="35">
        <v>2</v>
      </c>
      <c r="T22" s="35">
        <v>2</v>
      </c>
      <c r="U22" s="35">
        <v>2</v>
      </c>
      <c r="V22" s="35">
        <v>2</v>
      </c>
      <c r="W22" s="35">
        <v>2</v>
      </c>
      <c r="X22" s="35">
        <v>2</v>
      </c>
      <c r="Y22" s="35">
        <v>2</v>
      </c>
      <c r="Z22" s="35">
        <v>2</v>
      </c>
      <c r="AA22" s="35">
        <v>2</v>
      </c>
      <c r="AB22" s="35">
        <v>2</v>
      </c>
      <c r="AC22" s="35">
        <v>2</v>
      </c>
      <c r="AD22" s="35">
        <v>2</v>
      </c>
      <c r="AE22" s="35">
        <v>2</v>
      </c>
      <c r="AF22" s="35">
        <v>2</v>
      </c>
      <c r="AG22" s="35">
        <v>2</v>
      </c>
      <c r="AH22" s="35">
        <v>2</v>
      </c>
      <c r="AI22" s="35">
        <v>2</v>
      </c>
      <c r="AJ22" s="73">
        <f t="shared" si="0"/>
        <v>0</v>
      </c>
      <c r="AK22" s="73"/>
      <c r="AL22" s="73"/>
    </row>
    <row r="23" spans="1:38">
      <c r="A23" s="73"/>
      <c r="B23" s="73"/>
      <c r="C23" s="73"/>
      <c r="D23" s="176" t="s">
        <v>166</v>
      </c>
      <c r="E23" s="21">
        <f t="shared" ref="E23:AH23" si="10">COUNTIF(E20:E21,"P")</f>
        <v>2</v>
      </c>
      <c r="F23" s="21">
        <f t="shared" si="10"/>
        <v>1</v>
      </c>
      <c r="G23" s="21">
        <f t="shared" si="10"/>
        <v>1</v>
      </c>
      <c r="H23" s="21">
        <f t="shared" si="10"/>
        <v>1</v>
      </c>
      <c r="I23" s="21">
        <f t="shared" si="10"/>
        <v>1</v>
      </c>
      <c r="J23" s="21">
        <f t="shared" si="10"/>
        <v>1</v>
      </c>
      <c r="K23" s="21">
        <f t="shared" si="10"/>
        <v>1</v>
      </c>
      <c r="L23" s="21">
        <f t="shared" si="10"/>
        <v>1</v>
      </c>
      <c r="M23" s="21">
        <f t="shared" si="10"/>
        <v>2</v>
      </c>
      <c r="N23" s="21">
        <f t="shared" si="10"/>
        <v>2</v>
      </c>
      <c r="O23" s="21">
        <f t="shared" si="10"/>
        <v>1</v>
      </c>
      <c r="P23" s="21">
        <f t="shared" si="10"/>
        <v>2</v>
      </c>
      <c r="Q23" s="21">
        <f t="shared" si="10"/>
        <v>2</v>
      </c>
      <c r="R23" s="21">
        <f t="shared" si="10"/>
        <v>1</v>
      </c>
      <c r="S23" s="21">
        <f t="shared" si="10"/>
        <v>2</v>
      </c>
      <c r="T23" s="21">
        <f t="shared" si="10"/>
        <v>2</v>
      </c>
      <c r="U23" s="21">
        <f t="shared" si="10"/>
        <v>2</v>
      </c>
      <c r="V23" s="21">
        <f t="shared" si="10"/>
        <v>2</v>
      </c>
      <c r="W23" s="21">
        <f t="shared" si="10"/>
        <v>2</v>
      </c>
      <c r="X23" s="21">
        <f t="shared" si="10"/>
        <v>2</v>
      </c>
      <c r="Y23" s="21">
        <f t="shared" si="10"/>
        <v>1</v>
      </c>
      <c r="Z23" s="21">
        <f t="shared" si="10"/>
        <v>1</v>
      </c>
      <c r="AA23" s="21">
        <f t="shared" si="10"/>
        <v>1</v>
      </c>
      <c r="AB23" s="21">
        <f t="shared" si="10"/>
        <v>1</v>
      </c>
      <c r="AC23" s="21">
        <f t="shared" si="10"/>
        <v>2</v>
      </c>
      <c r="AD23" s="21">
        <f t="shared" si="10"/>
        <v>2</v>
      </c>
      <c r="AE23" s="21">
        <f t="shared" si="10"/>
        <v>2</v>
      </c>
      <c r="AF23" s="21">
        <f t="shared" si="10"/>
        <v>1</v>
      </c>
      <c r="AG23" s="21">
        <f t="shared" si="10"/>
        <v>1</v>
      </c>
      <c r="AH23" s="21">
        <f t="shared" si="10"/>
        <v>1</v>
      </c>
      <c r="AI23" s="21">
        <f t="shared" ref="AI23" si="11">COUNTIF(AI20:AI21,"P")</f>
        <v>2</v>
      </c>
      <c r="AJ23" s="73">
        <f t="shared" si="0"/>
        <v>0</v>
      </c>
      <c r="AK23" s="73"/>
      <c r="AL23" s="73"/>
    </row>
    <row r="24" spans="1:38">
      <c r="A24" s="73"/>
      <c r="B24" s="73"/>
      <c r="C24" s="73"/>
      <c r="D24" s="176" t="s">
        <v>165</v>
      </c>
      <c r="E24" s="20">
        <f>+E23/E22*100</f>
        <v>100</v>
      </c>
      <c r="F24" s="20">
        <f t="shared" ref="F24:AG24" si="12">+F23/F22*100</f>
        <v>50</v>
      </c>
      <c r="G24" s="20">
        <f t="shared" si="12"/>
        <v>50</v>
      </c>
      <c r="H24" s="20">
        <f t="shared" si="12"/>
        <v>50</v>
      </c>
      <c r="I24" s="20">
        <f t="shared" si="12"/>
        <v>50</v>
      </c>
      <c r="J24" s="20">
        <f t="shared" si="12"/>
        <v>50</v>
      </c>
      <c r="K24" s="20">
        <f t="shared" si="12"/>
        <v>50</v>
      </c>
      <c r="L24" s="20">
        <f t="shared" si="12"/>
        <v>50</v>
      </c>
      <c r="M24" s="20">
        <f t="shared" si="12"/>
        <v>100</v>
      </c>
      <c r="N24" s="20">
        <f t="shared" si="12"/>
        <v>100</v>
      </c>
      <c r="O24" s="20">
        <f t="shared" si="12"/>
        <v>50</v>
      </c>
      <c r="P24" s="20">
        <f t="shared" si="12"/>
        <v>100</v>
      </c>
      <c r="Q24" s="20">
        <f t="shared" si="12"/>
        <v>100</v>
      </c>
      <c r="R24" s="20">
        <f t="shared" si="12"/>
        <v>50</v>
      </c>
      <c r="S24" s="20">
        <f t="shared" si="12"/>
        <v>100</v>
      </c>
      <c r="T24" s="20">
        <f t="shared" si="12"/>
        <v>100</v>
      </c>
      <c r="U24" s="20">
        <f t="shared" si="12"/>
        <v>100</v>
      </c>
      <c r="V24" s="20">
        <f t="shared" si="12"/>
        <v>100</v>
      </c>
      <c r="W24" s="20">
        <f t="shared" si="12"/>
        <v>100</v>
      </c>
      <c r="X24" s="20">
        <f t="shared" si="12"/>
        <v>100</v>
      </c>
      <c r="Y24" s="20">
        <f t="shared" si="12"/>
        <v>50</v>
      </c>
      <c r="Z24" s="20">
        <f t="shared" si="12"/>
        <v>50</v>
      </c>
      <c r="AA24" s="20">
        <f t="shared" si="12"/>
        <v>50</v>
      </c>
      <c r="AB24" s="20">
        <f t="shared" si="12"/>
        <v>50</v>
      </c>
      <c r="AC24" s="20">
        <f t="shared" si="12"/>
        <v>100</v>
      </c>
      <c r="AD24" s="20">
        <f t="shared" si="12"/>
        <v>100</v>
      </c>
      <c r="AE24" s="20">
        <f t="shared" si="12"/>
        <v>100</v>
      </c>
      <c r="AF24" s="20">
        <f t="shared" si="12"/>
        <v>50</v>
      </c>
      <c r="AG24" s="20">
        <f t="shared" si="12"/>
        <v>50</v>
      </c>
      <c r="AH24" s="20">
        <f t="shared" ref="AH24:AI24" si="13">+AH23/AH22*100</f>
        <v>50</v>
      </c>
      <c r="AI24" s="20">
        <f t="shared" si="13"/>
        <v>100</v>
      </c>
      <c r="AJ24" s="73">
        <f t="shared" si="0"/>
        <v>0</v>
      </c>
      <c r="AK24" s="73"/>
      <c r="AL24" s="73"/>
    </row>
    <row r="25" spans="1:38">
      <c r="A25" s="73"/>
      <c r="B25" s="73"/>
      <c r="C25" s="73"/>
      <c r="D25" s="176" t="s">
        <v>168</v>
      </c>
      <c r="E25" s="20">
        <f>+E23-E22</f>
        <v>0</v>
      </c>
      <c r="F25" s="20">
        <f t="shared" ref="F25:AG25" si="14">+F23-F22</f>
        <v>-1</v>
      </c>
      <c r="G25" s="20">
        <f t="shared" si="14"/>
        <v>-1</v>
      </c>
      <c r="H25" s="20">
        <f t="shared" si="14"/>
        <v>-1</v>
      </c>
      <c r="I25" s="20">
        <f t="shared" si="14"/>
        <v>-1</v>
      </c>
      <c r="J25" s="20">
        <f t="shared" si="14"/>
        <v>-1</v>
      </c>
      <c r="K25" s="20">
        <f t="shared" si="14"/>
        <v>-1</v>
      </c>
      <c r="L25" s="20">
        <f t="shared" si="14"/>
        <v>-1</v>
      </c>
      <c r="M25" s="20">
        <f t="shared" si="14"/>
        <v>0</v>
      </c>
      <c r="N25" s="20">
        <f t="shared" si="14"/>
        <v>0</v>
      </c>
      <c r="O25" s="20">
        <f t="shared" si="14"/>
        <v>-1</v>
      </c>
      <c r="P25" s="20">
        <f t="shared" si="14"/>
        <v>0</v>
      </c>
      <c r="Q25" s="20">
        <f t="shared" si="14"/>
        <v>0</v>
      </c>
      <c r="R25" s="20">
        <f t="shared" si="14"/>
        <v>-1</v>
      </c>
      <c r="S25" s="20">
        <f t="shared" si="14"/>
        <v>0</v>
      </c>
      <c r="T25" s="20">
        <f t="shared" si="14"/>
        <v>0</v>
      </c>
      <c r="U25" s="20">
        <f t="shared" si="14"/>
        <v>0</v>
      </c>
      <c r="V25" s="20">
        <f t="shared" si="14"/>
        <v>0</v>
      </c>
      <c r="W25" s="20">
        <f t="shared" si="14"/>
        <v>0</v>
      </c>
      <c r="X25" s="20">
        <f t="shared" si="14"/>
        <v>0</v>
      </c>
      <c r="Y25" s="20">
        <f t="shared" si="14"/>
        <v>-1</v>
      </c>
      <c r="Z25" s="20">
        <f t="shared" si="14"/>
        <v>-1</v>
      </c>
      <c r="AA25" s="20">
        <f t="shared" si="14"/>
        <v>-1</v>
      </c>
      <c r="AB25" s="20">
        <f t="shared" si="14"/>
        <v>-1</v>
      </c>
      <c r="AC25" s="20">
        <f t="shared" si="14"/>
        <v>0</v>
      </c>
      <c r="AD25" s="20">
        <f t="shared" si="14"/>
        <v>0</v>
      </c>
      <c r="AE25" s="20">
        <f t="shared" si="14"/>
        <v>0</v>
      </c>
      <c r="AF25" s="20">
        <f t="shared" si="14"/>
        <v>-1</v>
      </c>
      <c r="AG25" s="20">
        <f t="shared" si="14"/>
        <v>-1</v>
      </c>
      <c r="AH25" s="20">
        <f t="shared" ref="AH25:AI25" si="15">+AH23-AH22</f>
        <v>-1</v>
      </c>
      <c r="AI25" s="20">
        <f t="shared" si="15"/>
        <v>0</v>
      </c>
      <c r="AJ25" s="73">
        <f t="shared" si="0"/>
        <v>0</v>
      </c>
      <c r="AK25" s="73"/>
      <c r="AL25" s="73"/>
    </row>
    <row r="26" spans="1:38">
      <c r="A26" s="73"/>
      <c r="B26" s="73"/>
      <c r="C26" s="73"/>
      <c r="D26" s="176" t="s">
        <v>169</v>
      </c>
      <c r="E26" s="20">
        <f>IF(E24-80&gt;0,0,E24-80)</f>
        <v>0</v>
      </c>
      <c r="F26" s="20">
        <f>IF(F24-80&gt;0,0,F24-80)</f>
        <v>-30</v>
      </c>
      <c r="G26" s="20">
        <f t="shared" ref="G26:AG26" si="16">IF(G24-80&gt;0,0,G24-80)</f>
        <v>-30</v>
      </c>
      <c r="H26" s="20">
        <f t="shared" si="16"/>
        <v>-30</v>
      </c>
      <c r="I26" s="20">
        <f t="shared" si="16"/>
        <v>-30</v>
      </c>
      <c r="J26" s="20">
        <f t="shared" si="16"/>
        <v>-30</v>
      </c>
      <c r="K26" s="20">
        <f t="shared" si="16"/>
        <v>-30</v>
      </c>
      <c r="L26" s="20">
        <f t="shared" si="16"/>
        <v>-30</v>
      </c>
      <c r="M26" s="20">
        <f t="shared" si="16"/>
        <v>0</v>
      </c>
      <c r="N26" s="20">
        <f t="shared" si="16"/>
        <v>0</v>
      </c>
      <c r="O26" s="20">
        <f t="shared" si="16"/>
        <v>-30</v>
      </c>
      <c r="P26" s="20">
        <f t="shared" si="16"/>
        <v>0</v>
      </c>
      <c r="Q26" s="20">
        <f t="shared" si="16"/>
        <v>0</v>
      </c>
      <c r="R26" s="20">
        <f t="shared" si="16"/>
        <v>-30</v>
      </c>
      <c r="S26" s="20">
        <f t="shared" si="16"/>
        <v>0</v>
      </c>
      <c r="T26" s="20">
        <f t="shared" si="16"/>
        <v>0</v>
      </c>
      <c r="U26" s="20">
        <f t="shared" si="16"/>
        <v>0</v>
      </c>
      <c r="V26" s="20">
        <f t="shared" si="16"/>
        <v>0</v>
      </c>
      <c r="W26" s="20">
        <f t="shared" si="16"/>
        <v>0</v>
      </c>
      <c r="X26" s="20">
        <f t="shared" si="16"/>
        <v>0</v>
      </c>
      <c r="Y26" s="20">
        <f t="shared" si="16"/>
        <v>-30</v>
      </c>
      <c r="Z26" s="20">
        <f t="shared" si="16"/>
        <v>-30</v>
      </c>
      <c r="AA26" s="20">
        <f t="shared" si="16"/>
        <v>-30</v>
      </c>
      <c r="AB26" s="20">
        <f t="shared" si="16"/>
        <v>-30</v>
      </c>
      <c r="AC26" s="20">
        <f t="shared" si="16"/>
        <v>0</v>
      </c>
      <c r="AD26" s="20">
        <f t="shared" si="16"/>
        <v>0</v>
      </c>
      <c r="AE26" s="20">
        <f t="shared" si="16"/>
        <v>0</v>
      </c>
      <c r="AF26" s="20">
        <f t="shared" si="16"/>
        <v>-30</v>
      </c>
      <c r="AG26" s="20">
        <f t="shared" si="16"/>
        <v>-30</v>
      </c>
      <c r="AH26" s="20">
        <f t="shared" ref="AH26:AI26" si="17">IF(AH24-80&gt;0,0,AH24-80)</f>
        <v>-30</v>
      </c>
      <c r="AI26" s="20">
        <f t="shared" si="17"/>
        <v>0</v>
      </c>
      <c r="AJ26" s="73">
        <f t="shared" si="0"/>
        <v>0</v>
      </c>
      <c r="AK26" s="73"/>
      <c r="AL26" s="73"/>
    </row>
    <row r="27" spans="1:38" ht="26.25">
      <c r="A27" s="204" t="s">
        <v>62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174"/>
      <c r="AJ27" s="73">
        <f t="shared" si="0"/>
        <v>0</v>
      </c>
      <c r="AK27" s="73"/>
      <c r="AL27" s="73"/>
    </row>
    <row r="28" spans="1:38" ht="15.75">
      <c r="A28" s="89">
        <v>1</v>
      </c>
      <c r="B28" s="1">
        <v>15443</v>
      </c>
      <c r="C28" s="81" t="s">
        <v>10</v>
      </c>
      <c r="D28" s="6" t="s">
        <v>9</v>
      </c>
      <c r="E28" s="108" t="s">
        <v>366</v>
      </c>
      <c r="F28" s="90" t="s">
        <v>311</v>
      </c>
      <c r="G28" s="90" t="s">
        <v>311</v>
      </c>
      <c r="H28" s="90" t="s">
        <v>311</v>
      </c>
      <c r="I28" s="90" t="s">
        <v>311</v>
      </c>
      <c r="J28" s="90" t="s">
        <v>311</v>
      </c>
      <c r="K28" s="90" t="s">
        <v>311</v>
      </c>
      <c r="L28" s="108" t="s">
        <v>366</v>
      </c>
      <c r="M28" s="90" t="s">
        <v>311</v>
      </c>
      <c r="N28" s="90" t="s">
        <v>311</v>
      </c>
      <c r="O28" s="90" t="s">
        <v>311</v>
      </c>
      <c r="P28" s="90" t="s">
        <v>311</v>
      </c>
      <c r="Q28" s="90" t="s">
        <v>311</v>
      </c>
      <c r="R28" s="90" t="s">
        <v>311</v>
      </c>
      <c r="S28" s="108" t="s">
        <v>366</v>
      </c>
      <c r="T28" s="90" t="s">
        <v>311</v>
      </c>
      <c r="U28" s="109" t="s">
        <v>386</v>
      </c>
      <c r="V28" s="90" t="s">
        <v>311</v>
      </c>
      <c r="W28" s="90" t="s">
        <v>311</v>
      </c>
      <c r="X28" s="90" t="s">
        <v>311</v>
      </c>
      <c r="Y28" s="90" t="s">
        <v>311</v>
      </c>
      <c r="Z28" s="108" t="s">
        <v>366</v>
      </c>
      <c r="AA28" s="90" t="s">
        <v>311</v>
      </c>
      <c r="AB28" s="90" t="s">
        <v>311</v>
      </c>
      <c r="AC28" s="90" t="s">
        <v>311</v>
      </c>
      <c r="AD28" s="92" t="s">
        <v>311</v>
      </c>
      <c r="AE28" s="92" t="s">
        <v>311</v>
      </c>
      <c r="AF28" s="92" t="s">
        <v>311</v>
      </c>
      <c r="AG28" s="108" t="s">
        <v>366</v>
      </c>
      <c r="AH28" s="92" t="s">
        <v>311</v>
      </c>
      <c r="AI28" s="92" t="s">
        <v>311</v>
      </c>
      <c r="AJ28" s="73">
        <f t="shared" si="0"/>
        <v>24</v>
      </c>
      <c r="AK28" s="73"/>
      <c r="AL28" s="73"/>
    </row>
    <row r="29" spans="1:38" ht="15.75">
      <c r="A29" s="89">
        <v>2</v>
      </c>
      <c r="B29" s="141">
        <v>15143</v>
      </c>
      <c r="C29" s="125" t="s">
        <v>124</v>
      </c>
      <c r="D29" s="4" t="s">
        <v>401</v>
      </c>
      <c r="E29" s="164" t="s">
        <v>311</v>
      </c>
      <c r="F29" s="164" t="s">
        <v>311</v>
      </c>
      <c r="G29" s="116" t="s">
        <v>366</v>
      </c>
      <c r="H29" s="164" t="s">
        <v>311</v>
      </c>
      <c r="I29" s="164" t="s">
        <v>311</v>
      </c>
      <c r="J29" s="164" t="s">
        <v>311</v>
      </c>
      <c r="K29" s="164" t="s">
        <v>311</v>
      </c>
      <c r="L29" s="116" t="s">
        <v>366</v>
      </c>
      <c r="M29" s="164" t="s">
        <v>311</v>
      </c>
      <c r="N29" s="164" t="s">
        <v>311</v>
      </c>
      <c r="O29" s="164" t="s">
        <v>311</v>
      </c>
      <c r="P29" s="164" t="s">
        <v>311</v>
      </c>
      <c r="Q29" s="164" t="s">
        <v>311</v>
      </c>
      <c r="R29" s="164" t="s">
        <v>311</v>
      </c>
      <c r="S29" s="116" t="s">
        <v>366</v>
      </c>
      <c r="T29" s="164" t="s">
        <v>311</v>
      </c>
      <c r="U29" s="164" t="s">
        <v>311</v>
      </c>
      <c r="V29" s="164" t="s">
        <v>311</v>
      </c>
      <c r="W29" s="164" t="s">
        <v>311</v>
      </c>
      <c r="X29" s="164" t="s">
        <v>311</v>
      </c>
      <c r="Y29" s="164" t="s">
        <v>311</v>
      </c>
      <c r="Z29" s="164" t="s">
        <v>311</v>
      </c>
      <c r="AA29" s="116" t="s">
        <v>366</v>
      </c>
      <c r="AB29" s="164" t="s">
        <v>311</v>
      </c>
      <c r="AC29" s="164" t="s">
        <v>311</v>
      </c>
      <c r="AD29" s="164" t="s">
        <v>311</v>
      </c>
      <c r="AE29" s="164" t="s">
        <v>311</v>
      </c>
      <c r="AF29" s="164" t="s">
        <v>311</v>
      </c>
      <c r="AG29" s="164" t="s">
        <v>311</v>
      </c>
      <c r="AH29" s="116" t="s">
        <v>366</v>
      </c>
      <c r="AI29" s="193" t="s">
        <v>311</v>
      </c>
      <c r="AJ29" s="73">
        <f t="shared" si="0"/>
        <v>25</v>
      </c>
      <c r="AK29" s="73"/>
      <c r="AL29" s="73"/>
    </row>
    <row r="30" spans="1:38" ht="15.75">
      <c r="A30" s="89">
        <v>3</v>
      </c>
      <c r="B30" s="141">
        <v>16829</v>
      </c>
      <c r="C30" s="138" t="s">
        <v>11</v>
      </c>
      <c r="D30" s="4" t="s">
        <v>401</v>
      </c>
      <c r="E30" s="164" t="s">
        <v>311</v>
      </c>
      <c r="F30" s="164" t="s">
        <v>311</v>
      </c>
      <c r="G30" s="164" t="s">
        <v>311</v>
      </c>
      <c r="H30" s="116" t="s">
        <v>366</v>
      </c>
      <c r="I30" s="164" t="s">
        <v>311</v>
      </c>
      <c r="J30" s="164" t="s">
        <v>311</v>
      </c>
      <c r="K30" s="164" t="s">
        <v>311</v>
      </c>
      <c r="L30" s="164" t="s">
        <v>311</v>
      </c>
      <c r="M30" s="164" t="s">
        <v>311</v>
      </c>
      <c r="N30" s="116" t="s">
        <v>366</v>
      </c>
      <c r="O30" s="164" t="s">
        <v>311</v>
      </c>
      <c r="P30" s="164" t="s">
        <v>311</v>
      </c>
      <c r="Q30" s="164" t="s">
        <v>311</v>
      </c>
      <c r="R30" s="164" t="s">
        <v>311</v>
      </c>
      <c r="S30" s="164" t="s">
        <v>311</v>
      </c>
      <c r="T30" s="164" t="s">
        <v>311</v>
      </c>
      <c r="U30" s="164" t="s">
        <v>311</v>
      </c>
      <c r="V30" s="164" t="s">
        <v>311</v>
      </c>
      <c r="W30" s="116" t="s">
        <v>366</v>
      </c>
      <c r="X30" s="164" t="s">
        <v>311</v>
      </c>
      <c r="Y30" s="164" t="s">
        <v>311</v>
      </c>
      <c r="Z30" s="164" t="s">
        <v>311</v>
      </c>
      <c r="AA30" s="164" t="s">
        <v>311</v>
      </c>
      <c r="AB30" s="164" t="s">
        <v>311</v>
      </c>
      <c r="AC30" s="116" t="s">
        <v>366</v>
      </c>
      <c r="AD30" s="164" t="s">
        <v>311</v>
      </c>
      <c r="AE30" s="164" t="s">
        <v>311</v>
      </c>
      <c r="AF30" s="164" t="s">
        <v>311</v>
      </c>
      <c r="AG30" s="164" t="s">
        <v>311</v>
      </c>
      <c r="AH30" s="164" t="s">
        <v>311</v>
      </c>
      <c r="AI30" s="193" t="s">
        <v>311</v>
      </c>
      <c r="AJ30" s="73">
        <f t="shared" si="0"/>
        <v>26</v>
      </c>
      <c r="AK30" s="73"/>
      <c r="AL30" s="73"/>
    </row>
    <row r="31" spans="1:38" ht="15.75">
      <c r="A31" s="89">
        <v>4</v>
      </c>
      <c r="B31" s="141">
        <v>16874</v>
      </c>
      <c r="C31" s="125" t="s">
        <v>12</v>
      </c>
      <c r="D31" s="4" t="s">
        <v>401</v>
      </c>
      <c r="E31" s="113" t="s">
        <v>311</v>
      </c>
      <c r="F31" s="116" t="s">
        <v>366</v>
      </c>
      <c r="G31" s="164" t="s">
        <v>311</v>
      </c>
      <c r="H31" s="164" t="s">
        <v>311</v>
      </c>
      <c r="I31" s="164" t="s">
        <v>311</v>
      </c>
      <c r="J31" s="164" t="s">
        <v>311</v>
      </c>
      <c r="K31" s="164" t="s">
        <v>311</v>
      </c>
      <c r="L31" s="164" t="s">
        <v>311</v>
      </c>
      <c r="M31" s="164" t="s">
        <v>311</v>
      </c>
      <c r="N31" s="164" t="s">
        <v>311</v>
      </c>
      <c r="O31" s="164" t="s">
        <v>311</v>
      </c>
      <c r="P31" s="164" t="s">
        <v>311</v>
      </c>
      <c r="Q31" s="164" t="s">
        <v>311</v>
      </c>
      <c r="R31" s="164" t="s">
        <v>311</v>
      </c>
      <c r="S31" s="164" t="s">
        <v>311</v>
      </c>
      <c r="T31" s="116" t="s">
        <v>366</v>
      </c>
      <c r="U31" s="164" t="s">
        <v>311</v>
      </c>
      <c r="V31" s="164" t="s">
        <v>311</v>
      </c>
      <c r="W31" s="164" t="s">
        <v>311</v>
      </c>
      <c r="X31" s="164" t="s">
        <v>311</v>
      </c>
      <c r="Y31" s="164" t="s">
        <v>311</v>
      </c>
      <c r="Z31" s="164" t="s">
        <v>311</v>
      </c>
      <c r="AA31" s="164" t="s">
        <v>311</v>
      </c>
      <c r="AB31" s="164" t="s">
        <v>311</v>
      </c>
      <c r="AC31" s="164" t="s">
        <v>311</v>
      </c>
      <c r="AD31" s="116" t="s">
        <v>366</v>
      </c>
      <c r="AE31" s="164" t="s">
        <v>311</v>
      </c>
      <c r="AF31" s="164" t="s">
        <v>311</v>
      </c>
      <c r="AG31" s="164" t="s">
        <v>311</v>
      </c>
      <c r="AH31" s="116" t="s">
        <v>366</v>
      </c>
      <c r="AI31" s="193" t="s">
        <v>311</v>
      </c>
      <c r="AJ31" s="73">
        <f t="shared" si="0"/>
        <v>26</v>
      </c>
      <c r="AK31" s="73"/>
      <c r="AL31" s="73"/>
    </row>
    <row r="32" spans="1:38" ht="15.75">
      <c r="A32" s="89">
        <v>5</v>
      </c>
      <c r="B32" s="142">
        <v>18773</v>
      </c>
      <c r="C32" s="4" t="s">
        <v>158</v>
      </c>
      <c r="D32" s="4" t="s">
        <v>401</v>
      </c>
      <c r="E32" s="164" t="s">
        <v>311</v>
      </c>
      <c r="F32" s="164" t="s">
        <v>311</v>
      </c>
      <c r="G32" s="116" t="s">
        <v>366</v>
      </c>
      <c r="H32" s="164" t="s">
        <v>311</v>
      </c>
      <c r="I32" s="164" t="s">
        <v>311</v>
      </c>
      <c r="J32" s="164" t="s">
        <v>311</v>
      </c>
      <c r="K32" s="164" t="s">
        <v>311</v>
      </c>
      <c r="L32" s="164" t="s">
        <v>311</v>
      </c>
      <c r="M32" s="164" t="s">
        <v>311</v>
      </c>
      <c r="N32" s="164" t="s">
        <v>311</v>
      </c>
      <c r="O32" s="116" t="s">
        <v>366</v>
      </c>
      <c r="P32" s="164" t="s">
        <v>312</v>
      </c>
      <c r="Q32" s="164" t="s">
        <v>311</v>
      </c>
      <c r="R32" s="164" t="s">
        <v>311</v>
      </c>
      <c r="S32" s="164" t="s">
        <v>311</v>
      </c>
      <c r="T32" s="164" t="s">
        <v>311</v>
      </c>
      <c r="U32" s="116" t="s">
        <v>366</v>
      </c>
      <c r="V32" s="164" t="s">
        <v>311</v>
      </c>
      <c r="W32" s="164" t="s">
        <v>311</v>
      </c>
      <c r="X32" s="164" t="s">
        <v>311</v>
      </c>
      <c r="Y32" s="164" t="s">
        <v>311</v>
      </c>
      <c r="Z32" s="164" t="s">
        <v>311</v>
      </c>
      <c r="AA32" s="164" t="s">
        <v>311</v>
      </c>
      <c r="AB32" s="116" t="s">
        <v>366</v>
      </c>
      <c r="AC32" s="164" t="s">
        <v>311</v>
      </c>
      <c r="AD32" s="164" t="s">
        <v>311</v>
      </c>
      <c r="AE32" s="164" t="s">
        <v>311</v>
      </c>
      <c r="AF32" s="164" t="s">
        <v>311</v>
      </c>
      <c r="AG32" s="164" t="s">
        <v>311</v>
      </c>
      <c r="AH32" s="164" t="s">
        <v>311</v>
      </c>
      <c r="AI32" s="116" t="s">
        <v>366</v>
      </c>
      <c r="AJ32" s="73">
        <f t="shared" si="0"/>
        <v>25</v>
      </c>
      <c r="AK32" s="73"/>
      <c r="AL32" s="73"/>
    </row>
    <row r="33" spans="1:38" ht="15.75">
      <c r="A33" s="89">
        <v>6</v>
      </c>
      <c r="B33" s="143">
        <v>15440</v>
      </c>
      <c r="C33" s="126" t="s">
        <v>176</v>
      </c>
      <c r="D33" s="4" t="s">
        <v>401</v>
      </c>
      <c r="E33" s="164" t="s">
        <v>317</v>
      </c>
      <c r="F33" s="164" t="s">
        <v>317</v>
      </c>
      <c r="G33" s="164" t="s">
        <v>317</v>
      </c>
      <c r="H33" s="164" t="s">
        <v>317</v>
      </c>
      <c r="I33" s="164" t="s">
        <v>317</v>
      </c>
      <c r="J33" s="164" t="s">
        <v>317</v>
      </c>
      <c r="K33" s="140" t="s">
        <v>317</v>
      </c>
      <c r="L33" s="164" t="s">
        <v>317</v>
      </c>
      <c r="M33" s="164" t="s">
        <v>317</v>
      </c>
      <c r="N33" s="164" t="s">
        <v>317</v>
      </c>
      <c r="O33" s="164" t="s">
        <v>317</v>
      </c>
      <c r="P33" s="164" t="s">
        <v>317</v>
      </c>
      <c r="Q33" s="164" t="s">
        <v>317</v>
      </c>
      <c r="R33" s="164" t="s">
        <v>317</v>
      </c>
      <c r="S33" s="164" t="s">
        <v>317</v>
      </c>
      <c r="T33" s="164" t="s">
        <v>317</v>
      </c>
      <c r="U33" s="164" t="s">
        <v>317</v>
      </c>
      <c r="V33" s="164" t="s">
        <v>317</v>
      </c>
      <c r="W33" s="164" t="s">
        <v>317</v>
      </c>
      <c r="X33" s="164" t="s">
        <v>317</v>
      </c>
      <c r="Y33" s="164" t="s">
        <v>317</v>
      </c>
      <c r="Z33" s="164" t="s">
        <v>317</v>
      </c>
      <c r="AA33" s="164" t="s">
        <v>317</v>
      </c>
      <c r="AB33" s="164" t="s">
        <v>317</v>
      </c>
      <c r="AC33" s="164" t="s">
        <v>317</v>
      </c>
      <c r="AD33" s="164" t="s">
        <v>317</v>
      </c>
      <c r="AE33" s="164" t="s">
        <v>317</v>
      </c>
      <c r="AF33" s="164" t="s">
        <v>317</v>
      </c>
      <c r="AG33" s="164" t="s">
        <v>317</v>
      </c>
      <c r="AH33" s="164" t="s">
        <v>317</v>
      </c>
      <c r="AI33" s="164" t="s">
        <v>317</v>
      </c>
      <c r="AJ33" s="73">
        <f t="shared" si="0"/>
        <v>0</v>
      </c>
      <c r="AK33" s="73"/>
      <c r="AL33" s="73"/>
    </row>
    <row r="34" spans="1:38" ht="15.75">
      <c r="A34" s="89">
        <v>7</v>
      </c>
      <c r="B34" s="143">
        <v>18445</v>
      </c>
      <c r="C34" s="126" t="s">
        <v>268</v>
      </c>
      <c r="D34" s="4" t="s">
        <v>401</v>
      </c>
      <c r="E34" s="164" t="s">
        <v>311</v>
      </c>
      <c r="F34" s="164" t="s">
        <v>311</v>
      </c>
      <c r="G34" s="164" t="s">
        <v>311</v>
      </c>
      <c r="H34" s="116" t="s">
        <v>366</v>
      </c>
      <c r="I34" s="164" t="s">
        <v>311</v>
      </c>
      <c r="J34" s="164" t="s">
        <v>311</v>
      </c>
      <c r="K34" s="116" t="s">
        <v>366</v>
      </c>
      <c r="L34" s="164" t="s">
        <v>311</v>
      </c>
      <c r="M34" s="164" t="s">
        <v>311</v>
      </c>
      <c r="N34" s="164" t="s">
        <v>311</v>
      </c>
      <c r="O34" s="164" t="s">
        <v>311</v>
      </c>
      <c r="P34" s="164" t="s">
        <v>311</v>
      </c>
      <c r="Q34" s="164" t="s">
        <v>311</v>
      </c>
      <c r="R34" s="164" t="s">
        <v>311</v>
      </c>
      <c r="S34" s="164" t="s">
        <v>311</v>
      </c>
      <c r="T34" s="116" t="s">
        <v>366</v>
      </c>
      <c r="U34" s="164" t="s">
        <v>311</v>
      </c>
      <c r="V34" s="164" t="s">
        <v>311</v>
      </c>
      <c r="W34" s="164" t="s">
        <v>311</v>
      </c>
      <c r="X34" s="164" t="s">
        <v>311</v>
      </c>
      <c r="Y34" s="164" t="s">
        <v>311</v>
      </c>
      <c r="Z34" s="164" t="s">
        <v>311</v>
      </c>
      <c r="AA34" s="116" t="s">
        <v>366</v>
      </c>
      <c r="AB34" s="164" t="s">
        <v>311</v>
      </c>
      <c r="AC34" s="164" t="s">
        <v>311</v>
      </c>
      <c r="AD34" s="164" t="s">
        <v>311</v>
      </c>
      <c r="AE34" s="164" t="s">
        <v>311</v>
      </c>
      <c r="AF34" s="164" t="s">
        <v>311</v>
      </c>
      <c r="AG34" s="164" t="s">
        <v>311</v>
      </c>
      <c r="AH34" s="116" t="s">
        <v>366</v>
      </c>
      <c r="AI34" s="193" t="s">
        <v>311</v>
      </c>
      <c r="AJ34" s="73">
        <f t="shared" si="0"/>
        <v>25</v>
      </c>
      <c r="AK34" s="73"/>
      <c r="AL34" s="73"/>
    </row>
    <row r="35" spans="1:38" ht="15.75">
      <c r="A35" s="89">
        <v>9</v>
      </c>
      <c r="B35" s="143">
        <v>19588</v>
      </c>
      <c r="C35" s="126" t="s">
        <v>338</v>
      </c>
      <c r="D35" s="4" t="s">
        <v>401</v>
      </c>
      <c r="E35" s="164" t="s">
        <v>317</v>
      </c>
      <c r="F35" s="164" t="s">
        <v>317</v>
      </c>
      <c r="G35" s="164" t="s">
        <v>317</v>
      </c>
      <c r="H35" s="164" t="s">
        <v>317</v>
      </c>
      <c r="I35" s="164" t="s">
        <v>317</v>
      </c>
      <c r="J35" s="164" t="s">
        <v>317</v>
      </c>
      <c r="K35" s="164" t="s">
        <v>317</v>
      </c>
      <c r="L35" s="164" t="s">
        <v>317</v>
      </c>
      <c r="M35" s="164" t="s">
        <v>317</v>
      </c>
      <c r="N35" s="164" t="s">
        <v>317</v>
      </c>
      <c r="O35" s="164" t="s">
        <v>317</v>
      </c>
      <c r="P35" s="164" t="s">
        <v>317</v>
      </c>
      <c r="Q35" s="164" t="s">
        <v>317</v>
      </c>
      <c r="R35" s="164" t="s">
        <v>317</v>
      </c>
      <c r="S35" s="164" t="s">
        <v>317</v>
      </c>
      <c r="T35" s="164" t="s">
        <v>317</v>
      </c>
      <c r="U35" s="164" t="s">
        <v>317</v>
      </c>
      <c r="V35" s="164" t="s">
        <v>317</v>
      </c>
      <c r="W35" s="164" t="s">
        <v>317</v>
      </c>
      <c r="X35" s="164" t="s">
        <v>317</v>
      </c>
      <c r="Y35" s="164" t="s">
        <v>317</v>
      </c>
      <c r="Z35" s="164" t="s">
        <v>317</v>
      </c>
      <c r="AA35" s="164" t="s">
        <v>317</v>
      </c>
      <c r="AB35" s="164" t="s">
        <v>317</v>
      </c>
      <c r="AC35" s="164" t="s">
        <v>317</v>
      </c>
      <c r="AD35" s="164" t="s">
        <v>317</v>
      </c>
      <c r="AE35" s="164" t="s">
        <v>317</v>
      </c>
      <c r="AF35" s="164" t="s">
        <v>317</v>
      </c>
      <c r="AG35" s="164" t="s">
        <v>317</v>
      </c>
      <c r="AH35" s="164" t="s">
        <v>317</v>
      </c>
      <c r="AI35" s="164" t="s">
        <v>317</v>
      </c>
      <c r="AJ35" s="73">
        <f t="shared" si="0"/>
        <v>0</v>
      </c>
      <c r="AK35" s="73"/>
      <c r="AL35" s="73"/>
    </row>
    <row r="36" spans="1:38" ht="15.75">
      <c r="A36" s="89">
        <v>10</v>
      </c>
      <c r="B36" s="192">
        <v>20217</v>
      </c>
      <c r="C36" s="126" t="s">
        <v>429</v>
      </c>
      <c r="D36" s="4" t="s">
        <v>401</v>
      </c>
      <c r="E36" s="226" t="s">
        <v>430</v>
      </c>
      <c r="F36" s="227"/>
      <c r="G36" s="227"/>
      <c r="H36" s="227"/>
      <c r="I36" s="227"/>
      <c r="J36" s="227"/>
      <c r="K36" s="227"/>
      <c r="L36" s="228"/>
      <c r="M36" s="164" t="s">
        <v>311</v>
      </c>
      <c r="N36" s="164" t="s">
        <v>311</v>
      </c>
      <c r="O36" s="164" t="s">
        <v>311</v>
      </c>
      <c r="P36" s="164" t="s">
        <v>311</v>
      </c>
      <c r="Q36" s="164" t="s">
        <v>311</v>
      </c>
      <c r="R36" s="164" t="s">
        <v>311</v>
      </c>
      <c r="S36" s="164" t="s">
        <v>311</v>
      </c>
      <c r="T36" s="164" t="s">
        <v>311</v>
      </c>
      <c r="U36" s="164" t="s">
        <v>311</v>
      </c>
      <c r="V36" s="164" t="s">
        <v>311</v>
      </c>
      <c r="W36" s="164" t="s">
        <v>311</v>
      </c>
      <c r="X36" s="164" t="s">
        <v>311</v>
      </c>
      <c r="Y36" s="164" t="s">
        <v>311</v>
      </c>
      <c r="Z36" s="164" t="s">
        <v>311</v>
      </c>
      <c r="AA36" s="164" t="s">
        <v>311</v>
      </c>
      <c r="AB36" s="164" t="s">
        <v>311</v>
      </c>
      <c r="AC36" s="164" t="s">
        <v>311</v>
      </c>
      <c r="AD36" s="116" t="s">
        <v>366</v>
      </c>
      <c r="AE36" s="164" t="s">
        <v>311</v>
      </c>
      <c r="AF36" s="164" t="s">
        <v>311</v>
      </c>
      <c r="AG36" s="164" t="s">
        <v>311</v>
      </c>
      <c r="AH36" s="164" t="s">
        <v>311</v>
      </c>
      <c r="AI36" s="164" t="s">
        <v>311</v>
      </c>
      <c r="AJ36" s="73">
        <f t="shared" si="0"/>
        <v>21</v>
      </c>
      <c r="AK36" s="73"/>
      <c r="AL36" s="73"/>
    </row>
    <row r="37" spans="1:38" ht="15.75">
      <c r="A37" s="89"/>
      <c r="B37" s="5"/>
      <c r="C37" s="6"/>
      <c r="D37" s="175" t="s">
        <v>167</v>
      </c>
      <c r="E37" s="35">
        <v>7</v>
      </c>
      <c r="F37" s="35">
        <v>7</v>
      </c>
      <c r="G37" s="35">
        <v>7</v>
      </c>
      <c r="H37" s="35">
        <v>7</v>
      </c>
      <c r="I37" s="35">
        <v>7</v>
      </c>
      <c r="J37" s="35">
        <v>7</v>
      </c>
      <c r="K37" s="35">
        <v>7</v>
      </c>
      <c r="L37" s="35">
        <v>7</v>
      </c>
      <c r="M37" s="35">
        <v>7</v>
      </c>
      <c r="N37" s="35">
        <v>7</v>
      </c>
      <c r="O37" s="35">
        <v>7</v>
      </c>
      <c r="P37" s="35">
        <v>7</v>
      </c>
      <c r="Q37" s="35">
        <v>7</v>
      </c>
      <c r="R37" s="35">
        <v>7</v>
      </c>
      <c r="S37" s="35">
        <v>7</v>
      </c>
      <c r="T37" s="35">
        <v>7</v>
      </c>
      <c r="U37" s="35">
        <v>7</v>
      </c>
      <c r="V37" s="35">
        <v>7</v>
      </c>
      <c r="W37" s="35">
        <v>7</v>
      </c>
      <c r="X37" s="35">
        <v>7</v>
      </c>
      <c r="Y37" s="35">
        <v>7</v>
      </c>
      <c r="Z37" s="35">
        <v>7</v>
      </c>
      <c r="AA37" s="35">
        <v>7</v>
      </c>
      <c r="AB37" s="35">
        <v>7</v>
      </c>
      <c r="AC37" s="35">
        <v>7</v>
      </c>
      <c r="AD37" s="35">
        <v>7</v>
      </c>
      <c r="AE37" s="35">
        <v>7</v>
      </c>
      <c r="AF37" s="35">
        <v>7</v>
      </c>
      <c r="AG37" s="35">
        <v>7</v>
      </c>
      <c r="AH37" s="35">
        <v>7</v>
      </c>
      <c r="AI37" s="35">
        <v>7</v>
      </c>
      <c r="AJ37" s="73">
        <f t="shared" si="0"/>
        <v>0</v>
      </c>
      <c r="AK37" s="73"/>
      <c r="AL37" s="73"/>
    </row>
    <row r="38" spans="1:38">
      <c r="A38" s="73"/>
      <c r="B38" s="73"/>
      <c r="C38" s="73"/>
      <c r="D38" s="176" t="s">
        <v>166</v>
      </c>
      <c r="E38" s="21">
        <f>COUNTIF(E28:E36,"P")</f>
        <v>5</v>
      </c>
      <c r="F38" s="21">
        <f t="shared" ref="F38:AG38" si="18">COUNTIF(F28:F36,"P")</f>
        <v>5</v>
      </c>
      <c r="G38" s="21">
        <f t="shared" si="18"/>
        <v>4</v>
      </c>
      <c r="H38" s="21">
        <f>COUNTIF(H28:H36,"P")</f>
        <v>4</v>
      </c>
      <c r="I38" s="21">
        <f t="shared" si="18"/>
        <v>6</v>
      </c>
      <c r="J38" s="21">
        <f t="shared" si="18"/>
        <v>6</v>
      </c>
      <c r="K38" s="21">
        <f t="shared" si="18"/>
        <v>5</v>
      </c>
      <c r="L38" s="21">
        <f t="shared" si="18"/>
        <v>4</v>
      </c>
      <c r="M38" s="21">
        <f t="shared" si="18"/>
        <v>7</v>
      </c>
      <c r="N38" s="21">
        <f t="shared" si="18"/>
        <v>6</v>
      </c>
      <c r="O38" s="21">
        <f t="shared" si="18"/>
        <v>6</v>
      </c>
      <c r="P38" s="21">
        <f t="shared" si="18"/>
        <v>6</v>
      </c>
      <c r="Q38" s="21">
        <f t="shared" si="18"/>
        <v>7</v>
      </c>
      <c r="R38" s="21">
        <f>COUNTIF(R28:R36,"P")</f>
        <v>7</v>
      </c>
      <c r="S38" s="21">
        <f t="shared" si="18"/>
        <v>5</v>
      </c>
      <c r="T38" s="21">
        <f t="shared" si="18"/>
        <v>5</v>
      </c>
      <c r="U38" s="21">
        <f t="shared" si="18"/>
        <v>5</v>
      </c>
      <c r="V38" s="21">
        <f t="shared" si="18"/>
        <v>7</v>
      </c>
      <c r="W38" s="21">
        <f t="shared" si="18"/>
        <v>6</v>
      </c>
      <c r="X38" s="21">
        <f t="shared" si="18"/>
        <v>7</v>
      </c>
      <c r="Y38" s="21">
        <f t="shared" si="18"/>
        <v>7</v>
      </c>
      <c r="Z38" s="21">
        <f t="shared" si="18"/>
        <v>6</v>
      </c>
      <c r="AA38" s="21">
        <f t="shared" si="18"/>
        <v>5</v>
      </c>
      <c r="AB38" s="21">
        <f t="shared" si="18"/>
        <v>6</v>
      </c>
      <c r="AC38" s="21">
        <f t="shared" si="18"/>
        <v>6</v>
      </c>
      <c r="AD38" s="21">
        <f>COUNTIF(AD28:AD36,"P")</f>
        <v>5</v>
      </c>
      <c r="AE38" s="21">
        <f t="shared" si="18"/>
        <v>7</v>
      </c>
      <c r="AF38" s="21">
        <f t="shared" si="18"/>
        <v>7</v>
      </c>
      <c r="AG38" s="21">
        <f t="shared" si="18"/>
        <v>6</v>
      </c>
      <c r="AH38" s="21">
        <f>COUNTIF(AH28:AH36,"P")</f>
        <v>4</v>
      </c>
      <c r="AI38" s="21">
        <f t="shared" ref="AI38" si="19">COUNTIF(AI28:AI36,"P")</f>
        <v>6</v>
      </c>
      <c r="AJ38" s="73">
        <f t="shared" si="0"/>
        <v>0</v>
      </c>
      <c r="AK38" s="73"/>
      <c r="AL38" s="73"/>
    </row>
    <row r="39" spans="1:38">
      <c r="A39" s="73"/>
      <c r="B39" s="73"/>
      <c r="C39" s="73"/>
      <c r="D39" s="176" t="s">
        <v>165</v>
      </c>
      <c r="E39" s="20">
        <f>+E38/E37*100</f>
        <v>71.428571428571431</v>
      </c>
      <c r="F39" s="20">
        <f t="shared" ref="F39:AG39" si="20">+F38/F37*100</f>
        <v>71.428571428571431</v>
      </c>
      <c r="G39" s="20">
        <f t="shared" si="20"/>
        <v>57.142857142857139</v>
      </c>
      <c r="H39" s="21">
        <f t="shared" ref="H39" si="21">COUNTIF(H29:H37,"P")</f>
        <v>3</v>
      </c>
      <c r="I39" s="20">
        <f t="shared" si="20"/>
        <v>85.714285714285708</v>
      </c>
      <c r="J39" s="20">
        <f t="shared" si="20"/>
        <v>85.714285714285708</v>
      </c>
      <c r="K39" s="20">
        <f t="shared" si="20"/>
        <v>71.428571428571431</v>
      </c>
      <c r="L39" s="20">
        <f t="shared" si="20"/>
        <v>57.142857142857139</v>
      </c>
      <c r="M39" s="20">
        <f t="shared" si="20"/>
        <v>100</v>
      </c>
      <c r="N39" s="20">
        <f t="shared" si="20"/>
        <v>85.714285714285708</v>
      </c>
      <c r="O39" s="20">
        <f t="shared" si="20"/>
        <v>85.714285714285708</v>
      </c>
      <c r="P39" s="20">
        <f t="shared" si="20"/>
        <v>85.714285714285708</v>
      </c>
      <c r="Q39" s="20">
        <f t="shared" si="20"/>
        <v>100</v>
      </c>
      <c r="R39" s="20">
        <f t="shared" si="20"/>
        <v>100</v>
      </c>
      <c r="S39" s="20">
        <f t="shared" si="20"/>
        <v>71.428571428571431</v>
      </c>
      <c r="T39" s="20">
        <f t="shared" si="20"/>
        <v>71.428571428571431</v>
      </c>
      <c r="U39" s="20">
        <f t="shared" si="20"/>
        <v>71.428571428571431</v>
      </c>
      <c r="V39" s="20">
        <f t="shared" si="20"/>
        <v>100</v>
      </c>
      <c r="W39" s="20">
        <f t="shared" si="20"/>
        <v>85.714285714285708</v>
      </c>
      <c r="X39" s="20">
        <f t="shared" si="20"/>
        <v>100</v>
      </c>
      <c r="Y39" s="20">
        <f t="shared" si="20"/>
        <v>100</v>
      </c>
      <c r="Z39" s="20">
        <f t="shared" si="20"/>
        <v>85.714285714285708</v>
      </c>
      <c r="AA39" s="20">
        <f t="shared" si="20"/>
        <v>71.428571428571431</v>
      </c>
      <c r="AB39" s="20">
        <f t="shared" si="20"/>
        <v>85.714285714285708</v>
      </c>
      <c r="AC39" s="20">
        <f t="shared" si="20"/>
        <v>85.714285714285708</v>
      </c>
      <c r="AD39" s="20">
        <f t="shared" si="20"/>
        <v>71.428571428571431</v>
      </c>
      <c r="AE39" s="20">
        <f t="shared" si="20"/>
        <v>100</v>
      </c>
      <c r="AF39" s="20">
        <f t="shared" si="20"/>
        <v>100</v>
      </c>
      <c r="AG39" s="20">
        <f t="shared" si="20"/>
        <v>85.714285714285708</v>
      </c>
      <c r="AH39" s="20">
        <f t="shared" ref="AH39:AI39" si="22">+AH38/AH37*100</f>
        <v>57.142857142857139</v>
      </c>
      <c r="AI39" s="20">
        <f t="shared" si="22"/>
        <v>85.714285714285708</v>
      </c>
      <c r="AJ39" s="73">
        <f t="shared" si="0"/>
        <v>0</v>
      </c>
      <c r="AK39" s="73"/>
      <c r="AL39" s="73"/>
    </row>
    <row r="40" spans="1:38">
      <c r="A40" s="73"/>
      <c r="B40" s="73"/>
      <c r="C40" s="73"/>
      <c r="D40" s="176" t="s">
        <v>168</v>
      </c>
      <c r="E40" s="20">
        <f>+E38-E37</f>
        <v>-2</v>
      </c>
      <c r="F40" s="20">
        <f t="shared" ref="F40:AG40" si="23">+F38-F37</f>
        <v>-2</v>
      </c>
      <c r="G40" s="20">
        <f t="shared" si="23"/>
        <v>-3</v>
      </c>
      <c r="H40" s="21">
        <f t="shared" ref="H40" si="24">COUNTIF(H30:H38,"P")</f>
        <v>2</v>
      </c>
      <c r="I40" s="20">
        <f t="shared" si="23"/>
        <v>-1</v>
      </c>
      <c r="J40" s="20">
        <f t="shared" si="23"/>
        <v>-1</v>
      </c>
      <c r="K40" s="20">
        <f t="shared" si="23"/>
        <v>-2</v>
      </c>
      <c r="L40" s="20">
        <f t="shared" si="23"/>
        <v>-3</v>
      </c>
      <c r="M40" s="20">
        <f t="shared" si="23"/>
        <v>0</v>
      </c>
      <c r="N40" s="20">
        <f t="shared" si="23"/>
        <v>-1</v>
      </c>
      <c r="O40" s="20">
        <f t="shared" si="23"/>
        <v>-1</v>
      </c>
      <c r="P40" s="20">
        <f t="shared" si="23"/>
        <v>-1</v>
      </c>
      <c r="Q40" s="20">
        <f t="shared" si="23"/>
        <v>0</v>
      </c>
      <c r="R40" s="20">
        <f t="shared" si="23"/>
        <v>0</v>
      </c>
      <c r="S40" s="20">
        <f t="shared" si="23"/>
        <v>-2</v>
      </c>
      <c r="T40" s="20">
        <f t="shared" si="23"/>
        <v>-2</v>
      </c>
      <c r="U40" s="20">
        <f t="shared" si="23"/>
        <v>-2</v>
      </c>
      <c r="V40" s="20">
        <f t="shared" si="23"/>
        <v>0</v>
      </c>
      <c r="W40" s="20">
        <f t="shared" si="23"/>
        <v>-1</v>
      </c>
      <c r="X40" s="20">
        <f t="shared" si="23"/>
        <v>0</v>
      </c>
      <c r="Y40" s="20">
        <f t="shared" si="23"/>
        <v>0</v>
      </c>
      <c r="Z40" s="20">
        <f t="shared" si="23"/>
        <v>-1</v>
      </c>
      <c r="AA40" s="20">
        <f t="shared" si="23"/>
        <v>-2</v>
      </c>
      <c r="AB40" s="20">
        <f t="shared" si="23"/>
        <v>-1</v>
      </c>
      <c r="AC40" s="20">
        <f t="shared" si="23"/>
        <v>-1</v>
      </c>
      <c r="AD40" s="20">
        <f t="shared" si="23"/>
        <v>-2</v>
      </c>
      <c r="AE40" s="20">
        <f t="shared" si="23"/>
        <v>0</v>
      </c>
      <c r="AF40" s="20">
        <f t="shared" si="23"/>
        <v>0</v>
      </c>
      <c r="AG40" s="20">
        <f t="shared" si="23"/>
        <v>-1</v>
      </c>
      <c r="AH40" s="20">
        <f t="shared" ref="AH40:AI40" si="25">+AH38-AH37</f>
        <v>-3</v>
      </c>
      <c r="AI40" s="20">
        <f t="shared" si="25"/>
        <v>-1</v>
      </c>
      <c r="AJ40" s="73">
        <f t="shared" si="0"/>
        <v>0</v>
      </c>
      <c r="AK40" s="73"/>
      <c r="AL40" s="73"/>
    </row>
    <row r="41" spans="1:38">
      <c r="A41" s="73"/>
      <c r="B41" s="73"/>
      <c r="C41" s="73"/>
      <c r="D41" s="176" t="s">
        <v>169</v>
      </c>
      <c r="E41" s="20">
        <f>IF(E39-80&gt;0,0,E39-80)</f>
        <v>-8.5714285714285694</v>
      </c>
      <c r="F41" s="20">
        <f>IF(F39-80&gt;0,0,F39-80)</f>
        <v>-8.5714285714285694</v>
      </c>
      <c r="G41" s="20">
        <f t="shared" ref="G41:AG41" si="26">IF(G39-80&gt;0,0,G39-80)</f>
        <v>-22.857142857142861</v>
      </c>
      <c r="H41" s="21">
        <f t="shared" ref="H41" si="27">COUNTIF(H31:H39,"P")</f>
        <v>2</v>
      </c>
      <c r="I41" s="20">
        <f t="shared" si="26"/>
        <v>0</v>
      </c>
      <c r="J41" s="20">
        <f t="shared" si="26"/>
        <v>0</v>
      </c>
      <c r="K41" s="20">
        <f t="shared" si="26"/>
        <v>-8.5714285714285694</v>
      </c>
      <c r="L41" s="20">
        <f t="shared" si="26"/>
        <v>-22.857142857142861</v>
      </c>
      <c r="M41" s="20">
        <f t="shared" si="26"/>
        <v>0</v>
      </c>
      <c r="N41" s="20">
        <f t="shared" si="26"/>
        <v>0</v>
      </c>
      <c r="O41" s="20">
        <f t="shared" si="26"/>
        <v>0</v>
      </c>
      <c r="P41" s="20">
        <f t="shared" si="26"/>
        <v>0</v>
      </c>
      <c r="Q41" s="20">
        <f t="shared" si="26"/>
        <v>0</v>
      </c>
      <c r="R41" s="20">
        <f t="shared" si="26"/>
        <v>0</v>
      </c>
      <c r="S41" s="20">
        <f t="shared" si="26"/>
        <v>-8.5714285714285694</v>
      </c>
      <c r="T41" s="20">
        <f t="shared" si="26"/>
        <v>-8.5714285714285694</v>
      </c>
      <c r="U41" s="20">
        <f t="shared" si="26"/>
        <v>-8.5714285714285694</v>
      </c>
      <c r="V41" s="20">
        <f t="shared" si="26"/>
        <v>0</v>
      </c>
      <c r="W41" s="20">
        <f t="shared" si="26"/>
        <v>0</v>
      </c>
      <c r="X41" s="20">
        <f t="shared" si="26"/>
        <v>0</v>
      </c>
      <c r="Y41" s="20">
        <f t="shared" si="26"/>
        <v>0</v>
      </c>
      <c r="Z41" s="20">
        <f t="shared" si="26"/>
        <v>0</v>
      </c>
      <c r="AA41" s="20">
        <f t="shared" si="26"/>
        <v>-8.5714285714285694</v>
      </c>
      <c r="AB41" s="20">
        <f t="shared" si="26"/>
        <v>0</v>
      </c>
      <c r="AC41" s="20">
        <f t="shared" si="26"/>
        <v>0</v>
      </c>
      <c r="AD41" s="20">
        <f t="shared" si="26"/>
        <v>-8.5714285714285694</v>
      </c>
      <c r="AE41" s="20">
        <f t="shared" si="26"/>
        <v>0</v>
      </c>
      <c r="AF41" s="20">
        <f t="shared" si="26"/>
        <v>0</v>
      </c>
      <c r="AG41" s="20">
        <f t="shared" si="26"/>
        <v>0</v>
      </c>
      <c r="AH41" s="20">
        <f t="shared" ref="AH41:AI41" si="28">IF(AH39-80&gt;0,0,AH39-80)</f>
        <v>-22.857142857142861</v>
      </c>
      <c r="AI41" s="20">
        <f t="shared" si="28"/>
        <v>0</v>
      </c>
      <c r="AJ41" s="73">
        <f t="shared" si="0"/>
        <v>0</v>
      </c>
      <c r="AK41" s="73"/>
      <c r="AL41" s="73"/>
    </row>
    <row r="42" spans="1:38" ht="26.25">
      <c r="A42" s="204" t="s">
        <v>65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174"/>
      <c r="AJ42" s="73">
        <f t="shared" si="0"/>
        <v>0</v>
      </c>
      <c r="AK42" s="73"/>
      <c r="AL42" s="73"/>
    </row>
    <row r="43" spans="1:38" ht="15.75">
      <c r="A43" s="89">
        <f>SUM(1)</f>
        <v>1</v>
      </c>
      <c r="B43" s="144">
        <v>16031</v>
      </c>
      <c r="C43" s="4" t="s">
        <v>179</v>
      </c>
      <c r="D43" s="118" t="s">
        <v>50</v>
      </c>
      <c r="E43" s="164" t="s">
        <v>311</v>
      </c>
      <c r="F43" s="164" t="s">
        <v>311</v>
      </c>
      <c r="G43" s="164" t="s">
        <v>311</v>
      </c>
      <c r="H43" s="164" t="s">
        <v>311</v>
      </c>
      <c r="I43" s="164" t="s">
        <v>311</v>
      </c>
      <c r="J43" s="164" t="s">
        <v>311</v>
      </c>
      <c r="K43" s="164" t="s">
        <v>311</v>
      </c>
      <c r="L43" s="116" t="s">
        <v>366</v>
      </c>
      <c r="M43" s="164" t="s">
        <v>311</v>
      </c>
      <c r="N43" s="164" t="s">
        <v>311</v>
      </c>
      <c r="O43" s="164" t="s">
        <v>311</v>
      </c>
      <c r="P43" s="164" t="s">
        <v>311</v>
      </c>
      <c r="Q43" s="164" t="s">
        <v>311</v>
      </c>
      <c r="R43" s="164" t="s">
        <v>311</v>
      </c>
      <c r="S43" s="116" t="s">
        <v>366</v>
      </c>
      <c r="T43" s="164" t="s">
        <v>311</v>
      </c>
      <c r="U43" s="164" t="s">
        <v>311</v>
      </c>
      <c r="V43" s="164" t="s">
        <v>311</v>
      </c>
      <c r="W43" s="164" t="s">
        <v>311</v>
      </c>
      <c r="X43" s="164" t="s">
        <v>311</v>
      </c>
      <c r="Y43" s="164" t="s">
        <v>311</v>
      </c>
      <c r="Z43" s="164" t="s">
        <v>311</v>
      </c>
      <c r="AA43" s="164" t="s">
        <v>311</v>
      </c>
      <c r="AB43" s="164" t="s">
        <v>311</v>
      </c>
      <c r="AC43" s="164" t="s">
        <v>311</v>
      </c>
      <c r="AD43" s="164" t="s">
        <v>311</v>
      </c>
      <c r="AE43" s="164" t="s">
        <v>311</v>
      </c>
      <c r="AF43" s="116" t="s">
        <v>366</v>
      </c>
      <c r="AG43" s="164" t="s">
        <v>311</v>
      </c>
      <c r="AH43" s="164" t="s">
        <v>311</v>
      </c>
      <c r="AI43" s="116" t="s">
        <v>366</v>
      </c>
      <c r="AJ43" s="73">
        <f t="shared" si="0"/>
        <v>27</v>
      </c>
      <c r="AK43" s="73"/>
      <c r="AL43" s="73"/>
    </row>
    <row r="44" spans="1:38" ht="15.75">
      <c r="A44" s="89">
        <f t="shared" ref="A44:A59" si="29">SUM(A43+1)</f>
        <v>2</v>
      </c>
      <c r="B44" s="142">
        <v>16074</v>
      </c>
      <c r="C44" s="4" t="s">
        <v>197</v>
      </c>
      <c r="D44" s="119" t="s">
        <v>50</v>
      </c>
      <c r="E44" s="164" t="s">
        <v>311</v>
      </c>
      <c r="F44" s="164" t="s">
        <v>311</v>
      </c>
      <c r="G44" s="164" t="s">
        <v>311</v>
      </c>
      <c r="H44" s="164" t="s">
        <v>311</v>
      </c>
      <c r="I44" s="164" t="s">
        <v>311</v>
      </c>
      <c r="J44" s="164" t="s">
        <v>311</v>
      </c>
      <c r="K44" s="116" t="s">
        <v>366</v>
      </c>
      <c r="L44" s="117" t="s">
        <v>367</v>
      </c>
      <c r="M44" s="117" t="s">
        <v>367</v>
      </c>
      <c r="N44" s="164" t="s">
        <v>311</v>
      </c>
      <c r="O44" s="164" t="s">
        <v>311</v>
      </c>
      <c r="P44" s="164" t="s">
        <v>311</v>
      </c>
      <c r="Q44" s="164" t="s">
        <v>311</v>
      </c>
      <c r="R44" s="164" t="s">
        <v>311</v>
      </c>
      <c r="S44" s="164" t="s">
        <v>311</v>
      </c>
      <c r="T44" s="164" t="s">
        <v>311</v>
      </c>
      <c r="U44" s="164" t="s">
        <v>311</v>
      </c>
      <c r="V44" s="164" t="s">
        <v>311</v>
      </c>
      <c r="W44" s="164" t="s">
        <v>311</v>
      </c>
      <c r="X44" s="164" t="s">
        <v>311</v>
      </c>
      <c r="Y44" s="164" t="s">
        <v>311</v>
      </c>
      <c r="Z44" s="164" t="s">
        <v>311</v>
      </c>
      <c r="AA44" s="164" t="s">
        <v>311</v>
      </c>
      <c r="AB44" s="164" t="s">
        <v>311</v>
      </c>
      <c r="AC44" s="164" t="s">
        <v>311</v>
      </c>
      <c r="AD44" s="164" t="s">
        <v>311</v>
      </c>
      <c r="AE44" s="164" t="s">
        <v>311</v>
      </c>
      <c r="AF44" s="116" t="s">
        <v>366</v>
      </c>
      <c r="AG44" s="164" t="s">
        <v>311</v>
      </c>
      <c r="AH44" s="164" t="s">
        <v>311</v>
      </c>
      <c r="AI44" s="164" t="s">
        <v>311</v>
      </c>
      <c r="AJ44" s="73">
        <f t="shared" si="0"/>
        <v>26</v>
      </c>
      <c r="AK44" s="73"/>
      <c r="AL44" s="73"/>
    </row>
    <row r="45" spans="1:38" ht="15.75">
      <c r="A45" s="89">
        <f t="shared" si="29"/>
        <v>3</v>
      </c>
      <c r="B45" s="144">
        <v>16096</v>
      </c>
      <c r="C45" s="120" t="s">
        <v>180</v>
      </c>
      <c r="D45" s="118" t="s">
        <v>50</v>
      </c>
      <c r="E45" s="164" t="s">
        <v>311</v>
      </c>
      <c r="F45" s="164" t="s">
        <v>311</v>
      </c>
      <c r="G45" s="164" t="s">
        <v>311</v>
      </c>
      <c r="H45" s="164" t="s">
        <v>311</v>
      </c>
      <c r="I45" s="116" t="s">
        <v>366</v>
      </c>
      <c r="J45" s="164" t="s">
        <v>311</v>
      </c>
      <c r="K45" s="164" t="s">
        <v>311</v>
      </c>
      <c r="L45" s="164" t="s">
        <v>311</v>
      </c>
      <c r="M45" s="164" t="s">
        <v>311</v>
      </c>
      <c r="N45" s="164" t="s">
        <v>311</v>
      </c>
      <c r="O45" s="164" t="s">
        <v>311</v>
      </c>
      <c r="P45" s="164" t="s">
        <v>311</v>
      </c>
      <c r="Q45" s="164" t="s">
        <v>311</v>
      </c>
      <c r="R45" s="164" t="s">
        <v>311</v>
      </c>
      <c r="S45" s="164" t="s">
        <v>311</v>
      </c>
      <c r="T45" s="164" t="s">
        <v>311</v>
      </c>
      <c r="U45" s="164" t="s">
        <v>311</v>
      </c>
      <c r="V45" s="164" t="s">
        <v>311</v>
      </c>
      <c r="W45" s="164" t="s">
        <v>311</v>
      </c>
      <c r="X45" s="164" t="s">
        <v>311</v>
      </c>
      <c r="Y45" s="164" t="s">
        <v>311</v>
      </c>
      <c r="Z45" s="164" t="s">
        <v>311</v>
      </c>
      <c r="AA45" s="164" t="s">
        <v>311</v>
      </c>
      <c r="AB45" s="164" t="s">
        <v>311</v>
      </c>
      <c r="AC45" s="164" t="s">
        <v>311</v>
      </c>
      <c r="AD45" s="164" t="s">
        <v>311</v>
      </c>
      <c r="AE45" s="164" t="s">
        <v>311</v>
      </c>
      <c r="AF45" s="164" t="s">
        <v>311</v>
      </c>
      <c r="AG45" s="164" t="s">
        <v>311</v>
      </c>
      <c r="AH45" s="164" t="s">
        <v>311</v>
      </c>
      <c r="AI45" s="164" t="s">
        <v>311</v>
      </c>
      <c r="AJ45" s="73">
        <f t="shared" si="0"/>
        <v>29</v>
      </c>
      <c r="AK45" s="73"/>
      <c r="AL45" s="73"/>
    </row>
    <row r="46" spans="1:38" ht="15.75">
      <c r="A46" s="89">
        <f t="shared" si="29"/>
        <v>4</v>
      </c>
      <c r="B46" s="144">
        <v>16104</v>
      </c>
      <c r="C46" s="121" t="s">
        <v>339</v>
      </c>
      <c r="D46" s="118" t="s">
        <v>50</v>
      </c>
      <c r="E46" s="164" t="s">
        <v>311</v>
      </c>
      <c r="F46" s="164" t="s">
        <v>311</v>
      </c>
      <c r="G46" s="164" t="s">
        <v>311</v>
      </c>
      <c r="H46" s="164" t="s">
        <v>311</v>
      </c>
      <c r="I46" s="164" t="s">
        <v>311</v>
      </c>
      <c r="J46" s="164" t="s">
        <v>311</v>
      </c>
      <c r="K46" s="164" t="s">
        <v>311</v>
      </c>
      <c r="L46" s="164" t="s">
        <v>311</v>
      </c>
      <c r="M46" s="164" t="s">
        <v>311</v>
      </c>
      <c r="N46" s="164" t="s">
        <v>311</v>
      </c>
      <c r="O46" s="164" t="s">
        <v>311</v>
      </c>
      <c r="P46" s="164" t="s">
        <v>311</v>
      </c>
      <c r="Q46" s="164" t="s">
        <v>311</v>
      </c>
      <c r="R46" s="116" t="s">
        <v>366</v>
      </c>
      <c r="S46" s="164" t="s">
        <v>311</v>
      </c>
      <c r="T46" s="164" t="s">
        <v>311</v>
      </c>
      <c r="U46" s="164" t="s">
        <v>311</v>
      </c>
      <c r="V46" s="164" t="s">
        <v>311</v>
      </c>
      <c r="W46" s="116" t="s">
        <v>366</v>
      </c>
      <c r="X46" s="164" t="s">
        <v>311</v>
      </c>
      <c r="Y46" s="164" t="s">
        <v>311</v>
      </c>
      <c r="Z46" s="164" t="s">
        <v>311</v>
      </c>
      <c r="AA46" s="164" t="s">
        <v>311</v>
      </c>
      <c r="AB46" s="164" t="s">
        <v>311</v>
      </c>
      <c r="AC46" s="164" t="s">
        <v>311</v>
      </c>
      <c r="AD46" s="164" t="s">
        <v>311</v>
      </c>
      <c r="AE46" s="164" t="s">
        <v>311</v>
      </c>
      <c r="AF46" s="116" t="s">
        <v>366</v>
      </c>
      <c r="AG46" s="164" t="s">
        <v>311</v>
      </c>
      <c r="AH46" s="116" t="s">
        <v>366</v>
      </c>
      <c r="AI46" s="193" t="s">
        <v>311</v>
      </c>
      <c r="AJ46" s="73">
        <f t="shared" si="0"/>
        <v>26</v>
      </c>
      <c r="AK46" s="73"/>
      <c r="AL46" s="73"/>
    </row>
    <row r="47" spans="1:38" ht="15.75">
      <c r="A47" s="89">
        <f t="shared" si="29"/>
        <v>5</v>
      </c>
      <c r="B47" s="145">
        <v>16187</v>
      </c>
      <c r="C47" s="122" t="s">
        <v>181</v>
      </c>
      <c r="D47" s="118" t="s">
        <v>50</v>
      </c>
      <c r="E47" s="164" t="s">
        <v>311</v>
      </c>
      <c r="F47" s="164" t="s">
        <v>311</v>
      </c>
      <c r="G47" s="164" t="s">
        <v>311</v>
      </c>
      <c r="H47" s="164" t="s">
        <v>311</v>
      </c>
      <c r="I47" s="164" t="s">
        <v>311</v>
      </c>
      <c r="J47" s="116" t="s">
        <v>366</v>
      </c>
      <c r="K47" s="117" t="s">
        <v>367</v>
      </c>
      <c r="L47" s="164" t="s">
        <v>311</v>
      </c>
      <c r="M47" s="164" t="s">
        <v>311</v>
      </c>
      <c r="N47" s="164" t="s">
        <v>311</v>
      </c>
      <c r="O47" s="164" t="s">
        <v>311</v>
      </c>
      <c r="P47" s="164" t="s">
        <v>311</v>
      </c>
      <c r="Q47" s="164" t="s">
        <v>311</v>
      </c>
      <c r="R47" s="164" t="s">
        <v>311</v>
      </c>
      <c r="S47" s="164" t="s">
        <v>311</v>
      </c>
      <c r="T47" s="164" t="s">
        <v>311</v>
      </c>
      <c r="U47" s="164" t="s">
        <v>311</v>
      </c>
      <c r="V47" s="164" t="s">
        <v>311</v>
      </c>
      <c r="W47" s="164" t="s">
        <v>311</v>
      </c>
      <c r="X47" s="116" t="s">
        <v>366</v>
      </c>
      <c r="Y47" s="117" t="s">
        <v>367</v>
      </c>
      <c r="Z47" s="164" t="s">
        <v>311</v>
      </c>
      <c r="AA47" s="164" t="s">
        <v>311</v>
      </c>
      <c r="AB47" s="164" t="s">
        <v>311</v>
      </c>
      <c r="AC47" s="164" t="s">
        <v>311</v>
      </c>
      <c r="AD47" s="164" t="s">
        <v>311</v>
      </c>
      <c r="AE47" s="164" t="s">
        <v>311</v>
      </c>
      <c r="AF47" s="164" t="s">
        <v>317</v>
      </c>
      <c r="AG47" s="164" t="s">
        <v>311</v>
      </c>
      <c r="AH47" s="164" t="s">
        <v>311</v>
      </c>
      <c r="AI47" s="164" t="s">
        <v>311</v>
      </c>
      <c r="AJ47" s="73">
        <f t="shared" si="0"/>
        <v>25</v>
      </c>
      <c r="AK47" s="73"/>
      <c r="AL47" s="73"/>
    </row>
    <row r="48" spans="1:38" ht="15.75">
      <c r="A48" s="89">
        <f t="shared" si="29"/>
        <v>6</v>
      </c>
      <c r="B48" s="146">
        <v>16193</v>
      </c>
      <c r="C48" s="123" t="s">
        <v>265</v>
      </c>
      <c r="D48" s="123" t="s">
        <v>50</v>
      </c>
      <c r="E48" s="164" t="s">
        <v>311</v>
      </c>
      <c r="F48" s="164" t="s">
        <v>311</v>
      </c>
      <c r="G48" s="164" t="s">
        <v>311</v>
      </c>
      <c r="H48" s="164" t="s">
        <v>311</v>
      </c>
      <c r="I48" s="164" t="s">
        <v>311</v>
      </c>
      <c r="J48" s="116" t="s">
        <v>366</v>
      </c>
      <c r="K48" s="164" t="s">
        <v>311</v>
      </c>
      <c r="L48" s="164" t="s">
        <v>311</v>
      </c>
      <c r="M48" s="164" t="s">
        <v>311</v>
      </c>
      <c r="N48" s="116" t="s">
        <v>366</v>
      </c>
      <c r="O48" s="164" t="s">
        <v>311</v>
      </c>
      <c r="P48" s="164" t="s">
        <v>311</v>
      </c>
      <c r="Q48" s="164" t="s">
        <v>311</v>
      </c>
      <c r="R48" s="164" t="s">
        <v>311</v>
      </c>
      <c r="S48" s="116" t="s">
        <v>366</v>
      </c>
      <c r="T48" s="164" t="s">
        <v>311</v>
      </c>
      <c r="U48" s="164" t="s">
        <v>311</v>
      </c>
      <c r="V48" s="164" t="s">
        <v>311</v>
      </c>
      <c r="W48" s="116" t="s">
        <v>366</v>
      </c>
      <c r="X48" s="164" t="s">
        <v>311</v>
      </c>
      <c r="Y48" s="164" t="s">
        <v>311</v>
      </c>
      <c r="Z48" s="164" t="s">
        <v>311</v>
      </c>
      <c r="AA48" s="164" t="s">
        <v>311</v>
      </c>
      <c r="AB48" s="164" t="s">
        <v>311</v>
      </c>
      <c r="AC48" s="164" t="s">
        <v>311</v>
      </c>
      <c r="AD48" s="164" t="s">
        <v>311</v>
      </c>
      <c r="AE48" s="164" t="s">
        <v>317</v>
      </c>
      <c r="AF48" s="164" t="s">
        <v>317</v>
      </c>
      <c r="AG48" s="164" t="s">
        <v>317</v>
      </c>
      <c r="AH48" s="164" t="s">
        <v>311</v>
      </c>
      <c r="AI48" s="164" t="s">
        <v>311</v>
      </c>
      <c r="AJ48" s="73">
        <f t="shared" si="0"/>
        <v>23</v>
      </c>
      <c r="AK48" s="73"/>
      <c r="AL48" s="73"/>
    </row>
    <row r="49" spans="1:38" ht="15.75">
      <c r="A49" s="89">
        <f t="shared" si="29"/>
        <v>7</v>
      </c>
      <c r="B49" s="147">
        <v>16348</v>
      </c>
      <c r="C49" s="124" t="s">
        <v>273</v>
      </c>
      <c r="D49" s="12" t="s">
        <v>50</v>
      </c>
      <c r="E49" s="164" t="s">
        <v>311</v>
      </c>
      <c r="F49" s="164" t="s">
        <v>311</v>
      </c>
      <c r="G49" s="164" t="s">
        <v>311</v>
      </c>
      <c r="H49" s="164" t="s">
        <v>311</v>
      </c>
      <c r="I49" s="164" t="s">
        <v>311</v>
      </c>
      <c r="J49" s="164" t="s">
        <v>311</v>
      </c>
      <c r="K49" s="164" t="s">
        <v>311</v>
      </c>
      <c r="L49" s="164" t="s">
        <v>311</v>
      </c>
      <c r="M49" s="164" t="s">
        <v>311</v>
      </c>
      <c r="N49" s="164" t="s">
        <v>311</v>
      </c>
      <c r="O49" s="116" t="s">
        <v>366</v>
      </c>
      <c r="P49" s="117" t="s">
        <v>367</v>
      </c>
      <c r="Q49" s="164" t="s">
        <v>311</v>
      </c>
      <c r="R49" s="164" t="s">
        <v>311</v>
      </c>
      <c r="S49" s="164" t="s">
        <v>311</v>
      </c>
      <c r="T49" s="164" t="s">
        <v>311</v>
      </c>
      <c r="U49" s="164" t="s">
        <v>311</v>
      </c>
      <c r="V49" s="164" t="s">
        <v>311</v>
      </c>
      <c r="W49" s="116" t="s">
        <v>366</v>
      </c>
      <c r="X49" s="164" t="s">
        <v>311</v>
      </c>
      <c r="Y49" s="164" t="s">
        <v>311</v>
      </c>
      <c r="Z49" s="164" t="s">
        <v>311</v>
      </c>
      <c r="AA49" s="164" t="s">
        <v>311</v>
      </c>
      <c r="AB49" s="164" t="s">
        <v>311</v>
      </c>
      <c r="AC49" s="164" t="s">
        <v>311</v>
      </c>
      <c r="AD49" s="164" t="s">
        <v>311</v>
      </c>
      <c r="AE49" s="164" t="s">
        <v>311</v>
      </c>
      <c r="AF49" s="164" t="s">
        <v>311</v>
      </c>
      <c r="AG49" s="164" t="s">
        <v>311</v>
      </c>
      <c r="AH49" s="164" t="s">
        <v>311</v>
      </c>
      <c r="AI49" s="164" t="s">
        <v>311</v>
      </c>
      <c r="AJ49" s="73">
        <f t="shared" si="0"/>
        <v>27</v>
      </c>
      <c r="AK49" s="73"/>
      <c r="AL49" s="73"/>
    </row>
    <row r="50" spans="1:38" ht="15.75">
      <c r="A50" s="89">
        <f t="shared" si="29"/>
        <v>8</v>
      </c>
      <c r="B50" s="142">
        <v>16251</v>
      </c>
      <c r="C50" s="4" t="s">
        <v>13</v>
      </c>
      <c r="D50" s="118" t="s">
        <v>50</v>
      </c>
      <c r="E50" s="164" t="s">
        <v>311</v>
      </c>
      <c r="F50" s="164" t="s">
        <v>311</v>
      </c>
      <c r="G50" s="164" t="s">
        <v>311</v>
      </c>
      <c r="H50" s="164" t="s">
        <v>311</v>
      </c>
      <c r="I50" s="116" t="s">
        <v>366</v>
      </c>
      <c r="J50" s="164" t="s">
        <v>311</v>
      </c>
      <c r="K50" s="164" t="s">
        <v>311</v>
      </c>
      <c r="L50" s="164" t="s">
        <v>311</v>
      </c>
      <c r="M50" s="164" t="s">
        <v>311</v>
      </c>
      <c r="N50" s="164" t="s">
        <v>311</v>
      </c>
      <c r="O50" s="164" t="s">
        <v>311</v>
      </c>
      <c r="P50" s="164" t="s">
        <v>311</v>
      </c>
      <c r="Q50" s="164" t="s">
        <v>311</v>
      </c>
      <c r="R50" s="164" t="s">
        <v>311</v>
      </c>
      <c r="S50" s="164" t="s">
        <v>311</v>
      </c>
      <c r="T50" s="116" t="s">
        <v>366</v>
      </c>
      <c r="U50" s="164" t="s">
        <v>311</v>
      </c>
      <c r="V50" s="164" t="s">
        <v>311</v>
      </c>
      <c r="W50" s="164" t="s">
        <v>311</v>
      </c>
      <c r="X50" s="164" t="s">
        <v>311</v>
      </c>
      <c r="Y50" s="164" t="s">
        <v>311</v>
      </c>
      <c r="Z50" s="116" t="s">
        <v>366</v>
      </c>
      <c r="AA50" s="164" t="s">
        <v>311</v>
      </c>
      <c r="AB50" s="164" t="s">
        <v>317</v>
      </c>
      <c r="AC50" s="164" t="s">
        <v>311</v>
      </c>
      <c r="AD50" s="164" t="s">
        <v>317</v>
      </c>
      <c r="AE50" s="164" t="s">
        <v>311</v>
      </c>
      <c r="AF50" s="116" t="s">
        <v>366</v>
      </c>
      <c r="AG50" s="164" t="s">
        <v>317</v>
      </c>
      <c r="AH50" s="164" t="s">
        <v>317</v>
      </c>
      <c r="AI50" s="164" t="s">
        <v>317</v>
      </c>
      <c r="AJ50" s="73">
        <f t="shared" si="0"/>
        <v>22</v>
      </c>
      <c r="AK50" s="73"/>
      <c r="AL50" s="73"/>
    </row>
    <row r="51" spans="1:38" ht="15.75">
      <c r="A51" s="89">
        <f t="shared" si="29"/>
        <v>9</v>
      </c>
      <c r="B51" s="164">
        <v>16288</v>
      </c>
      <c r="C51" s="12" t="s">
        <v>14</v>
      </c>
      <c r="D51" s="118" t="s">
        <v>50</v>
      </c>
      <c r="E51" s="164" t="s">
        <v>311</v>
      </c>
      <c r="F51" s="164" t="s">
        <v>311</v>
      </c>
      <c r="G51" s="164" t="s">
        <v>311</v>
      </c>
      <c r="H51" s="116" t="s">
        <v>366</v>
      </c>
      <c r="I51" s="164" t="s">
        <v>311</v>
      </c>
      <c r="J51" s="164" t="s">
        <v>311</v>
      </c>
      <c r="K51" s="164" t="s">
        <v>311</v>
      </c>
      <c r="L51" s="164" t="s">
        <v>311</v>
      </c>
      <c r="M51" s="164" t="s">
        <v>311</v>
      </c>
      <c r="N51" s="164" t="s">
        <v>311</v>
      </c>
      <c r="O51" s="164" t="s">
        <v>311</v>
      </c>
      <c r="P51" s="164" t="s">
        <v>311</v>
      </c>
      <c r="Q51" s="164" t="s">
        <v>311</v>
      </c>
      <c r="R51" s="116" t="s">
        <v>366</v>
      </c>
      <c r="S51" s="164" t="s">
        <v>311</v>
      </c>
      <c r="T51" s="164" t="s">
        <v>311</v>
      </c>
      <c r="U51" s="164" t="s">
        <v>311</v>
      </c>
      <c r="V51" s="164" t="s">
        <v>311</v>
      </c>
      <c r="W51" s="164" t="s">
        <v>311</v>
      </c>
      <c r="X51" s="164" t="s">
        <v>311</v>
      </c>
      <c r="Y51" s="164" t="s">
        <v>311</v>
      </c>
      <c r="Z51" s="164" t="s">
        <v>311</v>
      </c>
      <c r="AA51" s="164" t="s">
        <v>311</v>
      </c>
      <c r="AB51" s="164" t="s">
        <v>311</v>
      </c>
      <c r="AC51" s="164" t="s">
        <v>311</v>
      </c>
      <c r="AD51" s="164" t="s">
        <v>311</v>
      </c>
      <c r="AE51" s="164" t="s">
        <v>311</v>
      </c>
      <c r="AF51" s="116" t="s">
        <v>366</v>
      </c>
      <c r="AG51" s="164" t="s">
        <v>311</v>
      </c>
      <c r="AH51" s="164" t="s">
        <v>311</v>
      </c>
      <c r="AI51" s="164" t="s">
        <v>311</v>
      </c>
      <c r="AJ51" s="73">
        <f t="shared" si="0"/>
        <v>27</v>
      </c>
      <c r="AK51" s="73"/>
      <c r="AL51" s="73"/>
    </row>
    <row r="52" spans="1:38" ht="15.75">
      <c r="A52" s="89">
        <f t="shared" si="29"/>
        <v>10</v>
      </c>
      <c r="B52" s="148">
        <v>16347</v>
      </c>
      <c r="C52" s="12" t="s">
        <v>327</v>
      </c>
      <c r="D52" s="118" t="s">
        <v>50</v>
      </c>
      <c r="E52" s="164" t="s">
        <v>317</v>
      </c>
      <c r="F52" s="164" t="s">
        <v>317</v>
      </c>
      <c r="G52" s="164" t="s">
        <v>317</v>
      </c>
      <c r="H52" s="164" t="s">
        <v>317</v>
      </c>
      <c r="I52" s="164" t="s">
        <v>317</v>
      </c>
      <c r="J52" s="164" t="s">
        <v>317</v>
      </c>
      <c r="K52" s="140" t="s">
        <v>317</v>
      </c>
      <c r="L52" s="164" t="s">
        <v>317</v>
      </c>
      <c r="M52" s="164" t="s">
        <v>311</v>
      </c>
      <c r="N52" s="164" t="s">
        <v>311</v>
      </c>
      <c r="O52" s="164" t="s">
        <v>311</v>
      </c>
      <c r="P52" s="164" t="s">
        <v>311</v>
      </c>
      <c r="Q52" s="164" t="s">
        <v>311</v>
      </c>
      <c r="R52" s="164" t="s">
        <v>311</v>
      </c>
      <c r="S52" s="164" t="s">
        <v>311</v>
      </c>
      <c r="T52" s="164" t="s">
        <v>311</v>
      </c>
      <c r="U52" s="164" t="s">
        <v>311</v>
      </c>
      <c r="V52" s="164" t="s">
        <v>311</v>
      </c>
      <c r="W52" s="116" t="s">
        <v>366</v>
      </c>
      <c r="X52" s="164" t="s">
        <v>311</v>
      </c>
      <c r="Y52" s="164" t="s">
        <v>311</v>
      </c>
      <c r="Z52" s="164" t="s">
        <v>311</v>
      </c>
      <c r="AA52" s="164" t="s">
        <v>311</v>
      </c>
      <c r="AB52" s="164" t="s">
        <v>311</v>
      </c>
      <c r="AC52" s="164" t="s">
        <v>311</v>
      </c>
      <c r="AD52" s="164" t="s">
        <v>311</v>
      </c>
      <c r="AE52" s="164" t="s">
        <v>311</v>
      </c>
      <c r="AF52" s="164" t="s">
        <v>311</v>
      </c>
      <c r="AG52" s="116" t="s">
        <v>366</v>
      </c>
      <c r="AH52" s="117" t="s">
        <v>367</v>
      </c>
      <c r="AI52" s="164" t="s">
        <v>311</v>
      </c>
      <c r="AJ52" s="73">
        <f t="shared" si="0"/>
        <v>19</v>
      </c>
      <c r="AK52" s="73"/>
      <c r="AL52" s="73"/>
    </row>
    <row r="53" spans="1:38" ht="15.75">
      <c r="A53" s="89">
        <f t="shared" si="29"/>
        <v>11</v>
      </c>
      <c r="B53" s="148">
        <v>16358</v>
      </c>
      <c r="C53" s="12" t="s">
        <v>183</v>
      </c>
      <c r="D53" s="118" t="s">
        <v>50</v>
      </c>
      <c r="E53" s="116" t="s">
        <v>366</v>
      </c>
      <c r="F53" s="164" t="s">
        <v>311</v>
      </c>
      <c r="G53" s="164" t="s">
        <v>311</v>
      </c>
      <c r="H53" s="164" t="s">
        <v>311</v>
      </c>
      <c r="I53" s="164" t="s">
        <v>311</v>
      </c>
      <c r="J53" s="164" t="s">
        <v>311</v>
      </c>
      <c r="K53" s="164" t="s">
        <v>311</v>
      </c>
      <c r="L53" s="164" t="s">
        <v>311</v>
      </c>
      <c r="M53" s="116" t="s">
        <v>366</v>
      </c>
      <c r="N53" s="164" t="s">
        <v>311</v>
      </c>
      <c r="O53" s="164" t="s">
        <v>311</v>
      </c>
      <c r="P53" s="164" t="s">
        <v>311</v>
      </c>
      <c r="Q53" s="164" t="s">
        <v>311</v>
      </c>
      <c r="R53" s="116" t="s">
        <v>366</v>
      </c>
      <c r="S53" s="164" t="s">
        <v>311</v>
      </c>
      <c r="T53" s="164" t="s">
        <v>311</v>
      </c>
      <c r="U53" s="164" t="s">
        <v>311</v>
      </c>
      <c r="V53" s="164" t="s">
        <v>311</v>
      </c>
      <c r="W53" s="164" t="s">
        <v>311</v>
      </c>
      <c r="X53" s="116" t="s">
        <v>366</v>
      </c>
      <c r="Y53" s="164" t="s">
        <v>311</v>
      </c>
      <c r="Z53" s="164" t="s">
        <v>311</v>
      </c>
      <c r="AA53" s="164" t="s">
        <v>317</v>
      </c>
      <c r="AB53" s="164" t="s">
        <v>311</v>
      </c>
      <c r="AC53" s="164" t="s">
        <v>311</v>
      </c>
      <c r="AD53" s="164" t="s">
        <v>311</v>
      </c>
      <c r="AE53" s="164" t="s">
        <v>311</v>
      </c>
      <c r="AF53" s="164" t="s">
        <v>311</v>
      </c>
      <c r="AG53" s="164" t="s">
        <v>311</v>
      </c>
      <c r="AH53" s="164" t="s">
        <v>311</v>
      </c>
      <c r="AI53" s="164" t="s">
        <v>317</v>
      </c>
      <c r="AJ53" s="73">
        <f t="shared" si="0"/>
        <v>25</v>
      </c>
      <c r="AK53" s="73"/>
      <c r="AL53" s="73"/>
    </row>
    <row r="54" spans="1:38" ht="15.75">
      <c r="A54" s="89">
        <f t="shared" si="29"/>
        <v>12</v>
      </c>
      <c r="B54" s="142">
        <v>16239</v>
      </c>
      <c r="C54" s="120" t="s">
        <v>184</v>
      </c>
      <c r="D54" s="118" t="s">
        <v>50</v>
      </c>
      <c r="E54" s="164" t="s">
        <v>311</v>
      </c>
      <c r="F54" s="164" t="s">
        <v>311</v>
      </c>
      <c r="G54" s="164" t="s">
        <v>311</v>
      </c>
      <c r="H54" s="164" t="s">
        <v>311</v>
      </c>
      <c r="I54" s="164" t="s">
        <v>311</v>
      </c>
      <c r="J54" s="164" t="s">
        <v>311</v>
      </c>
      <c r="K54" s="164" t="s">
        <v>311</v>
      </c>
      <c r="L54" s="164" t="s">
        <v>311</v>
      </c>
      <c r="M54" s="116" t="s">
        <v>366</v>
      </c>
      <c r="N54" s="164" t="s">
        <v>311</v>
      </c>
      <c r="O54" s="164" t="s">
        <v>311</v>
      </c>
      <c r="P54" s="164" t="s">
        <v>311</v>
      </c>
      <c r="Q54" s="164" t="s">
        <v>311</v>
      </c>
      <c r="R54" s="164" t="s">
        <v>311</v>
      </c>
      <c r="S54" s="164" t="s">
        <v>311</v>
      </c>
      <c r="T54" s="164" t="s">
        <v>311</v>
      </c>
      <c r="U54" s="164" t="s">
        <v>311</v>
      </c>
      <c r="V54" s="164" t="s">
        <v>311</v>
      </c>
      <c r="W54" s="164" t="s">
        <v>311</v>
      </c>
      <c r="X54" s="164" t="s">
        <v>311</v>
      </c>
      <c r="Y54" s="164" t="s">
        <v>311</v>
      </c>
      <c r="Z54" s="164" t="s">
        <v>311</v>
      </c>
      <c r="AA54" s="164" t="s">
        <v>311</v>
      </c>
      <c r="AB54" s="164" t="s">
        <v>311</v>
      </c>
      <c r="AC54" s="164" t="s">
        <v>311</v>
      </c>
      <c r="AD54" s="164" t="s">
        <v>311</v>
      </c>
      <c r="AE54" s="116" t="s">
        <v>366</v>
      </c>
      <c r="AF54" s="164" t="s">
        <v>311</v>
      </c>
      <c r="AG54" s="164" t="s">
        <v>311</v>
      </c>
      <c r="AH54" s="164" t="s">
        <v>311</v>
      </c>
      <c r="AI54" s="164" t="s">
        <v>311</v>
      </c>
      <c r="AJ54" s="73">
        <f t="shared" si="0"/>
        <v>28</v>
      </c>
      <c r="AK54" s="73"/>
      <c r="AL54" s="73"/>
    </row>
    <row r="55" spans="1:38" ht="15.75">
      <c r="A55" s="89">
        <f t="shared" si="29"/>
        <v>13</v>
      </c>
      <c r="B55" s="164">
        <v>16289</v>
      </c>
      <c r="C55" s="12" t="s">
        <v>15</v>
      </c>
      <c r="D55" s="118" t="s">
        <v>50</v>
      </c>
      <c r="E55" s="116" t="s">
        <v>366</v>
      </c>
      <c r="F55" s="164" t="s">
        <v>317</v>
      </c>
      <c r="G55" s="164" t="s">
        <v>311</v>
      </c>
      <c r="H55" s="164" t="s">
        <v>311</v>
      </c>
      <c r="I55" s="164" t="s">
        <v>311</v>
      </c>
      <c r="J55" s="164" t="s">
        <v>311</v>
      </c>
      <c r="K55" s="164" t="s">
        <v>317</v>
      </c>
      <c r="L55" s="116" t="s">
        <v>366</v>
      </c>
      <c r="M55" s="164" t="s">
        <v>311</v>
      </c>
      <c r="N55" s="164" t="s">
        <v>311</v>
      </c>
      <c r="O55" s="164" t="s">
        <v>311</v>
      </c>
      <c r="P55" s="164" t="s">
        <v>311</v>
      </c>
      <c r="Q55" s="164" t="s">
        <v>311</v>
      </c>
      <c r="R55" s="116" t="s">
        <v>366</v>
      </c>
      <c r="S55" s="164" t="s">
        <v>317</v>
      </c>
      <c r="T55" s="164" t="s">
        <v>317</v>
      </c>
      <c r="U55" s="116" t="s">
        <v>366</v>
      </c>
      <c r="V55" s="164" t="s">
        <v>311</v>
      </c>
      <c r="W55" s="164" t="s">
        <v>311</v>
      </c>
      <c r="X55" s="164" t="s">
        <v>311</v>
      </c>
      <c r="Y55" s="164" t="s">
        <v>311</v>
      </c>
      <c r="Z55" s="164" t="s">
        <v>311</v>
      </c>
      <c r="AA55" s="164" t="s">
        <v>311</v>
      </c>
      <c r="AB55" s="164" t="s">
        <v>311</v>
      </c>
      <c r="AC55" s="164" t="s">
        <v>311</v>
      </c>
      <c r="AD55" s="164" t="s">
        <v>311</v>
      </c>
      <c r="AE55" s="164" t="s">
        <v>311</v>
      </c>
      <c r="AF55" s="164" t="s">
        <v>311</v>
      </c>
      <c r="AG55" s="164" t="s">
        <v>311</v>
      </c>
      <c r="AH55" s="164" t="s">
        <v>311</v>
      </c>
      <c r="AI55" s="164" t="s">
        <v>311</v>
      </c>
      <c r="AJ55" s="73">
        <f t="shared" si="0"/>
        <v>22</v>
      </c>
      <c r="AK55" s="73"/>
      <c r="AL55" s="73"/>
    </row>
    <row r="56" spans="1:38" ht="15.75">
      <c r="A56" s="89">
        <f t="shared" si="29"/>
        <v>14</v>
      </c>
      <c r="B56" s="148">
        <v>16765</v>
      </c>
      <c r="C56" s="12" t="s">
        <v>17</v>
      </c>
      <c r="D56" s="118" t="s">
        <v>50</v>
      </c>
      <c r="E56" s="164" t="s">
        <v>311</v>
      </c>
      <c r="F56" s="164" t="s">
        <v>311</v>
      </c>
      <c r="G56" s="164" t="s">
        <v>311</v>
      </c>
      <c r="H56" s="164" t="s">
        <v>311</v>
      </c>
      <c r="I56" s="164" t="s">
        <v>311</v>
      </c>
      <c r="J56" s="164" t="s">
        <v>311</v>
      </c>
      <c r="K56" s="164" t="s">
        <v>311</v>
      </c>
      <c r="L56" s="164" t="s">
        <v>311</v>
      </c>
      <c r="M56" s="164" t="s">
        <v>311</v>
      </c>
      <c r="N56" s="164" t="s">
        <v>311</v>
      </c>
      <c r="O56" s="164" t="s">
        <v>311</v>
      </c>
      <c r="P56" s="164" t="s">
        <v>311</v>
      </c>
      <c r="Q56" s="164" t="s">
        <v>311</v>
      </c>
      <c r="R56" s="164" t="s">
        <v>311</v>
      </c>
      <c r="S56" s="164" t="s">
        <v>311</v>
      </c>
      <c r="T56" s="116" t="s">
        <v>366</v>
      </c>
      <c r="U56" s="164" t="s">
        <v>311</v>
      </c>
      <c r="V56" s="164" t="s">
        <v>311</v>
      </c>
      <c r="W56" s="164" t="s">
        <v>311</v>
      </c>
      <c r="X56" s="164" t="s">
        <v>311</v>
      </c>
      <c r="Y56" s="164" t="s">
        <v>311</v>
      </c>
      <c r="Z56" s="164" t="s">
        <v>311</v>
      </c>
      <c r="AA56" s="164" t="s">
        <v>311</v>
      </c>
      <c r="AB56" s="164" t="s">
        <v>311</v>
      </c>
      <c r="AC56" s="164" t="s">
        <v>311</v>
      </c>
      <c r="AD56" s="164" t="s">
        <v>311</v>
      </c>
      <c r="AE56" s="164" t="s">
        <v>311</v>
      </c>
      <c r="AF56" s="164" t="s">
        <v>311</v>
      </c>
      <c r="AG56" s="164" t="s">
        <v>311</v>
      </c>
      <c r="AH56" s="164" t="s">
        <v>311</v>
      </c>
      <c r="AI56" s="197" t="s">
        <v>311</v>
      </c>
      <c r="AJ56" s="73">
        <f t="shared" si="0"/>
        <v>29</v>
      </c>
      <c r="AK56" s="73"/>
      <c r="AL56" s="73"/>
    </row>
    <row r="57" spans="1:38" ht="15.75">
      <c r="A57" s="89">
        <f t="shared" si="29"/>
        <v>15</v>
      </c>
      <c r="B57" s="148">
        <v>16764</v>
      </c>
      <c r="C57" s="12" t="s">
        <v>16</v>
      </c>
      <c r="D57" s="118" t="s">
        <v>50</v>
      </c>
      <c r="E57" s="164" t="s">
        <v>311</v>
      </c>
      <c r="F57" s="164" t="s">
        <v>311</v>
      </c>
      <c r="G57" s="164" t="s">
        <v>311</v>
      </c>
      <c r="H57" s="164" t="s">
        <v>311</v>
      </c>
      <c r="I57" s="164" t="s">
        <v>311</v>
      </c>
      <c r="J57" s="164" t="s">
        <v>311</v>
      </c>
      <c r="K57" s="164" t="s">
        <v>311</v>
      </c>
      <c r="L57" s="116" t="s">
        <v>366</v>
      </c>
      <c r="M57" s="164" t="s">
        <v>311</v>
      </c>
      <c r="N57" s="164" t="s">
        <v>311</v>
      </c>
      <c r="O57" s="164" t="s">
        <v>311</v>
      </c>
      <c r="P57" s="164" t="s">
        <v>311</v>
      </c>
      <c r="Q57" s="164" t="s">
        <v>311</v>
      </c>
      <c r="R57" s="164" t="s">
        <v>311</v>
      </c>
      <c r="S57" s="164" t="s">
        <v>311</v>
      </c>
      <c r="T57" s="164" t="s">
        <v>311</v>
      </c>
      <c r="U57" s="164" t="s">
        <v>311</v>
      </c>
      <c r="V57" s="164" t="s">
        <v>311</v>
      </c>
      <c r="W57" s="164" t="s">
        <v>311</v>
      </c>
      <c r="X57" s="164" t="s">
        <v>311</v>
      </c>
      <c r="Y57" s="164" t="s">
        <v>311</v>
      </c>
      <c r="Z57" s="164" t="s">
        <v>311</v>
      </c>
      <c r="AA57" s="164" t="s">
        <v>311</v>
      </c>
      <c r="AB57" s="164" t="s">
        <v>311</v>
      </c>
      <c r="AC57" s="164" t="s">
        <v>311</v>
      </c>
      <c r="AD57" s="164" t="s">
        <v>311</v>
      </c>
      <c r="AE57" s="164" t="s">
        <v>311</v>
      </c>
      <c r="AF57" s="164" t="s">
        <v>311</v>
      </c>
      <c r="AG57" s="164" t="s">
        <v>311</v>
      </c>
      <c r="AH57" s="164" t="s">
        <v>311</v>
      </c>
      <c r="AI57" s="164" t="s">
        <v>311</v>
      </c>
      <c r="AJ57" s="73">
        <f t="shared" si="0"/>
        <v>29</v>
      </c>
      <c r="AK57" s="73"/>
      <c r="AL57" s="73"/>
    </row>
    <row r="58" spans="1:38" ht="15.75">
      <c r="A58" s="89">
        <f t="shared" si="29"/>
        <v>16</v>
      </c>
      <c r="B58" s="143">
        <v>17876</v>
      </c>
      <c r="C58" s="126" t="s">
        <v>185</v>
      </c>
      <c r="D58" s="118" t="s">
        <v>50</v>
      </c>
      <c r="E58" s="164" t="s">
        <v>311</v>
      </c>
      <c r="F58" s="164" t="s">
        <v>311</v>
      </c>
      <c r="G58" s="164" t="s">
        <v>311</v>
      </c>
      <c r="H58" s="164" t="s">
        <v>311</v>
      </c>
      <c r="I58" s="116" t="s">
        <v>366</v>
      </c>
      <c r="J58" s="164" t="s">
        <v>311</v>
      </c>
      <c r="K58" s="164" t="s">
        <v>317</v>
      </c>
      <c r="L58" s="116" t="s">
        <v>366</v>
      </c>
      <c r="M58" s="164" t="s">
        <v>311</v>
      </c>
      <c r="N58" s="164" t="s">
        <v>311</v>
      </c>
      <c r="O58" s="164" t="s">
        <v>311</v>
      </c>
      <c r="P58" s="164" t="s">
        <v>311</v>
      </c>
      <c r="Q58" s="164" t="s">
        <v>311</v>
      </c>
      <c r="R58" s="164" t="s">
        <v>311</v>
      </c>
      <c r="S58" s="164" t="s">
        <v>311</v>
      </c>
      <c r="T58" s="164" t="s">
        <v>311</v>
      </c>
      <c r="U58" s="164" t="s">
        <v>311</v>
      </c>
      <c r="V58" s="164" t="s">
        <v>311</v>
      </c>
      <c r="W58" s="164" t="s">
        <v>311</v>
      </c>
      <c r="X58" s="164" t="s">
        <v>311</v>
      </c>
      <c r="Y58" s="164" t="s">
        <v>311</v>
      </c>
      <c r="Z58" s="164" t="s">
        <v>311</v>
      </c>
      <c r="AA58" s="164" t="s">
        <v>311</v>
      </c>
      <c r="AB58" s="116" t="s">
        <v>366</v>
      </c>
      <c r="AC58" s="117" t="s">
        <v>367</v>
      </c>
      <c r="AD58" s="164" t="s">
        <v>311</v>
      </c>
      <c r="AE58" s="164" t="s">
        <v>311</v>
      </c>
      <c r="AF58" s="164" t="s">
        <v>311</v>
      </c>
      <c r="AG58" s="164" t="s">
        <v>311</v>
      </c>
      <c r="AH58" s="164" t="s">
        <v>311</v>
      </c>
      <c r="AI58" s="197" t="s">
        <v>311</v>
      </c>
      <c r="AJ58" s="73">
        <f t="shared" si="0"/>
        <v>25</v>
      </c>
      <c r="AK58" s="73"/>
      <c r="AL58" s="73"/>
    </row>
    <row r="59" spans="1:38" ht="15.75">
      <c r="A59" s="89">
        <f t="shared" si="29"/>
        <v>17</v>
      </c>
      <c r="B59" s="143">
        <v>17960</v>
      </c>
      <c r="C59" s="126" t="s">
        <v>186</v>
      </c>
      <c r="D59" s="118" t="s">
        <v>50</v>
      </c>
      <c r="E59" s="164" t="s">
        <v>311</v>
      </c>
      <c r="F59" s="164" t="s">
        <v>311</v>
      </c>
      <c r="G59" s="116" t="s">
        <v>366</v>
      </c>
      <c r="H59" s="164" t="s">
        <v>311</v>
      </c>
      <c r="I59" s="164" t="s">
        <v>311</v>
      </c>
      <c r="J59" s="164" t="s">
        <v>311</v>
      </c>
      <c r="K59" s="164" t="s">
        <v>311</v>
      </c>
      <c r="L59" s="164" t="s">
        <v>311</v>
      </c>
      <c r="M59" s="164" t="s">
        <v>311</v>
      </c>
      <c r="N59" s="116" t="s">
        <v>366</v>
      </c>
      <c r="O59" s="164" t="s">
        <v>311</v>
      </c>
      <c r="P59" s="164" t="s">
        <v>317</v>
      </c>
      <c r="Q59" s="164" t="s">
        <v>311</v>
      </c>
      <c r="R59" s="164" t="s">
        <v>311</v>
      </c>
      <c r="S59" s="164" t="s">
        <v>311</v>
      </c>
      <c r="T59" s="164" t="s">
        <v>311</v>
      </c>
      <c r="U59" s="164" t="s">
        <v>311</v>
      </c>
      <c r="V59" s="164" t="s">
        <v>311</v>
      </c>
      <c r="W59" s="164" t="s">
        <v>311</v>
      </c>
      <c r="X59" s="164" t="s">
        <v>311</v>
      </c>
      <c r="Y59" s="116" t="s">
        <v>366</v>
      </c>
      <c r="Z59" s="164" t="s">
        <v>311</v>
      </c>
      <c r="AA59" s="116" t="s">
        <v>366</v>
      </c>
      <c r="AB59" s="164" t="s">
        <v>311</v>
      </c>
      <c r="AC59" s="164" t="s">
        <v>311</v>
      </c>
      <c r="AD59" s="164" t="s">
        <v>311</v>
      </c>
      <c r="AE59" s="164" t="s">
        <v>311</v>
      </c>
      <c r="AF59" s="164" t="s">
        <v>311</v>
      </c>
      <c r="AG59" s="164" t="s">
        <v>311</v>
      </c>
      <c r="AH59" s="164" t="s">
        <v>311</v>
      </c>
      <c r="AI59" s="164" t="s">
        <v>311</v>
      </c>
      <c r="AJ59" s="73">
        <f t="shared" si="0"/>
        <v>25</v>
      </c>
      <c r="AK59" s="73"/>
      <c r="AL59" s="73"/>
    </row>
    <row r="60" spans="1:38" ht="15.75">
      <c r="A60" s="89">
        <f t="shared" ref="A60:A123" si="30">SUM(A59+1)</f>
        <v>18</v>
      </c>
      <c r="B60" s="149">
        <v>17474</v>
      </c>
      <c r="C60" s="127" t="s">
        <v>187</v>
      </c>
      <c r="D60" s="118" t="s">
        <v>50</v>
      </c>
      <c r="E60" s="164" t="s">
        <v>317</v>
      </c>
      <c r="F60" s="164" t="s">
        <v>317</v>
      </c>
      <c r="G60" s="164" t="s">
        <v>317</v>
      </c>
      <c r="H60" s="164" t="s">
        <v>317</v>
      </c>
      <c r="I60" s="164" t="s">
        <v>317</v>
      </c>
      <c r="J60" s="164" t="s">
        <v>317</v>
      </c>
      <c r="K60" s="164" t="s">
        <v>317</v>
      </c>
      <c r="L60" s="164" t="s">
        <v>317</v>
      </c>
      <c r="M60" s="164" t="s">
        <v>317</v>
      </c>
      <c r="N60" s="164" t="s">
        <v>317</v>
      </c>
      <c r="O60" s="164" t="s">
        <v>317</v>
      </c>
      <c r="P60" s="164" t="s">
        <v>317</v>
      </c>
      <c r="Q60" s="164" t="s">
        <v>317</v>
      </c>
      <c r="R60" s="164" t="s">
        <v>317</v>
      </c>
      <c r="S60" s="164" t="s">
        <v>317</v>
      </c>
      <c r="T60" s="164" t="s">
        <v>317</v>
      </c>
      <c r="U60" s="164" t="s">
        <v>317</v>
      </c>
      <c r="V60" s="164" t="s">
        <v>317</v>
      </c>
      <c r="W60" s="164" t="s">
        <v>317</v>
      </c>
      <c r="X60" s="164" t="s">
        <v>317</v>
      </c>
      <c r="Y60" s="164" t="s">
        <v>317</v>
      </c>
      <c r="Z60" s="164" t="s">
        <v>317</v>
      </c>
      <c r="AA60" s="164" t="s">
        <v>317</v>
      </c>
      <c r="AB60" s="164" t="s">
        <v>317</v>
      </c>
      <c r="AC60" s="164" t="s">
        <v>317</v>
      </c>
      <c r="AD60" s="164" t="s">
        <v>317</v>
      </c>
      <c r="AE60" s="164" t="s">
        <v>317</v>
      </c>
      <c r="AF60" s="164" t="s">
        <v>317</v>
      </c>
      <c r="AG60" s="164" t="s">
        <v>317</v>
      </c>
      <c r="AH60" s="164" t="s">
        <v>317</v>
      </c>
      <c r="AI60" s="164" t="s">
        <v>317</v>
      </c>
      <c r="AJ60" s="73">
        <f t="shared" si="0"/>
        <v>0</v>
      </c>
      <c r="AK60" s="73"/>
      <c r="AL60" s="73"/>
    </row>
    <row r="61" spans="1:38" ht="15.75">
      <c r="A61" s="89">
        <f t="shared" si="30"/>
        <v>19</v>
      </c>
      <c r="B61" s="150">
        <v>17736</v>
      </c>
      <c r="C61" s="128" t="s">
        <v>188</v>
      </c>
      <c r="D61" s="118" t="s">
        <v>50</v>
      </c>
      <c r="E61" s="164" t="s">
        <v>311</v>
      </c>
      <c r="F61" s="164" t="s">
        <v>311</v>
      </c>
      <c r="G61" s="164" t="s">
        <v>311</v>
      </c>
      <c r="H61" s="164" t="s">
        <v>311</v>
      </c>
      <c r="I61" s="164" t="s">
        <v>311</v>
      </c>
      <c r="J61" s="164" t="s">
        <v>311</v>
      </c>
      <c r="K61" s="164" t="s">
        <v>311</v>
      </c>
      <c r="L61" s="164" t="s">
        <v>311</v>
      </c>
      <c r="M61" s="164" t="s">
        <v>311</v>
      </c>
      <c r="N61" s="116" t="s">
        <v>366</v>
      </c>
      <c r="O61" s="164" t="s">
        <v>311</v>
      </c>
      <c r="P61" s="164" t="s">
        <v>311</v>
      </c>
      <c r="Q61" s="164" t="s">
        <v>311</v>
      </c>
      <c r="R61" s="116" t="s">
        <v>366</v>
      </c>
      <c r="S61" s="164" t="s">
        <v>311</v>
      </c>
      <c r="T61" s="164" t="s">
        <v>311</v>
      </c>
      <c r="U61" s="164" t="s">
        <v>311</v>
      </c>
      <c r="V61" s="164" t="s">
        <v>311</v>
      </c>
      <c r="W61" s="164" t="s">
        <v>311</v>
      </c>
      <c r="X61" s="164" t="s">
        <v>311</v>
      </c>
      <c r="Y61" s="116" t="s">
        <v>366</v>
      </c>
      <c r="Z61" s="164" t="s">
        <v>311</v>
      </c>
      <c r="AA61" s="164" t="s">
        <v>311</v>
      </c>
      <c r="AB61" s="164" t="s">
        <v>311</v>
      </c>
      <c r="AC61" s="164" t="s">
        <v>311</v>
      </c>
      <c r="AD61" s="164" t="s">
        <v>311</v>
      </c>
      <c r="AE61" s="164" t="s">
        <v>311</v>
      </c>
      <c r="AF61" s="164" t="s">
        <v>311</v>
      </c>
      <c r="AG61" s="164" t="s">
        <v>311</v>
      </c>
      <c r="AH61" s="116" t="s">
        <v>366</v>
      </c>
      <c r="AI61" s="164" t="s">
        <v>311</v>
      </c>
      <c r="AJ61" s="73">
        <f t="shared" si="0"/>
        <v>26</v>
      </c>
      <c r="AK61" s="73"/>
      <c r="AL61" s="73"/>
    </row>
    <row r="62" spans="1:38" ht="15.75">
      <c r="A62" s="89">
        <f t="shared" si="30"/>
        <v>20</v>
      </c>
      <c r="B62" s="143">
        <v>18098</v>
      </c>
      <c r="C62" s="126" t="s">
        <v>189</v>
      </c>
      <c r="D62" s="118" t="s">
        <v>50</v>
      </c>
      <c r="E62" s="164" t="s">
        <v>311</v>
      </c>
      <c r="F62" s="116" t="s">
        <v>366</v>
      </c>
      <c r="G62" s="164" t="s">
        <v>311</v>
      </c>
      <c r="H62" s="164" t="s">
        <v>311</v>
      </c>
      <c r="I62" s="164" t="s">
        <v>311</v>
      </c>
      <c r="J62" s="164" t="s">
        <v>311</v>
      </c>
      <c r="K62" s="164" t="s">
        <v>311</v>
      </c>
      <c r="L62" s="164" t="s">
        <v>311</v>
      </c>
      <c r="M62" s="116" t="s">
        <v>366</v>
      </c>
      <c r="N62" s="164" t="s">
        <v>311</v>
      </c>
      <c r="O62" s="164" t="s">
        <v>311</v>
      </c>
      <c r="P62" s="164" t="s">
        <v>311</v>
      </c>
      <c r="Q62" s="164" t="s">
        <v>311</v>
      </c>
      <c r="R62" s="164" t="s">
        <v>311</v>
      </c>
      <c r="S62" s="164" t="s">
        <v>311</v>
      </c>
      <c r="T62" s="164" t="s">
        <v>311</v>
      </c>
      <c r="U62" s="116" t="s">
        <v>366</v>
      </c>
      <c r="V62" s="164" t="s">
        <v>311</v>
      </c>
      <c r="W62" s="164" t="s">
        <v>311</v>
      </c>
      <c r="X62" s="164" t="s">
        <v>311</v>
      </c>
      <c r="Y62" s="164" t="s">
        <v>311</v>
      </c>
      <c r="Z62" s="164" t="s">
        <v>311</v>
      </c>
      <c r="AA62" s="164" t="s">
        <v>311</v>
      </c>
      <c r="AB62" s="164" t="s">
        <v>311</v>
      </c>
      <c r="AC62" s="164" t="s">
        <v>311</v>
      </c>
      <c r="AD62" s="164" t="s">
        <v>311</v>
      </c>
      <c r="AE62" s="164" t="s">
        <v>311</v>
      </c>
      <c r="AF62" s="164" t="s">
        <v>311</v>
      </c>
      <c r="AG62" s="164" t="s">
        <v>311</v>
      </c>
      <c r="AH62" s="164" t="s">
        <v>311</v>
      </c>
      <c r="AI62" s="116" t="s">
        <v>366</v>
      </c>
      <c r="AJ62" s="73">
        <f t="shared" si="0"/>
        <v>27</v>
      </c>
      <c r="AK62" s="73"/>
      <c r="AL62" s="73"/>
    </row>
    <row r="63" spans="1:38" ht="15.75">
      <c r="A63" s="89">
        <f t="shared" si="30"/>
        <v>21</v>
      </c>
      <c r="B63" s="143">
        <v>18142</v>
      </c>
      <c r="C63" s="126" t="s">
        <v>190</v>
      </c>
      <c r="D63" s="118" t="s">
        <v>50</v>
      </c>
      <c r="E63" s="164" t="s">
        <v>317</v>
      </c>
      <c r="F63" s="164" t="s">
        <v>317</v>
      </c>
      <c r="G63" s="164" t="s">
        <v>317</v>
      </c>
      <c r="H63" s="164" t="s">
        <v>317</v>
      </c>
      <c r="I63" s="164" t="s">
        <v>317</v>
      </c>
      <c r="J63" s="164" t="s">
        <v>317</v>
      </c>
      <c r="K63" s="164" t="s">
        <v>317</v>
      </c>
      <c r="L63" s="164" t="s">
        <v>317</v>
      </c>
      <c r="M63" s="164" t="s">
        <v>317</v>
      </c>
      <c r="N63" s="164" t="s">
        <v>317</v>
      </c>
      <c r="O63" s="164" t="s">
        <v>317</v>
      </c>
      <c r="P63" s="164" t="s">
        <v>317</v>
      </c>
      <c r="Q63" s="164" t="s">
        <v>317</v>
      </c>
      <c r="R63" s="164" t="s">
        <v>317</v>
      </c>
      <c r="S63" s="164" t="s">
        <v>317</v>
      </c>
      <c r="T63" s="164" t="s">
        <v>317</v>
      </c>
      <c r="U63" s="164" t="s">
        <v>317</v>
      </c>
      <c r="V63" s="164" t="s">
        <v>317</v>
      </c>
      <c r="W63" s="164" t="s">
        <v>317</v>
      </c>
      <c r="X63" s="164" t="s">
        <v>317</v>
      </c>
      <c r="Y63" s="164" t="s">
        <v>317</v>
      </c>
      <c r="Z63" s="164" t="s">
        <v>317</v>
      </c>
      <c r="AA63" s="164" t="s">
        <v>317</v>
      </c>
      <c r="AB63" s="164" t="s">
        <v>317</v>
      </c>
      <c r="AC63" s="164" t="s">
        <v>317</v>
      </c>
      <c r="AD63" s="164" t="s">
        <v>317</v>
      </c>
      <c r="AE63" s="164" t="s">
        <v>317</v>
      </c>
      <c r="AF63" s="164" t="s">
        <v>317</v>
      </c>
      <c r="AG63" s="164" t="s">
        <v>317</v>
      </c>
      <c r="AH63" s="164" t="s">
        <v>317</v>
      </c>
      <c r="AI63" s="164" t="s">
        <v>317</v>
      </c>
      <c r="AJ63" s="73">
        <f t="shared" si="0"/>
        <v>0</v>
      </c>
      <c r="AK63" s="73"/>
      <c r="AL63" s="73"/>
    </row>
    <row r="64" spans="1:38" ht="15.75">
      <c r="A64" s="89">
        <f t="shared" si="30"/>
        <v>22</v>
      </c>
      <c r="B64" s="143">
        <v>18149</v>
      </c>
      <c r="C64" s="126" t="s">
        <v>191</v>
      </c>
      <c r="D64" s="118" t="s">
        <v>50</v>
      </c>
      <c r="E64" s="164" t="s">
        <v>311</v>
      </c>
      <c r="F64" s="164" t="s">
        <v>311</v>
      </c>
      <c r="G64" s="164" t="s">
        <v>311</v>
      </c>
      <c r="H64" s="116" t="s">
        <v>366</v>
      </c>
      <c r="I64" s="117" t="s">
        <v>367</v>
      </c>
      <c r="J64" s="164" t="s">
        <v>311</v>
      </c>
      <c r="K64" s="164" t="s">
        <v>311</v>
      </c>
      <c r="L64" s="164" t="s">
        <v>311</v>
      </c>
      <c r="M64" s="164" t="s">
        <v>311</v>
      </c>
      <c r="N64" s="164" t="s">
        <v>311</v>
      </c>
      <c r="O64" s="164" t="s">
        <v>311</v>
      </c>
      <c r="P64" s="164" t="s">
        <v>311</v>
      </c>
      <c r="Q64" s="164" t="s">
        <v>311</v>
      </c>
      <c r="R64" s="164" t="s">
        <v>311</v>
      </c>
      <c r="S64" s="164" t="s">
        <v>311</v>
      </c>
      <c r="T64" s="164" t="s">
        <v>311</v>
      </c>
      <c r="U64" s="164" t="s">
        <v>311</v>
      </c>
      <c r="V64" s="164" t="s">
        <v>311</v>
      </c>
      <c r="W64" s="116" t="s">
        <v>366</v>
      </c>
      <c r="X64" s="164" t="s">
        <v>311</v>
      </c>
      <c r="Y64" s="164" t="s">
        <v>311</v>
      </c>
      <c r="Z64" s="164" t="s">
        <v>311</v>
      </c>
      <c r="AA64" s="164" t="s">
        <v>311</v>
      </c>
      <c r="AB64" s="164" t="s">
        <v>311</v>
      </c>
      <c r="AC64" s="164" t="s">
        <v>311</v>
      </c>
      <c r="AD64" s="164" t="s">
        <v>311</v>
      </c>
      <c r="AE64" s="164" t="s">
        <v>311</v>
      </c>
      <c r="AF64" s="116" t="s">
        <v>366</v>
      </c>
      <c r="AG64" s="164" t="s">
        <v>311</v>
      </c>
      <c r="AH64" s="164" t="s">
        <v>311</v>
      </c>
      <c r="AI64" s="164" t="s">
        <v>311</v>
      </c>
      <c r="AJ64" s="73">
        <f t="shared" si="0"/>
        <v>26</v>
      </c>
      <c r="AK64" s="73"/>
      <c r="AL64" s="73"/>
    </row>
    <row r="65" spans="1:38" ht="15.75">
      <c r="A65" s="89">
        <f t="shared" si="30"/>
        <v>23</v>
      </c>
      <c r="B65" s="142">
        <v>18184</v>
      </c>
      <c r="C65" s="4" t="s">
        <v>192</v>
      </c>
      <c r="D65" s="118" t="s">
        <v>50</v>
      </c>
      <c r="E65" s="164" t="s">
        <v>311</v>
      </c>
      <c r="F65" s="164" t="s">
        <v>311</v>
      </c>
      <c r="G65" s="116" t="s">
        <v>366</v>
      </c>
      <c r="H65" s="164" t="s">
        <v>311</v>
      </c>
      <c r="I65" s="164" t="s">
        <v>311</v>
      </c>
      <c r="J65" s="164" t="s">
        <v>311</v>
      </c>
      <c r="K65" s="164" t="s">
        <v>311</v>
      </c>
      <c r="L65" s="164" t="s">
        <v>311</v>
      </c>
      <c r="M65" s="164" t="s">
        <v>311</v>
      </c>
      <c r="N65" s="164" t="s">
        <v>311</v>
      </c>
      <c r="O65" s="164" t="s">
        <v>311</v>
      </c>
      <c r="P65" s="164" t="s">
        <v>311</v>
      </c>
      <c r="Q65" s="164" t="s">
        <v>311</v>
      </c>
      <c r="R65" s="116" t="s">
        <v>366</v>
      </c>
      <c r="S65" s="117" t="s">
        <v>367</v>
      </c>
      <c r="T65" s="164" t="s">
        <v>311</v>
      </c>
      <c r="U65" s="164" t="s">
        <v>311</v>
      </c>
      <c r="V65" s="164" t="s">
        <v>311</v>
      </c>
      <c r="W65" s="164" t="s">
        <v>311</v>
      </c>
      <c r="X65" s="164" t="s">
        <v>311</v>
      </c>
      <c r="Y65" s="164" t="s">
        <v>311</v>
      </c>
      <c r="Z65" s="164" t="s">
        <v>311</v>
      </c>
      <c r="AA65" s="164" t="s">
        <v>311</v>
      </c>
      <c r="AB65" s="116" t="s">
        <v>366</v>
      </c>
      <c r="AC65" s="164" t="s">
        <v>311</v>
      </c>
      <c r="AD65" s="164" t="s">
        <v>311</v>
      </c>
      <c r="AE65" s="164" t="s">
        <v>311</v>
      </c>
      <c r="AF65" s="164" t="s">
        <v>317</v>
      </c>
      <c r="AG65" s="164" t="s">
        <v>317</v>
      </c>
      <c r="AH65" s="164" t="s">
        <v>311</v>
      </c>
      <c r="AI65" s="164" t="s">
        <v>311</v>
      </c>
      <c r="AJ65" s="73">
        <f t="shared" si="0"/>
        <v>24</v>
      </c>
      <c r="AK65" s="73"/>
      <c r="AL65" s="73"/>
    </row>
    <row r="66" spans="1:38" ht="15.75">
      <c r="A66" s="89">
        <f t="shared" si="30"/>
        <v>24</v>
      </c>
      <c r="B66" s="142">
        <v>18324</v>
      </c>
      <c r="C66" s="4" t="s">
        <v>313</v>
      </c>
      <c r="D66" s="118" t="s">
        <v>50</v>
      </c>
      <c r="E66" s="164" t="s">
        <v>311</v>
      </c>
      <c r="F66" s="164" t="s">
        <v>311</v>
      </c>
      <c r="G66" s="164" t="s">
        <v>311</v>
      </c>
      <c r="H66" s="164" t="s">
        <v>311</v>
      </c>
      <c r="I66" s="164" t="s">
        <v>311</v>
      </c>
      <c r="J66" s="116" t="s">
        <v>366</v>
      </c>
      <c r="K66" s="164" t="s">
        <v>317</v>
      </c>
      <c r="L66" s="164" t="s">
        <v>311</v>
      </c>
      <c r="M66" s="164" t="s">
        <v>317</v>
      </c>
      <c r="N66" s="164" t="s">
        <v>317</v>
      </c>
      <c r="O66" s="164" t="s">
        <v>317</v>
      </c>
      <c r="P66" s="116" t="s">
        <v>366</v>
      </c>
      <c r="Q66" s="164" t="s">
        <v>311</v>
      </c>
      <c r="R66" s="164" t="s">
        <v>311</v>
      </c>
      <c r="S66" s="164" t="s">
        <v>311</v>
      </c>
      <c r="T66" s="164" t="s">
        <v>311</v>
      </c>
      <c r="U66" s="164" t="s">
        <v>311</v>
      </c>
      <c r="V66" s="164" t="s">
        <v>311</v>
      </c>
      <c r="W66" s="164" t="s">
        <v>311</v>
      </c>
      <c r="X66" s="164" t="s">
        <v>311</v>
      </c>
      <c r="Y66" s="116" t="s">
        <v>366</v>
      </c>
      <c r="Z66" s="164" t="s">
        <v>311</v>
      </c>
      <c r="AA66" s="164" t="s">
        <v>311</v>
      </c>
      <c r="AB66" s="164" t="s">
        <v>311</v>
      </c>
      <c r="AC66" s="164" t="s">
        <v>311</v>
      </c>
      <c r="AD66" s="164" t="s">
        <v>311</v>
      </c>
      <c r="AE66" s="164" t="s">
        <v>311</v>
      </c>
      <c r="AF66" s="164" t="s">
        <v>311</v>
      </c>
      <c r="AG66" s="116" t="s">
        <v>366</v>
      </c>
      <c r="AH66" s="164" t="s">
        <v>311</v>
      </c>
      <c r="AI66" s="164" t="s">
        <v>311</v>
      </c>
      <c r="AJ66" s="73">
        <f t="shared" si="0"/>
        <v>22</v>
      </c>
      <c r="AK66" s="73"/>
      <c r="AL66" s="73"/>
    </row>
    <row r="67" spans="1:38" ht="15.75">
      <c r="A67" s="89">
        <f t="shared" si="30"/>
        <v>25</v>
      </c>
      <c r="B67" s="142">
        <v>18756</v>
      </c>
      <c r="C67" s="4" t="s">
        <v>159</v>
      </c>
      <c r="D67" s="118" t="s">
        <v>50</v>
      </c>
      <c r="E67" s="164" t="s">
        <v>317</v>
      </c>
      <c r="F67" s="164" t="s">
        <v>317</v>
      </c>
      <c r="G67" s="164" t="s">
        <v>317</v>
      </c>
      <c r="H67" s="164" t="s">
        <v>317</v>
      </c>
      <c r="I67" s="164" t="s">
        <v>317</v>
      </c>
      <c r="J67" s="164" t="s">
        <v>317</v>
      </c>
      <c r="K67" s="164" t="s">
        <v>317</v>
      </c>
      <c r="L67" s="164" t="s">
        <v>317</v>
      </c>
      <c r="M67" s="164" t="s">
        <v>317</v>
      </c>
      <c r="N67" s="164" t="s">
        <v>317</v>
      </c>
      <c r="O67" s="164" t="s">
        <v>317</v>
      </c>
      <c r="P67" s="164" t="s">
        <v>317</v>
      </c>
      <c r="Q67" s="164" t="s">
        <v>317</v>
      </c>
      <c r="R67" s="164" t="s">
        <v>317</v>
      </c>
      <c r="S67" s="164" t="s">
        <v>317</v>
      </c>
      <c r="T67" s="164" t="s">
        <v>317</v>
      </c>
      <c r="U67" s="164" t="s">
        <v>317</v>
      </c>
      <c r="V67" s="164" t="s">
        <v>317</v>
      </c>
      <c r="W67" s="164" t="s">
        <v>317</v>
      </c>
      <c r="X67" s="164" t="s">
        <v>317</v>
      </c>
      <c r="Y67" s="164" t="s">
        <v>317</v>
      </c>
      <c r="Z67" s="164" t="s">
        <v>317</v>
      </c>
      <c r="AA67" s="164" t="s">
        <v>317</v>
      </c>
      <c r="AB67" s="164" t="s">
        <v>317</v>
      </c>
      <c r="AC67" s="164" t="s">
        <v>317</v>
      </c>
      <c r="AD67" s="164" t="s">
        <v>317</v>
      </c>
      <c r="AE67" s="164" t="s">
        <v>317</v>
      </c>
      <c r="AF67" s="164" t="s">
        <v>317</v>
      </c>
      <c r="AG67" s="164" t="s">
        <v>317</v>
      </c>
      <c r="AH67" s="164" t="s">
        <v>317</v>
      </c>
      <c r="AI67" s="164" t="s">
        <v>317</v>
      </c>
      <c r="AJ67" s="73">
        <f t="shared" ref="AJ67:AJ130" si="31">COUNTIF(E67:AH67,"p")</f>
        <v>0</v>
      </c>
      <c r="AK67" s="73"/>
      <c r="AL67" s="73"/>
    </row>
    <row r="68" spans="1:38" ht="15.75">
      <c r="A68" s="89">
        <f t="shared" si="30"/>
        <v>26</v>
      </c>
      <c r="B68" s="142">
        <v>18840</v>
      </c>
      <c r="C68" s="4" t="s">
        <v>161</v>
      </c>
      <c r="D68" s="118" t="s">
        <v>50</v>
      </c>
      <c r="E68" s="164" t="s">
        <v>317</v>
      </c>
      <c r="F68" s="164" t="s">
        <v>317</v>
      </c>
      <c r="G68" s="164" t="s">
        <v>317</v>
      </c>
      <c r="H68" s="164" t="s">
        <v>317</v>
      </c>
      <c r="I68" s="164" t="s">
        <v>317</v>
      </c>
      <c r="J68" s="164" t="s">
        <v>317</v>
      </c>
      <c r="K68" s="164" t="s">
        <v>317</v>
      </c>
      <c r="L68" s="164" t="s">
        <v>317</v>
      </c>
      <c r="M68" s="164" t="s">
        <v>317</v>
      </c>
      <c r="N68" s="164" t="s">
        <v>317</v>
      </c>
      <c r="O68" s="164" t="s">
        <v>317</v>
      </c>
      <c r="P68" s="164" t="s">
        <v>317</v>
      </c>
      <c r="Q68" s="164" t="s">
        <v>317</v>
      </c>
      <c r="R68" s="164" t="s">
        <v>317</v>
      </c>
      <c r="S68" s="164" t="s">
        <v>317</v>
      </c>
      <c r="T68" s="164" t="s">
        <v>317</v>
      </c>
      <c r="U68" s="164" t="s">
        <v>317</v>
      </c>
      <c r="V68" s="164" t="s">
        <v>317</v>
      </c>
      <c r="W68" s="164" t="s">
        <v>317</v>
      </c>
      <c r="X68" s="164" t="s">
        <v>317</v>
      </c>
      <c r="Y68" s="164" t="s">
        <v>317</v>
      </c>
      <c r="Z68" s="164" t="s">
        <v>317</v>
      </c>
      <c r="AA68" s="164" t="s">
        <v>317</v>
      </c>
      <c r="AB68" s="164" t="s">
        <v>317</v>
      </c>
      <c r="AC68" s="164" t="s">
        <v>317</v>
      </c>
      <c r="AD68" s="164" t="s">
        <v>317</v>
      </c>
      <c r="AE68" s="164" t="s">
        <v>317</v>
      </c>
      <c r="AF68" s="164" t="s">
        <v>317</v>
      </c>
      <c r="AG68" s="164" t="s">
        <v>317</v>
      </c>
      <c r="AH68" s="164" t="s">
        <v>317</v>
      </c>
      <c r="AI68" s="164" t="s">
        <v>317</v>
      </c>
      <c r="AJ68" s="73">
        <f t="shared" si="31"/>
        <v>0</v>
      </c>
      <c r="AK68" s="73"/>
      <c r="AL68" s="73"/>
    </row>
    <row r="69" spans="1:38" ht="15.75">
      <c r="A69" s="89">
        <f t="shared" si="30"/>
        <v>27</v>
      </c>
      <c r="B69" s="146">
        <v>19060</v>
      </c>
      <c r="C69" s="129" t="s">
        <v>198</v>
      </c>
      <c r="D69" s="118" t="s">
        <v>50</v>
      </c>
      <c r="E69" s="164" t="s">
        <v>317</v>
      </c>
      <c r="F69" s="164" t="s">
        <v>317</v>
      </c>
      <c r="G69" s="164" t="s">
        <v>317</v>
      </c>
      <c r="H69" s="164" t="s">
        <v>317</v>
      </c>
      <c r="I69" s="164" t="s">
        <v>317</v>
      </c>
      <c r="J69" s="164" t="s">
        <v>317</v>
      </c>
      <c r="K69" s="164" t="s">
        <v>317</v>
      </c>
      <c r="L69" s="164" t="s">
        <v>317</v>
      </c>
      <c r="M69" s="164" t="s">
        <v>317</v>
      </c>
      <c r="N69" s="164" t="s">
        <v>317</v>
      </c>
      <c r="O69" s="164" t="s">
        <v>317</v>
      </c>
      <c r="P69" s="164" t="s">
        <v>317</v>
      </c>
      <c r="Q69" s="164" t="s">
        <v>317</v>
      </c>
      <c r="R69" s="164" t="s">
        <v>317</v>
      </c>
      <c r="S69" s="164" t="s">
        <v>317</v>
      </c>
      <c r="T69" s="164" t="s">
        <v>317</v>
      </c>
      <c r="U69" s="164" t="s">
        <v>317</v>
      </c>
      <c r="V69" s="164" t="s">
        <v>317</v>
      </c>
      <c r="W69" s="164" t="s">
        <v>317</v>
      </c>
      <c r="X69" s="164" t="s">
        <v>317</v>
      </c>
      <c r="Y69" s="164" t="s">
        <v>317</v>
      </c>
      <c r="Z69" s="164" t="s">
        <v>317</v>
      </c>
      <c r="AA69" s="164" t="s">
        <v>317</v>
      </c>
      <c r="AB69" s="164" t="s">
        <v>317</v>
      </c>
      <c r="AC69" s="164" t="s">
        <v>317</v>
      </c>
      <c r="AD69" s="164" t="s">
        <v>317</v>
      </c>
      <c r="AE69" s="164" t="s">
        <v>317</v>
      </c>
      <c r="AF69" s="164" t="s">
        <v>317</v>
      </c>
      <c r="AG69" s="164" t="s">
        <v>317</v>
      </c>
      <c r="AH69" s="164" t="s">
        <v>317</v>
      </c>
      <c r="AI69" s="164" t="s">
        <v>317</v>
      </c>
      <c r="AJ69" s="73">
        <f t="shared" si="31"/>
        <v>0</v>
      </c>
      <c r="AK69" s="73"/>
      <c r="AL69" s="73"/>
    </row>
    <row r="70" spans="1:38" ht="15.75">
      <c r="A70" s="89">
        <f t="shared" si="30"/>
        <v>28</v>
      </c>
      <c r="B70" s="146">
        <v>19147</v>
      </c>
      <c r="C70" s="4" t="s">
        <v>255</v>
      </c>
      <c r="D70" s="118" t="s">
        <v>50</v>
      </c>
      <c r="E70" s="164" t="s">
        <v>311</v>
      </c>
      <c r="F70" s="164" t="s">
        <v>311</v>
      </c>
      <c r="G70" s="164" t="s">
        <v>311</v>
      </c>
      <c r="H70" s="164" t="s">
        <v>311</v>
      </c>
      <c r="I70" s="164" t="s">
        <v>311</v>
      </c>
      <c r="J70" s="164" t="s">
        <v>311</v>
      </c>
      <c r="K70" s="164" t="s">
        <v>311</v>
      </c>
      <c r="L70" s="164" t="s">
        <v>311</v>
      </c>
      <c r="M70" s="164" t="s">
        <v>311</v>
      </c>
      <c r="N70" s="164" t="s">
        <v>311</v>
      </c>
      <c r="O70" s="164" t="s">
        <v>311</v>
      </c>
      <c r="P70" s="164" t="s">
        <v>311</v>
      </c>
      <c r="Q70" s="116" t="s">
        <v>366</v>
      </c>
      <c r="R70" s="117" t="s">
        <v>367</v>
      </c>
      <c r="S70" s="164" t="s">
        <v>311</v>
      </c>
      <c r="T70" s="164" t="s">
        <v>311</v>
      </c>
      <c r="U70" s="164" t="s">
        <v>311</v>
      </c>
      <c r="V70" s="164" t="s">
        <v>311</v>
      </c>
      <c r="W70" s="164" t="s">
        <v>311</v>
      </c>
      <c r="X70" s="164" t="s">
        <v>311</v>
      </c>
      <c r="Y70" s="164" t="s">
        <v>311</v>
      </c>
      <c r="Z70" s="164" t="s">
        <v>311</v>
      </c>
      <c r="AA70" s="164" t="s">
        <v>311</v>
      </c>
      <c r="AB70" s="164" t="s">
        <v>311</v>
      </c>
      <c r="AC70" s="164" t="s">
        <v>311</v>
      </c>
      <c r="AD70" s="164" t="s">
        <v>311</v>
      </c>
      <c r="AE70" s="116" t="s">
        <v>366</v>
      </c>
      <c r="AF70" s="164" t="s">
        <v>311</v>
      </c>
      <c r="AG70" s="164" t="s">
        <v>311</v>
      </c>
      <c r="AH70" s="164" t="s">
        <v>311</v>
      </c>
      <c r="AI70" s="164" t="s">
        <v>311</v>
      </c>
      <c r="AJ70" s="73">
        <f t="shared" si="31"/>
        <v>27</v>
      </c>
      <c r="AK70" s="73"/>
      <c r="AL70" s="73"/>
    </row>
    <row r="71" spans="1:38" ht="15.75">
      <c r="A71" s="89">
        <f t="shared" si="30"/>
        <v>29</v>
      </c>
      <c r="B71" s="146">
        <v>19160</v>
      </c>
      <c r="C71" s="129" t="s">
        <v>256</v>
      </c>
      <c r="D71" s="118" t="s">
        <v>50</v>
      </c>
      <c r="E71" s="164" t="s">
        <v>311</v>
      </c>
      <c r="F71" s="164" t="s">
        <v>311</v>
      </c>
      <c r="G71" s="164" t="s">
        <v>311</v>
      </c>
      <c r="H71" s="164" t="s">
        <v>311</v>
      </c>
      <c r="I71" s="164" t="s">
        <v>311</v>
      </c>
      <c r="J71" s="164" t="s">
        <v>311</v>
      </c>
      <c r="K71" s="164" t="s">
        <v>311</v>
      </c>
      <c r="L71" s="164" t="s">
        <v>311</v>
      </c>
      <c r="M71" s="164" t="s">
        <v>311</v>
      </c>
      <c r="N71" s="164" t="s">
        <v>311</v>
      </c>
      <c r="O71" s="164" t="s">
        <v>311</v>
      </c>
      <c r="P71" s="164" t="s">
        <v>311</v>
      </c>
      <c r="Q71" s="164" t="s">
        <v>311</v>
      </c>
      <c r="R71" s="164" t="s">
        <v>311</v>
      </c>
      <c r="S71" s="164" t="s">
        <v>311</v>
      </c>
      <c r="T71" s="164" t="s">
        <v>311</v>
      </c>
      <c r="U71" s="164" t="s">
        <v>311</v>
      </c>
      <c r="V71" s="116" t="s">
        <v>366</v>
      </c>
      <c r="W71" s="164" t="s">
        <v>311</v>
      </c>
      <c r="X71" s="164" t="s">
        <v>311</v>
      </c>
      <c r="Y71" s="164" t="s">
        <v>311</v>
      </c>
      <c r="Z71" s="116" t="s">
        <v>366</v>
      </c>
      <c r="AA71" s="164" t="s">
        <v>311</v>
      </c>
      <c r="AB71" s="164" t="s">
        <v>311</v>
      </c>
      <c r="AC71" s="164" t="s">
        <v>311</v>
      </c>
      <c r="AD71" s="164" t="s">
        <v>311</v>
      </c>
      <c r="AE71" s="164" t="s">
        <v>311</v>
      </c>
      <c r="AF71" s="164" t="s">
        <v>311</v>
      </c>
      <c r="AG71" s="164" t="s">
        <v>311</v>
      </c>
      <c r="AH71" s="164" t="s">
        <v>311</v>
      </c>
      <c r="AI71" s="164" t="s">
        <v>311</v>
      </c>
      <c r="AJ71" s="73">
        <f t="shared" si="31"/>
        <v>28</v>
      </c>
      <c r="AK71" s="73"/>
      <c r="AL71" s="73"/>
    </row>
    <row r="72" spans="1:38" ht="15.75">
      <c r="A72" s="89">
        <f t="shared" si="30"/>
        <v>30</v>
      </c>
      <c r="B72" s="146">
        <v>17238</v>
      </c>
      <c r="C72" s="129" t="s">
        <v>281</v>
      </c>
      <c r="D72" s="118" t="s">
        <v>50</v>
      </c>
      <c r="E72" s="164" t="s">
        <v>311</v>
      </c>
      <c r="F72" s="164" t="s">
        <v>311</v>
      </c>
      <c r="G72" s="164" t="s">
        <v>311</v>
      </c>
      <c r="H72" s="164" t="s">
        <v>311</v>
      </c>
      <c r="I72" s="164" t="s">
        <v>311</v>
      </c>
      <c r="J72" s="164" t="s">
        <v>311</v>
      </c>
      <c r="K72" s="164" t="s">
        <v>311</v>
      </c>
      <c r="L72" s="164" t="s">
        <v>311</v>
      </c>
      <c r="M72" s="116" t="s">
        <v>366</v>
      </c>
      <c r="N72" s="164" t="s">
        <v>311</v>
      </c>
      <c r="O72" s="164" t="s">
        <v>311</v>
      </c>
      <c r="P72" s="164" t="s">
        <v>311</v>
      </c>
      <c r="Q72" s="164" t="s">
        <v>317</v>
      </c>
      <c r="R72" s="116" t="s">
        <v>366</v>
      </c>
      <c r="S72" s="164" t="s">
        <v>311</v>
      </c>
      <c r="T72" s="164" t="s">
        <v>311</v>
      </c>
      <c r="U72" s="164" t="s">
        <v>311</v>
      </c>
      <c r="V72" s="164" t="s">
        <v>311</v>
      </c>
      <c r="W72" s="164" t="s">
        <v>311</v>
      </c>
      <c r="X72" s="164" t="s">
        <v>311</v>
      </c>
      <c r="Y72" s="116" t="s">
        <v>366</v>
      </c>
      <c r="Z72" s="116" t="s">
        <v>317</v>
      </c>
      <c r="AA72" s="164" t="s">
        <v>311</v>
      </c>
      <c r="AB72" s="164" t="s">
        <v>311</v>
      </c>
      <c r="AC72" s="164" t="s">
        <v>311</v>
      </c>
      <c r="AD72" s="164" t="s">
        <v>311</v>
      </c>
      <c r="AE72" s="164" t="s">
        <v>311</v>
      </c>
      <c r="AF72" s="116" t="s">
        <v>366</v>
      </c>
      <c r="AG72" s="164" t="s">
        <v>311</v>
      </c>
      <c r="AH72" s="164" t="s">
        <v>311</v>
      </c>
      <c r="AI72" s="197" t="s">
        <v>311</v>
      </c>
      <c r="AJ72" s="73">
        <f t="shared" si="31"/>
        <v>24</v>
      </c>
      <c r="AK72" s="73"/>
      <c r="AL72" s="73"/>
    </row>
    <row r="73" spans="1:38" ht="15.75">
      <c r="A73" s="89">
        <f t="shared" si="30"/>
        <v>31</v>
      </c>
      <c r="B73" s="146">
        <v>19213</v>
      </c>
      <c r="C73" s="129" t="s">
        <v>266</v>
      </c>
      <c r="D73" s="118" t="s">
        <v>50</v>
      </c>
      <c r="E73" s="164" t="s">
        <v>311</v>
      </c>
      <c r="F73" s="164" t="s">
        <v>311</v>
      </c>
      <c r="G73" s="164" t="s">
        <v>311</v>
      </c>
      <c r="H73" s="164" t="s">
        <v>311</v>
      </c>
      <c r="I73" s="164" t="s">
        <v>311</v>
      </c>
      <c r="J73" s="116" t="s">
        <v>366</v>
      </c>
      <c r="K73" s="164" t="s">
        <v>311</v>
      </c>
      <c r="L73" s="164" t="s">
        <v>311</v>
      </c>
      <c r="M73" s="164" t="s">
        <v>311</v>
      </c>
      <c r="N73" s="164" t="s">
        <v>311</v>
      </c>
      <c r="O73" s="164" t="s">
        <v>311</v>
      </c>
      <c r="P73" s="164" t="s">
        <v>311</v>
      </c>
      <c r="Q73" s="116" t="s">
        <v>366</v>
      </c>
      <c r="R73" s="164" t="s">
        <v>311</v>
      </c>
      <c r="S73" s="164" t="s">
        <v>311</v>
      </c>
      <c r="T73" s="164" t="s">
        <v>311</v>
      </c>
      <c r="U73" s="164" t="s">
        <v>311</v>
      </c>
      <c r="V73" s="116" t="s">
        <v>366</v>
      </c>
      <c r="W73" s="164" t="s">
        <v>311</v>
      </c>
      <c r="X73" s="116" t="s">
        <v>317</v>
      </c>
      <c r="Y73" s="164" t="s">
        <v>311</v>
      </c>
      <c r="Z73" s="164" t="s">
        <v>311</v>
      </c>
      <c r="AA73" s="164" t="s">
        <v>311</v>
      </c>
      <c r="AB73" s="164" t="s">
        <v>311</v>
      </c>
      <c r="AC73" s="164" t="s">
        <v>311</v>
      </c>
      <c r="AD73" s="164" t="s">
        <v>311</v>
      </c>
      <c r="AE73" s="116" t="s">
        <v>366</v>
      </c>
      <c r="AF73" s="164" t="s">
        <v>311</v>
      </c>
      <c r="AG73" s="164" t="s">
        <v>311</v>
      </c>
      <c r="AH73" s="164" t="s">
        <v>311</v>
      </c>
      <c r="AI73" s="197" t="s">
        <v>311</v>
      </c>
      <c r="AJ73" s="73">
        <f t="shared" si="31"/>
        <v>25</v>
      </c>
      <c r="AK73" s="73"/>
      <c r="AL73" s="73"/>
    </row>
    <row r="74" spans="1:38" ht="15.75">
      <c r="A74" s="89">
        <f t="shared" si="30"/>
        <v>32</v>
      </c>
      <c r="B74" s="151">
        <v>19214</v>
      </c>
      <c r="C74" s="130" t="s">
        <v>267</v>
      </c>
      <c r="D74" s="119" t="s">
        <v>50</v>
      </c>
      <c r="E74" s="116" t="s">
        <v>317</v>
      </c>
      <c r="F74" s="116" t="s">
        <v>366</v>
      </c>
      <c r="G74" s="164" t="s">
        <v>311</v>
      </c>
      <c r="H74" s="164" t="s">
        <v>311</v>
      </c>
      <c r="I74" s="164" t="s">
        <v>311</v>
      </c>
      <c r="J74" s="164" t="s">
        <v>311</v>
      </c>
      <c r="K74" s="164" t="s">
        <v>311</v>
      </c>
      <c r="L74" s="116" t="s">
        <v>366</v>
      </c>
      <c r="M74" s="164" t="s">
        <v>311</v>
      </c>
      <c r="N74" s="164" t="s">
        <v>311</v>
      </c>
      <c r="O74" s="164" t="s">
        <v>311</v>
      </c>
      <c r="P74" s="164" t="s">
        <v>311</v>
      </c>
      <c r="Q74" s="164" t="s">
        <v>311</v>
      </c>
      <c r="R74" s="164" t="s">
        <v>311</v>
      </c>
      <c r="S74" s="116" t="s">
        <v>366</v>
      </c>
      <c r="T74" s="164" t="s">
        <v>311</v>
      </c>
      <c r="U74" s="164" t="s">
        <v>311</v>
      </c>
      <c r="V74" s="164" t="s">
        <v>311</v>
      </c>
      <c r="W74" s="164" t="s">
        <v>311</v>
      </c>
      <c r="X74" s="164" t="s">
        <v>311</v>
      </c>
      <c r="Y74" s="116" t="s">
        <v>366</v>
      </c>
      <c r="Z74" s="164" t="s">
        <v>317</v>
      </c>
      <c r="AA74" s="164" t="s">
        <v>317</v>
      </c>
      <c r="AB74" s="164" t="s">
        <v>317</v>
      </c>
      <c r="AC74" s="164" t="s">
        <v>317</v>
      </c>
      <c r="AD74" s="164" t="s">
        <v>317</v>
      </c>
      <c r="AE74" s="164" t="s">
        <v>317</v>
      </c>
      <c r="AF74" s="164" t="s">
        <v>317</v>
      </c>
      <c r="AG74" s="164" t="s">
        <v>317</v>
      </c>
      <c r="AH74" s="164" t="s">
        <v>317</v>
      </c>
      <c r="AI74" s="164" t="s">
        <v>317</v>
      </c>
      <c r="AJ74" s="73">
        <f t="shared" si="31"/>
        <v>16</v>
      </c>
      <c r="AK74" s="73"/>
      <c r="AL74" s="73"/>
    </row>
    <row r="75" spans="1:38" ht="15.75">
      <c r="A75" s="89">
        <f t="shared" si="30"/>
        <v>33</v>
      </c>
      <c r="B75" s="152">
        <v>19237</v>
      </c>
      <c r="C75" s="19" t="s">
        <v>340</v>
      </c>
      <c r="D75" s="118" t="s">
        <v>50</v>
      </c>
      <c r="E75" s="164" t="s">
        <v>317</v>
      </c>
      <c r="F75" s="164" t="s">
        <v>317</v>
      </c>
      <c r="G75" s="164" t="s">
        <v>317</v>
      </c>
      <c r="H75" s="164" t="s">
        <v>317</v>
      </c>
      <c r="I75" s="164" t="s">
        <v>317</v>
      </c>
      <c r="J75" s="164" t="s">
        <v>317</v>
      </c>
      <c r="K75" s="164" t="s">
        <v>317</v>
      </c>
      <c r="L75" s="164" t="s">
        <v>317</v>
      </c>
      <c r="M75" s="164" t="s">
        <v>317</v>
      </c>
      <c r="N75" s="164" t="s">
        <v>317</v>
      </c>
      <c r="O75" s="164" t="s">
        <v>317</v>
      </c>
      <c r="P75" s="164" t="s">
        <v>317</v>
      </c>
      <c r="Q75" s="164" t="s">
        <v>317</v>
      </c>
      <c r="R75" s="164" t="s">
        <v>317</v>
      </c>
      <c r="S75" s="164" t="s">
        <v>317</v>
      </c>
      <c r="T75" s="164" t="s">
        <v>317</v>
      </c>
      <c r="U75" s="164" t="s">
        <v>317</v>
      </c>
      <c r="V75" s="164" t="s">
        <v>317</v>
      </c>
      <c r="W75" s="164" t="s">
        <v>317</v>
      </c>
      <c r="X75" s="164" t="s">
        <v>317</v>
      </c>
      <c r="Y75" s="164" t="s">
        <v>317</v>
      </c>
      <c r="Z75" s="164" t="s">
        <v>317</v>
      </c>
      <c r="AA75" s="164" t="s">
        <v>317</v>
      </c>
      <c r="AB75" s="164" t="s">
        <v>317</v>
      </c>
      <c r="AC75" s="164" t="s">
        <v>317</v>
      </c>
      <c r="AD75" s="164" t="s">
        <v>317</v>
      </c>
      <c r="AE75" s="164" t="s">
        <v>317</v>
      </c>
      <c r="AF75" s="164" t="s">
        <v>317</v>
      </c>
      <c r="AG75" s="164" t="s">
        <v>317</v>
      </c>
      <c r="AH75" s="164" t="s">
        <v>317</v>
      </c>
      <c r="AI75" s="164" t="s">
        <v>317</v>
      </c>
      <c r="AJ75" s="73">
        <f t="shared" si="31"/>
        <v>0</v>
      </c>
      <c r="AK75" s="73"/>
      <c r="AL75" s="73"/>
    </row>
    <row r="76" spans="1:38" ht="15.75">
      <c r="A76" s="89">
        <f t="shared" si="30"/>
        <v>34</v>
      </c>
      <c r="B76" s="146">
        <v>19241</v>
      </c>
      <c r="C76" s="19" t="s">
        <v>282</v>
      </c>
      <c r="D76" s="118" t="s">
        <v>50</v>
      </c>
      <c r="E76" s="164" t="s">
        <v>317</v>
      </c>
      <c r="F76" s="164" t="s">
        <v>317</v>
      </c>
      <c r="G76" s="164" t="s">
        <v>317</v>
      </c>
      <c r="H76" s="164" t="s">
        <v>317</v>
      </c>
      <c r="I76" s="164" t="s">
        <v>317</v>
      </c>
      <c r="J76" s="164" t="s">
        <v>317</v>
      </c>
      <c r="K76" s="164" t="s">
        <v>317</v>
      </c>
      <c r="L76" s="164" t="s">
        <v>317</v>
      </c>
      <c r="M76" s="164" t="s">
        <v>317</v>
      </c>
      <c r="N76" s="164" t="s">
        <v>317</v>
      </c>
      <c r="O76" s="164" t="s">
        <v>317</v>
      </c>
      <c r="P76" s="164" t="s">
        <v>317</v>
      </c>
      <c r="Q76" s="164" t="s">
        <v>317</v>
      </c>
      <c r="R76" s="164" t="s">
        <v>317</v>
      </c>
      <c r="S76" s="164" t="s">
        <v>317</v>
      </c>
      <c r="T76" s="164" t="s">
        <v>317</v>
      </c>
      <c r="U76" s="164" t="s">
        <v>317</v>
      </c>
      <c r="V76" s="164" t="s">
        <v>317</v>
      </c>
      <c r="W76" s="164" t="s">
        <v>317</v>
      </c>
      <c r="X76" s="164" t="s">
        <v>317</v>
      </c>
      <c r="Y76" s="164" t="s">
        <v>317</v>
      </c>
      <c r="Z76" s="164" t="s">
        <v>317</v>
      </c>
      <c r="AA76" s="164" t="s">
        <v>317</v>
      </c>
      <c r="AB76" s="164" t="s">
        <v>317</v>
      </c>
      <c r="AC76" s="164" t="s">
        <v>317</v>
      </c>
      <c r="AD76" s="164" t="s">
        <v>317</v>
      </c>
      <c r="AE76" s="164" t="s">
        <v>317</v>
      </c>
      <c r="AF76" s="164" t="s">
        <v>317</v>
      </c>
      <c r="AG76" s="164" t="s">
        <v>317</v>
      </c>
      <c r="AH76" s="164" t="s">
        <v>317</v>
      </c>
      <c r="AI76" s="164" t="s">
        <v>317</v>
      </c>
      <c r="AJ76" s="73">
        <f t="shared" si="31"/>
        <v>0</v>
      </c>
      <c r="AK76" s="73"/>
      <c r="AL76" s="73"/>
    </row>
    <row r="77" spans="1:38" ht="15.75">
      <c r="A77" s="89">
        <f t="shared" si="30"/>
        <v>35</v>
      </c>
      <c r="B77" s="146">
        <v>19242</v>
      </c>
      <c r="C77" s="19" t="s">
        <v>176</v>
      </c>
      <c r="D77" s="118" t="s">
        <v>50</v>
      </c>
      <c r="E77" s="164" t="s">
        <v>317</v>
      </c>
      <c r="F77" s="164" t="s">
        <v>317</v>
      </c>
      <c r="G77" s="164" t="s">
        <v>317</v>
      </c>
      <c r="H77" s="164" t="s">
        <v>317</v>
      </c>
      <c r="I77" s="164" t="s">
        <v>317</v>
      </c>
      <c r="J77" s="164" t="s">
        <v>317</v>
      </c>
      <c r="K77" s="164" t="s">
        <v>317</v>
      </c>
      <c r="L77" s="164" t="s">
        <v>317</v>
      </c>
      <c r="M77" s="164" t="s">
        <v>317</v>
      </c>
      <c r="N77" s="164" t="s">
        <v>317</v>
      </c>
      <c r="O77" s="164" t="s">
        <v>317</v>
      </c>
      <c r="P77" s="164" t="s">
        <v>317</v>
      </c>
      <c r="Q77" s="164" t="s">
        <v>317</v>
      </c>
      <c r="R77" s="164" t="s">
        <v>317</v>
      </c>
      <c r="S77" s="164" t="s">
        <v>317</v>
      </c>
      <c r="T77" s="164" t="s">
        <v>317</v>
      </c>
      <c r="U77" s="164" t="s">
        <v>317</v>
      </c>
      <c r="V77" s="164" t="s">
        <v>317</v>
      </c>
      <c r="W77" s="164" t="s">
        <v>317</v>
      </c>
      <c r="X77" s="164" t="s">
        <v>317</v>
      </c>
      <c r="Y77" s="164" t="s">
        <v>317</v>
      </c>
      <c r="Z77" s="164" t="s">
        <v>317</v>
      </c>
      <c r="AA77" s="164" t="s">
        <v>317</v>
      </c>
      <c r="AB77" s="164" t="s">
        <v>317</v>
      </c>
      <c r="AC77" s="164" t="s">
        <v>317</v>
      </c>
      <c r="AD77" s="164" t="s">
        <v>317</v>
      </c>
      <c r="AE77" s="164" t="s">
        <v>317</v>
      </c>
      <c r="AF77" s="164" t="s">
        <v>317</v>
      </c>
      <c r="AG77" s="164" t="s">
        <v>317</v>
      </c>
      <c r="AH77" s="164" t="s">
        <v>317</v>
      </c>
      <c r="AI77" s="164" t="s">
        <v>317</v>
      </c>
      <c r="AJ77" s="73">
        <f t="shared" si="31"/>
        <v>0</v>
      </c>
      <c r="AK77" s="73"/>
      <c r="AL77" s="73"/>
    </row>
    <row r="78" spans="1:38" ht="15.75">
      <c r="A78" s="89">
        <f t="shared" si="30"/>
        <v>36</v>
      </c>
      <c r="B78" s="146">
        <v>19249</v>
      </c>
      <c r="C78" s="19" t="s">
        <v>314</v>
      </c>
      <c r="D78" s="118" t="s">
        <v>50</v>
      </c>
      <c r="E78" s="164" t="s">
        <v>317</v>
      </c>
      <c r="F78" s="164" t="s">
        <v>317</v>
      </c>
      <c r="G78" s="164" t="s">
        <v>317</v>
      </c>
      <c r="H78" s="164" t="s">
        <v>317</v>
      </c>
      <c r="I78" s="164" t="s">
        <v>317</v>
      </c>
      <c r="J78" s="164" t="s">
        <v>317</v>
      </c>
      <c r="K78" s="164" t="s">
        <v>317</v>
      </c>
      <c r="L78" s="164" t="s">
        <v>317</v>
      </c>
      <c r="M78" s="164" t="s">
        <v>317</v>
      </c>
      <c r="N78" s="164" t="s">
        <v>317</v>
      </c>
      <c r="O78" s="164" t="s">
        <v>317</v>
      </c>
      <c r="P78" s="164" t="s">
        <v>317</v>
      </c>
      <c r="Q78" s="164" t="s">
        <v>317</v>
      </c>
      <c r="R78" s="164" t="s">
        <v>317</v>
      </c>
      <c r="S78" s="164" t="s">
        <v>317</v>
      </c>
      <c r="T78" s="164" t="s">
        <v>317</v>
      </c>
      <c r="U78" s="164" t="s">
        <v>317</v>
      </c>
      <c r="V78" s="164" t="s">
        <v>317</v>
      </c>
      <c r="W78" s="164" t="s">
        <v>317</v>
      </c>
      <c r="X78" s="164" t="s">
        <v>317</v>
      </c>
      <c r="Y78" s="164" t="s">
        <v>317</v>
      </c>
      <c r="Z78" s="164" t="s">
        <v>317</v>
      </c>
      <c r="AA78" s="164" t="s">
        <v>317</v>
      </c>
      <c r="AB78" s="164" t="s">
        <v>317</v>
      </c>
      <c r="AC78" s="164" t="s">
        <v>317</v>
      </c>
      <c r="AD78" s="164" t="s">
        <v>317</v>
      </c>
      <c r="AE78" s="164" t="s">
        <v>317</v>
      </c>
      <c r="AF78" s="164" t="s">
        <v>317</v>
      </c>
      <c r="AG78" s="164" t="s">
        <v>317</v>
      </c>
      <c r="AH78" s="164" t="s">
        <v>317</v>
      </c>
      <c r="AI78" s="164" t="s">
        <v>317</v>
      </c>
      <c r="AJ78" s="73">
        <f t="shared" si="31"/>
        <v>0</v>
      </c>
      <c r="AK78" s="73"/>
      <c r="AL78" s="73"/>
    </row>
    <row r="79" spans="1:38" ht="15.75">
      <c r="A79" s="89">
        <f t="shared" si="30"/>
        <v>37</v>
      </c>
      <c r="B79" s="153">
        <v>19253</v>
      </c>
      <c r="C79" s="131" t="s">
        <v>315</v>
      </c>
      <c r="D79" s="119" t="s">
        <v>50</v>
      </c>
      <c r="E79" s="116" t="s">
        <v>366</v>
      </c>
      <c r="F79" s="164" t="s">
        <v>311</v>
      </c>
      <c r="G79" s="164" t="s">
        <v>311</v>
      </c>
      <c r="H79" s="164" t="s">
        <v>311</v>
      </c>
      <c r="I79" s="164" t="s">
        <v>311</v>
      </c>
      <c r="J79" s="164" t="s">
        <v>311</v>
      </c>
      <c r="K79" s="164" t="s">
        <v>311</v>
      </c>
      <c r="L79" s="116" t="s">
        <v>366</v>
      </c>
      <c r="M79" s="164" t="s">
        <v>311</v>
      </c>
      <c r="N79" s="164" t="s">
        <v>311</v>
      </c>
      <c r="O79" s="164" t="s">
        <v>311</v>
      </c>
      <c r="P79" s="164" t="s">
        <v>311</v>
      </c>
      <c r="Q79" s="164" t="s">
        <v>311</v>
      </c>
      <c r="R79" s="164" t="s">
        <v>311</v>
      </c>
      <c r="S79" s="116" t="s">
        <v>366</v>
      </c>
      <c r="T79" s="164" t="s">
        <v>317</v>
      </c>
      <c r="U79" s="164" t="s">
        <v>317</v>
      </c>
      <c r="V79" s="164" t="s">
        <v>317</v>
      </c>
      <c r="W79" s="164" t="s">
        <v>317</v>
      </c>
      <c r="X79" s="164" t="s">
        <v>317</v>
      </c>
      <c r="Y79" s="164" t="s">
        <v>317</v>
      </c>
      <c r="Z79" s="164" t="s">
        <v>317</v>
      </c>
      <c r="AA79" s="164" t="s">
        <v>317</v>
      </c>
      <c r="AB79" s="164" t="s">
        <v>317</v>
      </c>
      <c r="AC79" s="164" t="s">
        <v>317</v>
      </c>
      <c r="AD79" s="164" t="s">
        <v>317</v>
      </c>
      <c r="AE79" s="164" t="s">
        <v>317</v>
      </c>
      <c r="AF79" s="164" t="s">
        <v>317</v>
      </c>
      <c r="AG79" s="164" t="s">
        <v>317</v>
      </c>
      <c r="AH79" s="164" t="s">
        <v>317</v>
      </c>
      <c r="AI79" s="164" t="s">
        <v>317</v>
      </c>
      <c r="AJ79" s="73">
        <f t="shared" si="31"/>
        <v>12</v>
      </c>
      <c r="AK79" s="73"/>
      <c r="AL79" s="73"/>
    </row>
    <row r="80" spans="1:38" ht="15.75">
      <c r="A80" s="89">
        <f t="shared" si="30"/>
        <v>38</v>
      </c>
      <c r="B80" s="146">
        <v>19372</v>
      </c>
      <c r="C80" s="19" t="s">
        <v>316</v>
      </c>
      <c r="D80" s="118" t="s">
        <v>50</v>
      </c>
      <c r="E80" s="164" t="s">
        <v>311</v>
      </c>
      <c r="F80" s="164" t="s">
        <v>311</v>
      </c>
      <c r="G80" s="164" t="s">
        <v>311</v>
      </c>
      <c r="H80" s="164" t="s">
        <v>311</v>
      </c>
      <c r="I80" s="164" t="s">
        <v>311</v>
      </c>
      <c r="J80" s="164" t="s">
        <v>311</v>
      </c>
      <c r="K80" s="164" t="s">
        <v>311</v>
      </c>
      <c r="L80" s="116" t="s">
        <v>366</v>
      </c>
      <c r="M80" s="117" t="s">
        <v>367</v>
      </c>
      <c r="N80" s="164" t="s">
        <v>311</v>
      </c>
      <c r="O80" s="164" t="s">
        <v>311</v>
      </c>
      <c r="P80" s="164" t="s">
        <v>311</v>
      </c>
      <c r="Q80" s="164" t="s">
        <v>311</v>
      </c>
      <c r="R80" s="164" t="s">
        <v>311</v>
      </c>
      <c r="S80" s="116" t="s">
        <v>366</v>
      </c>
      <c r="T80" s="164" t="s">
        <v>311</v>
      </c>
      <c r="U80" s="164" t="s">
        <v>311</v>
      </c>
      <c r="V80" s="164" t="s">
        <v>311</v>
      </c>
      <c r="W80" s="164" t="s">
        <v>311</v>
      </c>
      <c r="X80" s="164" t="s">
        <v>311</v>
      </c>
      <c r="Y80" s="164" t="s">
        <v>311</v>
      </c>
      <c r="Z80" s="164" t="s">
        <v>311</v>
      </c>
      <c r="AA80" s="164" t="s">
        <v>311</v>
      </c>
      <c r="AB80" s="164" t="s">
        <v>311</v>
      </c>
      <c r="AC80" s="164" t="s">
        <v>311</v>
      </c>
      <c r="AD80" s="164" t="s">
        <v>311</v>
      </c>
      <c r="AE80" s="116" t="s">
        <v>366</v>
      </c>
      <c r="AF80" s="164" t="s">
        <v>311</v>
      </c>
      <c r="AG80" s="164" t="s">
        <v>311</v>
      </c>
      <c r="AH80" s="164" t="s">
        <v>311</v>
      </c>
      <c r="AI80" s="164" t="s">
        <v>311</v>
      </c>
      <c r="AJ80" s="73">
        <f t="shared" si="31"/>
        <v>26</v>
      </c>
      <c r="AK80" s="73"/>
      <c r="AL80" s="73"/>
    </row>
    <row r="81" spans="1:38" ht="15.75">
      <c r="A81" s="89">
        <f t="shared" si="30"/>
        <v>39</v>
      </c>
      <c r="B81" s="146">
        <v>19415</v>
      </c>
      <c r="C81" s="129" t="s">
        <v>320</v>
      </c>
      <c r="D81" s="119" t="s">
        <v>50</v>
      </c>
      <c r="E81" s="164" t="s">
        <v>317</v>
      </c>
      <c r="F81" s="164" t="s">
        <v>317</v>
      </c>
      <c r="G81" s="164" t="s">
        <v>317</v>
      </c>
      <c r="H81" s="164" t="s">
        <v>317</v>
      </c>
      <c r="I81" s="164" t="s">
        <v>317</v>
      </c>
      <c r="J81" s="164" t="s">
        <v>317</v>
      </c>
      <c r="K81" s="164" t="s">
        <v>317</v>
      </c>
      <c r="L81" s="164" t="s">
        <v>317</v>
      </c>
      <c r="M81" s="164" t="s">
        <v>317</v>
      </c>
      <c r="N81" s="164" t="s">
        <v>317</v>
      </c>
      <c r="O81" s="164" t="s">
        <v>317</v>
      </c>
      <c r="P81" s="164" t="s">
        <v>317</v>
      </c>
      <c r="Q81" s="164" t="s">
        <v>317</v>
      </c>
      <c r="R81" s="164" t="s">
        <v>317</v>
      </c>
      <c r="S81" s="164" t="s">
        <v>317</v>
      </c>
      <c r="T81" s="164" t="s">
        <v>317</v>
      </c>
      <c r="U81" s="164" t="s">
        <v>317</v>
      </c>
      <c r="V81" s="164" t="s">
        <v>317</v>
      </c>
      <c r="W81" s="164" t="s">
        <v>317</v>
      </c>
      <c r="X81" s="164" t="s">
        <v>317</v>
      </c>
      <c r="Y81" s="164" t="s">
        <v>317</v>
      </c>
      <c r="Z81" s="164" t="s">
        <v>317</v>
      </c>
      <c r="AA81" s="164" t="s">
        <v>317</v>
      </c>
      <c r="AB81" s="164" t="s">
        <v>317</v>
      </c>
      <c r="AC81" s="164" t="s">
        <v>317</v>
      </c>
      <c r="AD81" s="164" t="s">
        <v>317</v>
      </c>
      <c r="AE81" s="164" t="s">
        <v>317</v>
      </c>
      <c r="AF81" s="164" t="s">
        <v>317</v>
      </c>
      <c r="AG81" s="164" t="s">
        <v>317</v>
      </c>
      <c r="AH81" s="164" t="s">
        <v>317</v>
      </c>
      <c r="AI81" s="164" t="s">
        <v>317</v>
      </c>
      <c r="AJ81" s="73">
        <f t="shared" si="31"/>
        <v>0</v>
      </c>
      <c r="AK81" s="73"/>
      <c r="AL81" s="73"/>
    </row>
    <row r="82" spans="1:38" ht="15.75">
      <c r="A82" s="89">
        <f t="shared" si="30"/>
        <v>40</v>
      </c>
      <c r="B82" s="146">
        <v>19473</v>
      </c>
      <c r="C82" s="129" t="s">
        <v>328</v>
      </c>
      <c r="D82" s="119" t="s">
        <v>50</v>
      </c>
      <c r="E82" s="164" t="s">
        <v>317</v>
      </c>
      <c r="F82" s="164" t="s">
        <v>317</v>
      </c>
      <c r="G82" s="164" t="s">
        <v>317</v>
      </c>
      <c r="H82" s="164" t="s">
        <v>317</v>
      </c>
      <c r="I82" s="164" t="s">
        <v>317</v>
      </c>
      <c r="J82" s="164" t="s">
        <v>317</v>
      </c>
      <c r="K82" s="164" t="s">
        <v>317</v>
      </c>
      <c r="L82" s="164" t="s">
        <v>317</v>
      </c>
      <c r="M82" s="164" t="s">
        <v>317</v>
      </c>
      <c r="N82" s="164" t="s">
        <v>317</v>
      </c>
      <c r="O82" s="164" t="s">
        <v>317</v>
      </c>
      <c r="P82" s="164" t="s">
        <v>317</v>
      </c>
      <c r="Q82" s="164" t="s">
        <v>317</v>
      </c>
      <c r="R82" s="164" t="s">
        <v>317</v>
      </c>
      <c r="S82" s="164" t="s">
        <v>317</v>
      </c>
      <c r="T82" s="164" t="s">
        <v>317</v>
      </c>
      <c r="U82" s="164" t="s">
        <v>317</v>
      </c>
      <c r="V82" s="164" t="s">
        <v>317</v>
      </c>
      <c r="W82" s="164" t="s">
        <v>317</v>
      </c>
      <c r="X82" s="164" t="s">
        <v>317</v>
      </c>
      <c r="Y82" s="164" t="s">
        <v>317</v>
      </c>
      <c r="Z82" s="164" t="s">
        <v>317</v>
      </c>
      <c r="AA82" s="164" t="s">
        <v>317</v>
      </c>
      <c r="AB82" s="164" t="s">
        <v>317</v>
      </c>
      <c r="AC82" s="164" t="s">
        <v>317</v>
      </c>
      <c r="AD82" s="164" t="s">
        <v>317</v>
      </c>
      <c r="AE82" s="164" t="s">
        <v>317</v>
      </c>
      <c r="AF82" s="164" t="s">
        <v>317</v>
      </c>
      <c r="AG82" s="164" t="s">
        <v>317</v>
      </c>
      <c r="AH82" s="164" t="s">
        <v>317</v>
      </c>
      <c r="AI82" s="164" t="s">
        <v>317</v>
      </c>
      <c r="AJ82" s="73">
        <f t="shared" si="31"/>
        <v>0</v>
      </c>
      <c r="AK82" s="73"/>
      <c r="AL82" s="73"/>
    </row>
    <row r="83" spans="1:38" ht="15.75">
      <c r="A83" s="89">
        <f t="shared" si="30"/>
        <v>41</v>
      </c>
      <c r="B83" s="146">
        <v>19484</v>
      </c>
      <c r="C83" s="129" t="s">
        <v>329</v>
      </c>
      <c r="D83" s="119" t="s">
        <v>50</v>
      </c>
      <c r="E83" s="164" t="s">
        <v>317</v>
      </c>
      <c r="F83" s="164" t="s">
        <v>317</v>
      </c>
      <c r="G83" s="164" t="s">
        <v>317</v>
      </c>
      <c r="H83" s="164" t="s">
        <v>317</v>
      </c>
      <c r="I83" s="164" t="s">
        <v>317</v>
      </c>
      <c r="J83" s="164" t="s">
        <v>317</v>
      </c>
      <c r="K83" s="164" t="s">
        <v>317</v>
      </c>
      <c r="L83" s="164" t="s">
        <v>317</v>
      </c>
      <c r="M83" s="164" t="s">
        <v>317</v>
      </c>
      <c r="N83" s="164" t="s">
        <v>317</v>
      </c>
      <c r="O83" s="164" t="s">
        <v>317</v>
      </c>
      <c r="P83" s="164" t="s">
        <v>317</v>
      </c>
      <c r="Q83" s="164" t="s">
        <v>317</v>
      </c>
      <c r="R83" s="164" t="s">
        <v>317</v>
      </c>
      <c r="S83" s="164" t="s">
        <v>317</v>
      </c>
      <c r="T83" s="164" t="s">
        <v>317</v>
      </c>
      <c r="U83" s="164" t="s">
        <v>317</v>
      </c>
      <c r="V83" s="164" t="s">
        <v>317</v>
      </c>
      <c r="W83" s="164" t="s">
        <v>317</v>
      </c>
      <c r="X83" s="164" t="s">
        <v>317</v>
      </c>
      <c r="Y83" s="164" t="s">
        <v>317</v>
      </c>
      <c r="Z83" s="164" t="s">
        <v>317</v>
      </c>
      <c r="AA83" s="164" t="s">
        <v>317</v>
      </c>
      <c r="AB83" s="164" t="s">
        <v>317</v>
      </c>
      <c r="AC83" s="164" t="s">
        <v>317</v>
      </c>
      <c r="AD83" s="164" t="s">
        <v>317</v>
      </c>
      <c r="AE83" s="164" t="s">
        <v>317</v>
      </c>
      <c r="AF83" s="164" t="s">
        <v>317</v>
      </c>
      <c r="AG83" s="164" t="s">
        <v>317</v>
      </c>
      <c r="AH83" s="164" t="s">
        <v>317</v>
      </c>
      <c r="AI83" s="164" t="s">
        <v>317</v>
      </c>
      <c r="AJ83" s="73">
        <f t="shared" si="31"/>
        <v>0</v>
      </c>
      <c r="AK83" s="73"/>
      <c r="AL83" s="73"/>
    </row>
    <row r="84" spans="1:38" ht="15.75">
      <c r="A84" s="89">
        <f t="shared" si="30"/>
        <v>42</v>
      </c>
      <c r="B84" s="153">
        <v>19474</v>
      </c>
      <c r="C84" s="132" t="s">
        <v>330</v>
      </c>
      <c r="D84" s="119" t="s">
        <v>50</v>
      </c>
      <c r="E84" s="164" t="s">
        <v>317</v>
      </c>
      <c r="F84" s="164" t="s">
        <v>317</v>
      </c>
      <c r="G84" s="164" t="s">
        <v>317</v>
      </c>
      <c r="H84" s="164" t="s">
        <v>317</v>
      </c>
      <c r="I84" s="164" t="s">
        <v>317</v>
      </c>
      <c r="J84" s="164" t="s">
        <v>317</v>
      </c>
      <c r="K84" s="164" t="s">
        <v>317</v>
      </c>
      <c r="L84" s="164" t="s">
        <v>317</v>
      </c>
      <c r="M84" s="164" t="s">
        <v>317</v>
      </c>
      <c r="N84" s="164" t="s">
        <v>317</v>
      </c>
      <c r="O84" s="164" t="s">
        <v>317</v>
      </c>
      <c r="P84" s="164" t="s">
        <v>317</v>
      </c>
      <c r="Q84" s="164" t="s">
        <v>317</v>
      </c>
      <c r="R84" s="164" t="s">
        <v>317</v>
      </c>
      <c r="S84" s="164" t="s">
        <v>317</v>
      </c>
      <c r="T84" s="164" t="s">
        <v>317</v>
      </c>
      <c r="U84" s="164" t="s">
        <v>317</v>
      </c>
      <c r="V84" s="164" t="s">
        <v>317</v>
      </c>
      <c r="W84" s="164" t="s">
        <v>317</v>
      </c>
      <c r="X84" s="164" t="s">
        <v>317</v>
      </c>
      <c r="Y84" s="164" t="s">
        <v>317</v>
      </c>
      <c r="Z84" s="164" t="s">
        <v>317</v>
      </c>
      <c r="AA84" s="164" t="s">
        <v>317</v>
      </c>
      <c r="AB84" s="164" t="s">
        <v>317</v>
      </c>
      <c r="AC84" s="164" t="s">
        <v>317</v>
      </c>
      <c r="AD84" s="164" t="s">
        <v>317</v>
      </c>
      <c r="AE84" s="164" t="s">
        <v>317</v>
      </c>
      <c r="AF84" s="164" t="s">
        <v>317</v>
      </c>
      <c r="AG84" s="164" t="s">
        <v>317</v>
      </c>
      <c r="AH84" s="164" t="s">
        <v>317</v>
      </c>
      <c r="AI84" s="164" t="s">
        <v>317</v>
      </c>
      <c r="AJ84" s="73">
        <f t="shared" si="31"/>
        <v>0</v>
      </c>
      <c r="AK84" s="73"/>
      <c r="AL84" s="73"/>
    </row>
    <row r="85" spans="1:38" ht="15.75">
      <c r="A85" s="89">
        <f t="shared" si="30"/>
        <v>43</v>
      </c>
      <c r="B85" s="146">
        <v>19516</v>
      </c>
      <c r="C85" s="129" t="s">
        <v>331</v>
      </c>
      <c r="D85" s="119" t="s">
        <v>50</v>
      </c>
      <c r="E85" s="164" t="s">
        <v>317</v>
      </c>
      <c r="F85" s="164" t="s">
        <v>317</v>
      </c>
      <c r="G85" s="164" t="s">
        <v>317</v>
      </c>
      <c r="H85" s="164" t="s">
        <v>317</v>
      </c>
      <c r="I85" s="164" t="s">
        <v>317</v>
      </c>
      <c r="J85" s="164" t="s">
        <v>317</v>
      </c>
      <c r="K85" s="164" t="s">
        <v>317</v>
      </c>
      <c r="L85" s="164" t="s">
        <v>317</v>
      </c>
      <c r="M85" s="164" t="s">
        <v>317</v>
      </c>
      <c r="N85" s="164" t="s">
        <v>317</v>
      </c>
      <c r="O85" s="164" t="s">
        <v>317</v>
      </c>
      <c r="P85" s="164" t="s">
        <v>317</v>
      </c>
      <c r="Q85" s="164" t="s">
        <v>317</v>
      </c>
      <c r="R85" s="164" t="s">
        <v>317</v>
      </c>
      <c r="S85" s="164" t="s">
        <v>317</v>
      </c>
      <c r="T85" s="164" t="s">
        <v>317</v>
      </c>
      <c r="U85" s="164" t="s">
        <v>317</v>
      </c>
      <c r="V85" s="164" t="s">
        <v>317</v>
      </c>
      <c r="W85" s="164" t="s">
        <v>317</v>
      </c>
      <c r="X85" s="164" t="s">
        <v>317</v>
      </c>
      <c r="Y85" s="164" t="s">
        <v>317</v>
      </c>
      <c r="Z85" s="164" t="s">
        <v>317</v>
      </c>
      <c r="AA85" s="164" t="s">
        <v>317</v>
      </c>
      <c r="AB85" s="164" t="s">
        <v>317</v>
      </c>
      <c r="AC85" s="164" t="s">
        <v>317</v>
      </c>
      <c r="AD85" s="164" t="s">
        <v>317</v>
      </c>
      <c r="AE85" s="164" t="s">
        <v>317</v>
      </c>
      <c r="AF85" s="164" t="s">
        <v>317</v>
      </c>
      <c r="AG85" s="164" t="s">
        <v>317</v>
      </c>
      <c r="AH85" s="164" t="s">
        <v>317</v>
      </c>
      <c r="AI85" s="164" t="s">
        <v>317</v>
      </c>
      <c r="AJ85" s="73">
        <f t="shared" si="31"/>
        <v>0</v>
      </c>
      <c r="AK85" s="73"/>
      <c r="AL85" s="73"/>
    </row>
    <row r="86" spans="1:38" ht="15.75">
      <c r="A86" s="89">
        <f t="shared" si="30"/>
        <v>44</v>
      </c>
      <c r="B86" s="146">
        <v>16335</v>
      </c>
      <c r="C86" s="129" t="s">
        <v>332</v>
      </c>
      <c r="D86" s="118" t="s">
        <v>50</v>
      </c>
      <c r="E86" s="164" t="s">
        <v>317</v>
      </c>
      <c r="F86" s="164" t="s">
        <v>317</v>
      </c>
      <c r="G86" s="164" t="s">
        <v>317</v>
      </c>
      <c r="H86" s="164" t="s">
        <v>317</v>
      </c>
      <c r="I86" s="164" t="s">
        <v>317</v>
      </c>
      <c r="J86" s="164" t="s">
        <v>317</v>
      </c>
      <c r="K86" s="164" t="s">
        <v>317</v>
      </c>
      <c r="L86" s="164" t="s">
        <v>317</v>
      </c>
      <c r="M86" s="164" t="s">
        <v>317</v>
      </c>
      <c r="N86" s="164" t="s">
        <v>317</v>
      </c>
      <c r="O86" s="164" t="s">
        <v>317</v>
      </c>
      <c r="P86" s="164" t="s">
        <v>317</v>
      </c>
      <c r="Q86" s="164" t="s">
        <v>317</v>
      </c>
      <c r="R86" s="164" t="s">
        <v>317</v>
      </c>
      <c r="S86" s="164" t="s">
        <v>317</v>
      </c>
      <c r="T86" s="164" t="s">
        <v>317</v>
      </c>
      <c r="U86" s="164" t="s">
        <v>317</v>
      </c>
      <c r="V86" s="164" t="s">
        <v>317</v>
      </c>
      <c r="W86" s="164" t="s">
        <v>317</v>
      </c>
      <c r="X86" s="164" t="s">
        <v>317</v>
      </c>
      <c r="Y86" s="164" t="s">
        <v>317</v>
      </c>
      <c r="Z86" s="164" t="s">
        <v>317</v>
      </c>
      <c r="AA86" s="164" t="s">
        <v>317</v>
      </c>
      <c r="AB86" s="164" t="s">
        <v>317</v>
      </c>
      <c r="AC86" s="164" t="s">
        <v>317</v>
      </c>
      <c r="AD86" s="164" t="s">
        <v>317</v>
      </c>
      <c r="AE86" s="164" t="s">
        <v>317</v>
      </c>
      <c r="AF86" s="164" t="s">
        <v>317</v>
      </c>
      <c r="AG86" s="164" t="s">
        <v>317</v>
      </c>
      <c r="AH86" s="164" t="s">
        <v>317</v>
      </c>
      <c r="AI86" s="164" t="s">
        <v>317</v>
      </c>
      <c r="AJ86" s="73">
        <f t="shared" si="31"/>
        <v>0</v>
      </c>
      <c r="AK86" s="73"/>
      <c r="AL86" s="73"/>
    </row>
    <row r="87" spans="1:38" ht="15.75">
      <c r="A87" s="89">
        <f t="shared" si="30"/>
        <v>45</v>
      </c>
      <c r="B87" s="146">
        <v>19579</v>
      </c>
      <c r="C87" s="129" t="s">
        <v>341</v>
      </c>
      <c r="D87" s="118" t="s">
        <v>50</v>
      </c>
      <c r="E87" s="164" t="s">
        <v>317</v>
      </c>
      <c r="F87" s="164" t="s">
        <v>317</v>
      </c>
      <c r="G87" s="164" t="s">
        <v>317</v>
      </c>
      <c r="H87" s="164" t="s">
        <v>317</v>
      </c>
      <c r="I87" s="164" t="s">
        <v>317</v>
      </c>
      <c r="J87" s="164" t="s">
        <v>317</v>
      </c>
      <c r="K87" s="164" t="s">
        <v>317</v>
      </c>
      <c r="L87" s="164" t="s">
        <v>317</v>
      </c>
      <c r="M87" s="164" t="s">
        <v>317</v>
      </c>
      <c r="N87" s="164" t="s">
        <v>317</v>
      </c>
      <c r="O87" s="164" t="s">
        <v>317</v>
      </c>
      <c r="P87" s="164" t="s">
        <v>317</v>
      </c>
      <c r="Q87" s="164" t="s">
        <v>317</v>
      </c>
      <c r="R87" s="164" t="s">
        <v>317</v>
      </c>
      <c r="S87" s="164" t="s">
        <v>317</v>
      </c>
      <c r="T87" s="164" t="s">
        <v>317</v>
      </c>
      <c r="U87" s="164" t="s">
        <v>317</v>
      </c>
      <c r="V87" s="164" t="s">
        <v>317</v>
      </c>
      <c r="W87" s="164" t="s">
        <v>317</v>
      </c>
      <c r="X87" s="164" t="s">
        <v>317</v>
      </c>
      <c r="Y87" s="164" t="s">
        <v>317</v>
      </c>
      <c r="Z87" s="164" t="s">
        <v>317</v>
      </c>
      <c r="AA87" s="164" t="s">
        <v>317</v>
      </c>
      <c r="AB87" s="164" t="s">
        <v>317</v>
      </c>
      <c r="AC87" s="164" t="s">
        <v>317</v>
      </c>
      <c r="AD87" s="164" t="s">
        <v>317</v>
      </c>
      <c r="AE87" s="164" t="s">
        <v>317</v>
      </c>
      <c r="AF87" s="164" t="s">
        <v>317</v>
      </c>
      <c r="AG87" s="164" t="s">
        <v>317</v>
      </c>
      <c r="AH87" s="164" t="s">
        <v>317</v>
      </c>
      <c r="AI87" s="164" t="s">
        <v>317</v>
      </c>
      <c r="AJ87" s="73">
        <f t="shared" si="31"/>
        <v>0</v>
      </c>
      <c r="AK87" s="73"/>
      <c r="AL87" s="73"/>
    </row>
    <row r="88" spans="1:38" ht="15.75">
      <c r="A88" s="89">
        <f t="shared" si="30"/>
        <v>46</v>
      </c>
      <c r="B88" s="146">
        <v>18045</v>
      </c>
      <c r="C88" s="129" t="s">
        <v>342</v>
      </c>
      <c r="D88" s="119" t="s">
        <v>50</v>
      </c>
      <c r="E88" s="164" t="s">
        <v>317</v>
      </c>
      <c r="F88" s="164" t="s">
        <v>317</v>
      </c>
      <c r="G88" s="164" t="s">
        <v>317</v>
      </c>
      <c r="H88" s="164" t="s">
        <v>317</v>
      </c>
      <c r="I88" s="164" t="s">
        <v>317</v>
      </c>
      <c r="J88" s="164" t="s">
        <v>317</v>
      </c>
      <c r="K88" s="164" t="s">
        <v>317</v>
      </c>
      <c r="L88" s="164" t="s">
        <v>317</v>
      </c>
      <c r="M88" s="164" t="s">
        <v>317</v>
      </c>
      <c r="N88" s="164" t="s">
        <v>317</v>
      </c>
      <c r="O88" s="164" t="s">
        <v>317</v>
      </c>
      <c r="P88" s="164" t="s">
        <v>317</v>
      </c>
      <c r="Q88" s="164" t="s">
        <v>317</v>
      </c>
      <c r="R88" s="164" t="s">
        <v>317</v>
      </c>
      <c r="S88" s="164" t="s">
        <v>317</v>
      </c>
      <c r="T88" s="164" t="s">
        <v>317</v>
      </c>
      <c r="U88" s="164" t="s">
        <v>317</v>
      </c>
      <c r="V88" s="164" t="s">
        <v>317</v>
      </c>
      <c r="W88" s="164" t="s">
        <v>317</v>
      </c>
      <c r="X88" s="164" t="s">
        <v>317</v>
      </c>
      <c r="Y88" s="164" t="s">
        <v>317</v>
      </c>
      <c r="Z88" s="164" t="s">
        <v>317</v>
      </c>
      <c r="AA88" s="164" t="s">
        <v>317</v>
      </c>
      <c r="AB88" s="164" t="s">
        <v>317</v>
      </c>
      <c r="AC88" s="164" t="s">
        <v>317</v>
      </c>
      <c r="AD88" s="164" t="s">
        <v>317</v>
      </c>
      <c r="AE88" s="164" t="s">
        <v>317</v>
      </c>
      <c r="AF88" s="164" t="s">
        <v>317</v>
      </c>
      <c r="AG88" s="164" t="s">
        <v>317</v>
      </c>
      <c r="AH88" s="164" t="s">
        <v>317</v>
      </c>
      <c r="AI88" s="164" t="s">
        <v>317</v>
      </c>
      <c r="AJ88" s="73">
        <f t="shared" si="31"/>
        <v>0</v>
      </c>
      <c r="AK88" s="73"/>
      <c r="AL88" s="73"/>
    </row>
    <row r="89" spans="1:38" ht="15.75">
      <c r="A89" s="89">
        <f t="shared" si="30"/>
        <v>47</v>
      </c>
      <c r="B89" s="146">
        <v>19653</v>
      </c>
      <c r="C89" s="123" t="s">
        <v>343</v>
      </c>
      <c r="D89" s="119" t="s">
        <v>50</v>
      </c>
      <c r="E89" s="116" t="s">
        <v>366</v>
      </c>
      <c r="F89" s="164" t="s">
        <v>317</v>
      </c>
      <c r="G89" s="164" t="s">
        <v>311</v>
      </c>
      <c r="H89" s="164" t="s">
        <v>311</v>
      </c>
      <c r="I89" s="164" t="s">
        <v>317</v>
      </c>
      <c r="J89" s="116" t="s">
        <v>366</v>
      </c>
      <c r="K89" s="164" t="s">
        <v>311</v>
      </c>
      <c r="L89" s="164" t="s">
        <v>311</v>
      </c>
      <c r="M89" s="164" t="s">
        <v>311</v>
      </c>
      <c r="N89" s="164" t="s">
        <v>311</v>
      </c>
      <c r="O89" s="164" t="s">
        <v>311</v>
      </c>
      <c r="P89" s="164" t="s">
        <v>311</v>
      </c>
      <c r="Q89" s="164" t="s">
        <v>311</v>
      </c>
      <c r="R89" s="164" t="s">
        <v>311</v>
      </c>
      <c r="S89" s="116" t="s">
        <v>366</v>
      </c>
      <c r="T89" s="164" t="s">
        <v>311</v>
      </c>
      <c r="U89" s="164" t="s">
        <v>317</v>
      </c>
      <c r="V89" s="164" t="s">
        <v>317</v>
      </c>
      <c r="W89" s="116" t="s">
        <v>366</v>
      </c>
      <c r="X89" s="164" t="s">
        <v>311</v>
      </c>
      <c r="Y89" s="164" t="s">
        <v>311</v>
      </c>
      <c r="Z89" s="164" t="s">
        <v>311</v>
      </c>
      <c r="AA89" s="164" t="s">
        <v>311</v>
      </c>
      <c r="AB89" s="164" t="s">
        <v>311</v>
      </c>
      <c r="AC89" s="164" t="s">
        <v>311</v>
      </c>
      <c r="AD89" s="164" t="s">
        <v>311</v>
      </c>
      <c r="AE89" s="164" t="s">
        <v>311</v>
      </c>
      <c r="AF89" s="164" t="s">
        <v>311</v>
      </c>
      <c r="AG89" s="164" t="s">
        <v>311</v>
      </c>
      <c r="AH89" s="164" t="s">
        <v>311</v>
      </c>
      <c r="AI89" s="197" t="s">
        <v>311</v>
      </c>
      <c r="AJ89" s="73">
        <f t="shared" si="31"/>
        <v>22</v>
      </c>
      <c r="AK89" s="73"/>
      <c r="AL89" s="73"/>
    </row>
    <row r="90" spans="1:38" ht="15.75">
      <c r="A90" s="89">
        <f t="shared" si="30"/>
        <v>48</v>
      </c>
      <c r="B90" s="146">
        <v>19745</v>
      </c>
      <c r="C90" s="123" t="s">
        <v>344</v>
      </c>
      <c r="D90" s="119" t="s">
        <v>50</v>
      </c>
      <c r="E90" s="116" t="s">
        <v>366</v>
      </c>
      <c r="F90" s="164" t="s">
        <v>311</v>
      </c>
      <c r="G90" s="164" t="s">
        <v>311</v>
      </c>
      <c r="H90" s="164" t="s">
        <v>311</v>
      </c>
      <c r="I90" s="164" t="s">
        <v>311</v>
      </c>
      <c r="J90" s="164" t="s">
        <v>311</v>
      </c>
      <c r="K90" s="164" t="s">
        <v>311</v>
      </c>
      <c r="L90" s="164" t="s">
        <v>311</v>
      </c>
      <c r="M90" s="164" t="s">
        <v>311</v>
      </c>
      <c r="N90" s="116" t="s">
        <v>366</v>
      </c>
      <c r="O90" s="164" t="s">
        <v>311</v>
      </c>
      <c r="P90" s="164" t="s">
        <v>311</v>
      </c>
      <c r="Q90" s="164" t="s">
        <v>317</v>
      </c>
      <c r="R90" s="164" t="s">
        <v>317</v>
      </c>
      <c r="S90" s="164" t="s">
        <v>317</v>
      </c>
      <c r="T90" s="116" t="s">
        <v>366</v>
      </c>
      <c r="U90" s="164" t="s">
        <v>311</v>
      </c>
      <c r="V90" s="164" t="s">
        <v>311</v>
      </c>
      <c r="W90" s="164" t="s">
        <v>311</v>
      </c>
      <c r="X90" s="164" t="s">
        <v>311</v>
      </c>
      <c r="Y90" s="164" t="s">
        <v>311</v>
      </c>
      <c r="Z90" s="164" t="s">
        <v>311</v>
      </c>
      <c r="AA90" s="164" t="s">
        <v>311</v>
      </c>
      <c r="AB90" s="116" t="s">
        <v>366</v>
      </c>
      <c r="AC90" s="164" t="s">
        <v>317</v>
      </c>
      <c r="AD90" s="164" t="s">
        <v>311</v>
      </c>
      <c r="AE90" s="164" t="s">
        <v>311</v>
      </c>
      <c r="AF90" s="164" t="s">
        <v>311</v>
      </c>
      <c r="AG90" s="164" t="s">
        <v>317</v>
      </c>
      <c r="AH90" s="164" t="s">
        <v>317</v>
      </c>
      <c r="AI90" s="197" t="s">
        <v>311</v>
      </c>
      <c r="AJ90" s="73">
        <f t="shared" si="31"/>
        <v>20</v>
      </c>
      <c r="AK90" s="73"/>
      <c r="AL90" s="73"/>
    </row>
    <row r="91" spans="1:38" ht="15.75">
      <c r="A91" s="89">
        <f t="shared" si="30"/>
        <v>49</v>
      </c>
      <c r="B91" s="146">
        <v>19713</v>
      </c>
      <c r="C91" s="129" t="s">
        <v>345</v>
      </c>
      <c r="D91" s="119" t="s">
        <v>50</v>
      </c>
      <c r="E91" s="164" t="s">
        <v>317</v>
      </c>
      <c r="F91" s="164" t="s">
        <v>317</v>
      </c>
      <c r="G91" s="164" t="s">
        <v>317</v>
      </c>
      <c r="H91" s="164" t="s">
        <v>317</v>
      </c>
      <c r="I91" s="164" t="s">
        <v>317</v>
      </c>
      <c r="J91" s="164" t="s">
        <v>317</v>
      </c>
      <c r="K91" s="164" t="s">
        <v>317</v>
      </c>
      <c r="L91" s="164" t="s">
        <v>317</v>
      </c>
      <c r="M91" s="164" t="s">
        <v>317</v>
      </c>
      <c r="N91" s="164" t="s">
        <v>317</v>
      </c>
      <c r="O91" s="164" t="s">
        <v>317</v>
      </c>
      <c r="P91" s="164" t="s">
        <v>317</v>
      </c>
      <c r="Q91" s="164" t="s">
        <v>317</v>
      </c>
      <c r="R91" s="164" t="s">
        <v>317</v>
      </c>
      <c r="S91" s="164" t="s">
        <v>317</v>
      </c>
      <c r="T91" s="164" t="s">
        <v>317</v>
      </c>
      <c r="U91" s="164" t="s">
        <v>317</v>
      </c>
      <c r="V91" s="164" t="s">
        <v>317</v>
      </c>
      <c r="W91" s="164" t="s">
        <v>317</v>
      </c>
      <c r="X91" s="164" t="s">
        <v>317</v>
      </c>
      <c r="Y91" s="164" t="s">
        <v>317</v>
      </c>
      <c r="Z91" s="164" t="s">
        <v>317</v>
      </c>
      <c r="AA91" s="164" t="s">
        <v>317</v>
      </c>
      <c r="AB91" s="164" t="s">
        <v>317</v>
      </c>
      <c r="AC91" s="164" t="s">
        <v>317</v>
      </c>
      <c r="AD91" s="164" t="s">
        <v>317</v>
      </c>
      <c r="AE91" s="164" t="s">
        <v>317</v>
      </c>
      <c r="AF91" s="164" t="s">
        <v>317</v>
      </c>
      <c r="AG91" s="164" t="s">
        <v>317</v>
      </c>
      <c r="AH91" s="164" t="s">
        <v>317</v>
      </c>
      <c r="AI91" s="197" t="s">
        <v>317</v>
      </c>
      <c r="AJ91" s="73">
        <f t="shared" si="31"/>
        <v>0</v>
      </c>
      <c r="AK91" s="73"/>
      <c r="AL91" s="73"/>
    </row>
    <row r="92" spans="1:38" ht="15.75">
      <c r="A92" s="89">
        <f t="shared" si="30"/>
        <v>50</v>
      </c>
      <c r="B92" s="146">
        <v>19718</v>
      </c>
      <c r="C92" s="129" t="s">
        <v>346</v>
      </c>
      <c r="D92" s="119" t="s">
        <v>50</v>
      </c>
      <c r="E92" s="164" t="s">
        <v>317</v>
      </c>
      <c r="F92" s="164" t="s">
        <v>317</v>
      </c>
      <c r="G92" s="164" t="s">
        <v>317</v>
      </c>
      <c r="H92" s="164" t="s">
        <v>317</v>
      </c>
      <c r="I92" s="164" t="s">
        <v>317</v>
      </c>
      <c r="J92" s="164" t="s">
        <v>317</v>
      </c>
      <c r="K92" s="164" t="s">
        <v>317</v>
      </c>
      <c r="L92" s="164" t="s">
        <v>317</v>
      </c>
      <c r="M92" s="164" t="s">
        <v>317</v>
      </c>
      <c r="N92" s="164" t="s">
        <v>317</v>
      </c>
      <c r="O92" s="164" t="s">
        <v>317</v>
      </c>
      <c r="P92" s="164" t="s">
        <v>317</v>
      </c>
      <c r="Q92" s="164" t="s">
        <v>317</v>
      </c>
      <c r="R92" s="164" t="s">
        <v>317</v>
      </c>
      <c r="S92" s="164" t="s">
        <v>317</v>
      </c>
      <c r="T92" s="164" t="s">
        <v>317</v>
      </c>
      <c r="U92" s="164" t="s">
        <v>317</v>
      </c>
      <c r="V92" s="164" t="s">
        <v>317</v>
      </c>
      <c r="W92" s="164" t="s">
        <v>317</v>
      </c>
      <c r="X92" s="164" t="s">
        <v>317</v>
      </c>
      <c r="Y92" s="164" t="s">
        <v>317</v>
      </c>
      <c r="Z92" s="164" t="s">
        <v>317</v>
      </c>
      <c r="AA92" s="164" t="s">
        <v>317</v>
      </c>
      <c r="AB92" s="164" t="s">
        <v>317</v>
      </c>
      <c r="AC92" s="164" t="s">
        <v>317</v>
      </c>
      <c r="AD92" s="164" t="s">
        <v>317</v>
      </c>
      <c r="AE92" s="164" t="s">
        <v>317</v>
      </c>
      <c r="AF92" s="164" t="s">
        <v>317</v>
      </c>
      <c r="AG92" s="164" t="s">
        <v>317</v>
      </c>
      <c r="AH92" s="164" t="s">
        <v>317</v>
      </c>
      <c r="AI92" s="197" t="s">
        <v>317</v>
      </c>
      <c r="AJ92" s="73">
        <f t="shared" si="31"/>
        <v>0</v>
      </c>
      <c r="AK92" s="73"/>
      <c r="AL92" s="73"/>
    </row>
    <row r="93" spans="1:38" ht="15.75">
      <c r="A93" s="89">
        <f t="shared" si="30"/>
        <v>51</v>
      </c>
      <c r="B93" s="146">
        <v>19731</v>
      </c>
      <c r="C93" s="123" t="s">
        <v>347</v>
      </c>
      <c r="D93" s="119" t="s">
        <v>50</v>
      </c>
      <c r="E93" s="164" t="s">
        <v>317</v>
      </c>
      <c r="F93" s="164" t="s">
        <v>317</v>
      </c>
      <c r="G93" s="164" t="s">
        <v>317</v>
      </c>
      <c r="H93" s="164" t="s">
        <v>317</v>
      </c>
      <c r="I93" s="164" t="s">
        <v>317</v>
      </c>
      <c r="J93" s="164" t="s">
        <v>317</v>
      </c>
      <c r="K93" s="164" t="s">
        <v>317</v>
      </c>
      <c r="L93" s="164" t="s">
        <v>317</v>
      </c>
      <c r="M93" s="164" t="s">
        <v>317</v>
      </c>
      <c r="N93" s="164" t="s">
        <v>317</v>
      </c>
      <c r="O93" s="164" t="s">
        <v>317</v>
      </c>
      <c r="P93" s="164" t="s">
        <v>317</v>
      </c>
      <c r="Q93" s="164" t="s">
        <v>317</v>
      </c>
      <c r="R93" s="164" t="s">
        <v>317</v>
      </c>
      <c r="S93" s="164" t="s">
        <v>317</v>
      </c>
      <c r="T93" s="164" t="s">
        <v>317</v>
      </c>
      <c r="U93" s="164" t="s">
        <v>317</v>
      </c>
      <c r="V93" s="164" t="s">
        <v>317</v>
      </c>
      <c r="W93" s="164" t="s">
        <v>317</v>
      </c>
      <c r="X93" s="164" t="s">
        <v>317</v>
      </c>
      <c r="Y93" s="164" t="s">
        <v>317</v>
      </c>
      <c r="Z93" s="164" t="s">
        <v>317</v>
      </c>
      <c r="AA93" s="164" t="s">
        <v>317</v>
      </c>
      <c r="AB93" s="164" t="s">
        <v>317</v>
      </c>
      <c r="AC93" s="164" t="s">
        <v>317</v>
      </c>
      <c r="AD93" s="164" t="s">
        <v>317</v>
      </c>
      <c r="AE93" s="164" t="s">
        <v>317</v>
      </c>
      <c r="AF93" s="164" t="s">
        <v>317</v>
      </c>
      <c r="AG93" s="164" t="s">
        <v>317</v>
      </c>
      <c r="AH93" s="164" t="s">
        <v>317</v>
      </c>
      <c r="AI93" s="197" t="s">
        <v>317</v>
      </c>
      <c r="AJ93" s="73">
        <f t="shared" si="31"/>
        <v>0</v>
      </c>
      <c r="AK93" s="73"/>
      <c r="AL93" s="73"/>
    </row>
    <row r="94" spans="1:38" ht="15.75">
      <c r="A94" s="89">
        <f t="shared" si="30"/>
        <v>52</v>
      </c>
      <c r="B94" s="146">
        <v>21260</v>
      </c>
      <c r="C94" s="123" t="s">
        <v>348</v>
      </c>
      <c r="D94" s="119" t="s">
        <v>50</v>
      </c>
      <c r="E94" s="164" t="s">
        <v>317</v>
      </c>
      <c r="F94" s="140" t="s">
        <v>317</v>
      </c>
      <c r="G94" s="116" t="s">
        <v>366</v>
      </c>
      <c r="H94" s="164" t="s">
        <v>311</v>
      </c>
      <c r="I94" s="164" t="s">
        <v>317</v>
      </c>
      <c r="J94" s="164" t="s">
        <v>317</v>
      </c>
      <c r="K94" s="164" t="s">
        <v>317</v>
      </c>
      <c r="L94" s="164" t="s">
        <v>311</v>
      </c>
      <c r="M94" s="164" t="s">
        <v>311</v>
      </c>
      <c r="N94" s="164" t="s">
        <v>311</v>
      </c>
      <c r="O94" s="164" t="s">
        <v>311</v>
      </c>
      <c r="P94" s="116" t="s">
        <v>366</v>
      </c>
      <c r="Q94" s="164" t="s">
        <v>311</v>
      </c>
      <c r="R94" s="164" t="s">
        <v>311</v>
      </c>
      <c r="S94" s="164" t="s">
        <v>311</v>
      </c>
      <c r="T94" s="164" t="s">
        <v>311</v>
      </c>
      <c r="U94" s="164" t="s">
        <v>317</v>
      </c>
      <c r="V94" s="164" t="s">
        <v>311</v>
      </c>
      <c r="W94" s="164" t="s">
        <v>311</v>
      </c>
      <c r="X94" s="164" t="s">
        <v>311</v>
      </c>
      <c r="Y94" s="116" t="s">
        <v>366</v>
      </c>
      <c r="Z94" s="164" t="s">
        <v>311</v>
      </c>
      <c r="AA94" s="164" t="s">
        <v>311</v>
      </c>
      <c r="AB94" s="164" t="s">
        <v>311</v>
      </c>
      <c r="AC94" s="164" t="s">
        <v>311</v>
      </c>
      <c r="AD94" s="164" t="s">
        <v>311</v>
      </c>
      <c r="AE94" s="164" t="s">
        <v>311</v>
      </c>
      <c r="AF94" s="116" t="s">
        <v>366</v>
      </c>
      <c r="AG94" s="164" t="s">
        <v>317</v>
      </c>
      <c r="AH94" s="164" t="s">
        <v>317</v>
      </c>
      <c r="AI94" s="164" t="s">
        <v>317</v>
      </c>
      <c r="AJ94" s="73">
        <f t="shared" si="31"/>
        <v>18</v>
      </c>
      <c r="AK94" s="73"/>
      <c r="AL94" s="73"/>
    </row>
    <row r="95" spans="1:38" ht="15.75">
      <c r="A95" s="89">
        <f>SUM(A94+1)</f>
        <v>53</v>
      </c>
      <c r="B95" s="146">
        <v>21263</v>
      </c>
      <c r="C95" s="123" t="s">
        <v>431</v>
      </c>
      <c r="D95" s="119" t="s">
        <v>50</v>
      </c>
      <c r="E95" s="164" t="s">
        <v>317</v>
      </c>
      <c r="F95" s="164" t="s">
        <v>317</v>
      </c>
      <c r="G95" s="164" t="s">
        <v>317</v>
      </c>
      <c r="H95" s="164" t="s">
        <v>317</v>
      </c>
      <c r="I95" s="164" t="s">
        <v>317</v>
      </c>
      <c r="J95" s="164" t="s">
        <v>317</v>
      </c>
      <c r="K95" s="164" t="s">
        <v>317</v>
      </c>
      <c r="L95" s="164" t="s">
        <v>317</v>
      </c>
      <c r="M95" s="164" t="s">
        <v>317</v>
      </c>
      <c r="N95" s="164" t="s">
        <v>317</v>
      </c>
      <c r="O95" s="164" t="s">
        <v>317</v>
      </c>
      <c r="P95" s="164" t="s">
        <v>317</v>
      </c>
      <c r="Q95" s="164" t="s">
        <v>317</v>
      </c>
      <c r="R95" s="164" t="s">
        <v>317</v>
      </c>
      <c r="S95" s="164" t="s">
        <v>317</v>
      </c>
      <c r="T95" s="164" t="s">
        <v>317</v>
      </c>
      <c r="U95" s="164" t="s">
        <v>317</v>
      </c>
      <c r="V95" s="164" t="s">
        <v>317</v>
      </c>
      <c r="W95" s="164" t="s">
        <v>317</v>
      </c>
      <c r="X95" s="164" t="s">
        <v>317</v>
      </c>
      <c r="Y95" s="164" t="s">
        <v>317</v>
      </c>
      <c r="Z95" s="164" t="s">
        <v>317</v>
      </c>
      <c r="AA95" s="164" t="s">
        <v>317</v>
      </c>
      <c r="AB95" s="164" t="s">
        <v>317</v>
      </c>
      <c r="AC95" s="164" t="s">
        <v>317</v>
      </c>
      <c r="AD95" s="164" t="s">
        <v>317</v>
      </c>
      <c r="AE95" s="164" t="s">
        <v>317</v>
      </c>
      <c r="AF95" s="164" t="s">
        <v>317</v>
      </c>
      <c r="AG95" s="164" t="s">
        <v>317</v>
      </c>
      <c r="AH95" s="164" t="s">
        <v>317</v>
      </c>
      <c r="AI95" s="197" t="s">
        <v>317</v>
      </c>
      <c r="AJ95" s="73">
        <f t="shared" si="31"/>
        <v>0</v>
      </c>
      <c r="AK95" s="73"/>
      <c r="AL95" s="73"/>
    </row>
    <row r="96" spans="1:38" ht="15.75">
      <c r="A96" s="89">
        <f t="shared" si="30"/>
        <v>54</v>
      </c>
      <c r="B96" s="146">
        <v>21262</v>
      </c>
      <c r="C96" s="123" t="s">
        <v>432</v>
      </c>
      <c r="D96" s="119" t="s">
        <v>50</v>
      </c>
      <c r="E96" s="164" t="s">
        <v>317</v>
      </c>
      <c r="F96" s="164" t="s">
        <v>317</v>
      </c>
      <c r="G96" s="164" t="s">
        <v>317</v>
      </c>
      <c r="H96" s="164" t="s">
        <v>317</v>
      </c>
      <c r="I96" s="164" t="s">
        <v>317</v>
      </c>
      <c r="J96" s="164" t="s">
        <v>317</v>
      </c>
      <c r="K96" s="164" t="s">
        <v>317</v>
      </c>
      <c r="L96" s="164" t="s">
        <v>317</v>
      </c>
      <c r="M96" s="164" t="s">
        <v>317</v>
      </c>
      <c r="N96" s="164" t="s">
        <v>317</v>
      </c>
      <c r="O96" s="164" t="s">
        <v>317</v>
      </c>
      <c r="P96" s="164" t="s">
        <v>317</v>
      </c>
      <c r="Q96" s="164" t="s">
        <v>317</v>
      </c>
      <c r="R96" s="164" t="s">
        <v>317</v>
      </c>
      <c r="S96" s="164" t="s">
        <v>317</v>
      </c>
      <c r="T96" s="164" t="s">
        <v>317</v>
      </c>
      <c r="U96" s="164" t="s">
        <v>317</v>
      </c>
      <c r="V96" s="164" t="s">
        <v>317</v>
      </c>
      <c r="W96" s="164" t="s">
        <v>317</v>
      </c>
      <c r="X96" s="164" t="s">
        <v>317</v>
      </c>
      <c r="Y96" s="164" t="s">
        <v>317</v>
      </c>
      <c r="Z96" s="164" t="s">
        <v>317</v>
      </c>
      <c r="AA96" s="164" t="s">
        <v>317</v>
      </c>
      <c r="AB96" s="164" t="s">
        <v>317</v>
      </c>
      <c r="AC96" s="164" t="s">
        <v>317</v>
      </c>
      <c r="AD96" s="164" t="s">
        <v>317</v>
      </c>
      <c r="AE96" s="164" t="s">
        <v>317</v>
      </c>
      <c r="AF96" s="164" t="s">
        <v>317</v>
      </c>
      <c r="AG96" s="164" t="s">
        <v>317</v>
      </c>
      <c r="AH96" s="164" t="s">
        <v>317</v>
      </c>
      <c r="AI96" s="197" t="s">
        <v>317</v>
      </c>
      <c r="AJ96" s="73">
        <f t="shared" si="31"/>
        <v>0</v>
      </c>
      <c r="AK96" s="73"/>
      <c r="AL96" s="73"/>
    </row>
    <row r="97" spans="1:38" ht="15.75">
      <c r="A97" s="89">
        <f t="shared" si="30"/>
        <v>55</v>
      </c>
      <c r="B97" s="142">
        <v>21264</v>
      </c>
      <c r="C97" s="12" t="s">
        <v>368</v>
      </c>
      <c r="D97" s="119" t="s">
        <v>50</v>
      </c>
      <c r="E97" s="164" t="s">
        <v>311</v>
      </c>
      <c r="F97" s="164" t="s">
        <v>311</v>
      </c>
      <c r="G97" s="164" t="s">
        <v>311</v>
      </c>
      <c r="H97" s="164" t="s">
        <v>311</v>
      </c>
      <c r="I97" s="164" t="s">
        <v>311</v>
      </c>
      <c r="J97" s="164" t="s">
        <v>311</v>
      </c>
      <c r="K97" s="164" t="s">
        <v>311</v>
      </c>
      <c r="L97" s="164" t="s">
        <v>311</v>
      </c>
      <c r="M97" s="164" t="s">
        <v>311</v>
      </c>
      <c r="N97" s="164" t="s">
        <v>311</v>
      </c>
      <c r="O97" s="164" t="s">
        <v>311</v>
      </c>
      <c r="P97" s="164" t="s">
        <v>311</v>
      </c>
      <c r="Q97" s="116" t="s">
        <v>366</v>
      </c>
      <c r="R97" s="117" t="s">
        <v>367</v>
      </c>
      <c r="S97" s="117" t="s">
        <v>367</v>
      </c>
      <c r="T97" s="164" t="s">
        <v>311</v>
      </c>
      <c r="U97" s="164" t="s">
        <v>311</v>
      </c>
      <c r="V97" s="164" t="s">
        <v>311</v>
      </c>
      <c r="W97" s="164" t="s">
        <v>311</v>
      </c>
      <c r="X97" s="164" t="s">
        <v>311</v>
      </c>
      <c r="Y97" s="164" t="s">
        <v>311</v>
      </c>
      <c r="Z97" s="164" t="s">
        <v>311</v>
      </c>
      <c r="AA97" s="164" t="s">
        <v>311</v>
      </c>
      <c r="AB97" s="164" t="s">
        <v>311</v>
      </c>
      <c r="AC97" s="164" t="s">
        <v>311</v>
      </c>
      <c r="AD97" s="164" t="s">
        <v>311</v>
      </c>
      <c r="AE97" s="116" t="s">
        <v>366</v>
      </c>
      <c r="AF97" s="164" t="s">
        <v>317</v>
      </c>
      <c r="AG97" s="164" t="s">
        <v>311</v>
      </c>
      <c r="AH97" s="164" t="s">
        <v>311</v>
      </c>
      <c r="AI97" s="164" t="s">
        <v>311</v>
      </c>
      <c r="AJ97" s="73">
        <f t="shared" si="31"/>
        <v>25</v>
      </c>
      <c r="AK97" s="73"/>
      <c r="AL97" s="73"/>
    </row>
    <row r="98" spans="1:38" ht="15.75">
      <c r="A98" s="89">
        <f>SUM(A97+1)</f>
        <v>56</v>
      </c>
      <c r="B98" s="146">
        <v>21265</v>
      </c>
      <c r="C98" s="123" t="s">
        <v>433</v>
      </c>
      <c r="D98" s="119" t="s">
        <v>50</v>
      </c>
      <c r="E98" s="164" t="s">
        <v>317</v>
      </c>
      <c r="F98" s="164" t="s">
        <v>317</v>
      </c>
      <c r="G98" s="164" t="s">
        <v>317</v>
      </c>
      <c r="H98" s="164" t="s">
        <v>317</v>
      </c>
      <c r="I98" s="164" t="s">
        <v>317</v>
      </c>
      <c r="J98" s="164" t="s">
        <v>317</v>
      </c>
      <c r="K98" s="164" t="s">
        <v>317</v>
      </c>
      <c r="L98" s="164" t="s">
        <v>317</v>
      </c>
      <c r="M98" s="164" t="s">
        <v>317</v>
      </c>
      <c r="N98" s="164" t="s">
        <v>317</v>
      </c>
      <c r="O98" s="164" t="s">
        <v>317</v>
      </c>
      <c r="P98" s="164" t="s">
        <v>317</v>
      </c>
      <c r="Q98" s="164" t="s">
        <v>317</v>
      </c>
      <c r="R98" s="164" t="s">
        <v>317</v>
      </c>
      <c r="S98" s="164" t="s">
        <v>317</v>
      </c>
      <c r="T98" s="164" t="s">
        <v>317</v>
      </c>
      <c r="U98" s="164" t="s">
        <v>317</v>
      </c>
      <c r="V98" s="164" t="s">
        <v>317</v>
      </c>
      <c r="W98" s="164" t="s">
        <v>317</v>
      </c>
      <c r="X98" s="164" t="s">
        <v>317</v>
      </c>
      <c r="Y98" s="164" t="s">
        <v>317</v>
      </c>
      <c r="Z98" s="164" t="s">
        <v>317</v>
      </c>
      <c r="AA98" s="164" t="s">
        <v>317</v>
      </c>
      <c r="AB98" s="164" t="s">
        <v>317</v>
      </c>
      <c r="AC98" s="164" t="s">
        <v>317</v>
      </c>
      <c r="AD98" s="164" t="s">
        <v>317</v>
      </c>
      <c r="AE98" s="164" t="s">
        <v>317</v>
      </c>
      <c r="AF98" s="164" t="s">
        <v>317</v>
      </c>
      <c r="AG98" s="164" t="s">
        <v>317</v>
      </c>
      <c r="AH98" s="164" t="s">
        <v>317</v>
      </c>
      <c r="AI98" s="197" t="s">
        <v>317</v>
      </c>
      <c r="AJ98" s="73">
        <f t="shared" si="31"/>
        <v>0</v>
      </c>
      <c r="AK98" s="73"/>
      <c r="AL98" s="73"/>
    </row>
    <row r="99" spans="1:38" ht="15.75">
      <c r="A99" s="89">
        <f t="shared" si="30"/>
        <v>57</v>
      </c>
      <c r="B99" s="146">
        <v>21270</v>
      </c>
      <c r="C99" s="123" t="s">
        <v>434</v>
      </c>
      <c r="D99" s="119" t="s">
        <v>50</v>
      </c>
      <c r="E99" s="164" t="s">
        <v>317</v>
      </c>
      <c r="F99" s="164" t="s">
        <v>317</v>
      </c>
      <c r="G99" s="164" t="s">
        <v>317</v>
      </c>
      <c r="H99" s="164" t="s">
        <v>317</v>
      </c>
      <c r="I99" s="164" t="s">
        <v>317</v>
      </c>
      <c r="J99" s="164" t="s">
        <v>317</v>
      </c>
      <c r="K99" s="164" t="s">
        <v>317</v>
      </c>
      <c r="L99" s="164" t="s">
        <v>317</v>
      </c>
      <c r="M99" s="164" t="s">
        <v>317</v>
      </c>
      <c r="N99" s="164" t="s">
        <v>317</v>
      </c>
      <c r="O99" s="164" t="s">
        <v>317</v>
      </c>
      <c r="P99" s="164" t="s">
        <v>317</v>
      </c>
      <c r="Q99" s="164" t="s">
        <v>317</v>
      </c>
      <c r="R99" s="164" t="s">
        <v>317</v>
      </c>
      <c r="S99" s="164" t="s">
        <v>317</v>
      </c>
      <c r="T99" s="164" t="s">
        <v>317</v>
      </c>
      <c r="U99" s="164" t="s">
        <v>317</v>
      </c>
      <c r="V99" s="164" t="s">
        <v>317</v>
      </c>
      <c r="W99" s="164" t="s">
        <v>317</v>
      </c>
      <c r="X99" s="164" t="s">
        <v>317</v>
      </c>
      <c r="Y99" s="164" t="s">
        <v>317</v>
      </c>
      <c r="Z99" s="164" t="s">
        <v>317</v>
      </c>
      <c r="AA99" s="164" t="s">
        <v>317</v>
      </c>
      <c r="AB99" s="164" t="s">
        <v>317</v>
      </c>
      <c r="AC99" s="164" t="s">
        <v>317</v>
      </c>
      <c r="AD99" s="164" t="s">
        <v>317</v>
      </c>
      <c r="AE99" s="164" t="s">
        <v>317</v>
      </c>
      <c r="AF99" s="164" t="s">
        <v>317</v>
      </c>
      <c r="AG99" s="164" t="s">
        <v>317</v>
      </c>
      <c r="AH99" s="164" t="s">
        <v>317</v>
      </c>
      <c r="AI99" s="197" t="s">
        <v>317</v>
      </c>
      <c r="AJ99" s="73">
        <f t="shared" si="31"/>
        <v>0</v>
      </c>
      <c r="AK99" s="73"/>
      <c r="AL99" s="73"/>
    </row>
    <row r="100" spans="1:38" ht="15.75">
      <c r="A100" s="89">
        <f t="shared" si="30"/>
        <v>58</v>
      </c>
      <c r="B100" s="146">
        <v>21271</v>
      </c>
      <c r="C100" s="123" t="s">
        <v>435</v>
      </c>
      <c r="D100" s="119" t="s">
        <v>50</v>
      </c>
      <c r="E100" s="164" t="s">
        <v>317</v>
      </c>
      <c r="F100" s="164" t="s">
        <v>317</v>
      </c>
      <c r="G100" s="164" t="s">
        <v>317</v>
      </c>
      <c r="H100" s="164" t="s">
        <v>317</v>
      </c>
      <c r="I100" s="164" t="s">
        <v>317</v>
      </c>
      <c r="J100" s="164" t="s">
        <v>317</v>
      </c>
      <c r="K100" s="164" t="s">
        <v>317</v>
      </c>
      <c r="L100" s="164" t="s">
        <v>317</v>
      </c>
      <c r="M100" s="164" t="s">
        <v>317</v>
      </c>
      <c r="N100" s="164" t="s">
        <v>317</v>
      </c>
      <c r="O100" s="164" t="s">
        <v>317</v>
      </c>
      <c r="P100" s="164" t="s">
        <v>317</v>
      </c>
      <c r="Q100" s="164" t="s">
        <v>317</v>
      </c>
      <c r="R100" s="164" t="s">
        <v>317</v>
      </c>
      <c r="S100" s="164" t="s">
        <v>317</v>
      </c>
      <c r="T100" s="164" t="s">
        <v>317</v>
      </c>
      <c r="U100" s="164" t="s">
        <v>317</v>
      </c>
      <c r="V100" s="164" t="s">
        <v>317</v>
      </c>
      <c r="W100" s="164" t="s">
        <v>317</v>
      </c>
      <c r="X100" s="164" t="s">
        <v>317</v>
      </c>
      <c r="Y100" s="164" t="s">
        <v>317</v>
      </c>
      <c r="Z100" s="164" t="s">
        <v>317</v>
      </c>
      <c r="AA100" s="164" t="s">
        <v>317</v>
      </c>
      <c r="AB100" s="164" t="s">
        <v>317</v>
      </c>
      <c r="AC100" s="164" t="s">
        <v>317</v>
      </c>
      <c r="AD100" s="164" t="s">
        <v>317</v>
      </c>
      <c r="AE100" s="164" t="s">
        <v>317</v>
      </c>
      <c r="AF100" s="164" t="s">
        <v>317</v>
      </c>
      <c r="AG100" s="164" t="s">
        <v>317</v>
      </c>
      <c r="AH100" s="164" t="s">
        <v>317</v>
      </c>
      <c r="AI100" s="164" t="s">
        <v>317</v>
      </c>
      <c r="AJ100" s="73">
        <f t="shared" si="31"/>
        <v>0</v>
      </c>
      <c r="AK100" s="73"/>
      <c r="AL100" s="73"/>
    </row>
    <row r="101" spans="1:38" ht="15.75">
      <c r="A101" s="89">
        <f t="shared" si="30"/>
        <v>59</v>
      </c>
      <c r="B101" s="142">
        <v>18268</v>
      </c>
      <c r="C101" s="4" t="s">
        <v>369</v>
      </c>
      <c r="D101" s="118" t="s">
        <v>50</v>
      </c>
      <c r="E101" s="164" t="s">
        <v>311</v>
      </c>
      <c r="F101" s="116" t="s">
        <v>366</v>
      </c>
      <c r="G101" s="164" t="s">
        <v>311</v>
      </c>
      <c r="H101" s="164" t="s">
        <v>311</v>
      </c>
      <c r="I101" s="164" t="s">
        <v>311</v>
      </c>
      <c r="J101" s="116" t="s">
        <v>366</v>
      </c>
      <c r="K101" s="164" t="s">
        <v>311</v>
      </c>
      <c r="L101" s="164" t="s">
        <v>311</v>
      </c>
      <c r="M101" s="164" t="s">
        <v>311</v>
      </c>
      <c r="N101" s="164" t="s">
        <v>311</v>
      </c>
      <c r="O101" s="164" t="s">
        <v>311</v>
      </c>
      <c r="P101" s="164" t="s">
        <v>311</v>
      </c>
      <c r="Q101" s="164" t="s">
        <v>311</v>
      </c>
      <c r="R101" s="164" t="s">
        <v>311</v>
      </c>
      <c r="S101" s="164" t="s">
        <v>311</v>
      </c>
      <c r="T101" s="164" t="s">
        <v>311</v>
      </c>
      <c r="U101" s="116" t="s">
        <v>366</v>
      </c>
      <c r="V101" s="117" t="s">
        <v>367</v>
      </c>
      <c r="W101" s="164" t="s">
        <v>311</v>
      </c>
      <c r="X101" s="164" t="s">
        <v>311</v>
      </c>
      <c r="Y101" s="164" t="s">
        <v>311</v>
      </c>
      <c r="Z101" s="164" t="s">
        <v>311</v>
      </c>
      <c r="AA101" s="164" t="s">
        <v>311</v>
      </c>
      <c r="AB101" s="164" t="s">
        <v>311</v>
      </c>
      <c r="AC101" s="164" t="s">
        <v>311</v>
      </c>
      <c r="AD101" s="164" t="s">
        <v>311</v>
      </c>
      <c r="AE101" s="164" t="s">
        <v>311</v>
      </c>
      <c r="AF101" s="164" t="s">
        <v>311</v>
      </c>
      <c r="AG101" s="164" t="s">
        <v>311</v>
      </c>
      <c r="AH101" s="164" t="s">
        <v>311</v>
      </c>
      <c r="AI101" s="164" t="s">
        <v>311</v>
      </c>
      <c r="AJ101" s="73">
        <f t="shared" si="31"/>
        <v>26</v>
      </c>
      <c r="AK101" s="73"/>
      <c r="AL101" s="73"/>
    </row>
    <row r="102" spans="1:38" ht="15.75">
      <c r="A102" s="89">
        <f t="shared" si="30"/>
        <v>60</v>
      </c>
      <c r="B102" s="142">
        <v>21274</v>
      </c>
      <c r="C102" s="4" t="s">
        <v>402</v>
      </c>
      <c r="D102" s="118" t="s">
        <v>50</v>
      </c>
      <c r="E102" s="164" t="s">
        <v>311</v>
      </c>
      <c r="F102" s="164" t="s">
        <v>311</v>
      </c>
      <c r="G102" s="116" t="s">
        <v>366</v>
      </c>
      <c r="H102" s="164" t="s">
        <v>311</v>
      </c>
      <c r="I102" s="116" t="s">
        <v>366</v>
      </c>
      <c r="J102" s="164" t="s">
        <v>311</v>
      </c>
      <c r="K102" s="164" t="s">
        <v>311</v>
      </c>
      <c r="L102" s="164" t="s">
        <v>311</v>
      </c>
      <c r="M102" s="164" t="s">
        <v>311</v>
      </c>
      <c r="N102" s="164" t="s">
        <v>311</v>
      </c>
      <c r="O102" s="164" t="s">
        <v>311</v>
      </c>
      <c r="P102" s="164" t="s">
        <v>311</v>
      </c>
      <c r="Q102" s="164" t="s">
        <v>311</v>
      </c>
      <c r="R102" s="164" t="s">
        <v>311</v>
      </c>
      <c r="S102" s="164" t="s">
        <v>311</v>
      </c>
      <c r="T102" s="164" t="s">
        <v>311</v>
      </c>
      <c r="U102" s="164" t="s">
        <v>311</v>
      </c>
      <c r="V102" s="164" t="s">
        <v>311</v>
      </c>
      <c r="W102" s="164" t="s">
        <v>311</v>
      </c>
      <c r="X102" s="164" t="s">
        <v>311</v>
      </c>
      <c r="Y102" s="164" t="s">
        <v>311</v>
      </c>
      <c r="Z102" s="164" t="s">
        <v>311</v>
      </c>
      <c r="AA102" s="164" t="s">
        <v>311</v>
      </c>
      <c r="AB102" s="116" t="s">
        <v>366</v>
      </c>
      <c r="AC102" s="164" t="s">
        <v>311</v>
      </c>
      <c r="AD102" s="164" t="s">
        <v>311</v>
      </c>
      <c r="AE102" s="164" t="s">
        <v>311</v>
      </c>
      <c r="AF102" s="164" t="s">
        <v>311</v>
      </c>
      <c r="AG102" s="164" t="s">
        <v>311</v>
      </c>
      <c r="AH102" s="164" t="s">
        <v>311</v>
      </c>
      <c r="AI102" s="164" t="s">
        <v>311</v>
      </c>
      <c r="AJ102" s="73">
        <f t="shared" si="31"/>
        <v>27</v>
      </c>
      <c r="AK102" s="73"/>
      <c r="AL102" s="73"/>
    </row>
    <row r="103" spans="1:38" ht="15.75">
      <c r="A103" s="89">
        <f t="shared" si="30"/>
        <v>61</v>
      </c>
      <c r="B103" s="146">
        <v>21287</v>
      </c>
      <c r="C103" s="19" t="s">
        <v>387</v>
      </c>
      <c r="D103" s="129" t="s">
        <v>388</v>
      </c>
      <c r="E103" s="116" t="s">
        <v>366</v>
      </c>
      <c r="F103" s="164" t="s">
        <v>311</v>
      </c>
      <c r="G103" s="164" t="s">
        <v>317</v>
      </c>
      <c r="H103" s="164" t="s">
        <v>311</v>
      </c>
      <c r="I103" s="164" t="s">
        <v>311</v>
      </c>
      <c r="J103" s="164" t="s">
        <v>311</v>
      </c>
      <c r="K103" s="164" t="s">
        <v>311</v>
      </c>
      <c r="L103" s="164" t="s">
        <v>311</v>
      </c>
      <c r="M103" s="164" t="s">
        <v>311</v>
      </c>
      <c r="N103" s="164" t="s">
        <v>311</v>
      </c>
      <c r="O103" s="116" t="s">
        <v>366</v>
      </c>
      <c r="P103" s="164" t="s">
        <v>311</v>
      </c>
      <c r="Q103" s="164" t="s">
        <v>311</v>
      </c>
      <c r="R103" s="164" t="s">
        <v>317</v>
      </c>
      <c r="S103" s="164" t="s">
        <v>317</v>
      </c>
      <c r="T103" s="164" t="s">
        <v>317</v>
      </c>
      <c r="U103" s="116" t="s">
        <v>366</v>
      </c>
      <c r="V103" s="164" t="s">
        <v>311</v>
      </c>
      <c r="W103" s="164" t="s">
        <v>311</v>
      </c>
      <c r="X103" s="164" t="s">
        <v>311</v>
      </c>
      <c r="Y103" s="164" t="s">
        <v>311</v>
      </c>
      <c r="Z103" s="164" t="s">
        <v>311</v>
      </c>
      <c r="AA103" s="164" t="s">
        <v>311</v>
      </c>
      <c r="AB103" s="164" t="s">
        <v>311</v>
      </c>
      <c r="AC103" s="164" t="s">
        <v>311</v>
      </c>
      <c r="AD103" s="164" t="s">
        <v>311</v>
      </c>
      <c r="AE103" s="164" t="s">
        <v>311</v>
      </c>
      <c r="AF103" s="164" t="s">
        <v>311</v>
      </c>
      <c r="AG103" s="164" t="s">
        <v>311</v>
      </c>
      <c r="AH103" s="116" t="s">
        <v>366</v>
      </c>
      <c r="AI103" s="164" t="s">
        <v>311</v>
      </c>
      <c r="AJ103" s="73">
        <f t="shared" si="31"/>
        <v>22</v>
      </c>
      <c r="AK103" s="73"/>
      <c r="AL103" s="73"/>
    </row>
    <row r="104" spans="1:38" ht="15.75">
      <c r="A104" s="89">
        <f t="shared" si="30"/>
        <v>62</v>
      </c>
      <c r="B104" s="146">
        <v>21288</v>
      </c>
      <c r="C104" s="19" t="s">
        <v>436</v>
      </c>
      <c r="D104" s="129" t="s">
        <v>388</v>
      </c>
      <c r="E104" s="164" t="s">
        <v>317</v>
      </c>
      <c r="F104" s="164" t="s">
        <v>317</v>
      </c>
      <c r="G104" s="164" t="s">
        <v>317</v>
      </c>
      <c r="H104" s="164" t="s">
        <v>317</v>
      </c>
      <c r="I104" s="164" t="s">
        <v>317</v>
      </c>
      <c r="J104" s="164" t="s">
        <v>317</v>
      </c>
      <c r="K104" s="164" t="s">
        <v>317</v>
      </c>
      <c r="L104" s="164" t="s">
        <v>317</v>
      </c>
      <c r="M104" s="164" t="s">
        <v>317</v>
      </c>
      <c r="N104" s="164" t="s">
        <v>317</v>
      </c>
      <c r="O104" s="164" t="s">
        <v>317</v>
      </c>
      <c r="P104" s="164" t="s">
        <v>317</v>
      </c>
      <c r="Q104" s="164" t="s">
        <v>317</v>
      </c>
      <c r="R104" s="164" t="s">
        <v>317</v>
      </c>
      <c r="S104" s="164" t="s">
        <v>317</v>
      </c>
      <c r="T104" s="164" t="s">
        <v>317</v>
      </c>
      <c r="U104" s="164" t="s">
        <v>317</v>
      </c>
      <c r="V104" s="164" t="s">
        <v>317</v>
      </c>
      <c r="W104" s="164" t="s">
        <v>317</v>
      </c>
      <c r="X104" s="164" t="s">
        <v>317</v>
      </c>
      <c r="Y104" s="164" t="s">
        <v>317</v>
      </c>
      <c r="Z104" s="164" t="s">
        <v>317</v>
      </c>
      <c r="AA104" s="164" t="s">
        <v>317</v>
      </c>
      <c r="AB104" s="164" t="s">
        <v>317</v>
      </c>
      <c r="AC104" s="164" t="s">
        <v>317</v>
      </c>
      <c r="AD104" s="164" t="s">
        <v>317</v>
      </c>
      <c r="AE104" s="164" t="s">
        <v>317</v>
      </c>
      <c r="AF104" s="164" t="s">
        <v>317</v>
      </c>
      <c r="AG104" s="164" t="s">
        <v>317</v>
      </c>
      <c r="AH104" s="164" t="s">
        <v>317</v>
      </c>
      <c r="AI104" s="164" t="s">
        <v>317</v>
      </c>
      <c r="AJ104" s="73">
        <f t="shared" si="31"/>
        <v>0</v>
      </c>
      <c r="AK104" s="73"/>
      <c r="AL104" s="73"/>
    </row>
    <row r="105" spans="1:38" ht="15.75">
      <c r="A105" s="89">
        <f t="shared" si="30"/>
        <v>63</v>
      </c>
      <c r="B105" s="146">
        <v>21289</v>
      </c>
      <c r="C105" s="19" t="s">
        <v>389</v>
      </c>
      <c r="D105" s="129" t="s">
        <v>388</v>
      </c>
      <c r="E105" s="164" t="s">
        <v>317</v>
      </c>
      <c r="F105" s="164" t="s">
        <v>317</v>
      </c>
      <c r="G105" s="164" t="s">
        <v>317</v>
      </c>
      <c r="H105" s="164" t="s">
        <v>317</v>
      </c>
      <c r="I105" s="140" t="s">
        <v>317</v>
      </c>
      <c r="J105" s="164" t="s">
        <v>317</v>
      </c>
      <c r="K105" s="164" t="s">
        <v>317</v>
      </c>
      <c r="L105" s="164" t="s">
        <v>317</v>
      </c>
      <c r="M105" s="164" t="s">
        <v>317</v>
      </c>
      <c r="N105" s="164" t="s">
        <v>317</v>
      </c>
      <c r="O105" s="140" t="s">
        <v>317</v>
      </c>
      <c r="P105" s="164" t="s">
        <v>317</v>
      </c>
      <c r="Q105" s="164" t="s">
        <v>317</v>
      </c>
      <c r="R105" s="164" t="s">
        <v>317</v>
      </c>
      <c r="S105" s="164" t="s">
        <v>317</v>
      </c>
      <c r="T105" s="164" t="s">
        <v>317</v>
      </c>
      <c r="U105" s="164" t="s">
        <v>317</v>
      </c>
      <c r="V105" s="140" t="s">
        <v>317</v>
      </c>
      <c r="W105" s="164" t="s">
        <v>317</v>
      </c>
      <c r="X105" s="164" t="s">
        <v>317</v>
      </c>
      <c r="Y105" s="164" t="s">
        <v>317</v>
      </c>
      <c r="Z105" s="164" t="s">
        <v>317</v>
      </c>
      <c r="AA105" s="164" t="s">
        <v>317</v>
      </c>
      <c r="AB105" s="140" t="s">
        <v>317</v>
      </c>
      <c r="AC105" s="164" t="s">
        <v>317</v>
      </c>
      <c r="AD105" s="164" t="s">
        <v>317</v>
      </c>
      <c r="AE105" s="164" t="s">
        <v>317</v>
      </c>
      <c r="AF105" s="164" t="s">
        <v>317</v>
      </c>
      <c r="AG105" s="164" t="s">
        <v>317</v>
      </c>
      <c r="AH105" s="164" t="s">
        <v>317</v>
      </c>
      <c r="AI105" s="164" t="s">
        <v>317</v>
      </c>
      <c r="AJ105" s="73">
        <f t="shared" si="31"/>
        <v>0</v>
      </c>
      <c r="AK105" s="73"/>
      <c r="AL105" s="73"/>
    </row>
    <row r="106" spans="1:38" ht="15.75">
      <c r="A106" s="89">
        <f t="shared" si="30"/>
        <v>64</v>
      </c>
      <c r="B106" s="146">
        <v>21290</v>
      </c>
      <c r="C106" s="19" t="s">
        <v>390</v>
      </c>
      <c r="D106" s="129" t="s">
        <v>388</v>
      </c>
      <c r="E106" s="164" t="s">
        <v>311</v>
      </c>
      <c r="F106" s="116" t="s">
        <v>366</v>
      </c>
      <c r="G106" s="164" t="s">
        <v>311</v>
      </c>
      <c r="H106" s="164" t="s">
        <v>311</v>
      </c>
      <c r="I106" s="164" t="s">
        <v>311</v>
      </c>
      <c r="J106" s="164" t="s">
        <v>311</v>
      </c>
      <c r="K106" s="117" t="s">
        <v>367</v>
      </c>
      <c r="L106" s="116" t="s">
        <v>366</v>
      </c>
      <c r="M106" s="164" t="s">
        <v>311</v>
      </c>
      <c r="N106" s="164" t="s">
        <v>311</v>
      </c>
      <c r="O106" s="164" t="s">
        <v>311</v>
      </c>
      <c r="P106" s="164" t="s">
        <v>311</v>
      </c>
      <c r="Q106" s="164" t="s">
        <v>311</v>
      </c>
      <c r="R106" s="164" t="s">
        <v>311</v>
      </c>
      <c r="S106" s="164" t="s">
        <v>311</v>
      </c>
      <c r="T106" s="164" t="s">
        <v>311</v>
      </c>
      <c r="U106" s="164" t="s">
        <v>311</v>
      </c>
      <c r="V106" s="164" t="s">
        <v>311</v>
      </c>
      <c r="W106" s="164" t="s">
        <v>311</v>
      </c>
      <c r="X106" s="164" t="s">
        <v>311</v>
      </c>
      <c r="Y106" s="164" t="s">
        <v>311</v>
      </c>
      <c r="Z106" s="164" t="s">
        <v>311</v>
      </c>
      <c r="AA106" s="164" t="s">
        <v>311</v>
      </c>
      <c r="AB106" s="164" t="s">
        <v>311</v>
      </c>
      <c r="AC106" s="164" t="s">
        <v>311</v>
      </c>
      <c r="AD106" s="164" t="s">
        <v>311</v>
      </c>
      <c r="AE106" s="164" t="s">
        <v>311</v>
      </c>
      <c r="AF106" s="116" t="s">
        <v>366</v>
      </c>
      <c r="AG106" s="164" t="s">
        <v>311</v>
      </c>
      <c r="AH106" s="164" t="s">
        <v>311</v>
      </c>
      <c r="AI106" s="164" t="s">
        <v>311</v>
      </c>
      <c r="AJ106" s="73">
        <f t="shared" si="31"/>
        <v>26</v>
      </c>
      <c r="AK106" s="73"/>
      <c r="AL106" s="73"/>
    </row>
    <row r="107" spans="1:38" ht="15.75">
      <c r="A107" s="89">
        <f t="shared" si="30"/>
        <v>65</v>
      </c>
      <c r="B107" s="146">
        <v>21291</v>
      </c>
      <c r="C107" s="19" t="s">
        <v>437</v>
      </c>
      <c r="D107" s="129" t="s">
        <v>388</v>
      </c>
      <c r="E107" s="164" t="s">
        <v>317</v>
      </c>
      <c r="F107" s="164" t="s">
        <v>317</v>
      </c>
      <c r="G107" s="164" t="s">
        <v>317</v>
      </c>
      <c r="H107" s="164" t="s">
        <v>317</v>
      </c>
      <c r="I107" s="164" t="s">
        <v>317</v>
      </c>
      <c r="J107" s="164" t="s">
        <v>317</v>
      </c>
      <c r="K107" s="164" t="s">
        <v>317</v>
      </c>
      <c r="L107" s="164" t="s">
        <v>317</v>
      </c>
      <c r="M107" s="164" t="s">
        <v>317</v>
      </c>
      <c r="N107" s="164" t="s">
        <v>317</v>
      </c>
      <c r="O107" s="164" t="s">
        <v>317</v>
      </c>
      <c r="P107" s="164" t="s">
        <v>317</v>
      </c>
      <c r="Q107" s="164" t="s">
        <v>317</v>
      </c>
      <c r="R107" s="164" t="s">
        <v>317</v>
      </c>
      <c r="S107" s="164" t="s">
        <v>317</v>
      </c>
      <c r="T107" s="164" t="s">
        <v>317</v>
      </c>
      <c r="U107" s="164" t="s">
        <v>317</v>
      </c>
      <c r="V107" s="164" t="s">
        <v>317</v>
      </c>
      <c r="W107" s="164" t="s">
        <v>317</v>
      </c>
      <c r="X107" s="164" t="s">
        <v>317</v>
      </c>
      <c r="Y107" s="164" t="s">
        <v>317</v>
      </c>
      <c r="Z107" s="164" t="s">
        <v>317</v>
      </c>
      <c r="AA107" s="164" t="s">
        <v>317</v>
      </c>
      <c r="AB107" s="164" t="s">
        <v>317</v>
      </c>
      <c r="AC107" s="164" t="s">
        <v>317</v>
      </c>
      <c r="AD107" s="164" t="s">
        <v>317</v>
      </c>
      <c r="AE107" s="164" t="s">
        <v>317</v>
      </c>
      <c r="AF107" s="164" t="s">
        <v>317</v>
      </c>
      <c r="AG107" s="164" t="s">
        <v>317</v>
      </c>
      <c r="AH107" s="164" t="s">
        <v>317</v>
      </c>
      <c r="AI107" s="164" t="s">
        <v>317</v>
      </c>
      <c r="AJ107" s="73">
        <f t="shared" si="31"/>
        <v>0</v>
      </c>
      <c r="AK107" s="73"/>
      <c r="AL107" s="73"/>
    </row>
    <row r="108" spans="1:38" ht="15.75">
      <c r="A108" s="89">
        <f t="shared" si="30"/>
        <v>66</v>
      </c>
      <c r="B108" s="146">
        <v>21292</v>
      </c>
      <c r="C108" s="4" t="s">
        <v>438</v>
      </c>
      <c r="D108" s="129" t="s">
        <v>388</v>
      </c>
      <c r="E108" s="164" t="s">
        <v>317</v>
      </c>
      <c r="F108" s="164" t="s">
        <v>317</v>
      </c>
      <c r="G108" s="164" t="s">
        <v>317</v>
      </c>
      <c r="H108" s="164" t="s">
        <v>317</v>
      </c>
      <c r="I108" s="164" t="s">
        <v>317</v>
      </c>
      <c r="J108" s="164" t="s">
        <v>317</v>
      </c>
      <c r="K108" s="164" t="s">
        <v>317</v>
      </c>
      <c r="L108" s="164" t="s">
        <v>317</v>
      </c>
      <c r="M108" s="164" t="s">
        <v>317</v>
      </c>
      <c r="N108" s="164" t="s">
        <v>317</v>
      </c>
      <c r="O108" s="164" t="s">
        <v>317</v>
      </c>
      <c r="P108" s="164" t="s">
        <v>317</v>
      </c>
      <c r="Q108" s="164" t="s">
        <v>317</v>
      </c>
      <c r="R108" s="164" t="s">
        <v>317</v>
      </c>
      <c r="S108" s="164" t="s">
        <v>317</v>
      </c>
      <c r="T108" s="164" t="s">
        <v>317</v>
      </c>
      <c r="U108" s="164" t="s">
        <v>317</v>
      </c>
      <c r="V108" s="164" t="s">
        <v>317</v>
      </c>
      <c r="W108" s="164" t="s">
        <v>317</v>
      </c>
      <c r="X108" s="164" t="s">
        <v>317</v>
      </c>
      <c r="Y108" s="164" t="s">
        <v>317</v>
      </c>
      <c r="Z108" s="164" t="s">
        <v>317</v>
      </c>
      <c r="AA108" s="164" t="s">
        <v>317</v>
      </c>
      <c r="AB108" s="164" t="s">
        <v>317</v>
      </c>
      <c r="AC108" s="164" t="s">
        <v>317</v>
      </c>
      <c r="AD108" s="164" t="s">
        <v>317</v>
      </c>
      <c r="AE108" s="164" t="s">
        <v>317</v>
      </c>
      <c r="AF108" s="164" t="s">
        <v>317</v>
      </c>
      <c r="AG108" s="164" t="s">
        <v>317</v>
      </c>
      <c r="AH108" s="164" t="s">
        <v>317</v>
      </c>
      <c r="AI108" s="164" t="s">
        <v>317</v>
      </c>
      <c r="AJ108" s="73">
        <f t="shared" si="31"/>
        <v>0</v>
      </c>
      <c r="AK108" s="73"/>
      <c r="AL108" s="73"/>
    </row>
    <row r="109" spans="1:38" ht="15.75">
      <c r="A109" s="89">
        <f t="shared" si="30"/>
        <v>67</v>
      </c>
      <c r="B109" s="146">
        <v>21293</v>
      </c>
      <c r="C109" s="4" t="s">
        <v>439</v>
      </c>
      <c r="D109" s="129" t="s">
        <v>388</v>
      </c>
      <c r="E109" s="164" t="s">
        <v>317</v>
      </c>
      <c r="F109" s="164" t="s">
        <v>317</v>
      </c>
      <c r="G109" s="164" t="s">
        <v>317</v>
      </c>
      <c r="H109" s="164" t="s">
        <v>317</v>
      </c>
      <c r="I109" s="164" t="s">
        <v>317</v>
      </c>
      <c r="J109" s="164" t="s">
        <v>317</v>
      </c>
      <c r="K109" s="164" t="s">
        <v>317</v>
      </c>
      <c r="L109" s="164" t="s">
        <v>317</v>
      </c>
      <c r="M109" s="164" t="s">
        <v>317</v>
      </c>
      <c r="N109" s="164" t="s">
        <v>317</v>
      </c>
      <c r="O109" s="164" t="s">
        <v>317</v>
      </c>
      <c r="P109" s="164" t="s">
        <v>317</v>
      </c>
      <c r="Q109" s="164" t="s">
        <v>317</v>
      </c>
      <c r="R109" s="164" t="s">
        <v>317</v>
      </c>
      <c r="S109" s="164" t="s">
        <v>317</v>
      </c>
      <c r="T109" s="164" t="s">
        <v>317</v>
      </c>
      <c r="U109" s="164" t="s">
        <v>317</v>
      </c>
      <c r="V109" s="164" t="s">
        <v>317</v>
      </c>
      <c r="W109" s="164" t="s">
        <v>317</v>
      </c>
      <c r="X109" s="164" t="s">
        <v>317</v>
      </c>
      <c r="Y109" s="164" t="s">
        <v>317</v>
      </c>
      <c r="Z109" s="164" t="s">
        <v>317</v>
      </c>
      <c r="AA109" s="164" t="s">
        <v>317</v>
      </c>
      <c r="AB109" s="164" t="s">
        <v>317</v>
      </c>
      <c r="AC109" s="164" t="s">
        <v>317</v>
      </c>
      <c r="AD109" s="164" t="s">
        <v>317</v>
      </c>
      <c r="AE109" s="164" t="s">
        <v>317</v>
      </c>
      <c r="AF109" s="164" t="s">
        <v>317</v>
      </c>
      <c r="AG109" s="164" t="s">
        <v>317</v>
      </c>
      <c r="AH109" s="164" t="s">
        <v>317</v>
      </c>
      <c r="AI109" s="164" t="s">
        <v>317</v>
      </c>
      <c r="AJ109" s="73">
        <f t="shared" si="31"/>
        <v>0</v>
      </c>
      <c r="AK109" s="73"/>
      <c r="AL109" s="73"/>
    </row>
    <row r="110" spans="1:38" ht="15.75">
      <c r="A110" s="89">
        <f t="shared" si="30"/>
        <v>68</v>
      </c>
      <c r="B110" s="142">
        <v>21294</v>
      </c>
      <c r="C110" s="4" t="s">
        <v>391</v>
      </c>
      <c r="D110" s="129" t="s">
        <v>388</v>
      </c>
      <c r="E110" s="164" t="s">
        <v>317</v>
      </c>
      <c r="F110" s="116" t="s">
        <v>366</v>
      </c>
      <c r="G110" s="164" t="s">
        <v>311</v>
      </c>
      <c r="H110" s="164" t="s">
        <v>311</v>
      </c>
      <c r="I110" s="164" t="s">
        <v>311</v>
      </c>
      <c r="J110" s="164" t="s">
        <v>311</v>
      </c>
      <c r="K110" s="164" t="s">
        <v>317</v>
      </c>
      <c r="L110" s="164" t="s">
        <v>317</v>
      </c>
      <c r="M110" s="164" t="s">
        <v>311</v>
      </c>
      <c r="N110" s="164" t="s">
        <v>317</v>
      </c>
      <c r="O110" s="164" t="s">
        <v>317</v>
      </c>
      <c r="P110" s="164" t="s">
        <v>317</v>
      </c>
      <c r="Q110" s="164" t="s">
        <v>317</v>
      </c>
      <c r="R110" s="164" t="s">
        <v>317</v>
      </c>
      <c r="S110" s="164" t="s">
        <v>317</v>
      </c>
      <c r="T110" s="164" t="s">
        <v>317</v>
      </c>
      <c r="U110" s="164" t="s">
        <v>317</v>
      </c>
      <c r="V110" s="164" t="s">
        <v>317</v>
      </c>
      <c r="W110" s="164" t="s">
        <v>317</v>
      </c>
      <c r="X110" s="164" t="s">
        <v>317</v>
      </c>
      <c r="Y110" s="164" t="s">
        <v>317</v>
      </c>
      <c r="Z110" s="164" t="s">
        <v>317</v>
      </c>
      <c r="AA110" s="164" t="s">
        <v>317</v>
      </c>
      <c r="AB110" s="164" t="s">
        <v>317</v>
      </c>
      <c r="AC110" s="164" t="s">
        <v>317</v>
      </c>
      <c r="AD110" s="164" t="s">
        <v>317</v>
      </c>
      <c r="AE110" s="164" t="s">
        <v>317</v>
      </c>
      <c r="AF110" s="164" t="s">
        <v>317</v>
      </c>
      <c r="AG110" s="164" t="s">
        <v>317</v>
      </c>
      <c r="AH110" s="164" t="s">
        <v>317</v>
      </c>
      <c r="AI110" s="164" t="s">
        <v>317</v>
      </c>
      <c r="AJ110" s="73">
        <f t="shared" si="31"/>
        <v>5</v>
      </c>
      <c r="AK110" s="73"/>
      <c r="AL110" s="73"/>
    </row>
    <row r="111" spans="1:38" ht="15.75">
      <c r="A111" s="89">
        <f t="shared" si="30"/>
        <v>69</v>
      </c>
      <c r="B111" s="133">
        <v>21298</v>
      </c>
      <c r="C111" s="80" t="s">
        <v>392</v>
      </c>
      <c r="D111" s="129" t="s">
        <v>388</v>
      </c>
      <c r="E111" s="164" t="s">
        <v>317</v>
      </c>
      <c r="F111" s="164" t="s">
        <v>317</v>
      </c>
      <c r="G111" s="164" t="s">
        <v>317</v>
      </c>
      <c r="H111" s="164" t="s">
        <v>317</v>
      </c>
      <c r="I111" s="164" t="s">
        <v>317</v>
      </c>
      <c r="J111" s="164" t="s">
        <v>317</v>
      </c>
      <c r="K111" s="164" t="s">
        <v>317</v>
      </c>
      <c r="L111" s="164" t="s">
        <v>317</v>
      </c>
      <c r="M111" s="164" t="s">
        <v>317</v>
      </c>
      <c r="N111" s="164" t="s">
        <v>317</v>
      </c>
      <c r="O111" s="164" t="s">
        <v>317</v>
      </c>
      <c r="P111" s="164" t="s">
        <v>317</v>
      </c>
      <c r="Q111" s="164" t="s">
        <v>317</v>
      </c>
      <c r="R111" s="164" t="s">
        <v>317</v>
      </c>
      <c r="S111" s="164" t="s">
        <v>317</v>
      </c>
      <c r="T111" s="164" t="s">
        <v>317</v>
      </c>
      <c r="U111" s="164" t="s">
        <v>317</v>
      </c>
      <c r="V111" s="164" t="s">
        <v>317</v>
      </c>
      <c r="W111" s="164" t="s">
        <v>317</v>
      </c>
      <c r="X111" s="164" t="s">
        <v>317</v>
      </c>
      <c r="Y111" s="164" t="s">
        <v>317</v>
      </c>
      <c r="Z111" s="164" t="s">
        <v>317</v>
      </c>
      <c r="AA111" s="164" t="s">
        <v>317</v>
      </c>
      <c r="AB111" s="164" t="s">
        <v>317</v>
      </c>
      <c r="AC111" s="164" t="s">
        <v>317</v>
      </c>
      <c r="AD111" s="164" t="s">
        <v>317</v>
      </c>
      <c r="AE111" s="164" t="s">
        <v>317</v>
      </c>
      <c r="AF111" s="164" t="s">
        <v>317</v>
      </c>
      <c r="AG111" s="164" t="s">
        <v>317</v>
      </c>
      <c r="AH111" s="164" t="s">
        <v>317</v>
      </c>
      <c r="AI111" s="164" t="s">
        <v>317</v>
      </c>
      <c r="AJ111" s="73">
        <f t="shared" si="31"/>
        <v>0</v>
      </c>
      <c r="AK111" s="73"/>
      <c r="AL111" s="73"/>
    </row>
    <row r="112" spans="1:38" ht="15.75">
      <c r="A112" s="89">
        <f t="shared" si="30"/>
        <v>70</v>
      </c>
      <c r="B112" s="133">
        <v>21306</v>
      </c>
      <c r="C112" s="80" t="s">
        <v>403</v>
      </c>
      <c r="D112" s="129" t="s">
        <v>388</v>
      </c>
      <c r="E112" s="164" t="s">
        <v>311</v>
      </c>
      <c r="F112" s="164" t="s">
        <v>311</v>
      </c>
      <c r="G112" s="164" t="s">
        <v>311</v>
      </c>
      <c r="H112" s="164" t="s">
        <v>311</v>
      </c>
      <c r="I112" s="164" t="s">
        <v>311</v>
      </c>
      <c r="J112" s="164" t="s">
        <v>311</v>
      </c>
      <c r="K112" s="164" t="s">
        <v>311</v>
      </c>
      <c r="L112" s="164" t="s">
        <v>311</v>
      </c>
      <c r="M112" s="164" t="s">
        <v>311</v>
      </c>
      <c r="N112" s="164" t="s">
        <v>311</v>
      </c>
      <c r="O112" s="116" t="s">
        <v>366</v>
      </c>
      <c r="P112" s="117" t="s">
        <v>367</v>
      </c>
      <c r="Q112" s="164" t="s">
        <v>311</v>
      </c>
      <c r="R112" s="117" t="s">
        <v>367</v>
      </c>
      <c r="S112" s="116" t="s">
        <v>366</v>
      </c>
      <c r="T112" s="164" t="s">
        <v>311</v>
      </c>
      <c r="U112" s="164" t="s">
        <v>311</v>
      </c>
      <c r="V112" s="164" t="s">
        <v>311</v>
      </c>
      <c r="W112" s="164" t="s">
        <v>311</v>
      </c>
      <c r="X112" s="164" t="s">
        <v>311</v>
      </c>
      <c r="Y112" s="164" t="s">
        <v>311</v>
      </c>
      <c r="Z112" s="164" t="s">
        <v>311</v>
      </c>
      <c r="AA112" s="164" t="s">
        <v>311</v>
      </c>
      <c r="AB112" s="164" t="s">
        <v>311</v>
      </c>
      <c r="AC112" s="164" t="s">
        <v>311</v>
      </c>
      <c r="AD112" s="164" t="s">
        <v>311</v>
      </c>
      <c r="AE112" s="164" t="s">
        <v>311</v>
      </c>
      <c r="AF112" s="164" t="s">
        <v>311</v>
      </c>
      <c r="AG112" s="164" t="s">
        <v>311</v>
      </c>
      <c r="AH112" s="164" t="s">
        <v>311</v>
      </c>
      <c r="AI112" s="164" t="s">
        <v>311</v>
      </c>
      <c r="AJ112" s="73">
        <f t="shared" si="31"/>
        <v>26</v>
      </c>
      <c r="AK112" s="73"/>
      <c r="AL112" s="73"/>
    </row>
    <row r="113" spans="1:38" ht="15.75">
      <c r="A113" s="89">
        <f t="shared" si="30"/>
        <v>71</v>
      </c>
      <c r="B113" s="133">
        <v>21307</v>
      </c>
      <c r="C113" s="80" t="s">
        <v>404</v>
      </c>
      <c r="D113" s="129" t="s">
        <v>388</v>
      </c>
      <c r="E113" s="164" t="s">
        <v>317</v>
      </c>
      <c r="F113" s="164" t="s">
        <v>317</v>
      </c>
      <c r="G113" s="164" t="s">
        <v>317</v>
      </c>
      <c r="H113" s="164" t="s">
        <v>317</v>
      </c>
      <c r="I113" s="164" t="s">
        <v>317</v>
      </c>
      <c r="J113" s="164" t="s">
        <v>317</v>
      </c>
      <c r="K113" s="164" t="s">
        <v>317</v>
      </c>
      <c r="L113" s="164" t="s">
        <v>317</v>
      </c>
      <c r="M113" s="164" t="s">
        <v>317</v>
      </c>
      <c r="N113" s="164" t="s">
        <v>317</v>
      </c>
      <c r="O113" s="164" t="s">
        <v>317</v>
      </c>
      <c r="P113" s="164" t="s">
        <v>317</v>
      </c>
      <c r="Q113" s="164" t="s">
        <v>317</v>
      </c>
      <c r="R113" s="164" t="s">
        <v>317</v>
      </c>
      <c r="S113" s="164" t="s">
        <v>317</v>
      </c>
      <c r="T113" s="164" t="s">
        <v>317</v>
      </c>
      <c r="U113" s="164" t="s">
        <v>317</v>
      </c>
      <c r="V113" s="164" t="s">
        <v>317</v>
      </c>
      <c r="W113" s="164" t="s">
        <v>317</v>
      </c>
      <c r="X113" s="164" t="s">
        <v>317</v>
      </c>
      <c r="Y113" s="164" t="s">
        <v>317</v>
      </c>
      <c r="Z113" s="164" t="s">
        <v>317</v>
      </c>
      <c r="AA113" s="164" t="s">
        <v>317</v>
      </c>
      <c r="AB113" s="164" t="s">
        <v>317</v>
      </c>
      <c r="AC113" s="164" t="s">
        <v>317</v>
      </c>
      <c r="AD113" s="164" t="s">
        <v>317</v>
      </c>
      <c r="AE113" s="164" t="s">
        <v>317</v>
      </c>
      <c r="AF113" s="164" t="s">
        <v>317</v>
      </c>
      <c r="AG113" s="164" t="s">
        <v>317</v>
      </c>
      <c r="AH113" s="164" t="s">
        <v>317</v>
      </c>
      <c r="AI113" s="164" t="s">
        <v>317</v>
      </c>
      <c r="AJ113" s="73">
        <f t="shared" si="31"/>
        <v>0</v>
      </c>
      <c r="AK113" s="73"/>
      <c r="AL113" s="73"/>
    </row>
    <row r="114" spans="1:38" ht="15.75">
      <c r="A114" s="89">
        <f t="shared" si="30"/>
        <v>72</v>
      </c>
      <c r="B114" s="133">
        <v>21308</v>
      </c>
      <c r="C114" s="80" t="s">
        <v>405</v>
      </c>
      <c r="D114" s="129" t="s">
        <v>388</v>
      </c>
      <c r="E114" s="164" t="s">
        <v>317</v>
      </c>
      <c r="F114" s="164" t="s">
        <v>317</v>
      </c>
      <c r="G114" s="164" t="s">
        <v>317</v>
      </c>
      <c r="H114" s="164" t="s">
        <v>317</v>
      </c>
      <c r="I114" s="164" t="s">
        <v>317</v>
      </c>
      <c r="J114" s="164" t="s">
        <v>317</v>
      </c>
      <c r="K114" s="164" t="s">
        <v>317</v>
      </c>
      <c r="L114" s="164" t="s">
        <v>317</v>
      </c>
      <c r="M114" s="164" t="s">
        <v>317</v>
      </c>
      <c r="N114" s="164" t="s">
        <v>317</v>
      </c>
      <c r="O114" s="164" t="s">
        <v>317</v>
      </c>
      <c r="P114" s="164" t="s">
        <v>317</v>
      </c>
      <c r="Q114" s="164" t="s">
        <v>317</v>
      </c>
      <c r="R114" s="164" t="s">
        <v>317</v>
      </c>
      <c r="S114" s="164" t="s">
        <v>317</v>
      </c>
      <c r="T114" s="164" t="s">
        <v>317</v>
      </c>
      <c r="U114" s="164" t="s">
        <v>317</v>
      </c>
      <c r="V114" s="164" t="s">
        <v>317</v>
      </c>
      <c r="W114" s="164" t="s">
        <v>317</v>
      </c>
      <c r="X114" s="164" t="s">
        <v>317</v>
      </c>
      <c r="Y114" s="164" t="s">
        <v>317</v>
      </c>
      <c r="Z114" s="164" t="s">
        <v>317</v>
      </c>
      <c r="AA114" s="164" t="s">
        <v>317</v>
      </c>
      <c r="AB114" s="164" t="s">
        <v>317</v>
      </c>
      <c r="AC114" s="164" t="s">
        <v>317</v>
      </c>
      <c r="AD114" s="164" t="s">
        <v>317</v>
      </c>
      <c r="AE114" s="164" t="s">
        <v>317</v>
      </c>
      <c r="AF114" s="164" t="s">
        <v>317</v>
      </c>
      <c r="AG114" s="164" t="s">
        <v>317</v>
      </c>
      <c r="AH114" s="164" t="s">
        <v>317</v>
      </c>
      <c r="AI114" s="164" t="s">
        <v>317</v>
      </c>
      <c r="AJ114" s="73">
        <f t="shared" si="31"/>
        <v>0</v>
      </c>
      <c r="AK114" s="73"/>
      <c r="AL114" s="73"/>
    </row>
    <row r="115" spans="1:38" ht="15.75">
      <c r="A115" s="89">
        <f t="shared" si="30"/>
        <v>73</v>
      </c>
      <c r="B115" s="133">
        <v>21309</v>
      </c>
      <c r="C115" s="80" t="s">
        <v>406</v>
      </c>
      <c r="D115" s="129" t="s">
        <v>388</v>
      </c>
      <c r="E115" s="164" t="s">
        <v>311</v>
      </c>
      <c r="F115" s="116" t="s">
        <v>366</v>
      </c>
      <c r="G115" s="164" t="s">
        <v>311</v>
      </c>
      <c r="H115" s="164" t="s">
        <v>311</v>
      </c>
      <c r="I115" s="164" t="s">
        <v>311</v>
      </c>
      <c r="J115" s="164" t="s">
        <v>311</v>
      </c>
      <c r="K115" s="164" t="s">
        <v>311</v>
      </c>
      <c r="L115" s="164" t="s">
        <v>311</v>
      </c>
      <c r="M115" s="164" t="s">
        <v>311</v>
      </c>
      <c r="N115" s="116" t="s">
        <v>366</v>
      </c>
      <c r="O115" s="164" t="s">
        <v>311</v>
      </c>
      <c r="P115" s="164" t="s">
        <v>311</v>
      </c>
      <c r="Q115" s="164" t="s">
        <v>311</v>
      </c>
      <c r="R115" s="116" t="s">
        <v>366</v>
      </c>
      <c r="S115" s="164" t="s">
        <v>311</v>
      </c>
      <c r="T115" s="164" t="s">
        <v>311</v>
      </c>
      <c r="U115" s="164" t="s">
        <v>311</v>
      </c>
      <c r="V115" s="164" t="s">
        <v>311</v>
      </c>
      <c r="W115" s="164" t="s">
        <v>311</v>
      </c>
      <c r="X115" s="164" t="s">
        <v>311</v>
      </c>
      <c r="Y115" s="164" t="s">
        <v>311</v>
      </c>
      <c r="Z115" s="164" t="s">
        <v>311</v>
      </c>
      <c r="AA115" s="164" t="s">
        <v>311</v>
      </c>
      <c r="AB115" s="164" t="s">
        <v>311</v>
      </c>
      <c r="AC115" s="164" t="s">
        <v>311</v>
      </c>
      <c r="AD115" s="164" t="s">
        <v>311</v>
      </c>
      <c r="AE115" s="164" t="s">
        <v>311</v>
      </c>
      <c r="AF115" s="164" t="s">
        <v>311</v>
      </c>
      <c r="AG115" s="164" t="s">
        <v>311</v>
      </c>
      <c r="AH115" s="164" t="s">
        <v>311</v>
      </c>
      <c r="AI115" s="116" t="s">
        <v>366</v>
      </c>
      <c r="AJ115" s="73">
        <f t="shared" si="31"/>
        <v>27</v>
      </c>
      <c r="AK115" s="73"/>
      <c r="AL115" s="73"/>
    </row>
    <row r="116" spans="1:38" ht="15.75">
      <c r="A116" s="89">
        <f t="shared" si="30"/>
        <v>74</v>
      </c>
      <c r="B116" s="133">
        <v>21311</v>
      </c>
      <c r="C116" s="154" t="s">
        <v>407</v>
      </c>
      <c r="D116" s="129" t="s">
        <v>388</v>
      </c>
      <c r="E116" s="164" t="s">
        <v>317</v>
      </c>
      <c r="F116" s="164" t="s">
        <v>317</v>
      </c>
      <c r="G116" s="164" t="s">
        <v>317</v>
      </c>
      <c r="H116" s="164" t="s">
        <v>317</v>
      </c>
      <c r="I116" s="164" t="s">
        <v>317</v>
      </c>
      <c r="J116" s="164" t="s">
        <v>317</v>
      </c>
      <c r="K116" s="164" t="s">
        <v>317</v>
      </c>
      <c r="L116" s="164" t="s">
        <v>317</v>
      </c>
      <c r="M116" s="164" t="s">
        <v>317</v>
      </c>
      <c r="N116" s="164" t="s">
        <v>317</v>
      </c>
      <c r="O116" s="164" t="s">
        <v>317</v>
      </c>
      <c r="P116" s="164" t="s">
        <v>317</v>
      </c>
      <c r="Q116" s="164" t="s">
        <v>317</v>
      </c>
      <c r="R116" s="164" t="s">
        <v>317</v>
      </c>
      <c r="S116" s="164" t="s">
        <v>317</v>
      </c>
      <c r="T116" s="164" t="s">
        <v>317</v>
      </c>
      <c r="U116" s="164" t="s">
        <v>317</v>
      </c>
      <c r="V116" s="164" t="s">
        <v>317</v>
      </c>
      <c r="W116" s="164" t="s">
        <v>317</v>
      </c>
      <c r="X116" s="164" t="s">
        <v>317</v>
      </c>
      <c r="Y116" s="164" t="s">
        <v>317</v>
      </c>
      <c r="Z116" s="164" t="s">
        <v>317</v>
      </c>
      <c r="AA116" s="164" t="s">
        <v>317</v>
      </c>
      <c r="AB116" s="164" t="s">
        <v>317</v>
      </c>
      <c r="AC116" s="164" t="s">
        <v>317</v>
      </c>
      <c r="AD116" s="164" t="s">
        <v>317</v>
      </c>
      <c r="AE116" s="164" t="s">
        <v>317</v>
      </c>
      <c r="AF116" s="164" t="s">
        <v>317</v>
      </c>
      <c r="AG116" s="164" t="s">
        <v>317</v>
      </c>
      <c r="AH116" s="164" t="s">
        <v>317</v>
      </c>
      <c r="AI116" s="164" t="s">
        <v>317</v>
      </c>
      <c r="AJ116" s="73">
        <f t="shared" si="31"/>
        <v>0</v>
      </c>
      <c r="AK116" s="73"/>
      <c r="AL116" s="73"/>
    </row>
    <row r="117" spans="1:38" ht="14.25" customHeight="1">
      <c r="A117" s="89">
        <f t="shared" si="30"/>
        <v>75</v>
      </c>
      <c r="B117" s="133" t="s">
        <v>408</v>
      </c>
      <c r="C117" s="154" t="s">
        <v>409</v>
      </c>
      <c r="D117" s="129" t="s">
        <v>388</v>
      </c>
      <c r="E117" s="164" t="s">
        <v>317</v>
      </c>
      <c r="F117" s="164" t="s">
        <v>317</v>
      </c>
      <c r="G117" s="164" t="s">
        <v>317</v>
      </c>
      <c r="H117" s="164" t="s">
        <v>317</v>
      </c>
      <c r="I117" s="164" t="s">
        <v>317</v>
      </c>
      <c r="J117" s="164" t="s">
        <v>317</v>
      </c>
      <c r="K117" s="164" t="s">
        <v>317</v>
      </c>
      <c r="L117" s="164" t="s">
        <v>317</v>
      </c>
      <c r="M117" s="164" t="s">
        <v>317</v>
      </c>
      <c r="N117" s="164" t="s">
        <v>317</v>
      </c>
      <c r="O117" s="164" t="s">
        <v>317</v>
      </c>
      <c r="P117" s="164" t="s">
        <v>317</v>
      </c>
      <c r="Q117" s="164" t="s">
        <v>317</v>
      </c>
      <c r="R117" s="164" t="s">
        <v>317</v>
      </c>
      <c r="S117" s="164" t="s">
        <v>317</v>
      </c>
      <c r="T117" s="164" t="s">
        <v>317</v>
      </c>
      <c r="U117" s="164" t="s">
        <v>317</v>
      </c>
      <c r="V117" s="164" t="s">
        <v>317</v>
      </c>
      <c r="W117" s="164" t="s">
        <v>317</v>
      </c>
      <c r="X117" s="164" t="s">
        <v>317</v>
      </c>
      <c r="Y117" s="164" t="s">
        <v>317</v>
      </c>
      <c r="Z117" s="164" t="s">
        <v>317</v>
      </c>
      <c r="AA117" s="164" t="s">
        <v>317</v>
      </c>
      <c r="AB117" s="164" t="s">
        <v>317</v>
      </c>
      <c r="AC117" s="164" t="s">
        <v>317</v>
      </c>
      <c r="AD117" s="164" t="s">
        <v>317</v>
      </c>
      <c r="AE117" s="164" t="s">
        <v>317</v>
      </c>
      <c r="AF117" s="164" t="s">
        <v>317</v>
      </c>
      <c r="AG117" s="164" t="s">
        <v>317</v>
      </c>
      <c r="AH117" s="164" t="s">
        <v>317</v>
      </c>
      <c r="AI117" s="164" t="s">
        <v>317</v>
      </c>
      <c r="AJ117" s="73">
        <f t="shared" si="31"/>
        <v>0</v>
      </c>
      <c r="AK117" s="73"/>
      <c r="AL117" s="73"/>
    </row>
    <row r="118" spans="1:38" ht="15.75">
      <c r="A118" s="89">
        <f t="shared" si="30"/>
        <v>76</v>
      </c>
      <c r="B118" s="133">
        <v>20023</v>
      </c>
      <c r="C118" s="154" t="s">
        <v>410</v>
      </c>
      <c r="D118" s="129" t="s">
        <v>388</v>
      </c>
      <c r="E118" s="164" t="s">
        <v>311</v>
      </c>
      <c r="F118" s="164" t="s">
        <v>311</v>
      </c>
      <c r="G118" s="164" t="s">
        <v>311</v>
      </c>
      <c r="H118" s="164" t="s">
        <v>311</v>
      </c>
      <c r="I118" s="164" t="s">
        <v>311</v>
      </c>
      <c r="J118" s="164" t="s">
        <v>311</v>
      </c>
      <c r="K118" s="164" t="s">
        <v>311</v>
      </c>
      <c r="L118" s="164" t="s">
        <v>311</v>
      </c>
      <c r="M118" s="164" t="s">
        <v>311</v>
      </c>
      <c r="N118" s="164" t="s">
        <v>311</v>
      </c>
      <c r="O118" s="164" t="s">
        <v>311</v>
      </c>
      <c r="P118" s="116" t="s">
        <v>366</v>
      </c>
      <c r="Q118" s="164" t="s">
        <v>317</v>
      </c>
      <c r="R118" s="164" t="s">
        <v>317</v>
      </c>
      <c r="S118" s="164" t="s">
        <v>311</v>
      </c>
      <c r="T118" s="164" t="s">
        <v>311</v>
      </c>
      <c r="U118" s="164" t="s">
        <v>311</v>
      </c>
      <c r="V118" s="116" t="s">
        <v>366</v>
      </c>
      <c r="W118" s="164" t="s">
        <v>317</v>
      </c>
      <c r="X118" s="164" t="s">
        <v>317</v>
      </c>
      <c r="Y118" s="164" t="s">
        <v>317</v>
      </c>
      <c r="Z118" s="164" t="s">
        <v>317</v>
      </c>
      <c r="AA118" s="164" t="s">
        <v>317</v>
      </c>
      <c r="AB118" s="164" t="s">
        <v>317</v>
      </c>
      <c r="AC118" s="164" t="s">
        <v>317</v>
      </c>
      <c r="AD118" s="164" t="s">
        <v>317</v>
      </c>
      <c r="AE118" s="164" t="s">
        <v>317</v>
      </c>
      <c r="AF118" s="116" t="s">
        <v>366</v>
      </c>
      <c r="AG118" s="164" t="s">
        <v>311</v>
      </c>
      <c r="AH118" s="164" t="s">
        <v>311</v>
      </c>
      <c r="AI118" s="164" t="s">
        <v>311</v>
      </c>
      <c r="AJ118" s="73">
        <f t="shared" si="31"/>
        <v>16</v>
      </c>
      <c r="AK118" s="73"/>
      <c r="AL118" s="73"/>
    </row>
    <row r="119" spans="1:38" ht="15.75">
      <c r="A119" s="89">
        <f t="shared" si="30"/>
        <v>77</v>
      </c>
      <c r="B119" s="194" t="s">
        <v>440</v>
      </c>
      <c r="C119" s="154" t="s">
        <v>441</v>
      </c>
      <c r="D119" s="195" t="s">
        <v>388</v>
      </c>
      <c r="E119" s="223"/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5"/>
      <c r="T119" s="164" t="s">
        <v>311</v>
      </c>
      <c r="U119" s="164" t="s">
        <v>311</v>
      </c>
      <c r="V119" s="164" t="s">
        <v>311</v>
      </c>
      <c r="W119" s="164" t="s">
        <v>311</v>
      </c>
      <c r="X119" s="164" t="s">
        <v>311</v>
      </c>
      <c r="Y119" s="164" t="s">
        <v>311</v>
      </c>
      <c r="Z119" s="164" t="s">
        <v>311</v>
      </c>
      <c r="AA119" s="164" t="s">
        <v>311</v>
      </c>
      <c r="AB119" s="164" t="s">
        <v>311</v>
      </c>
      <c r="AC119" s="164" t="s">
        <v>311</v>
      </c>
      <c r="AD119" s="164" t="s">
        <v>311</v>
      </c>
      <c r="AE119" s="164" t="s">
        <v>311</v>
      </c>
      <c r="AF119" s="164" t="s">
        <v>311</v>
      </c>
      <c r="AG119" s="164" t="s">
        <v>311</v>
      </c>
      <c r="AH119" s="164" t="s">
        <v>311</v>
      </c>
      <c r="AI119" s="164" t="s">
        <v>311</v>
      </c>
      <c r="AJ119" s="73">
        <f t="shared" si="31"/>
        <v>15</v>
      </c>
      <c r="AK119" s="73"/>
      <c r="AL119" s="73"/>
    </row>
    <row r="120" spans="1:38" ht="15.75">
      <c r="A120" s="89">
        <f t="shared" si="30"/>
        <v>78</v>
      </c>
      <c r="B120" s="194" t="s">
        <v>440</v>
      </c>
      <c r="C120" s="154" t="s">
        <v>442</v>
      </c>
      <c r="D120" s="195" t="s">
        <v>388</v>
      </c>
      <c r="E120" s="223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5"/>
      <c r="T120" s="164" t="s">
        <v>311</v>
      </c>
      <c r="U120" s="164" t="s">
        <v>311</v>
      </c>
      <c r="V120" s="164" t="s">
        <v>311</v>
      </c>
      <c r="W120" s="164" t="s">
        <v>311</v>
      </c>
      <c r="X120" s="164" t="s">
        <v>311</v>
      </c>
      <c r="Y120" s="164" t="s">
        <v>311</v>
      </c>
      <c r="Z120" s="164" t="s">
        <v>311</v>
      </c>
      <c r="AA120" s="164" t="s">
        <v>311</v>
      </c>
      <c r="AB120" s="164" t="s">
        <v>311</v>
      </c>
      <c r="AC120" s="164" t="s">
        <v>311</v>
      </c>
      <c r="AD120" s="164" t="s">
        <v>311</v>
      </c>
      <c r="AE120" s="164" t="s">
        <v>311</v>
      </c>
      <c r="AF120" s="164" t="s">
        <v>311</v>
      </c>
      <c r="AG120" s="164" t="s">
        <v>311</v>
      </c>
      <c r="AH120" s="164" t="s">
        <v>311</v>
      </c>
      <c r="AI120" s="164" t="s">
        <v>311</v>
      </c>
      <c r="AJ120" s="73">
        <f t="shared" si="31"/>
        <v>15</v>
      </c>
      <c r="AK120" s="73"/>
      <c r="AL120" s="73"/>
    </row>
    <row r="121" spans="1:38" ht="15.75">
      <c r="A121" s="89">
        <f t="shared" si="30"/>
        <v>79</v>
      </c>
      <c r="B121" s="194" t="s">
        <v>440</v>
      </c>
      <c r="C121" s="154" t="s">
        <v>443</v>
      </c>
      <c r="D121" s="195" t="s">
        <v>388</v>
      </c>
      <c r="E121" s="223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5"/>
      <c r="S121" s="164" t="s">
        <v>311</v>
      </c>
      <c r="T121" s="164" t="s">
        <v>311</v>
      </c>
      <c r="U121" s="164" t="s">
        <v>311</v>
      </c>
      <c r="V121" s="164" t="s">
        <v>311</v>
      </c>
      <c r="W121" s="164" t="s">
        <v>311</v>
      </c>
      <c r="X121" s="164" t="s">
        <v>311</v>
      </c>
      <c r="Y121" s="164" t="s">
        <v>311</v>
      </c>
      <c r="Z121" s="164" t="s">
        <v>311</v>
      </c>
      <c r="AA121" s="116" t="s">
        <v>366</v>
      </c>
      <c r="AB121" s="164" t="s">
        <v>311</v>
      </c>
      <c r="AC121" s="164" t="s">
        <v>311</v>
      </c>
      <c r="AD121" s="164" t="s">
        <v>311</v>
      </c>
      <c r="AE121" s="164" t="s">
        <v>311</v>
      </c>
      <c r="AF121" s="164" t="s">
        <v>311</v>
      </c>
      <c r="AG121" s="164" t="s">
        <v>311</v>
      </c>
      <c r="AH121" s="164" t="s">
        <v>311</v>
      </c>
      <c r="AI121" s="164" t="s">
        <v>311</v>
      </c>
      <c r="AJ121" s="73">
        <f t="shared" si="31"/>
        <v>15</v>
      </c>
      <c r="AK121" s="73"/>
      <c r="AL121" s="73"/>
    </row>
    <row r="122" spans="1:38" ht="15.75">
      <c r="A122" s="89">
        <f t="shared" si="30"/>
        <v>80</v>
      </c>
      <c r="B122" s="194" t="s">
        <v>440</v>
      </c>
      <c r="C122" s="154" t="s">
        <v>444</v>
      </c>
      <c r="D122" s="195" t="s">
        <v>388</v>
      </c>
      <c r="E122" s="223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5"/>
      <c r="S122" s="164" t="s">
        <v>311</v>
      </c>
      <c r="T122" s="164" t="s">
        <v>311</v>
      </c>
      <c r="U122" s="164" t="s">
        <v>311</v>
      </c>
      <c r="V122" s="164" t="s">
        <v>311</v>
      </c>
      <c r="W122" s="164" t="s">
        <v>311</v>
      </c>
      <c r="X122" s="164" t="s">
        <v>311</v>
      </c>
      <c r="Y122" s="164" t="s">
        <v>311</v>
      </c>
      <c r="Z122" s="164" t="s">
        <v>311</v>
      </c>
      <c r="AA122" s="116" t="s">
        <v>366</v>
      </c>
      <c r="AB122" s="164" t="s">
        <v>311</v>
      </c>
      <c r="AC122" s="164" t="s">
        <v>311</v>
      </c>
      <c r="AD122" s="164" t="s">
        <v>311</v>
      </c>
      <c r="AE122" s="164" t="s">
        <v>311</v>
      </c>
      <c r="AF122" s="164" t="s">
        <v>311</v>
      </c>
      <c r="AG122" s="116" t="s">
        <v>366</v>
      </c>
      <c r="AH122" s="164" t="s">
        <v>317</v>
      </c>
      <c r="AI122" s="164" t="s">
        <v>311</v>
      </c>
      <c r="AJ122" s="73">
        <f t="shared" si="31"/>
        <v>13</v>
      </c>
      <c r="AK122" s="73"/>
      <c r="AL122" s="73"/>
    </row>
    <row r="123" spans="1:38" ht="15.75">
      <c r="A123" s="89">
        <f t="shared" si="30"/>
        <v>81</v>
      </c>
      <c r="B123" s="194" t="s">
        <v>440</v>
      </c>
      <c r="C123" s="154" t="s">
        <v>445</v>
      </c>
      <c r="D123" s="195" t="s">
        <v>388</v>
      </c>
      <c r="E123" s="223"/>
      <c r="F123" s="224"/>
      <c r="G123" s="224"/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5"/>
      <c r="Z123" s="164" t="s">
        <v>311</v>
      </c>
      <c r="AA123" s="164" t="s">
        <v>311</v>
      </c>
      <c r="AB123" s="164" t="s">
        <v>311</v>
      </c>
      <c r="AC123" s="164" t="s">
        <v>311</v>
      </c>
      <c r="AD123" s="164" t="s">
        <v>311</v>
      </c>
      <c r="AE123" s="164" t="s">
        <v>311</v>
      </c>
      <c r="AF123" s="164" t="s">
        <v>311</v>
      </c>
      <c r="AG123" s="164" t="s">
        <v>311</v>
      </c>
      <c r="AH123" s="164" t="s">
        <v>311</v>
      </c>
      <c r="AI123" s="164" t="s">
        <v>311</v>
      </c>
      <c r="AJ123" s="73">
        <f t="shared" si="31"/>
        <v>9</v>
      </c>
      <c r="AK123" s="73"/>
      <c r="AL123" s="73"/>
    </row>
    <row r="124" spans="1:38" ht="15.75">
      <c r="A124" s="89">
        <f t="shared" ref="A124:A178" si="32">SUM(A123+1)</f>
        <v>82</v>
      </c>
      <c r="B124" s="194" t="s">
        <v>440</v>
      </c>
      <c r="C124" s="154" t="s">
        <v>446</v>
      </c>
      <c r="D124" s="195" t="s">
        <v>388</v>
      </c>
      <c r="E124" s="223"/>
      <c r="F124" s="224"/>
      <c r="G124" s="224"/>
      <c r="H124" s="224"/>
      <c r="I124" s="224"/>
      <c r="J124" s="224"/>
      <c r="K124" s="224"/>
      <c r="L124" s="224"/>
      <c r="M124" s="224"/>
      <c r="N124" s="224"/>
      <c r="O124" s="224"/>
      <c r="P124" s="225"/>
      <c r="Q124" s="164" t="s">
        <v>311</v>
      </c>
      <c r="R124" s="229"/>
      <c r="S124" s="230"/>
      <c r="T124" s="230"/>
      <c r="U124" s="230"/>
      <c r="V124" s="230"/>
      <c r="W124" s="230"/>
      <c r="X124" s="230"/>
      <c r="Y124" s="230"/>
      <c r="Z124" s="230"/>
      <c r="AA124" s="230"/>
      <c r="AB124" s="230"/>
      <c r="AC124" s="230"/>
      <c r="AD124" s="230"/>
      <c r="AE124" s="230"/>
      <c r="AF124" s="230"/>
      <c r="AG124" s="230"/>
      <c r="AH124" s="230"/>
      <c r="AI124" s="231"/>
      <c r="AJ124" s="73">
        <f t="shared" si="31"/>
        <v>1</v>
      </c>
      <c r="AK124" s="73"/>
      <c r="AL124" s="73"/>
    </row>
    <row r="125" spans="1:38" ht="15.75">
      <c r="A125" s="89">
        <f t="shared" si="32"/>
        <v>83</v>
      </c>
      <c r="B125" s="194" t="s">
        <v>440</v>
      </c>
      <c r="C125" s="154" t="s">
        <v>447</v>
      </c>
      <c r="D125" s="195" t="s">
        <v>388</v>
      </c>
      <c r="E125" s="223"/>
      <c r="F125" s="224"/>
      <c r="G125" s="224"/>
      <c r="H125" s="225"/>
      <c r="I125" s="164" t="s">
        <v>311</v>
      </c>
      <c r="J125" s="164" t="s">
        <v>311</v>
      </c>
      <c r="K125" s="164" t="s">
        <v>311</v>
      </c>
      <c r="L125" s="164" t="s">
        <v>311</v>
      </c>
      <c r="M125" s="164" t="s">
        <v>311</v>
      </c>
      <c r="N125" s="164" t="s">
        <v>311</v>
      </c>
      <c r="O125" s="164" t="s">
        <v>311</v>
      </c>
      <c r="P125" s="164" t="s">
        <v>311</v>
      </c>
      <c r="Q125" s="164" t="s">
        <v>311</v>
      </c>
      <c r="R125" s="116" t="s">
        <v>366</v>
      </c>
      <c r="S125" s="164" t="s">
        <v>317</v>
      </c>
      <c r="T125" s="116" t="s">
        <v>366</v>
      </c>
      <c r="U125" s="164" t="s">
        <v>311</v>
      </c>
      <c r="V125" s="164" t="s">
        <v>311</v>
      </c>
      <c r="W125" s="164" t="s">
        <v>311</v>
      </c>
      <c r="X125" s="164" t="s">
        <v>311</v>
      </c>
      <c r="Y125" s="164" t="s">
        <v>311</v>
      </c>
      <c r="Z125" s="164" t="s">
        <v>311</v>
      </c>
      <c r="AA125" s="164" t="s">
        <v>311</v>
      </c>
      <c r="AB125" s="164" t="s">
        <v>311</v>
      </c>
      <c r="AC125" s="164" t="s">
        <v>311</v>
      </c>
      <c r="AD125" s="164" t="s">
        <v>311</v>
      </c>
      <c r="AE125" s="164" t="s">
        <v>311</v>
      </c>
      <c r="AF125" s="164" t="s">
        <v>311</v>
      </c>
      <c r="AG125" s="164" t="s">
        <v>311</v>
      </c>
      <c r="AH125" s="116" t="s">
        <v>366</v>
      </c>
      <c r="AI125" s="117" t="s">
        <v>367</v>
      </c>
      <c r="AJ125" s="73">
        <f t="shared" si="31"/>
        <v>22</v>
      </c>
      <c r="AK125" s="73"/>
      <c r="AL125" s="73"/>
    </row>
    <row r="126" spans="1:38" ht="15.75">
      <c r="A126" s="89">
        <f t="shared" si="32"/>
        <v>84</v>
      </c>
      <c r="B126" s="194" t="s">
        <v>440</v>
      </c>
      <c r="C126" s="154" t="s">
        <v>448</v>
      </c>
      <c r="D126" s="195" t="s">
        <v>388</v>
      </c>
      <c r="E126" s="223"/>
      <c r="F126" s="224"/>
      <c r="G126" s="224"/>
      <c r="H126" s="224"/>
      <c r="I126" s="224"/>
      <c r="J126" s="224"/>
      <c r="K126" s="224"/>
      <c r="L126" s="225"/>
      <c r="M126" s="164" t="s">
        <v>311</v>
      </c>
      <c r="N126" s="164" t="s">
        <v>311</v>
      </c>
      <c r="O126" s="164" t="s">
        <v>311</v>
      </c>
      <c r="P126" s="164" t="s">
        <v>311</v>
      </c>
      <c r="Q126" s="164" t="s">
        <v>311</v>
      </c>
      <c r="R126" s="116" t="s">
        <v>366</v>
      </c>
      <c r="S126" s="164" t="s">
        <v>311</v>
      </c>
      <c r="T126" s="164" t="s">
        <v>311</v>
      </c>
      <c r="U126" s="164" t="s">
        <v>311</v>
      </c>
      <c r="V126" s="164" t="s">
        <v>311</v>
      </c>
      <c r="W126" s="164" t="s">
        <v>311</v>
      </c>
      <c r="X126" s="164" t="s">
        <v>311</v>
      </c>
      <c r="Y126" s="164" t="s">
        <v>311</v>
      </c>
      <c r="Z126" s="164" t="s">
        <v>311</v>
      </c>
      <c r="AA126" s="164" t="s">
        <v>311</v>
      </c>
      <c r="AB126" s="164" t="s">
        <v>311</v>
      </c>
      <c r="AC126" s="164" t="s">
        <v>311</v>
      </c>
      <c r="AD126" s="164" t="s">
        <v>311</v>
      </c>
      <c r="AE126" s="164" t="s">
        <v>311</v>
      </c>
      <c r="AF126" s="164" t="s">
        <v>311</v>
      </c>
      <c r="AG126" s="164" t="s">
        <v>311</v>
      </c>
      <c r="AH126" s="164" t="s">
        <v>311</v>
      </c>
      <c r="AI126" s="164" t="s">
        <v>311</v>
      </c>
      <c r="AJ126" s="73">
        <f t="shared" si="31"/>
        <v>21</v>
      </c>
      <c r="AK126" s="73"/>
      <c r="AL126" s="73"/>
    </row>
    <row r="127" spans="1:38" ht="15.75">
      <c r="A127" s="89">
        <f t="shared" si="32"/>
        <v>85</v>
      </c>
      <c r="B127" s="194" t="s">
        <v>440</v>
      </c>
      <c r="C127" s="154" t="s">
        <v>449</v>
      </c>
      <c r="D127" s="195" t="s">
        <v>388</v>
      </c>
      <c r="E127" s="223"/>
      <c r="F127" s="224"/>
      <c r="G127" s="224"/>
      <c r="H127" s="224"/>
      <c r="I127" s="224"/>
      <c r="J127" s="224"/>
      <c r="K127" s="224"/>
      <c r="L127" s="225"/>
      <c r="M127" s="164" t="s">
        <v>311</v>
      </c>
      <c r="N127" s="164" t="s">
        <v>311</v>
      </c>
      <c r="O127" s="164" t="s">
        <v>311</v>
      </c>
      <c r="P127" s="164" t="s">
        <v>311</v>
      </c>
      <c r="Q127" s="164" t="s">
        <v>311</v>
      </c>
      <c r="R127" s="164" t="s">
        <v>311</v>
      </c>
      <c r="S127" s="164" t="s">
        <v>311</v>
      </c>
      <c r="T127" s="164" t="s">
        <v>311</v>
      </c>
      <c r="U127" s="164" t="s">
        <v>311</v>
      </c>
      <c r="V127" s="116" t="s">
        <v>366</v>
      </c>
      <c r="W127" s="164" t="s">
        <v>311</v>
      </c>
      <c r="X127" s="164" t="s">
        <v>311</v>
      </c>
      <c r="Y127" s="164" t="s">
        <v>311</v>
      </c>
      <c r="Z127" s="164" t="s">
        <v>311</v>
      </c>
      <c r="AA127" s="164" t="s">
        <v>311</v>
      </c>
      <c r="AB127" s="164" t="s">
        <v>311</v>
      </c>
      <c r="AC127" s="164" t="s">
        <v>311</v>
      </c>
      <c r="AD127" s="164" t="s">
        <v>311</v>
      </c>
      <c r="AE127" s="164" t="s">
        <v>311</v>
      </c>
      <c r="AF127" s="164" t="s">
        <v>311</v>
      </c>
      <c r="AG127" s="164" t="s">
        <v>311</v>
      </c>
      <c r="AH127" s="164" t="s">
        <v>311</v>
      </c>
      <c r="AI127" s="164" t="s">
        <v>311</v>
      </c>
      <c r="AJ127" s="73">
        <f t="shared" si="31"/>
        <v>21</v>
      </c>
      <c r="AK127" s="73"/>
      <c r="AL127" s="73"/>
    </row>
    <row r="128" spans="1:38" ht="15.75">
      <c r="A128" s="89">
        <f t="shared" si="32"/>
        <v>86</v>
      </c>
      <c r="B128" s="194" t="s">
        <v>440</v>
      </c>
      <c r="C128" s="154" t="s">
        <v>197</v>
      </c>
      <c r="D128" s="195" t="s">
        <v>388</v>
      </c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 t="s">
        <v>311</v>
      </c>
      <c r="Q128" s="164" t="s">
        <v>311</v>
      </c>
      <c r="R128" s="116" t="s">
        <v>366</v>
      </c>
      <c r="S128" s="164" t="s">
        <v>311</v>
      </c>
      <c r="T128" s="164" t="s">
        <v>311</v>
      </c>
      <c r="U128" s="164" t="s">
        <v>311</v>
      </c>
      <c r="V128" s="164" t="s">
        <v>311</v>
      </c>
      <c r="W128" s="164" t="s">
        <v>311</v>
      </c>
      <c r="X128" s="164" t="s">
        <v>311</v>
      </c>
      <c r="Y128" s="116" t="s">
        <v>366</v>
      </c>
      <c r="Z128" s="164" t="s">
        <v>311</v>
      </c>
      <c r="AA128" s="164" t="s">
        <v>311</v>
      </c>
      <c r="AB128" s="164" t="s">
        <v>317</v>
      </c>
      <c r="AC128" s="164" t="s">
        <v>311</v>
      </c>
      <c r="AD128" s="164" t="s">
        <v>311</v>
      </c>
      <c r="AE128" s="164" t="s">
        <v>311</v>
      </c>
      <c r="AF128" s="116" t="s">
        <v>366</v>
      </c>
      <c r="AG128" s="164" t="s">
        <v>311</v>
      </c>
      <c r="AH128" s="164" t="s">
        <v>311</v>
      </c>
      <c r="AI128" s="164" t="s">
        <v>311</v>
      </c>
      <c r="AJ128" s="73">
        <f t="shared" si="31"/>
        <v>15</v>
      </c>
      <c r="AK128" s="73"/>
      <c r="AL128" s="73"/>
    </row>
    <row r="129" spans="1:38" ht="15.75">
      <c r="A129" s="89">
        <f t="shared" si="32"/>
        <v>87</v>
      </c>
      <c r="B129" s="196" t="s">
        <v>450</v>
      </c>
      <c r="C129" s="154" t="s">
        <v>451</v>
      </c>
      <c r="D129" s="195" t="s">
        <v>388</v>
      </c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 t="s">
        <v>311</v>
      </c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64"/>
      <c r="AI129" s="164"/>
      <c r="AJ129" s="73">
        <f t="shared" si="31"/>
        <v>1</v>
      </c>
      <c r="AK129" s="73"/>
      <c r="AL129" s="73"/>
    </row>
    <row r="130" spans="1:38" ht="15.75">
      <c r="A130" s="89">
        <f t="shared" si="32"/>
        <v>88</v>
      </c>
      <c r="B130" s="196" t="s">
        <v>450</v>
      </c>
      <c r="C130" s="154" t="s">
        <v>452</v>
      </c>
      <c r="D130" s="195" t="s">
        <v>388</v>
      </c>
      <c r="E130" s="164"/>
      <c r="F130" s="164"/>
      <c r="G130" s="164" t="s">
        <v>311</v>
      </c>
      <c r="H130" s="164"/>
      <c r="I130" s="164"/>
      <c r="J130" s="164"/>
      <c r="K130" s="164"/>
      <c r="L130" s="164" t="s">
        <v>311</v>
      </c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64"/>
      <c r="AH130" s="164"/>
      <c r="AI130" s="164"/>
      <c r="AJ130" s="73">
        <f t="shared" si="31"/>
        <v>2</v>
      </c>
      <c r="AK130" s="73"/>
      <c r="AL130" s="73"/>
    </row>
    <row r="131" spans="1:38" ht="15.75">
      <c r="A131" s="89">
        <f t="shared" si="32"/>
        <v>89</v>
      </c>
      <c r="B131" s="196" t="s">
        <v>450</v>
      </c>
      <c r="C131" s="154" t="s">
        <v>411</v>
      </c>
      <c r="D131" s="195" t="s">
        <v>388</v>
      </c>
      <c r="E131" s="164" t="s">
        <v>311</v>
      </c>
      <c r="F131" s="164"/>
      <c r="G131" s="164"/>
      <c r="H131" s="164"/>
      <c r="I131" s="164"/>
      <c r="J131" s="164"/>
      <c r="K131" s="164"/>
      <c r="L131" s="164" t="s">
        <v>311</v>
      </c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  <c r="AG131" s="164"/>
      <c r="AH131" s="164"/>
      <c r="AI131" s="164"/>
      <c r="AJ131" s="73">
        <f t="shared" ref="AJ131:AJ194" si="33">COUNTIF(E131:AH131,"p")</f>
        <v>2</v>
      </c>
      <c r="AK131" s="73"/>
      <c r="AL131" s="73"/>
    </row>
    <row r="132" spans="1:38" ht="15.75">
      <c r="A132" s="89">
        <f t="shared" si="32"/>
        <v>90</v>
      </c>
      <c r="B132" s="196" t="s">
        <v>450</v>
      </c>
      <c r="C132" s="154" t="s">
        <v>453</v>
      </c>
      <c r="D132" s="195" t="s">
        <v>388</v>
      </c>
      <c r="E132" s="164"/>
      <c r="F132" s="164"/>
      <c r="G132" s="164"/>
      <c r="H132" s="164"/>
      <c r="I132" s="164"/>
      <c r="J132" s="164" t="s">
        <v>311</v>
      </c>
      <c r="K132" s="164"/>
      <c r="L132" s="164" t="s">
        <v>311</v>
      </c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73">
        <f t="shared" si="33"/>
        <v>2</v>
      </c>
      <c r="AK132" s="73"/>
      <c r="AL132" s="73"/>
    </row>
    <row r="133" spans="1:38" ht="15.75">
      <c r="A133" s="89">
        <f t="shared" si="32"/>
        <v>91</v>
      </c>
      <c r="B133" s="196" t="s">
        <v>450</v>
      </c>
      <c r="C133" s="154" t="s">
        <v>454</v>
      </c>
      <c r="D133" s="195" t="s">
        <v>388</v>
      </c>
      <c r="E133" s="164" t="s">
        <v>311</v>
      </c>
      <c r="F133" s="164" t="s">
        <v>311</v>
      </c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73">
        <f t="shared" si="33"/>
        <v>2</v>
      </c>
      <c r="AK133" s="73"/>
      <c r="AL133" s="73"/>
    </row>
    <row r="134" spans="1:38" ht="15.75">
      <c r="A134" s="89">
        <f t="shared" si="32"/>
        <v>92</v>
      </c>
      <c r="B134" s="196" t="s">
        <v>450</v>
      </c>
      <c r="C134" s="154" t="s">
        <v>377</v>
      </c>
      <c r="D134" s="195" t="s">
        <v>388</v>
      </c>
      <c r="E134" s="164" t="s">
        <v>311</v>
      </c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73">
        <f t="shared" si="33"/>
        <v>1</v>
      </c>
      <c r="AK134" s="73"/>
      <c r="AL134" s="73"/>
    </row>
    <row r="135" spans="1:38" ht="15.75">
      <c r="A135" s="89">
        <f t="shared" si="32"/>
        <v>93</v>
      </c>
      <c r="B135" s="196" t="s">
        <v>450</v>
      </c>
      <c r="C135" s="154" t="s">
        <v>455</v>
      </c>
      <c r="D135" s="195" t="s">
        <v>388</v>
      </c>
      <c r="E135" s="164" t="s">
        <v>311</v>
      </c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73">
        <f t="shared" si="33"/>
        <v>1</v>
      </c>
      <c r="AK135" s="73"/>
      <c r="AL135" s="73"/>
    </row>
    <row r="136" spans="1:38" ht="15.75">
      <c r="A136" s="89">
        <f t="shared" si="32"/>
        <v>94</v>
      </c>
      <c r="B136" s="196" t="s">
        <v>450</v>
      </c>
      <c r="C136" s="154" t="s">
        <v>413</v>
      </c>
      <c r="D136" s="195" t="s">
        <v>388</v>
      </c>
      <c r="E136" s="164"/>
      <c r="F136" s="164" t="s">
        <v>311</v>
      </c>
      <c r="G136" s="164"/>
      <c r="H136" s="164"/>
      <c r="I136" s="164"/>
      <c r="J136" s="164" t="s">
        <v>311</v>
      </c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73">
        <f t="shared" si="33"/>
        <v>2</v>
      </c>
      <c r="AK136" s="73"/>
      <c r="AL136" s="73"/>
    </row>
    <row r="137" spans="1:38" ht="15.75">
      <c r="A137" s="89">
        <f t="shared" si="32"/>
        <v>95</v>
      </c>
      <c r="B137" s="196" t="s">
        <v>450</v>
      </c>
      <c r="C137" s="154" t="s">
        <v>414</v>
      </c>
      <c r="D137" s="195" t="s">
        <v>388</v>
      </c>
      <c r="E137" s="164"/>
      <c r="F137" s="164"/>
      <c r="G137" s="164"/>
      <c r="H137" s="164"/>
      <c r="I137" s="164"/>
      <c r="J137" s="164"/>
      <c r="K137" s="164"/>
      <c r="L137" s="164" t="s">
        <v>311</v>
      </c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64"/>
      <c r="AH137" s="164"/>
      <c r="AI137" s="164"/>
      <c r="AJ137" s="73">
        <f t="shared" si="33"/>
        <v>1</v>
      </c>
      <c r="AK137" s="73"/>
      <c r="AL137" s="73"/>
    </row>
    <row r="138" spans="1:38" ht="15.75">
      <c r="A138" s="89">
        <f t="shared" si="32"/>
        <v>96</v>
      </c>
      <c r="B138" s="196" t="s">
        <v>450</v>
      </c>
      <c r="C138" s="154" t="s">
        <v>456</v>
      </c>
      <c r="D138" s="195" t="s">
        <v>388</v>
      </c>
      <c r="E138" s="164"/>
      <c r="F138" s="164"/>
      <c r="G138" s="164" t="s">
        <v>311</v>
      </c>
      <c r="H138" s="164" t="s">
        <v>311</v>
      </c>
      <c r="I138" s="164"/>
      <c r="J138" s="164"/>
      <c r="K138" s="164"/>
      <c r="L138" s="164" t="s">
        <v>311</v>
      </c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  <c r="AH138" s="164"/>
      <c r="AI138" s="164"/>
      <c r="AJ138" s="73">
        <f t="shared" si="33"/>
        <v>3</v>
      </c>
      <c r="AK138" s="73"/>
      <c r="AL138" s="73"/>
    </row>
    <row r="139" spans="1:38" ht="15.75">
      <c r="A139" s="89">
        <f t="shared" si="32"/>
        <v>97</v>
      </c>
      <c r="B139" s="196" t="s">
        <v>450</v>
      </c>
      <c r="C139" s="154" t="s">
        <v>457</v>
      </c>
      <c r="D139" s="195" t="s">
        <v>388</v>
      </c>
      <c r="E139" s="164"/>
      <c r="F139" s="164"/>
      <c r="G139" s="164" t="s">
        <v>311</v>
      </c>
      <c r="H139" s="164" t="s">
        <v>311</v>
      </c>
      <c r="I139" s="164"/>
      <c r="J139" s="164"/>
      <c r="K139" s="164"/>
      <c r="L139" s="164" t="s">
        <v>311</v>
      </c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64"/>
      <c r="AH139" s="164"/>
      <c r="AI139" s="164"/>
      <c r="AJ139" s="73">
        <f t="shared" si="33"/>
        <v>3</v>
      </c>
      <c r="AK139" s="73"/>
      <c r="AL139" s="73"/>
    </row>
    <row r="140" spans="1:38" ht="15.75">
      <c r="A140" s="89">
        <f t="shared" si="32"/>
        <v>98</v>
      </c>
      <c r="B140" s="196" t="s">
        <v>450</v>
      </c>
      <c r="C140" s="154" t="s">
        <v>458</v>
      </c>
      <c r="D140" s="195" t="s">
        <v>388</v>
      </c>
      <c r="E140" s="164"/>
      <c r="F140" s="164"/>
      <c r="G140" s="164" t="s">
        <v>311</v>
      </c>
      <c r="H140" s="164" t="s">
        <v>311</v>
      </c>
      <c r="I140" s="164" t="s">
        <v>311</v>
      </c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64"/>
      <c r="AI140" s="164"/>
      <c r="AJ140" s="73">
        <f t="shared" si="33"/>
        <v>3</v>
      </c>
      <c r="AK140" s="73"/>
      <c r="AL140" s="73"/>
    </row>
    <row r="141" spans="1:38" ht="15.75">
      <c r="A141" s="89">
        <f t="shared" si="32"/>
        <v>99</v>
      </c>
      <c r="B141" s="196" t="s">
        <v>450</v>
      </c>
      <c r="C141" s="155" t="s">
        <v>459</v>
      </c>
      <c r="D141" s="195" t="s">
        <v>388</v>
      </c>
      <c r="E141" s="164" t="s">
        <v>311</v>
      </c>
      <c r="F141" s="164" t="s">
        <v>311</v>
      </c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164"/>
      <c r="AH141" s="164"/>
      <c r="AI141" s="164"/>
      <c r="AJ141" s="73">
        <f t="shared" si="33"/>
        <v>2</v>
      </c>
      <c r="AK141" s="73"/>
      <c r="AL141" s="73"/>
    </row>
    <row r="142" spans="1:38" ht="15.75">
      <c r="A142" s="89">
        <f t="shared" si="32"/>
        <v>100</v>
      </c>
      <c r="B142" s="196" t="s">
        <v>450</v>
      </c>
      <c r="C142" s="154" t="s">
        <v>416</v>
      </c>
      <c r="D142" s="195" t="s">
        <v>388</v>
      </c>
      <c r="E142" s="164" t="s">
        <v>311</v>
      </c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64"/>
      <c r="AI142" s="164"/>
      <c r="AJ142" s="73">
        <f t="shared" si="33"/>
        <v>1</v>
      </c>
      <c r="AK142" s="73"/>
      <c r="AL142" s="73"/>
    </row>
    <row r="143" spans="1:38" ht="15.75">
      <c r="A143" s="89">
        <f t="shared" si="32"/>
        <v>101</v>
      </c>
      <c r="B143" s="196" t="s">
        <v>450</v>
      </c>
      <c r="C143" s="154" t="s">
        <v>417</v>
      </c>
      <c r="D143" s="195" t="s">
        <v>388</v>
      </c>
      <c r="E143" s="164" t="s">
        <v>311</v>
      </c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  <c r="AH143" s="164"/>
      <c r="AI143" s="164"/>
      <c r="AJ143" s="73">
        <f t="shared" si="33"/>
        <v>1</v>
      </c>
      <c r="AK143" s="73"/>
      <c r="AL143" s="73"/>
    </row>
    <row r="144" spans="1:38" ht="15.75">
      <c r="A144" s="89">
        <f t="shared" si="32"/>
        <v>102</v>
      </c>
      <c r="B144" s="196" t="s">
        <v>450</v>
      </c>
      <c r="C144" s="154" t="s">
        <v>418</v>
      </c>
      <c r="D144" s="195" t="s">
        <v>388</v>
      </c>
      <c r="E144" s="164"/>
      <c r="F144" s="164"/>
      <c r="G144" s="164"/>
      <c r="H144" s="164"/>
      <c r="I144" s="164"/>
      <c r="J144" s="164"/>
      <c r="K144" s="164"/>
      <c r="L144" s="164" t="s">
        <v>311</v>
      </c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  <c r="AH144" s="164"/>
      <c r="AI144" s="164"/>
      <c r="AJ144" s="73">
        <f t="shared" si="33"/>
        <v>1</v>
      </c>
      <c r="AK144" s="73"/>
      <c r="AL144" s="73"/>
    </row>
    <row r="145" spans="1:38" ht="15.75">
      <c r="A145" s="89">
        <f t="shared" si="32"/>
        <v>103</v>
      </c>
      <c r="B145" s="196" t="s">
        <v>450</v>
      </c>
      <c r="C145" s="154" t="s">
        <v>460</v>
      </c>
      <c r="D145" s="195" t="s">
        <v>388</v>
      </c>
      <c r="E145" s="164" t="s">
        <v>311</v>
      </c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73">
        <f t="shared" si="33"/>
        <v>1</v>
      </c>
      <c r="AK145" s="73"/>
      <c r="AL145" s="73"/>
    </row>
    <row r="146" spans="1:38" ht="15.75">
      <c r="A146" s="89">
        <f t="shared" si="32"/>
        <v>104</v>
      </c>
      <c r="B146" s="196" t="s">
        <v>450</v>
      </c>
      <c r="C146" s="154" t="s">
        <v>461</v>
      </c>
      <c r="D146" s="195" t="s">
        <v>388</v>
      </c>
      <c r="E146" s="164"/>
      <c r="F146" s="164" t="s">
        <v>311</v>
      </c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64"/>
      <c r="AI146" s="164"/>
      <c r="AJ146" s="73">
        <f t="shared" si="33"/>
        <v>1</v>
      </c>
      <c r="AK146" s="73"/>
      <c r="AL146" s="73"/>
    </row>
    <row r="147" spans="1:38" ht="15.75">
      <c r="A147" s="89">
        <f t="shared" si="32"/>
        <v>105</v>
      </c>
      <c r="B147" s="196" t="s">
        <v>450</v>
      </c>
      <c r="C147" s="154" t="s">
        <v>462</v>
      </c>
      <c r="D147" s="195" t="s">
        <v>388</v>
      </c>
      <c r="E147" s="164"/>
      <c r="F147" s="164"/>
      <c r="G147" s="164" t="s">
        <v>311</v>
      </c>
      <c r="H147" s="164" t="s">
        <v>311</v>
      </c>
      <c r="I147" s="164" t="s">
        <v>311</v>
      </c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73">
        <f t="shared" si="33"/>
        <v>3</v>
      </c>
      <c r="AK147" s="73"/>
      <c r="AL147" s="73"/>
    </row>
    <row r="148" spans="1:38" ht="15.75">
      <c r="A148" s="89">
        <f t="shared" si="32"/>
        <v>106</v>
      </c>
      <c r="B148" s="196" t="s">
        <v>450</v>
      </c>
      <c r="C148" s="154" t="s">
        <v>463</v>
      </c>
      <c r="D148" s="195" t="s">
        <v>388</v>
      </c>
      <c r="E148" s="164"/>
      <c r="F148" s="164"/>
      <c r="G148" s="164" t="s">
        <v>311</v>
      </c>
      <c r="H148" s="164" t="s">
        <v>311</v>
      </c>
      <c r="I148" s="164" t="s">
        <v>311</v>
      </c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73">
        <f t="shared" si="33"/>
        <v>3</v>
      </c>
      <c r="AK148" s="73"/>
      <c r="AL148" s="73"/>
    </row>
    <row r="149" spans="1:38" ht="15.75">
      <c r="A149" s="89">
        <f t="shared" si="32"/>
        <v>107</v>
      </c>
      <c r="B149" s="196" t="s">
        <v>450</v>
      </c>
      <c r="C149" s="154" t="s">
        <v>464</v>
      </c>
      <c r="D149" s="195" t="s">
        <v>388</v>
      </c>
      <c r="E149" s="164"/>
      <c r="F149" s="164"/>
      <c r="G149" s="164" t="s">
        <v>311</v>
      </c>
      <c r="H149" s="164" t="s">
        <v>311</v>
      </c>
      <c r="I149" s="164" t="s">
        <v>311</v>
      </c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  <c r="AG149" s="164"/>
      <c r="AH149" s="164"/>
      <c r="AI149" s="164"/>
      <c r="AJ149" s="73">
        <f t="shared" si="33"/>
        <v>3</v>
      </c>
      <c r="AK149" s="73"/>
      <c r="AL149" s="73"/>
    </row>
    <row r="150" spans="1:38" ht="15.75">
      <c r="A150" s="89">
        <f t="shared" si="32"/>
        <v>108</v>
      </c>
      <c r="B150" s="196" t="s">
        <v>450</v>
      </c>
      <c r="C150" s="154" t="s">
        <v>465</v>
      </c>
      <c r="D150" s="195" t="s">
        <v>388</v>
      </c>
      <c r="E150" s="164"/>
      <c r="F150" s="164"/>
      <c r="G150" s="164" t="s">
        <v>311</v>
      </c>
      <c r="H150" s="164" t="s">
        <v>311</v>
      </c>
      <c r="I150" s="164" t="s">
        <v>311</v>
      </c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64"/>
      <c r="AI150" s="164"/>
      <c r="AJ150" s="73">
        <f t="shared" si="33"/>
        <v>3</v>
      </c>
      <c r="AK150" s="73"/>
      <c r="AL150" s="73"/>
    </row>
    <row r="151" spans="1:38" ht="15.75">
      <c r="A151" s="89">
        <f t="shared" si="32"/>
        <v>109</v>
      </c>
      <c r="B151" s="196" t="s">
        <v>450</v>
      </c>
      <c r="C151" s="154" t="s">
        <v>466</v>
      </c>
      <c r="D151" s="195" t="s">
        <v>388</v>
      </c>
      <c r="E151" s="164"/>
      <c r="F151" s="164"/>
      <c r="G151" s="164"/>
      <c r="H151" s="164"/>
      <c r="I151" s="164"/>
      <c r="J151" s="164" t="s">
        <v>311</v>
      </c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H151" s="164"/>
      <c r="AI151" s="164"/>
      <c r="AJ151" s="73">
        <f t="shared" si="33"/>
        <v>1</v>
      </c>
      <c r="AK151" s="73"/>
      <c r="AL151" s="73"/>
    </row>
    <row r="152" spans="1:38" ht="15.75">
      <c r="A152" s="89">
        <f t="shared" si="32"/>
        <v>110</v>
      </c>
      <c r="B152" s="196" t="s">
        <v>450</v>
      </c>
      <c r="C152" s="154" t="s">
        <v>467</v>
      </c>
      <c r="D152" s="195" t="s">
        <v>388</v>
      </c>
      <c r="E152" s="164"/>
      <c r="F152" s="164"/>
      <c r="G152" s="164"/>
      <c r="H152" s="164"/>
      <c r="I152" s="164"/>
      <c r="J152" s="164"/>
      <c r="K152" s="164"/>
      <c r="L152" s="164" t="s">
        <v>311</v>
      </c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73">
        <f t="shared" si="33"/>
        <v>1</v>
      </c>
      <c r="AK152" s="73"/>
      <c r="AL152" s="73"/>
    </row>
    <row r="153" spans="1:38" ht="15.75">
      <c r="A153" s="89">
        <f t="shared" si="32"/>
        <v>111</v>
      </c>
      <c r="B153" s="196" t="s">
        <v>450</v>
      </c>
      <c r="C153" s="154" t="s">
        <v>468</v>
      </c>
      <c r="D153" s="195" t="s">
        <v>388</v>
      </c>
      <c r="E153" s="164" t="s">
        <v>311</v>
      </c>
      <c r="F153" s="164" t="s">
        <v>311</v>
      </c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73">
        <f t="shared" si="33"/>
        <v>2</v>
      </c>
      <c r="AK153" s="73"/>
      <c r="AL153" s="73"/>
    </row>
    <row r="154" spans="1:38" ht="15.75">
      <c r="A154" s="89">
        <f t="shared" si="32"/>
        <v>112</v>
      </c>
      <c r="B154" s="196" t="s">
        <v>450</v>
      </c>
      <c r="C154" s="154" t="s">
        <v>469</v>
      </c>
      <c r="D154" s="195" t="s">
        <v>388</v>
      </c>
      <c r="E154" s="164" t="s">
        <v>311</v>
      </c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64"/>
      <c r="AH154" s="164"/>
      <c r="AI154" s="164"/>
      <c r="AJ154" s="73">
        <f t="shared" si="33"/>
        <v>1</v>
      </c>
      <c r="AK154" s="73"/>
      <c r="AL154" s="73"/>
    </row>
    <row r="155" spans="1:38" ht="15.75">
      <c r="A155" s="89">
        <f t="shared" si="32"/>
        <v>113</v>
      </c>
      <c r="B155" s="196" t="s">
        <v>450</v>
      </c>
      <c r="C155" s="154" t="s">
        <v>470</v>
      </c>
      <c r="D155" s="195" t="s">
        <v>388</v>
      </c>
      <c r="E155" s="164"/>
      <c r="F155" s="164" t="s">
        <v>311</v>
      </c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  <c r="AH155" s="164"/>
      <c r="AI155" s="164"/>
      <c r="AJ155" s="73">
        <f t="shared" si="33"/>
        <v>1</v>
      </c>
      <c r="AK155" s="73"/>
      <c r="AL155" s="73"/>
    </row>
    <row r="156" spans="1:38" ht="15.75">
      <c r="A156" s="89">
        <f t="shared" si="32"/>
        <v>114</v>
      </c>
      <c r="B156" s="196" t="s">
        <v>450</v>
      </c>
      <c r="C156" s="154" t="s">
        <v>471</v>
      </c>
      <c r="D156" s="195" t="s">
        <v>388</v>
      </c>
      <c r="E156" s="164"/>
      <c r="F156" s="164" t="s">
        <v>311</v>
      </c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  <c r="AH156" s="164"/>
      <c r="AI156" s="164"/>
      <c r="AJ156" s="73">
        <f t="shared" si="33"/>
        <v>1</v>
      </c>
      <c r="AK156" s="73"/>
      <c r="AL156" s="73"/>
    </row>
    <row r="157" spans="1:38" ht="15.75">
      <c r="A157" s="89">
        <f t="shared" si="32"/>
        <v>115</v>
      </c>
      <c r="B157" s="196" t="s">
        <v>450</v>
      </c>
      <c r="C157" s="154" t="s">
        <v>472</v>
      </c>
      <c r="D157" s="195" t="s">
        <v>388</v>
      </c>
      <c r="E157" s="164"/>
      <c r="F157" s="164" t="s">
        <v>311</v>
      </c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64"/>
      <c r="AH157" s="164"/>
      <c r="AI157" s="164"/>
      <c r="AJ157" s="73">
        <f t="shared" si="33"/>
        <v>1</v>
      </c>
      <c r="AK157" s="73"/>
      <c r="AL157" s="73"/>
    </row>
    <row r="158" spans="1:38" ht="15.75">
      <c r="A158" s="89">
        <f t="shared" si="32"/>
        <v>116</v>
      </c>
      <c r="B158" s="196" t="s">
        <v>450</v>
      </c>
      <c r="C158" s="154" t="s">
        <v>473</v>
      </c>
      <c r="D158" s="195" t="s">
        <v>388</v>
      </c>
      <c r="E158" s="164"/>
      <c r="F158" s="164" t="s">
        <v>311</v>
      </c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64"/>
      <c r="AI158" s="164"/>
      <c r="AJ158" s="73">
        <f t="shared" si="33"/>
        <v>1</v>
      </c>
      <c r="AK158" s="73"/>
      <c r="AL158" s="73"/>
    </row>
    <row r="159" spans="1:38" ht="15.75">
      <c r="A159" s="89">
        <f t="shared" si="32"/>
        <v>117</v>
      </c>
      <c r="B159" s="196" t="s">
        <v>450</v>
      </c>
      <c r="C159" s="154" t="s">
        <v>474</v>
      </c>
      <c r="D159" s="195" t="s">
        <v>388</v>
      </c>
      <c r="E159" s="164"/>
      <c r="F159" s="164" t="s">
        <v>311</v>
      </c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73">
        <f t="shared" si="33"/>
        <v>1</v>
      </c>
      <c r="AK159" s="73"/>
      <c r="AL159" s="73"/>
    </row>
    <row r="160" spans="1:38" ht="15.75">
      <c r="A160" s="89">
        <f t="shared" si="32"/>
        <v>118</v>
      </c>
      <c r="B160" s="196" t="s">
        <v>450</v>
      </c>
      <c r="C160" s="154" t="s">
        <v>475</v>
      </c>
      <c r="D160" s="195" t="s">
        <v>388</v>
      </c>
      <c r="E160" s="164"/>
      <c r="F160" s="164"/>
      <c r="G160" s="164"/>
      <c r="H160" s="164"/>
      <c r="I160" s="164"/>
      <c r="J160" s="164"/>
      <c r="K160" s="164"/>
      <c r="L160" s="164" t="s">
        <v>311</v>
      </c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  <c r="AG160" s="164"/>
      <c r="AH160" s="164"/>
      <c r="AI160" s="164"/>
      <c r="AJ160" s="73">
        <f t="shared" si="33"/>
        <v>1</v>
      </c>
      <c r="AK160" s="73"/>
      <c r="AL160" s="73"/>
    </row>
    <row r="161" spans="1:38" ht="15.75">
      <c r="A161" s="89">
        <f t="shared" si="32"/>
        <v>119</v>
      </c>
      <c r="B161" s="196" t="s">
        <v>450</v>
      </c>
      <c r="C161" s="154" t="s">
        <v>476</v>
      </c>
      <c r="D161" s="195" t="s">
        <v>388</v>
      </c>
      <c r="E161" s="164"/>
      <c r="F161" s="164"/>
      <c r="G161" s="164"/>
      <c r="H161" s="164"/>
      <c r="I161" s="164"/>
      <c r="J161" s="164"/>
      <c r="K161" s="164"/>
      <c r="L161" s="164" t="s">
        <v>311</v>
      </c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64"/>
      <c r="AH161" s="164"/>
      <c r="AI161" s="164"/>
      <c r="AJ161" s="73">
        <f t="shared" si="33"/>
        <v>1</v>
      </c>
      <c r="AK161" s="73"/>
      <c r="AL161" s="73"/>
    </row>
    <row r="162" spans="1:38" ht="15.75">
      <c r="A162" s="89">
        <f t="shared" si="32"/>
        <v>120</v>
      </c>
      <c r="B162" s="196" t="s">
        <v>450</v>
      </c>
      <c r="C162" s="154" t="s">
        <v>477</v>
      </c>
      <c r="D162" s="195" t="s">
        <v>388</v>
      </c>
      <c r="E162" s="164"/>
      <c r="F162" s="164"/>
      <c r="G162" s="164"/>
      <c r="H162" s="164" t="s">
        <v>311</v>
      </c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  <c r="AG162" s="164"/>
      <c r="AH162" s="164"/>
      <c r="AI162" s="164"/>
      <c r="AJ162" s="73">
        <f t="shared" si="33"/>
        <v>1</v>
      </c>
      <c r="AK162" s="73"/>
      <c r="AL162" s="73"/>
    </row>
    <row r="163" spans="1:38" ht="15.75">
      <c r="A163" s="89">
        <f t="shared" si="32"/>
        <v>121</v>
      </c>
      <c r="B163" s="196" t="s">
        <v>450</v>
      </c>
      <c r="C163" s="154" t="s">
        <v>478</v>
      </c>
      <c r="D163" s="195" t="s">
        <v>388</v>
      </c>
      <c r="E163" s="164"/>
      <c r="F163" s="164"/>
      <c r="G163" s="164"/>
      <c r="H163" s="164" t="s">
        <v>311</v>
      </c>
      <c r="I163" s="164" t="s">
        <v>311</v>
      </c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64"/>
      <c r="AG163" s="164"/>
      <c r="AH163" s="164"/>
      <c r="AI163" s="164"/>
      <c r="AJ163" s="73">
        <f t="shared" si="33"/>
        <v>2</v>
      </c>
      <c r="AK163" s="73"/>
      <c r="AL163" s="73"/>
    </row>
    <row r="164" spans="1:38" ht="15.75">
      <c r="A164" s="89">
        <f t="shared" si="32"/>
        <v>122</v>
      </c>
      <c r="B164" s="196" t="s">
        <v>450</v>
      </c>
      <c r="C164" s="154" t="s">
        <v>479</v>
      </c>
      <c r="D164" s="195" t="s">
        <v>388</v>
      </c>
      <c r="E164" s="164"/>
      <c r="F164" s="164"/>
      <c r="G164" s="164"/>
      <c r="H164" s="164"/>
      <c r="I164" s="164" t="s">
        <v>311</v>
      </c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64"/>
      <c r="AG164" s="164"/>
      <c r="AH164" s="164"/>
      <c r="AI164" s="164"/>
      <c r="AJ164" s="73">
        <f t="shared" si="33"/>
        <v>1</v>
      </c>
      <c r="AK164" s="73"/>
      <c r="AL164" s="73"/>
    </row>
    <row r="165" spans="1:38" ht="15.75">
      <c r="A165" s="89">
        <f t="shared" si="32"/>
        <v>123</v>
      </c>
      <c r="B165" s="196" t="s">
        <v>450</v>
      </c>
      <c r="C165" s="154" t="s">
        <v>480</v>
      </c>
      <c r="D165" s="195" t="s">
        <v>388</v>
      </c>
      <c r="E165" s="164"/>
      <c r="F165" s="164"/>
      <c r="G165" s="164"/>
      <c r="H165" s="164"/>
      <c r="I165" s="164" t="s">
        <v>311</v>
      </c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73">
        <f t="shared" si="33"/>
        <v>1</v>
      </c>
      <c r="AK165" s="73"/>
      <c r="AL165" s="73"/>
    </row>
    <row r="166" spans="1:38" ht="15.75">
      <c r="A166" s="89">
        <f t="shared" si="32"/>
        <v>124</v>
      </c>
      <c r="B166" s="196" t="s">
        <v>450</v>
      </c>
      <c r="C166" s="154" t="s">
        <v>481</v>
      </c>
      <c r="D166" s="195" t="s">
        <v>388</v>
      </c>
      <c r="E166" s="164"/>
      <c r="F166" s="164"/>
      <c r="G166" s="164"/>
      <c r="H166" s="164"/>
      <c r="I166" s="164"/>
      <c r="J166" s="164" t="s">
        <v>311</v>
      </c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64"/>
      <c r="AG166" s="164"/>
      <c r="AH166" s="164"/>
      <c r="AI166" s="164"/>
      <c r="AJ166" s="73">
        <f t="shared" si="33"/>
        <v>1</v>
      </c>
      <c r="AK166" s="73"/>
      <c r="AL166" s="73"/>
    </row>
    <row r="167" spans="1:38" ht="15.75">
      <c r="A167" s="89">
        <f t="shared" si="32"/>
        <v>125</v>
      </c>
      <c r="B167" s="196" t="s">
        <v>450</v>
      </c>
      <c r="C167" s="154" t="s">
        <v>482</v>
      </c>
      <c r="D167" s="195" t="s">
        <v>388</v>
      </c>
      <c r="E167" s="164"/>
      <c r="F167" s="164"/>
      <c r="G167" s="164"/>
      <c r="H167" s="164"/>
      <c r="I167" s="164"/>
      <c r="J167" s="164" t="s">
        <v>311</v>
      </c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  <c r="AH167" s="164"/>
      <c r="AI167" s="164"/>
      <c r="AJ167" s="73">
        <f t="shared" si="33"/>
        <v>1</v>
      </c>
      <c r="AK167" s="73"/>
      <c r="AL167" s="73"/>
    </row>
    <row r="168" spans="1:38" ht="15.75">
      <c r="A168" s="89">
        <f t="shared" si="32"/>
        <v>126</v>
      </c>
      <c r="B168" s="196" t="s">
        <v>450</v>
      </c>
      <c r="C168" s="154" t="s">
        <v>483</v>
      </c>
      <c r="D168" s="195" t="s">
        <v>388</v>
      </c>
      <c r="E168" s="164"/>
      <c r="F168" s="164"/>
      <c r="G168" s="164"/>
      <c r="H168" s="164"/>
      <c r="I168" s="164"/>
      <c r="J168" s="164" t="s">
        <v>311</v>
      </c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  <c r="AG168" s="164"/>
      <c r="AH168" s="164"/>
      <c r="AI168" s="164"/>
      <c r="AJ168" s="73">
        <f t="shared" si="33"/>
        <v>1</v>
      </c>
      <c r="AK168" s="73"/>
      <c r="AL168" s="73"/>
    </row>
    <row r="169" spans="1:38" ht="15.75">
      <c r="A169" s="89">
        <f t="shared" si="32"/>
        <v>127</v>
      </c>
      <c r="B169" s="196" t="s">
        <v>450</v>
      </c>
      <c r="C169" s="154" t="s">
        <v>406</v>
      </c>
      <c r="D169" s="195" t="s">
        <v>388</v>
      </c>
      <c r="E169" s="164"/>
      <c r="F169" s="164"/>
      <c r="G169" s="164"/>
      <c r="H169" s="164"/>
      <c r="I169" s="164"/>
      <c r="J169" s="164" t="s">
        <v>311</v>
      </c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4"/>
      <c r="AG169" s="164"/>
      <c r="AH169" s="164"/>
      <c r="AI169" s="164"/>
      <c r="AJ169" s="73">
        <f t="shared" si="33"/>
        <v>1</v>
      </c>
      <c r="AK169" s="73"/>
      <c r="AL169" s="73"/>
    </row>
    <row r="170" spans="1:38" ht="15.75">
      <c r="A170" s="89">
        <f t="shared" si="32"/>
        <v>128</v>
      </c>
      <c r="B170" s="196" t="s">
        <v>450</v>
      </c>
      <c r="C170" s="154" t="s">
        <v>484</v>
      </c>
      <c r="D170" s="195" t="s">
        <v>388</v>
      </c>
      <c r="E170" s="164"/>
      <c r="F170" s="164"/>
      <c r="G170" s="164"/>
      <c r="H170" s="164"/>
      <c r="I170" s="164"/>
      <c r="J170" s="164" t="s">
        <v>311</v>
      </c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64"/>
      <c r="AI170" s="164"/>
      <c r="AJ170" s="73">
        <f t="shared" si="33"/>
        <v>1</v>
      </c>
      <c r="AK170" s="73"/>
      <c r="AL170" s="73"/>
    </row>
    <row r="171" spans="1:38" ht="15.75">
      <c r="A171" s="89">
        <f t="shared" si="32"/>
        <v>129</v>
      </c>
      <c r="B171" s="196" t="s">
        <v>450</v>
      </c>
      <c r="C171" s="154" t="s">
        <v>415</v>
      </c>
      <c r="D171" s="195" t="s">
        <v>388</v>
      </c>
      <c r="E171" s="164"/>
      <c r="F171" s="164"/>
      <c r="G171" s="164" t="s">
        <v>311</v>
      </c>
      <c r="H171" s="164"/>
      <c r="I171" s="164"/>
      <c r="J171" s="164" t="s">
        <v>311</v>
      </c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  <c r="AH171" s="164"/>
      <c r="AI171" s="164"/>
      <c r="AJ171" s="73">
        <f t="shared" si="33"/>
        <v>2</v>
      </c>
      <c r="AK171" s="73"/>
      <c r="AL171" s="73"/>
    </row>
    <row r="172" spans="1:38" ht="15.75">
      <c r="A172" s="89">
        <f t="shared" si="32"/>
        <v>130</v>
      </c>
      <c r="B172" s="196" t="s">
        <v>450</v>
      </c>
      <c r="C172" s="154" t="s">
        <v>485</v>
      </c>
      <c r="D172" s="195" t="s">
        <v>388</v>
      </c>
      <c r="E172" s="164"/>
      <c r="F172" s="164"/>
      <c r="G172" s="164"/>
      <c r="H172" s="164"/>
      <c r="I172" s="164"/>
      <c r="J172" s="164" t="s">
        <v>311</v>
      </c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64"/>
      <c r="AH172" s="164"/>
      <c r="AI172" s="164"/>
      <c r="AJ172" s="73">
        <f t="shared" si="33"/>
        <v>1</v>
      </c>
      <c r="AK172" s="73"/>
      <c r="AL172" s="73"/>
    </row>
    <row r="173" spans="1:38" ht="15.75">
      <c r="A173" s="89">
        <f t="shared" si="32"/>
        <v>131</v>
      </c>
      <c r="B173" s="196" t="s">
        <v>450</v>
      </c>
      <c r="C173" s="154" t="s">
        <v>486</v>
      </c>
      <c r="D173" s="195" t="s">
        <v>388</v>
      </c>
      <c r="E173" s="164"/>
      <c r="F173" s="164"/>
      <c r="G173" s="164"/>
      <c r="H173" s="164"/>
      <c r="I173" s="164"/>
      <c r="J173" s="164"/>
      <c r="K173" s="164"/>
      <c r="L173" s="164" t="s">
        <v>311</v>
      </c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  <c r="AG173" s="164"/>
      <c r="AH173" s="164"/>
      <c r="AI173" s="164"/>
      <c r="AJ173" s="73">
        <f t="shared" si="33"/>
        <v>1</v>
      </c>
      <c r="AK173" s="73"/>
      <c r="AL173" s="73"/>
    </row>
    <row r="174" spans="1:38" ht="15.75">
      <c r="A174" s="89">
        <f t="shared" si="32"/>
        <v>132</v>
      </c>
      <c r="B174" s="196" t="s">
        <v>450</v>
      </c>
      <c r="C174" s="154" t="s">
        <v>487</v>
      </c>
      <c r="D174" s="195" t="s">
        <v>388</v>
      </c>
      <c r="E174" s="164"/>
      <c r="F174" s="164"/>
      <c r="G174" s="164"/>
      <c r="H174" s="164" t="s">
        <v>311</v>
      </c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  <c r="AH174" s="164"/>
      <c r="AI174" s="164"/>
      <c r="AJ174" s="73">
        <f t="shared" si="33"/>
        <v>1</v>
      </c>
      <c r="AK174" s="73"/>
      <c r="AL174" s="73"/>
    </row>
    <row r="175" spans="1:38" ht="15.75">
      <c r="A175" s="89">
        <f t="shared" si="32"/>
        <v>133</v>
      </c>
      <c r="B175" s="196" t="s">
        <v>450</v>
      </c>
      <c r="C175" s="154" t="s">
        <v>488</v>
      </c>
      <c r="D175" s="195" t="s">
        <v>388</v>
      </c>
      <c r="E175" s="164"/>
      <c r="F175" s="164"/>
      <c r="G175" s="164"/>
      <c r="H175" s="164" t="s">
        <v>311</v>
      </c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H175" s="164"/>
      <c r="AI175" s="164"/>
      <c r="AJ175" s="73">
        <f t="shared" si="33"/>
        <v>1</v>
      </c>
      <c r="AK175" s="73"/>
      <c r="AL175" s="73"/>
    </row>
    <row r="176" spans="1:38" ht="15.75">
      <c r="A176" s="89">
        <f t="shared" si="32"/>
        <v>134</v>
      </c>
      <c r="B176" s="196" t="s">
        <v>450</v>
      </c>
      <c r="C176" s="154" t="s">
        <v>489</v>
      </c>
      <c r="D176" s="195" t="s">
        <v>388</v>
      </c>
      <c r="E176" s="164"/>
      <c r="F176" s="164"/>
      <c r="G176" s="164"/>
      <c r="H176" s="164" t="s">
        <v>311</v>
      </c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  <c r="AH176" s="164"/>
      <c r="AI176" s="164"/>
      <c r="AJ176" s="73">
        <f t="shared" si="33"/>
        <v>1</v>
      </c>
      <c r="AK176" s="73"/>
      <c r="AL176" s="73"/>
    </row>
    <row r="177" spans="1:38" ht="15.75">
      <c r="A177" s="89">
        <f t="shared" si="32"/>
        <v>135</v>
      </c>
      <c r="B177" s="196" t="s">
        <v>450</v>
      </c>
      <c r="C177" s="154" t="s">
        <v>490</v>
      </c>
      <c r="D177" s="195" t="s">
        <v>388</v>
      </c>
      <c r="E177" s="164"/>
      <c r="F177" s="164"/>
      <c r="G177" s="164"/>
      <c r="H177" s="164" t="s">
        <v>311</v>
      </c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  <c r="AG177" s="164"/>
      <c r="AH177" s="164"/>
      <c r="AI177" s="164"/>
      <c r="AJ177" s="73">
        <f t="shared" si="33"/>
        <v>1</v>
      </c>
      <c r="AK177" s="73"/>
      <c r="AL177" s="73"/>
    </row>
    <row r="178" spans="1:38" ht="15.75">
      <c r="A178" s="89">
        <f t="shared" si="32"/>
        <v>136</v>
      </c>
      <c r="B178" s="196" t="s">
        <v>450</v>
      </c>
      <c r="C178" s="154" t="s">
        <v>412</v>
      </c>
      <c r="D178" s="195" t="s">
        <v>388</v>
      </c>
      <c r="E178" s="164"/>
      <c r="F178" s="164"/>
      <c r="G178" s="164"/>
      <c r="H178" s="164"/>
      <c r="I178" s="164"/>
      <c r="J178" s="164" t="s">
        <v>311</v>
      </c>
      <c r="K178" s="164"/>
      <c r="L178" s="164" t="s">
        <v>311</v>
      </c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164"/>
      <c r="AH178" s="164"/>
      <c r="AI178" s="164"/>
      <c r="AJ178" s="73">
        <f t="shared" si="33"/>
        <v>2</v>
      </c>
      <c r="AK178" s="73"/>
      <c r="AL178" s="73"/>
    </row>
    <row r="179" spans="1:38" ht="15.75">
      <c r="A179" s="89"/>
      <c r="B179" s="133"/>
      <c r="C179" s="154"/>
      <c r="D179" s="129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64"/>
      <c r="AI179" s="164"/>
      <c r="AJ179" s="73">
        <f t="shared" si="33"/>
        <v>0</v>
      </c>
      <c r="AK179" s="73"/>
      <c r="AL179" s="73"/>
    </row>
    <row r="180" spans="1:38" ht="15.75">
      <c r="A180" s="89"/>
      <c r="B180" s="133"/>
      <c r="C180" s="154"/>
      <c r="D180" s="129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164"/>
      <c r="AH180" s="164"/>
      <c r="AI180" s="164"/>
      <c r="AJ180" s="73">
        <f t="shared" si="33"/>
        <v>0</v>
      </c>
      <c r="AK180" s="73"/>
      <c r="AL180" s="73"/>
    </row>
    <row r="181" spans="1:38">
      <c r="A181" s="89"/>
      <c r="B181" s="87"/>
      <c r="C181" s="85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73">
        <f t="shared" si="33"/>
        <v>0</v>
      </c>
      <c r="AK181" s="73"/>
      <c r="AL181" s="73"/>
    </row>
    <row r="182" spans="1:38">
      <c r="A182" s="89"/>
      <c r="B182" s="87"/>
      <c r="C182" s="82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73">
        <f t="shared" si="33"/>
        <v>0</v>
      </c>
      <c r="AK182" s="73"/>
      <c r="AL182" s="73"/>
    </row>
    <row r="183" spans="1:38">
      <c r="A183" s="89"/>
      <c r="B183" s="76"/>
      <c r="C183" s="73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73">
        <f t="shared" si="33"/>
        <v>0</v>
      </c>
      <c r="AK183" s="73"/>
      <c r="AL183" s="73"/>
    </row>
    <row r="184" spans="1:38">
      <c r="A184" s="89"/>
      <c r="B184" s="76"/>
      <c r="C184" s="73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73">
        <f t="shared" si="33"/>
        <v>0</v>
      </c>
      <c r="AK184" s="73"/>
      <c r="AL184" s="73"/>
    </row>
    <row r="185" spans="1:38">
      <c r="A185" s="89"/>
      <c r="B185" s="76"/>
      <c r="C185" s="73"/>
      <c r="D185" s="24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91"/>
      <c r="AF185" s="91"/>
      <c r="AG185" s="91"/>
      <c r="AH185" s="91"/>
      <c r="AI185" s="91"/>
      <c r="AJ185" s="73">
        <f t="shared" si="33"/>
        <v>0</v>
      </c>
      <c r="AK185" s="73"/>
      <c r="AL185" s="73"/>
    </row>
    <row r="186" spans="1:38">
      <c r="A186" s="89"/>
      <c r="B186" s="76"/>
      <c r="C186" s="73"/>
      <c r="D186" s="175" t="s">
        <v>167</v>
      </c>
      <c r="E186" s="35">
        <v>42</v>
      </c>
      <c r="F186" s="35">
        <v>42</v>
      </c>
      <c r="G186" s="35">
        <v>42</v>
      </c>
      <c r="H186" s="35">
        <v>42</v>
      </c>
      <c r="I186" s="35">
        <v>42</v>
      </c>
      <c r="J186" s="35">
        <v>42</v>
      </c>
      <c r="K186" s="35">
        <v>42</v>
      </c>
      <c r="L186" s="35">
        <v>42</v>
      </c>
      <c r="M186" s="35">
        <v>42</v>
      </c>
      <c r="N186" s="35">
        <v>42</v>
      </c>
      <c r="O186" s="35">
        <v>42</v>
      </c>
      <c r="P186" s="35">
        <v>42</v>
      </c>
      <c r="Q186" s="35">
        <v>42</v>
      </c>
      <c r="R186" s="35">
        <v>42</v>
      </c>
      <c r="S186" s="35">
        <v>42</v>
      </c>
      <c r="T186" s="35">
        <v>42</v>
      </c>
      <c r="U186" s="35">
        <v>42</v>
      </c>
      <c r="V186" s="35">
        <v>42</v>
      </c>
      <c r="W186" s="35">
        <v>42</v>
      </c>
      <c r="X186" s="35">
        <v>42</v>
      </c>
      <c r="Y186" s="35">
        <v>42</v>
      </c>
      <c r="Z186" s="35">
        <v>42</v>
      </c>
      <c r="AA186" s="35">
        <v>42</v>
      </c>
      <c r="AB186" s="35">
        <v>42</v>
      </c>
      <c r="AC186" s="35">
        <v>42</v>
      </c>
      <c r="AD186" s="35">
        <v>42</v>
      </c>
      <c r="AE186" s="35">
        <v>42</v>
      </c>
      <c r="AF186" s="35">
        <v>42</v>
      </c>
      <c r="AG186" s="35">
        <v>42</v>
      </c>
      <c r="AH186" s="35">
        <v>42</v>
      </c>
      <c r="AI186" s="35">
        <v>42</v>
      </c>
      <c r="AJ186" s="73">
        <f t="shared" si="33"/>
        <v>0</v>
      </c>
      <c r="AK186" s="73"/>
      <c r="AL186" s="73"/>
    </row>
    <row r="187" spans="1:38">
      <c r="A187" s="89"/>
      <c r="B187" s="76"/>
      <c r="C187" s="73"/>
      <c r="D187" s="176" t="s">
        <v>166</v>
      </c>
      <c r="E187" s="20">
        <f>COUNTIF(E43:E182,"P")</f>
        <v>41</v>
      </c>
      <c r="F187" s="20">
        <f t="shared" ref="F187:AH187" si="34">COUNTIF(F43:F182,"P")</f>
        <v>41</v>
      </c>
      <c r="G187" s="20">
        <f t="shared" si="34"/>
        <v>44</v>
      </c>
      <c r="H187" s="20">
        <f t="shared" si="34"/>
        <v>51</v>
      </c>
      <c r="I187" s="20">
        <f t="shared" si="34"/>
        <v>42</v>
      </c>
      <c r="J187" s="20">
        <f t="shared" si="34"/>
        <v>45</v>
      </c>
      <c r="K187" s="20">
        <f t="shared" si="34"/>
        <v>33</v>
      </c>
      <c r="L187" s="20">
        <f t="shared" si="34"/>
        <v>43</v>
      </c>
      <c r="M187" s="20">
        <f t="shared" si="34"/>
        <v>37</v>
      </c>
      <c r="N187" s="20">
        <f t="shared" si="34"/>
        <v>37</v>
      </c>
      <c r="O187" s="20">
        <f t="shared" si="34"/>
        <v>39</v>
      </c>
      <c r="P187" s="20">
        <f t="shared" si="34"/>
        <v>38</v>
      </c>
      <c r="Q187" s="20">
        <f t="shared" si="34"/>
        <v>40</v>
      </c>
      <c r="R187" s="20">
        <f t="shared" si="34"/>
        <v>27</v>
      </c>
      <c r="S187" s="20">
        <f t="shared" si="34"/>
        <v>33</v>
      </c>
      <c r="T187" s="20">
        <f t="shared" si="34"/>
        <v>41</v>
      </c>
      <c r="U187" s="20">
        <f t="shared" si="34"/>
        <v>41</v>
      </c>
      <c r="V187" s="20">
        <f t="shared" si="34"/>
        <v>41</v>
      </c>
      <c r="W187" s="20">
        <f t="shared" si="34"/>
        <v>40</v>
      </c>
      <c r="X187" s="20">
        <f t="shared" si="34"/>
        <v>43</v>
      </c>
      <c r="Y187" s="20">
        <f t="shared" si="34"/>
        <v>38</v>
      </c>
      <c r="Z187" s="20">
        <f t="shared" si="34"/>
        <v>43</v>
      </c>
      <c r="AA187" s="20">
        <f t="shared" si="34"/>
        <v>42</v>
      </c>
      <c r="AB187" s="20">
        <f t="shared" si="34"/>
        <v>40</v>
      </c>
      <c r="AC187" s="20">
        <f t="shared" si="34"/>
        <v>44</v>
      </c>
      <c r="AD187" s="20">
        <f t="shared" si="34"/>
        <v>45</v>
      </c>
      <c r="AE187" s="20">
        <f t="shared" si="34"/>
        <v>40</v>
      </c>
      <c r="AF187" s="20">
        <f t="shared" si="34"/>
        <v>32</v>
      </c>
      <c r="AG187" s="20">
        <f t="shared" si="34"/>
        <v>39</v>
      </c>
      <c r="AH187" s="20">
        <f t="shared" si="34"/>
        <v>38</v>
      </c>
      <c r="AI187" s="20">
        <f t="shared" ref="AI187" si="35">COUNTIF(AI43:AI182,"P")</f>
        <v>40</v>
      </c>
      <c r="AJ187" s="73">
        <f t="shared" si="33"/>
        <v>0</v>
      </c>
      <c r="AK187" s="73"/>
      <c r="AL187" s="73"/>
    </row>
    <row r="188" spans="1:38">
      <c r="A188" s="89"/>
      <c r="B188" s="76"/>
      <c r="C188" s="73"/>
      <c r="D188" s="176" t="s">
        <v>165</v>
      </c>
      <c r="E188" s="20">
        <f>+E187/E186*100</f>
        <v>97.61904761904762</v>
      </c>
      <c r="F188" s="20">
        <f t="shared" ref="F188:AH188" si="36">+F187/F186*100</f>
        <v>97.61904761904762</v>
      </c>
      <c r="G188" s="20">
        <f t="shared" si="36"/>
        <v>104.76190476190477</v>
      </c>
      <c r="H188" s="20">
        <f t="shared" si="36"/>
        <v>121.42857142857142</v>
      </c>
      <c r="I188" s="20">
        <f t="shared" si="36"/>
        <v>100</v>
      </c>
      <c r="J188" s="20">
        <f t="shared" si="36"/>
        <v>107.14285714285714</v>
      </c>
      <c r="K188" s="20">
        <f t="shared" si="36"/>
        <v>78.571428571428569</v>
      </c>
      <c r="L188" s="20">
        <f t="shared" si="36"/>
        <v>102.38095238095238</v>
      </c>
      <c r="M188" s="20">
        <f t="shared" si="36"/>
        <v>88.095238095238088</v>
      </c>
      <c r="N188" s="20">
        <f t="shared" si="36"/>
        <v>88.095238095238088</v>
      </c>
      <c r="O188" s="20">
        <f t="shared" si="36"/>
        <v>92.857142857142861</v>
      </c>
      <c r="P188" s="20">
        <f t="shared" si="36"/>
        <v>90.476190476190482</v>
      </c>
      <c r="Q188" s="20">
        <f t="shared" si="36"/>
        <v>95.238095238095227</v>
      </c>
      <c r="R188" s="20">
        <f t="shared" si="36"/>
        <v>64.285714285714292</v>
      </c>
      <c r="S188" s="20">
        <f t="shared" si="36"/>
        <v>78.571428571428569</v>
      </c>
      <c r="T188" s="20">
        <f t="shared" si="36"/>
        <v>97.61904761904762</v>
      </c>
      <c r="U188" s="20">
        <f t="shared" si="36"/>
        <v>97.61904761904762</v>
      </c>
      <c r="V188" s="20">
        <f t="shared" si="36"/>
        <v>97.61904761904762</v>
      </c>
      <c r="W188" s="20">
        <f t="shared" si="36"/>
        <v>95.238095238095227</v>
      </c>
      <c r="X188" s="20">
        <f t="shared" si="36"/>
        <v>102.38095238095238</v>
      </c>
      <c r="Y188" s="20">
        <f t="shared" si="36"/>
        <v>90.476190476190482</v>
      </c>
      <c r="Z188" s="20">
        <f t="shared" si="36"/>
        <v>102.38095238095238</v>
      </c>
      <c r="AA188" s="20">
        <f t="shared" si="36"/>
        <v>100</v>
      </c>
      <c r="AB188" s="20">
        <f t="shared" si="36"/>
        <v>95.238095238095227</v>
      </c>
      <c r="AC188" s="20">
        <f t="shared" si="36"/>
        <v>104.76190476190477</v>
      </c>
      <c r="AD188" s="20">
        <f t="shared" si="36"/>
        <v>107.14285714285714</v>
      </c>
      <c r="AE188" s="20">
        <f t="shared" si="36"/>
        <v>95.238095238095227</v>
      </c>
      <c r="AF188" s="20">
        <f t="shared" si="36"/>
        <v>76.19047619047619</v>
      </c>
      <c r="AG188" s="20">
        <f t="shared" si="36"/>
        <v>92.857142857142861</v>
      </c>
      <c r="AH188" s="20">
        <f t="shared" si="36"/>
        <v>90.476190476190482</v>
      </c>
      <c r="AI188" s="20">
        <f t="shared" ref="AI188" si="37">+AI187/AI186*100</f>
        <v>95.238095238095227</v>
      </c>
      <c r="AJ188" s="73">
        <f t="shared" si="33"/>
        <v>0</v>
      </c>
      <c r="AK188" s="73"/>
      <c r="AL188" s="73"/>
    </row>
    <row r="189" spans="1:38">
      <c r="A189" s="89"/>
      <c r="B189" s="76"/>
      <c r="C189" s="73"/>
      <c r="D189" s="176" t="s">
        <v>168</v>
      </c>
      <c r="E189" s="20">
        <f>+E187-E186</f>
        <v>-1</v>
      </c>
      <c r="F189" s="20">
        <f t="shared" ref="F189:AH189" si="38">+F187-F186</f>
        <v>-1</v>
      </c>
      <c r="G189" s="20">
        <f t="shared" si="38"/>
        <v>2</v>
      </c>
      <c r="H189" s="20">
        <f t="shared" si="38"/>
        <v>9</v>
      </c>
      <c r="I189" s="20">
        <f t="shared" si="38"/>
        <v>0</v>
      </c>
      <c r="J189" s="20">
        <f t="shared" si="38"/>
        <v>3</v>
      </c>
      <c r="K189" s="20">
        <f t="shared" si="38"/>
        <v>-9</v>
      </c>
      <c r="L189" s="20">
        <f t="shared" si="38"/>
        <v>1</v>
      </c>
      <c r="M189" s="20">
        <f t="shared" si="38"/>
        <v>-5</v>
      </c>
      <c r="N189" s="20">
        <f t="shared" si="38"/>
        <v>-5</v>
      </c>
      <c r="O189" s="20">
        <f t="shared" si="38"/>
        <v>-3</v>
      </c>
      <c r="P189" s="20">
        <f t="shared" si="38"/>
        <v>-4</v>
      </c>
      <c r="Q189" s="20">
        <f t="shared" si="38"/>
        <v>-2</v>
      </c>
      <c r="R189" s="20">
        <f t="shared" si="38"/>
        <v>-15</v>
      </c>
      <c r="S189" s="20">
        <f t="shared" si="38"/>
        <v>-9</v>
      </c>
      <c r="T189" s="20">
        <f t="shared" si="38"/>
        <v>-1</v>
      </c>
      <c r="U189" s="20">
        <f t="shared" si="38"/>
        <v>-1</v>
      </c>
      <c r="V189" s="20">
        <f t="shared" si="38"/>
        <v>-1</v>
      </c>
      <c r="W189" s="20">
        <f t="shared" si="38"/>
        <v>-2</v>
      </c>
      <c r="X189" s="20">
        <f t="shared" si="38"/>
        <v>1</v>
      </c>
      <c r="Y189" s="20">
        <f t="shared" si="38"/>
        <v>-4</v>
      </c>
      <c r="Z189" s="20">
        <f t="shared" si="38"/>
        <v>1</v>
      </c>
      <c r="AA189" s="20">
        <f t="shared" si="38"/>
        <v>0</v>
      </c>
      <c r="AB189" s="20">
        <f t="shared" si="38"/>
        <v>-2</v>
      </c>
      <c r="AC189" s="20">
        <f t="shared" si="38"/>
        <v>2</v>
      </c>
      <c r="AD189" s="20">
        <f t="shared" si="38"/>
        <v>3</v>
      </c>
      <c r="AE189" s="20">
        <f t="shared" si="38"/>
        <v>-2</v>
      </c>
      <c r="AF189" s="20">
        <f t="shared" si="38"/>
        <v>-10</v>
      </c>
      <c r="AG189" s="20">
        <f t="shared" si="38"/>
        <v>-3</v>
      </c>
      <c r="AH189" s="20">
        <f t="shared" si="38"/>
        <v>-4</v>
      </c>
      <c r="AI189" s="20">
        <f t="shared" ref="AI189" si="39">+AI187-AI186</f>
        <v>-2</v>
      </c>
      <c r="AJ189" s="73">
        <f t="shared" si="33"/>
        <v>0</v>
      </c>
      <c r="AK189" s="73"/>
      <c r="AL189" s="73"/>
    </row>
    <row r="190" spans="1:38">
      <c r="A190" s="89"/>
      <c r="B190" s="76"/>
      <c r="C190" s="73"/>
      <c r="D190" s="176" t="s">
        <v>169</v>
      </c>
      <c r="E190" s="20">
        <f>IF(E188-80&gt;0,0,E188-80)</f>
        <v>0</v>
      </c>
      <c r="F190" s="20">
        <f t="shared" ref="F190:AH190" si="40">IF(F188-80&gt;0,0,F188-80)</f>
        <v>0</v>
      </c>
      <c r="G190" s="20">
        <f t="shared" si="40"/>
        <v>0</v>
      </c>
      <c r="H190" s="20">
        <f t="shared" si="40"/>
        <v>0</v>
      </c>
      <c r="I190" s="20">
        <f t="shared" si="40"/>
        <v>0</v>
      </c>
      <c r="J190" s="20">
        <f t="shared" si="40"/>
        <v>0</v>
      </c>
      <c r="K190" s="20">
        <f t="shared" si="40"/>
        <v>-1.4285714285714306</v>
      </c>
      <c r="L190" s="20">
        <f t="shared" si="40"/>
        <v>0</v>
      </c>
      <c r="M190" s="20">
        <f t="shared" si="40"/>
        <v>0</v>
      </c>
      <c r="N190" s="20">
        <f t="shared" si="40"/>
        <v>0</v>
      </c>
      <c r="O190" s="20">
        <f t="shared" si="40"/>
        <v>0</v>
      </c>
      <c r="P190" s="20">
        <f t="shared" si="40"/>
        <v>0</v>
      </c>
      <c r="Q190" s="20">
        <f t="shared" si="40"/>
        <v>0</v>
      </c>
      <c r="R190" s="20">
        <f t="shared" si="40"/>
        <v>-15.714285714285708</v>
      </c>
      <c r="S190" s="20">
        <f t="shared" si="40"/>
        <v>-1.4285714285714306</v>
      </c>
      <c r="T190" s="20">
        <f t="shared" si="40"/>
        <v>0</v>
      </c>
      <c r="U190" s="20">
        <f t="shared" si="40"/>
        <v>0</v>
      </c>
      <c r="V190" s="20">
        <f t="shared" si="40"/>
        <v>0</v>
      </c>
      <c r="W190" s="20">
        <f t="shared" si="40"/>
        <v>0</v>
      </c>
      <c r="X190" s="20">
        <f t="shared" si="40"/>
        <v>0</v>
      </c>
      <c r="Y190" s="20">
        <f t="shared" si="40"/>
        <v>0</v>
      </c>
      <c r="Z190" s="20">
        <f t="shared" si="40"/>
        <v>0</v>
      </c>
      <c r="AA190" s="20">
        <f t="shared" si="40"/>
        <v>0</v>
      </c>
      <c r="AB190" s="20">
        <f t="shared" si="40"/>
        <v>0</v>
      </c>
      <c r="AC190" s="20">
        <f t="shared" si="40"/>
        <v>0</v>
      </c>
      <c r="AD190" s="20">
        <f t="shared" si="40"/>
        <v>0</v>
      </c>
      <c r="AE190" s="20">
        <f t="shared" si="40"/>
        <v>0</v>
      </c>
      <c r="AF190" s="20">
        <f t="shared" si="40"/>
        <v>-3.8095238095238102</v>
      </c>
      <c r="AG190" s="20">
        <f t="shared" si="40"/>
        <v>0</v>
      </c>
      <c r="AH190" s="20">
        <f t="shared" si="40"/>
        <v>0</v>
      </c>
      <c r="AI190" s="20">
        <f t="shared" ref="AI190" si="41">IF(AI188-80&gt;0,0,AI188-80)</f>
        <v>0</v>
      </c>
      <c r="AJ190" s="73">
        <f t="shared" si="33"/>
        <v>0</v>
      </c>
      <c r="AK190" s="73"/>
      <c r="AL190" s="73"/>
    </row>
    <row r="191" spans="1:38" ht="36" customHeight="1">
      <c r="A191" s="207" t="s">
        <v>67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  <c r="AA191" s="207"/>
      <c r="AB191" s="207"/>
      <c r="AC191" s="207"/>
      <c r="AD191" s="207"/>
      <c r="AE191" s="207"/>
      <c r="AF191" s="207"/>
      <c r="AG191" s="207"/>
      <c r="AH191" s="207"/>
      <c r="AI191" s="178"/>
      <c r="AJ191" s="73">
        <f t="shared" si="33"/>
        <v>0</v>
      </c>
      <c r="AK191" s="73"/>
      <c r="AL191" s="73"/>
    </row>
    <row r="192" spans="1:38" ht="15.75">
      <c r="A192" s="90">
        <v>1</v>
      </c>
      <c r="B192" s="87">
        <v>17247</v>
      </c>
      <c r="C192" s="107" t="s">
        <v>360</v>
      </c>
      <c r="D192" s="6" t="s">
        <v>112</v>
      </c>
      <c r="E192" s="90" t="s">
        <v>311</v>
      </c>
      <c r="F192" s="90" t="s">
        <v>311</v>
      </c>
      <c r="G192" s="90" t="s">
        <v>311</v>
      </c>
      <c r="H192" s="90" t="s">
        <v>311</v>
      </c>
      <c r="I192" s="90" t="s">
        <v>311</v>
      </c>
      <c r="J192" s="90" t="s">
        <v>311</v>
      </c>
      <c r="K192" s="90" t="s">
        <v>311</v>
      </c>
      <c r="L192" s="90" t="s">
        <v>311</v>
      </c>
      <c r="M192" s="90" t="s">
        <v>311</v>
      </c>
      <c r="N192" s="90" t="s">
        <v>311</v>
      </c>
      <c r="O192" s="108" t="s">
        <v>366</v>
      </c>
      <c r="P192" s="90" t="s">
        <v>311</v>
      </c>
      <c r="Q192" s="90" t="s">
        <v>311</v>
      </c>
      <c r="R192" s="90" t="s">
        <v>311</v>
      </c>
      <c r="S192" s="90" t="s">
        <v>311</v>
      </c>
      <c r="T192" s="90" t="s">
        <v>311</v>
      </c>
      <c r="U192" s="90" t="s">
        <v>311</v>
      </c>
      <c r="V192" s="90" t="s">
        <v>311</v>
      </c>
      <c r="W192" s="108" t="s">
        <v>366</v>
      </c>
      <c r="X192" s="90" t="s">
        <v>311</v>
      </c>
      <c r="Y192" s="90" t="s">
        <v>311</v>
      </c>
      <c r="Z192" s="90" t="s">
        <v>311</v>
      </c>
      <c r="AA192" s="90" t="s">
        <v>311</v>
      </c>
      <c r="AB192" s="90" t="s">
        <v>311</v>
      </c>
      <c r="AC192" s="90" t="s">
        <v>311</v>
      </c>
      <c r="AD192" s="92" t="s">
        <v>311</v>
      </c>
      <c r="AE192" s="92" t="s">
        <v>311</v>
      </c>
      <c r="AF192" s="92" t="s">
        <v>311</v>
      </c>
      <c r="AG192" s="92" t="s">
        <v>311</v>
      </c>
      <c r="AH192" s="92" t="s">
        <v>311</v>
      </c>
      <c r="AI192" s="92" t="s">
        <v>311</v>
      </c>
      <c r="AJ192" s="73">
        <f t="shared" si="33"/>
        <v>28</v>
      </c>
      <c r="AK192" s="73"/>
      <c r="AL192" s="73"/>
    </row>
    <row r="193" spans="1:38">
      <c r="A193" s="76">
        <v>1</v>
      </c>
      <c r="B193" s="110">
        <v>4450</v>
      </c>
      <c r="C193" s="198" t="s">
        <v>491</v>
      </c>
      <c r="D193" s="73" t="s">
        <v>337</v>
      </c>
      <c r="E193" s="199"/>
      <c r="F193" s="110"/>
      <c r="G193" s="110"/>
      <c r="H193" s="110"/>
      <c r="I193" s="110"/>
      <c r="J193" s="110"/>
      <c r="K193" s="110"/>
      <c r="L193" s="110"/>
      <c r="M193" s="111"/>
      <c r="N193" s="111"/>
      <c r="O193" s="111"/>
      <c r="P193" s="111"/>
      <c r="Q193" s="111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2"/>
      <c r="AI193" s="112"/>
      <c r="AJ193" s="73">
        <f t="shared" si="33"/>
        <v>0</v>
      </c>
      <c r="AK193" s="73"/>
      <c r="AL193" s="73"/>
    </row>
    <row r="194" spans="1:38">
      <c r="A194" s="76">
        <v>2</v>
      </c>
      <c r="B194" s="76">
        <v>4015</v>
      </c>
      <c r="C194" s="73" t="s">
        <v>307</v>
      </c>
      <c r="D194" s="73" t="s">
        <v>337</v>
      </c>
      <c r="E194" s="113" t="s">
        <v>495</v>
      </c>
      <c r="F194" s="113" t="s">
        <v>495</v>
      </c>
      <c r="G194" s="113" t="s">
        <v>495</v>
      </c>
      <c r="H194" s="113" t="s">
        <v>495</v>
      </c>
      <c r="I194" s="113" t="s">
        <v>495</v>
      </c>
      <c r="J194" s="113" t="s">
        <v>495</v>
      </c>
      <c r="K194" s="113" t="s">
        <v>496</v>
      </c>
      <c r="L194" s="113" t="s">
        <v>495</v>
      </c>
      <c r="M194" s="113" t="s">
        <v>495</v>
      </c>
      <c r="N194" s="113" t="s">
        <v>495</v>
      </c>
      <c r="O194" s="113" t="s">
        <v>495</v>
      </c>
      <c r="P194" s="113" t="s">
        <v>495</v>
      </c>
      <c r="Q194" s="113" t="s">
        <v>495</v>
      </c>
      <c r="R194" s="113" t="s">
        <v>496</v>
      </c>
      <c r="S194" s="113" t="s">
        <v>495</v>
      </c>
      <c r="T194" s="113" t="s">
        <v>495</v>
      </c>
      <c r="U194" s="113" t="s">
        <v>495</v>
      </c>
      <c r="V194" s="113" t="s">
        <v>495</v>
      </c>
      <c r="W194" s="113" t="s">
        <v>495</v>
      </c>
      <c r="X194" s="113" t="s">
        <v>495</v>
      </c>
      <c r="Y194" s="113" t="s">
        <v>496</v>
      </c>
      <c r="Z194" s="113" t="s">
        <v>495</v>
      </c>
      <c r="AA194" s="113" t="s">
        <v>495</v>
      </c>
      <c r="AB194" s="113" t="s">
        <v>495</v>
      </c>
      <c r="AC194" s="113" t="s">
        <v>495</v>
      </c>
      <c r="AD194" s="113" t="s">
        <v>495</v>
      </c>
      <c r="AE194" s="113" t="s">
        <v>495</v>
      </c>
      <c r="AF194" s="113" t="s">
        <v>496</v>
      </c>
      <c r="AG194" s="113" t="s">
        <v>495</v>
      </c>
      <c r="AH194" s="113" t="s">
        <v>495</v>
      </c>
      <c r="AI194" s="113" t="s">
        <v>495</v>
      </c>
      <c r="AJ194" s="73">
        <f t="shared" si="33"/>
        <v>26</v>
      </c>
      <c r="AK194" s="73"/>
      <c r="AL194" s="73"/>
    </row>
    <row r="195" spans="1:38">
      <c r="A195" s="76">
        <v>3</v>
      </c>
      <c r="B195" s="76">
        <v>4183</v>
      </c>
      <c r="C195" s="75" t="s">
        <v>308</v>
      </c>
      <c r="D195" s="73" t="s">
        <v>337</v>
      </c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73">
        <f t="shared" ref="AJ195:AJ258" si="42">COUNTIF(E195:AH195,"p")</f>
        <v>0</v>
      </c>
      <c r="AK195" s="73"/>
      <c r="AL195" s="73"/>
    </row>
    <row r="196" spans="1:38">
      <c r="A196" s="76">
        <v>4</v>
      </c>
      <c r="B196" s="76">
        <v>4182</v>
      </c>
      <c r="C196" s="75" t="s">
        <v>30</v>
      </c>
      <c r="D196" s="73" t="s">
        <v>337</v>
      </c>
      <c r="E196" s="113"/>
      <c r="F196" s="113" t="s">
        <v>495</v>
      </c>
      <c r="G196" s="113" t="s">
        <v>495</v>
      </c>
      <c r="H196" s="113" t="s">
        <v>495</v>
      </c>
      <c r="I196" s="113" t="s">
        <v>495</v>
      </c>
      <c r="J196" s="113" t="s">
        <v>495</v>
      </c>
      <c r="K196" s="113" t="s">
        <v>495</v>
      </c>
      <c r="L196" s="113" t="s">
        <v>495</v>
      </c>
      <c r="M196" s="113" t="s">
        <v>495</v>
      </c>
      <c r="N196" s="113" t="s">
        <v>495</v>
      </c>
      <c r="O196" s="113" t="s">
        <v>495</v>
      </c>
      <c r="P196" s="113" t="s">
        <v>495</v>
      </c>
      <c r="Q196" s="113" t="s">
        <v>495</v>
      </c>
      <c r="R196" s="113"/>
      <c r="S196" s="113" t="s">
        <v>495</v>
      </c>
      <c r="T196" s="113" t="s">
        <v>495</v>
      </c>
      <c r="U196" s="113" t="s">
        <v>495</v>
      </c>
      <c r="V196" s="113"/>
      <c r="W196" s="113" t="s">
        <v>495</v>
      </c>
      <c r="X196" s="113" t="s">
        <v>495</v>
      </c>
      <c r="Y196" s="113" t="s">
        <v>495</v>
      </c>
      <c r="Z196" s="113" t="s">
        <v>495</v>
      </c>
      <c r="AA196" s="113" t="s">
        <v>495</v>
      </c>
      <c r="AB196" s="113" t="s">
        <v>495</v>
      </c>
      <c r="AC196" s="113"/>
      <c r="AD196" s="113"/>
      <c r="AE196" s="113"/>
      <c r="AF196" s="113"/>
      <c r="AG196" s="113"/>
      <c r="AH196" s="113"/>
      <c r="AI196" s="113"/>
      <c r="AJ196" s="73">
        <f t="shared" si="42"/>
        <v>21</v>
      </c>
      <c r="AK196" s="73"/>
      <c r="AL196" s="73"/>
    </row>
    <row r="197" spans="1:38">
      <c r="A197" s="76">
        <v>5</v>
      </c>
      <c r="B197" s="76">
        <v>4184</v>
      </c>
      <c r="C197" s="75" t="s">
        <v>309</v>
      </c>
      <c r="D197" s="73" t="s">
        <v>337</v>
      </c>
      <c r="E197" s="113" t="s">
        <v>495</v>
      </c>
      <c r="F197" s="113" t="s">
        <v>495</v>
      </c>
      <c r="G197" s="113" t="s">
        <v>495</v>
      </c>
      <c r="H197" s="113" t="s">
        <v>495</v>
      </c>
      <c r="I197" s="113" t="s">
        <v>495</v>
      </c>
      <c r="J197" s="113" t="s">
        <v>495</v>
      </c>
      <c r="K197" s="113" t="s">
        <v>495</v>
      </c>
      <c r="L197" s="113" t="s">
        <v>495</v>
      </c>
      <c r="M197" s="113" t="s">
        <v>495</v>
      </c>
      <c r="N197" s="113" t="s">
        <v>495</v>
      </c>
      <c r="O197" s="113" t="s">
        <v>495</v>
      </c>
      <c r="P197" s="113" t="s">
        <v>495</v>
      </c>
      <c r="Q197" s="113" t="s">
        <v>495</v>
      </c>
      <c r="R197" s="113" t="s">
        <v>495</v>
      </c>
      <c r="S197" s="113"/>
      <c r="T197" s="113" t="s">
        <v>495</v>
      </c>
      <c r="U197" s="113" t="s">
        <v>495</v>
      </c>
      <c r="V197" s="113" t="s">
        <v>495</v>
      </c>
      <c r="W197" s="113" t="s">
        <v>495</v>
      </c>
      <c r="X197" s="113" t="s">
        <v>495</v>
      </c>
      <c r="Y197" s="113" t="s">
        <v>495</v>
      </c>
      <c r="Z197" s="113" t="s">
        <v>495</v>
      </c>
      <c r="AA197" s="113" t="s">
        <v>495</v>
      </c>
      <c r="AB197" s="113" t="s">
        <v>495</v>
      </c>
      <c r="AC197" s="113" t="s">
        <v>495</v>
      </c>
      <c r="AD197" s="113" t="s">
        <v>495</v>
      </c>
      <c r="AE197" s="113" t="s">
        <v>495</v>
      </c>
      <c r="AF197" s="113" t="s">
        <v>495</v>
      </c>
      <c r="AG197" s="113" t="s">
        <v>495</v>
      </c>
      <c r="AH197" s="113" t="s">
        <v>495</v>
      </c>
      <c r="AI197" s="113" t="s">
        <v>495</v>
      </c>
      <c r="AJ197" s="73">
        <f t="shared" si="42"/>
        <v>29</v>
      </c>
      <c r="AK197" s="73"/>
      <c r="AL197" s="73"/>
    </row>
    <row r="198" spans="1:38">
      <c r="A198" s="76">
        <v>6</v>
      </c>
      <c r="B198" s="76">
        <v>4198</v>
      </c>
      <c r="C198" s="75" t="s">
        <v>290</v>
      </c>
      <c r="D198" s="73" t="s">
        <v>337</v>
      </c>
      <c r="E198" s="113" t="s">
        <v>495</v>
      </c>
      <c r="F198" s="113" t="s">
        <v>495</v>
      </c>
      <c r="G198" s="113" t="s">
        <v>495</v>
      </c>
      <c r="H198" s="113" t="s">
        <v>495</v>
      </c>
      <c r="I198" s="113" t="s">
        <v>495</v>
      </c>
      <c r="J198" s="113" t="s">
        <v>495</v>
      </c>
      <c r="K198" s="113" t="s">
        <v>495</v>
      </c>
      <c r="L198" s="113" t="s">
        <v>495</v>
      </c>
      <c r="M198" s="113" t="s">
        <v>495</v>
      </c>
      <c r="N198" s="113" t="s">
        <v>495</v>
      </c>
      <c r="O198" s="113"/>
      <c r="P198" s="113" t="s">
        <v>495</v>
      </c>
      <c r="Q198" s="113" t="s">
        <v>495</v>
      </c>
      <c r="R198" s="113" t="s">
        <v>495</v>
      </c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73">
        <f t="shared" si="42"/>
        <v>13</v>
      </c>
      <c r="AK198" s="73"/>
      <c r="AL198" s="73"/>
    </row>
    <row r="199" spans="1:38">
      <c r="A199" s="76">
        <v>7</v>
      </c>
      <c r="B199" s="76">
        <v>4243</v>
      </c>
      <c r="C199" s="75" t="s">
        <v>250</v>
      </c>
      <c r="D199" s="73" t="s">
        <v>337</v>
      </c>
      <c r="E199" s="113" t="s">
        <v>495</v>
      </c>
      <c r="F199" s="113" t="s">
        <v>495</v>
      </c>
      <c r="G199" s="113" t="s">
        <v>495</v>
      </c>
      <c r="H199" s="113" t="s">
        <v>495</v>
      </c>
      <c r="I199" s="113" t="s">
        <v>495</v>
      </c>
      <c r="J199" s="113" t="s">
        <v>495</v>
      </c>
      <c r="K199" s="113" t="s">
        <v>495</v>
      </c>
      <c r="L199" s="113" t="s">
        <v>495</v>
      </c>
      <c r="M199" s="113" t="s">
        <v>495</v>
      </c>
      <c r="N199" s="113" t="s">
        <v>495</v>
      </c>
      <c r="O199" s="113" t="s">
        <v>495</v>
      </c>
      <c r="P199" s="113" t="s">
        <v>495</v>
      </c>
      <c r="Q199" s="113" t="s">
        <v>495</v>
      </c>
      <c r="R199" s="113" t="s">
        <v>495</v>
      </c>
      <c r="S199" s="113" t="s">
        <v>495</v>
      </c>
      <c r="T199" s="113" t="s">
        <v>495</v>
      </c>
      <c r="U199" s="113" t="s">
        <v>495</v>
      </c>
      <c r="V199" s="113" t="s">
        <v>495</v>
      </c>
      <c r="W199" s="113" t="s">
        <v>495</v>
      </c>
      <c r="X199" s="113" t="s">
        <v>495</v>
      </c>
      <c r="Y199" s="113" t="s">
        <v>495</v>
      </c>
      <c r="Z199" s="113"/>
      <c r="AA199" s="113" t="s">
        <v>495</v>
      </c>
      <c r="AB199" s="113" t="s">
        <v>495</v>
      </c>
      <c r="AC199" s="113" t="s">
        <v>495</v>
      </c>
      <c r="AD199" s="113" t="s">
        <v>495</v>
      </c>
      <c r="AE199" s="113" t="s">
        <v>495</v>
      </c>
      <c r="AF199" s="113" t="s">
        <v>495</v>
      </c>
      <c r="AG199" s="113" t="s">
        <v>495</v>
      </c>
      <c r="AH199" s="113" t="s">
        <v>495</v>
      </c>
      <c r="AI199" s="113" t="s">
        <v>495</v>
      </c>
      <c r="AJ199" s="73">
        <f t="shared" si="42"/>
        <v>29</v>
      </c>
      <c r="AK199" s="73"/>
      <c r="AL199" s="73"/>
    </row>
    <row r="200" spans="1:38">
      <c r="A200" s="76">
        <v>8</v>
      </c>
      <c r="B200" s="76">
        <v>4358</v>
      </c>
      <c r="C200" s="75" t="s">
        <v>310</v>
      </c>
      <c r="D200" s="73" t="s">
        <v>337</v>
      </c>
      <c r="E200" s="113" t="s">
        <v>495</v>
      </c>
      <c r="F200" s="113" t="s">
        <v>495</v>
      </c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73">
        <f t="shared" si="42"/>
        <v>2</v>
      </c>
      <c r="AK200" s="73"/>
      <c r="AL200" s="73"/>
    </row>
    <row r="201" spans="1:38">
      <c r="A201" s="76">
        <v>9</v>
      </c>
      <c r="B201" s="76">
        <v>4370</v>
      </c>
      <c r="C201" s="73" t="s">
        <v>318</v>
      </c>
      <c r="D201" s="73" t="s">
        <v>337</v>
      </c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 t="s">
        <v>495</v>
      </c>
      <c r="T201" s="113" t="s">
        <v>495</v>
      </c>
      <c r="U201" s="113" t="s">
        <v>495</v>
      </c>
      <c r="V201" s="113" t="s">
        <v>495</v>
      </c>
      <c r="W201" s="113" t="s">
        <v>495</v>
      </c>
      <c r="X201" s="113" t="s">
        <v>495</v>
      </c>
      <c r="Y201" s="113" t="s">
        <v>495</v>
      </c>
      <c r="Z201" s="113"/>
      <c r="AA201" s="113"/>
      <c r="AB201" s="113"/>
      <c r="AC201" s="113"/>
      <c r="AD201" s="113"/>
      <c r="AE201" s="113" t="s">
        <v>495</v>
      </c>
      <c r="AF201" s="113" t="s">
        <v>495</v>
      </c>
      <c r="AG201" s="113" t="s">
        <v>495</v>
      </c>
      <c r="AH201" s="113" t="s">
        <v>495</v>
      </c>
      <c r="AI201" s="113"/>
      <c r="AJ201" s="73">
        <f t="shared" si="42"/>
        <v>11</v>
      </c>
      <c r="AK201" s="73"/>
      <c r="AL201" s="73"/>
    </row>
    <row r="202" spans="1:38">
      <c r="A202" s="76">
        <v>10</v>
      </c>
      <c r="B202" s="76">
        <v>4310</v>
      </c>
      <c r="C202" s="75" t="s">
        <v>324</v>
      </c>
      <c r="D202" s="73" t="s">
        <v>337</v>
      </c>
      <c r="E202" s="113" t="s">
        <v>495</v>
      </c>
      <c r="F202" s="113"/>
      <c r="G202" s="113" t="s">
        <v>495</v>
      </c>
      <c r="H202" s="113" t="s">
        <v>495</v>
      </c>
      <c r="I202" s="113" t="s">
        <v>495</v>
      </c>
      <c r="J202" s="113" t="s">
        <v>495</v>
      </c>
      <c r="K202" s="113"/>
      <c r="L202" s="113" t="s">
        <v>495</v>
      </c>
      <c r="M202" s="113"/>
      <c r="N202" s="113" t="s">
        <v>495</v>
      </c>
      <c r="O202" s="113" t="s">
        <v>495</v>
      </c>
      <c r="P202" s="113" t="s">
        <v>495</v>
      </c>
      <c r="Q202" s="113" t="s">
        <v>495</v>
      </c>
      <c r="R202" s="113" t="s">
        <v>495</v>
      </c>
      <c r="S202" s="113"/>
      <c r="T202" s="113" t="s">
        <v>495</v>
      </c>
      <c r="U202" s="113" t="s">
        <v>495</v>
      </c>
      <c r="V202" s="113" t="s">
        <v>495</v>
      </c>
      <c r="W202" s="113" t="s">
        <v>495</v>
      </c>
      <c r="X202" s="113" t="s">
        <v>495</v>
      </c>
      <c r="Y202" s="113" t="s">
        <v>495</v>
      </c>
      <c r="Z202" s="113" t="s">
        <v>495</v>
      </c>
      <c r="AA202" s="113" t="s">
        <v>495</v>
      </c>
      <c r="AB202" s="113"/>
      <c r="AC202" s="113" t="s">
        <v>495</v>
      </c>
      <c r="AD202" s="113" t="s">
        <v>495</v>
      </c>
      <c r="AE202" s="113" t="s">
        <v>495</v>
      </c>
      <c r="AF202" s="113"/>
      <c r="AG202" s="113" t="s">
        <v>495</v>
      </c>
      <c r="AH202" s="113" t="s">
        <v>495</v>
      </c>
      <c r="AI202" s="113" t="s">
        <v>495</v>
      </c>
      <c r="AJ202" s="73">
        <f t="shared" si="42"/>
        <v>24</v>
      </c>
      <c r="AK202" s="73"/>
      <c r="AL202" s="73"/>
    </row>
    <row r="203" spans="1:38">
      <c r="A203" s="76">
        <v>11</v>
      </c>
      <c r="B203" s="76">
        <v>4428</v>
      </c>
      <c r="C203" s="75" t="s">
        <v>361</v>
      </c>
      <c r="D203" s="73" t="s">
        <v>337</v>
      </c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73">
        <f t="shared" si="42"/>
        <v>0</v>
      </c>
      <c r="AK203" s="73"/>
      <c r="AL203" s="73"/>
    </row>
    <row r="204" spans="1:38">
      <c r="A204" s="76">
        <v>12</v>
      </c>
      <c r="B204" s="73"/>
      <c r="C204" s="75" t="s">
        <v>370</v>
      </c>
      <c r="D204" s="73" t="s">
        <v>337</v>
      </c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  <c r="AF204" s="113"/>
      <c r="AG204" s="113"/>
      <c r="AH204" s="113"/>
      <c r="AI204" s="113"/>
      <c r="AJ204" s="73">
        <f t="shared" si="42"/>
        <v>0</v>
      </c>
      <c r="AK204" s="73"/>
      <c r="AL204" s="73"/>
    </row>
    <row r="205" spans="1:38">
      <c r="A205" s="76">
        <v>13</v>
      </c>
      <c r="B205" s="73">
        <v>991469</v>
      </c>
      <c r="C205" s="75" t="s">
        <v>492</v>
      </c>
      <c r="D205" s="73" t="s">
        <v>337</v>
      </c>
      <c r="E205" s="113" t="s">
        <v>495</v>
      </c>
      <c r="F205" s="113" t="s">
        <v>495</v>
      </c>
      <c r="G205" s="113" t="s">
        <v>495</v>
      </c>
      <c r="H205" s="113" t="s">
        <v>495</v>
      </c>
      <c r="I205" s="113" t="s">
        <v>495</v>
      </c>
      <c r="J205" s="113" t="s">
        <v>495</v>
      </c>
      <c r="K205" s="113" t="s">
        <v>495</v>
      </c>
      <c r="L205" s="113" t="s">
        <v>495</v>
      </c>
      <c r="M205" s="113" t="s">
        <v>495</v>
      </c>
      <c r="N205" s="113" t="s">
        <v>495</v>
      </c>
      <c r="O205" s="113" t="s">
        <v>495</v>
      </c>
      <c r="P205" s="113" t="s">
        <v>495</v>
      </c>
      <c r="Q205" s="113" t="s">
        <v>495</v>
      </c>
      <c r="R205" s="113" t="s">
        <v>495</v>
      </c>
      <c r="S205" s="113" t="s">
        <v>495</v>
      </c>
      <c r="T205" s="113" t="s">
        <v>495</v>
      </c>
      <c r="U205" s="113" t="s">
        <v>495</v>
      </c>
      <c r="V205" s="113" t="s">
        <v>495</v>
      </c>
      <c r="W205" s="113"/>
      <c r="X205" s="113"/>
      <c r="Y205" s="113"/>
      <c r="Z205" s="113" t="s">
        <v>495</v>
      </c>
      <c r="AA205" s="113" t="s">
        <v>495</v>
      </c>
      <c r="AB205" s="113" t="s">
        <v>495</v>
      </c>
      <c r="AC205" s="113" t="s">
        <v>495</v>
      </c>
      <c r="AD205" s="113" t="s">
        <v>495</v>
      </c>
      <c r="AE205" s="113" t="s">
        <v>495</v>
      </c>
      <c r="AF205" s="113" t="s">
        <v>495</v>
      </c>
      <c r="AG205" s="113" t="s">
        <v>495</v>
      </c>
      <c r="AH205" s="113" t="s">
        <v>495</v>
      </c>
      <c r="AI205" s="113" t="s">
        <v>495</v>
      </c>
      <c r="AJ205" s="73">
        <f t="shared" si="42"/>
        <v>27</v>
      </c>
      <c r="AK205" s="73"/>
      <c r="AL205" s="73"/>
    </row>
    <row r="206" spans="1:38">
      <c r="A206" s="76">
        <v>14</v>
      </c>
      <c r="B206" s="73"/>
      <c r="C206" s="75" t="s">
        <v>493</v>
      </c>
      <c r="D206" s="73" t="s">
        <v>337</v>
      </c>
      <c r="E206" s="113"/>
      <c r="F206" s="113"/>
      <c r="G206" s="113"/>
      <c r="H206" s="113"/>
      <c r="I206" s="113"/>
      <c r="J206" s="113"/>
      <c r="K206" s="113" t="s">
        <v>495</v>
      </c>
      <c r="L206" s="113"/>
      <c r="M206" s="113" t="s">
        <v>495</v>
      </c>
      <c r="N206" s="113"/>
      <c r="O206" s="113" t="s">
        <v>495</v>
      </c>
      <c r="P206" s="113"/>
      <c r="Q206" s="113"/>
      <c r="R206" s="113" t="s">
        <v>495</v>
      </c>
      <c r="S206" s="113"/>
      <c r="T206" s="113"/>
      <c r="U206" s="113" t="s">
        <v>495</v>
      </c>
      <c r="V206" s="113"/>
      <c r="W206" s="113" t="s">
        <v>495</v>
      </c>
      <c r="X206" s="113" t="s">
        <v>495</v>
      </c>
      <c r="Y206" s="113" t="s">
        <v>495</v>
      </c>
      <c r="Z206" s="113"/>
      <c r="AA206" s="113"/>
      <c r="AB206" s="113" t="s">
        <v>495</v>
      </c>
      <c r="AC206" s="113" t="s">
        <v>495</v>
      </c>
      <c r="AD206" s="113"/>
      <c r="AE206" s="113"/>
      <c r="AF206" s="113"/>
      <c r="AG206" s="113"/>
      <c r="AH206" s="113"/>
      <c r="AI206" s="113"/>
      <c r="AJ206" s="73">
        <f t="shared" si="42"/>
        <v>10</v>
      </c>
      <c r="AK206" s="73"/>
      <c r="AL206" s="73"/>
    </row>
    <row r="207" spans="1:38">
      <c r="A207" s="76">
        <v>15</v>
      </c>
      <c r="B207" s="73"/>
      <c r="C207" s="75" t="s">
        <v>494</v>
      </c>
      <c r="D207" s="73" t="s">
        <v>337</v>
      </c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 t="s">
        <v>495</v>
      </c>
      <c r="U207" s="113" t="s">
        <v>495</v>
      </c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13"/>
      <c r="AJ207" s="73">
        <f t="shared" si="42"/>
        <v>2</v>
      </c>
      <c r="AK207" s="73"/>
      <c r="AL207" s="73"/>
    </row>
    <row r="208" spans="1:38">
      <c r="A208" s="76">
        <v>16</v>
      </c>
      <c r="B208" s="74">
        <v>935106</v>
      </c>
      <c r="C208" s="75" t="s">
        <v>371</v>
      </c>
      <c r="D208" s="73" t="s">
        <v>337</v>
      </c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 t="s">
        <v>495</v>
      </c>
      <c r="AA208" s="113" t="s">
        <v>495</v>
      </c>
      <c r="AB208" s="113" t="s">
        <v>495</v>
      </c>
      <c r="AC208" s="113" t="s">
        <v>495</v>
      </c>
      <c r="AD208" s="113" t="s">
        <v>495</v>
      </c>
      <c r="AE208" s="113" t="s">
        <v>495</v>
      </c>
      <c r="AF208" s="113" t="s">
        <v>495</v>
      </c>
      <c r="AG208" s="113" t="s">
        <v>495</v>
      </c>
      <c r="AH208" s="113" t="s">
        <v>495</v>
      </c>
      <c r="AI208" s="113" t="s">
        <v>495</v>
      </c>
      <c r="AJ208" s="73">
        <f t="shared" si="42"/>
        <v>9</v>
      </c>
      <c r="AK208" s="73"/>
      <c r="AL208" s="73"/>
    </row>
    <row r="209" spans="1:38">
      <c r="A209" s="73"/>
      <c r="B209" s="73"/>
      <c r="C209" s="73"/>
      <c r="D209" s="7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4"/>
      <c r="AE209" s="113"/>
      <c r="AF209" s="114"/>
      <c r="AG209" s="114"/>
      <c r="AH209" s="114"/>
      <c r="AI209" s="114"/>
      <c r="AJ209" s="73">
        <f t="shared" si="42"/>
        <v>0</v>
      </c>
      <c r="AK209" s="73"/>
      <c r="AL209" s="73"/>
    </row>
    <row r="210" spans="1:38" ht="15.75">
      <c r="A210" s="89"/>
      <c r="B210" s="5"/>
      <c r="C210" s="73"/>
      <c r="D210" s="179"/>
      <c r="E210" s="98"/>
      <c r="F210" s="98"/>
      <c r="G210" s="98"/>
      <c r="H210" s="98"/>
      <c r="I210" s="98"/>
      <c r="J210" s="98"/>
      <c r="K210" s="98"/>
      <c r="L210" s="98"/>
      <c r="M210" s="99"/>
      <c r="N210" s="97"/>
      <c r="O210" s="98"/>
      <c r="P210" s="98"/>
      <c r="Q210" s="98"/>
      <c r="R210" s="98"/>
      <c r="S210" s="98"/>
      <c r="T210" s="97"/>
      <c r="U210" s="97"/>
      <c r="V210" s="98"/>
      <c r="W210" s="98"/>
      <c r="X210" s="98"/>
      <c r="Y210" s="98"/>
      <c r="Z210" s="99"/>
      <c r="AA210" s="99"/>
      <c r="AB210" s="99"/>
      <c r="AC210" s="98"/>
      <c r="AD210" s="97"/>
      <c r="AE210" s="97"/>
      <c r="AF210" s="98"/>
      <c r="AG210" s="98"/>
      <c r="AH210" s="97"/>
      <c r="AI210" s="97"/>
      <c r="AJ210" s="73">
        <f t="shared" si="42"/>
        <v>0</v>
      </c>
      <c r="AK210" s="73"/>
      <c r="AL210" s="73"/>
    </row>
    <row r="211" spans="1:38" ht="15.75">
      <c r="A211" s="90"/>
      <c r="B211" s="5"/>
      <c r="C211" s="73"/>
      <c r="D211" s="175" t="s">
        <v>167</v>
      </c>
      <c r="E211" s="35">
        <v>8</v>
      </c>
      <c r="F211" s="35">
        <v>8</v>
      </c>
      <c r="G211" s="35">
        <v>8</v>
      </c>
      <c r="H211" s="35">
        <v>8</v>
      </c>
      <c r="I211" s="35">
        <v>8</v>
      </c>
      <c r="J211" s="35">
        <v>8</v>
      </c>
      <c r="K211" s="35">
        <v>8</v>
      </c>
      <c r="L211" s="35">
        <v>8</v>
      </c>
      <c r="M211" s="35">
        <v>8</v>
      </c>
      <c r="N211" s="35">
        <v>8</v>
      </c>
      <c r="O211" s="35">
        <v>8</v>
      </c>
      <c r="P211" s="35">
        <v>8</v>
      </c>
      <c r="Q211" s="35">
        <v>8</v>
      </c>
      <c r="R211" s="35">
        <v>8</v>
      </c>
      <c r="S211" s="35">
        <v>8</v>
      </c>
      <c r="T211" s="35">
        <v>8</v>
      </c>
      <c r="U211" s="35">
        <v>8</v>
      </c>
      <c r="V211" s="35">
        <v>8</v>
      </c>
      <c r="W211" s="35">
        <v>8</v>
      </c>
      <c r="X211" s="35">
        <v>8</v>
      </c>
      <c r="Y211" s="35">
        <v>8</v>
      </c>
      <c r="Z211" s="35">
        <v>8</v>
      </c>
      <c r="AA211" s="35">
        <v>8</v>
      </c>
      <c r="AB211" s="35">
        <v>8</v>
      </c>
      <c r="AC211" s="35">
        <v>8</v>
      </c>
      <c r="AD211" s="35">
        <v>8</v>
      </c>
      <c r="AE211" s="35">
        <v>8</v>
      </c>
      <c r="AF211" s="35">
        <v>8</v>
      </c>
      <c r="AG211" s="35">
        <v>8</v>
      </c>
      <c r="AH211" s="35">
        <v>8</v>
      </c>
      <c r="AI211" s="35">
        <v>8</v>
      </c>
      <c r="AJ211" s="73">
        <f t="shared" si="42"/>
        <v>0</v>
      </c>
      <c r="AK211" s="73"/>
      <c r="AL211" s="73"/>
    </row>
    <row r="212" spans="1:38" ht="15.75">
      <c r="A212" s="90"/>
      <c r="B212" s="5"/>
      <c r="C212" s="73"/>
      <c r="D212" s="176" t="s">
        <v>166</v>
      </c>
      <c r="E212" s="20">
        <f>COUNTIF(E192:E209,"P")</f>
        <v>8</v>
      </c>
      <c r="F212" s="20">
        <f t="shared" ref="F212:AG212" si="43">COUNTIF(F192:F209,"P")</f>
        <v>8</v>
      </c>
      <c r="G212" s="20">
        <f>COUNTIF(G192:G209,"P")</f>
        <v>8</v>
      </c>
      <c r="H212" s="20">
        <f t="shared" si="43"/>
        <v>8</v>
      </c>
      <c r="I212" s="20">
        <f t="shared" si="43"/>
        <v>8</v>
      </c>
      <c r="J212" s="20">
        <f t="shared" si="43"/>
        <v>8</v>
      </c>
      <c r="K212" s="20">
        <f t="shared" si="43"/>
        <v>7</v>
      </c>
      <c r="L212" s="20">
        <f t="shared" si="43"/>
        <v>8</v>
      </c>
      <c r="M212" s="20">
        <f t="shared" si="43"/>
        <v>8</v>
      </c>
      <c r="N212" s="20">
        <f t="shared" si="43"/>
        <v>8</v>
      </c>
      <c r="O212" s="20">
        <f t="shared" si="43"/>
        <v>7</v>
      </c>
      <c r="P212" s="20">
        <f t="shared" si="43"/>
        <v>8</v>
      </c>
      <c r="Q212" s="20">
        <f t="shared" si="43"/>
        <v>8</v>
      </c>
      <c r="R212" s="20">
        <f t="shared" si="43"/>
        <v>7</v>
      </c>
      <c r="S212" s="20">
        <f t="shared" si="43"/>
        <v>6</v>
      </c>
      <c r="T212" s="20">
        <f t="shared" si="43"/>
        <v>9</v>
      </c>
      <c r="U212" s="20">
        <f t="shared" si="43"/>
        <v>10</v>
      </c>
      <c r="V212" s="20">
        <f t="shared" si="43"/>
        <v>7</v>
      </c>
      <c r="W212" s="20">
        <f t="shared" si="43"/>
        <v>7</v>
      </c>
      <c r="X212" s="20">
        <f t="shared" si="43"/>
        <v>8</v>
      </c>
      <c r="Y212" s="20">
        <f t="shared" si="43"/>
        <v>7</v>
      </c>
      <c r="Z212" s="20">
        <f t="shared" si="43"/>
        <v>7</v>
      </c>
      <c r="AA212" s="20">
        <f t="shared" si="43"/>
        <v>8</v>
      </c>
      <c r="AB212" s="20">
        <f t="shared" si="43"/>
        <v>8</v>
      </c>
      <c r="AC212" s="20">
        <f t="shared" si="43"/>
        <v>8</v>
      </c>
      <c r="AD212" s="20">
        <f t="shared" si="43"/>
        <v>7</v>
      </c>
      <c r="AE212" s="20">
        <f t="shared" si="43"/>
        <v>8</v>
      </c>
      <c r="AF212" s="20">
        <f t="shared" si="43"/>
        <v>6</v>
      </c>
      <c r="AG212" s="20">
        <f t="shared" si="43"/>
        <v>8</v>
      </c>
      <c r="AH212" s="20">
        <f>COUNTIF(AH192:AH209,"P")</f>
        <v>8</v>
      </c>
      <c r="AI212" s="20">
        <f t="shared" ref="AI212" si="44">COUNTIF(AI192:AI209,"P")</f>
        <v>7</v>
      </c>
      <c r="AJ212" s="73">
        <f t="shared" si="42"/>
        <v>0</v>
      </c>
      <c r="AK212" s="73"/>
      <c r="AL212" s="73"/>
    </row>
    <row r="213" spans="1:38" ht="15.75">
      <c r="A213" s="90"/>
      <c r="B213" s="5"/>
      <c r="C213" s="73"/>
      <c r="D213" s="176" t="s">
        <v>165</v>
      </c>
      <c r="E213" s="20">
        <f>+E212/E211*100</f>
        <v>100</v>
      </c>
      <c r="F213" s="20">
        <f t="shared" ref="F213:AG213" si="45">+F212/F211*100</f>
        <v>100</v>
      </c>
      <c r="G213" s="20">
        <f t="shared" si="45"/>
        <v>100</v>
      </c>
      <c r="H213" s="20">
        <f t="shared" si="45"/>
        <v>100</v>
      </c>
      <c r="I213" s="20">
        <f t="shared" si="45"/>
        <v>100</v>
      </c>
      <c r="J213" s="20">
        <f t="shared" si="45"/>
        <v>100</v>
      </c>
      <c r="K213" s="20">
        <f t="shared" si="45"/>
        <v>87.5</v>
      </c>
      <c r="L213" s="20">
        <f t="shared" si="45"/>
        <v>100</v>
      </c>
      <c r="M213" s="20">
        <f t="shared" si="45"/>
        <v>100</v>
      </c>
      <c r="N213" s="20">
        <f t="shared" si="45"/>
        <v>100</v>
      </c>
      <c r="O213" s="20">
        <f t="shared" si="45"/>
        <v>87.5</v>
      </c>
      <c r="P213" s="20">
        <f t="shared" si="45"/>
        <v>100</v>
      </c>
      <c r="Q213" s="20">
        <f t="shared" si="45"/>
        <v>100</v>
      </c>
      <c r="R213" s="20">
        <f t="shared" si="45"/>
        <v>87.5</v>
      </c>
      <c r="S213" s="20">
        <f t="shared" si="45"/>
        <v>75</v>
      </c>
      <c r="T213" s="20">
        <f t="shared" si="45"/>
        <v>112.5</v>
      </c>
      <c r="U213" s="20">
        <f t="shared" si="45"/>
        <v>125</v>
      </c>
      <c r="V213" s="20">
        <f t="shared" si="45"/>
        <v>87.5</v>
      </c>
      <c r="W213" s="20">
        <f t="shared" si="45"/>
        <v>87.5</v>
      </c>
      <c r="X213" s="20">
        <f t="shared" si="45"/>
        <v>100</v>
      </c>
      <c r="Y213" s="20">
        <f t="shared" si="45"/>
        <v>87.5</v>
      </c>
      <c r="Z213" s="20">
        <f t="shared" si="45"/>
        <v>87.5</v>
      </c>
      <c r="AA213" s="20">
        <f t="shared" si="45"/>
        <v>100</v>
      </c>
      <c r="AB213" s="20">
        <f t="shared" si="45"/>
        <v>100</v>
      </c>
      <c r="AC213" s="20">
        <f t="shared" si="45"/>
        <v>100</v>
      </c>
      <c r="AD213" s="20">
        <f t="shared" si="45"/>
        <v>87.5</v>
      </c>
      <c r="AE213" s="20">
        <f t="shared" si="45"/>
        <v>100</v>
      </c>
      <c r="AF213" s="20">
        <f t="shared" si="45"/>
        <v>75</v>
      </c>
      <c r="AG213" s="20">
        <f t="shared" si="45"/>
        <v>100</v>
      </c>
      <c r="AH213" s="20">
        <f t="shared" ref="AH213:AI213" si="46">+AH212/AH211*100</f>
        <v>100</v>
      </c>
      <c r="AI213" s="20">
        <f t="shared" si="46"/>
        <v>87.5</v>
      </c>
      <c r="AJ213" s="73">
        <f t="shared" si="42"/>
        <v>0</v>
      </c>
      <c r="AK213" s="73"/>
      <c r="AL213" s="73"/>
    </row>
    <row r="214" spans="1:38" ht="15.75">
      <c r="A214" s="90"/>
      <c r="B214" s="5"/>
      <c r="C214" s="73"/>
      <c r="D214" s="176" t="s">
        <v>168</v>
      </c>
      <c r="E214" s="20">
        <f>+E212-E211</f>
        <v>0</v>
      </c>
      <c r="F214" s="20">
        <f t="shared" ref="F214:AG214" si="47">+F212-F211</f>
        <v>0</v>
      </c>
      <c r="G214" s="20">
        <f t="shared" si="47"/>
        <v>0</v>
      </c>
      <c r="H214" s="20">
        <f t="shared" si="47"/>
        <v>0</v>
      </c>
      <c r="I214" s="20">
        <f t="shared" si="47"/>
        <v>0</v>
      </c>
      <c r="J214" s="20">
        <f t="shared" si="47"/>
        <v>0</v>
      </c>
      <c r="K214" s="20">
        <f t="shared" si="47"/>
        <v>-1</v>
      </c>
      <c r="L214" s="20">
        <f t="shared" si="47"/>
        <v>0</v>
      </c>
      <c r="M214" s="20">
        <f t="shared" si="47"/>
        <v>0</v>
      </c>
      <c r="N214" s="20">
        <f t="shared" si="47"/>
        <v>0</v>
      </c>
      <c r="O214" s="20">
        <f t="shared" si="47"/>
        <v>-1</v>
      </c>
      <c r="P214" s="20">
        <f t="shared" si="47"/>
        <v>0</v>
      </c>
      <c r="Q214" s="20">
        <f t="shared" si="47"/>
        <v>0</v>
      </c>
      <c r="R214" s="20">
        <f t="shared" si="47"/>
        <v>-1</v>
      </c>
      <c r="S214" s="20">
        <f t="shared" si="47"/>
        <v>-2</v>
      </c>
      <c r="T214" s="20">
        <f t="shared" si="47"/>
        <v>1</v>
      </c>
      <c r="U214" s="20">
        <f t="shared" si="47"/>
        <v>2</v>
      </c>
      <c r="V214" s="20">
        <f t="shared" si="47"/>
        <v>-1</v>
      </c>
      <c r="W214" s="20">
        <f t="shared" si="47"/>
        <v>-1</v>
      </c>
      <c r="X214" s="20">
        <f t="shared" si="47"/>
        <v>0</v>
      </c>
      <c r="Y214" s="20">
        <f t="shared" si="47"/>
        <v>-1</v>
      </c>
      <c r="Z214" s="20">
        <f t="shared" si="47"/>
        <v>-1</v>
      </c>
      <c r="AA214" s="20">
        <f t="shared" si="47"/>
        <v>0</v>
      </c>
      <c r="AB214" s="20">
        <f t="shared" si="47"/>
        <v>0</v>
      </c>
      <c r="AC214" s="20">
        <f t="shared" si="47"/>
        <v>0</v>
      </c>
      <c r="AD214" s="20">
        <f t="shared" si="47"/>
        <v>-1</v>
      </c>
      <c r="AE214" s="20">
        <f t="shared" si="47"/>
        <v>0</v>
      </c>
      <c r="AF214" s="20">
        <f t="shared" si="47"/>
        <v>-2</v>
      </c>
      <c r="AG214" s="20">
        <f t="shared" si="47"/>
        <v>0</v>
      </c>
      <c r="AH214" s="20">
        <f t="shared" ref="AH214:AI214" si="48">+AH212-AH211</f>
        <v>0</v>
      </c>
      <c r="AI214" s="20">
        <f t="shared" si="48"/>
        <v>-1</v>
      </c>
      <c r="AJ214" s="73">
        <f t="shared" si="42"/>
        <v>0</v>
      </c>
      <c r="AK214" s="73"/>
      <c r="AL214" s="73"/>
    </row>
    <row r="215" spans="1:38" ht="15.75">
      <c r="A215" s="90"/>
      <c r="B215" s="5"/>
      <c r="C215" s="73"/>
      <c r="D215" s="176" t="s">
        <v>169</v>
      </c>
      <c r="E215" s="20">
        <f>IF(E213-80&gt;0,0,E213-80)</f>
        <v>0</v>
      </c>
      <c r="F215" s="20">
        <f>IF(F213-80&gt;0,0,F213-80)</f>
        <v>0</v>
      </c>
      <c r="G215" s="20">
        <f t="shared" ref="G215:AG215" si="49">IF(G213-80&gt;0,0,G213-80)</f>
        <v>0</v>
      </c>
      <c r="H215" s="20">
        <f t="shared" si="49"/>
        <v>0</v>
      </c>
      <c r="I215" s="20">
        <f t="shared" si="49"/>
        <v>0</v>
      </c>
      <c r="J215" s="20">
        <f t="shared" si="49"/>
        <v>0</v>
      </c>
      <c r="K215" s="20">
        <f t="shared" si="49"/>
        <v>0</v>
      </c>
      <c r="L215" s="20">
        <f t="shared" si="49"/>
        <v>0</v>
      </c>
      <c r="M215" s="20">
        <f t="shared" si="49"/>
        <v>0</v>
      </c>
      <c r="N215" s="20">
        <f t="shared" si="49"/>
        <v>0</v>
      </c>
      <c r="O215" s="20">
        <f t="shared" si="49"/>
        <v>0</v>
      </c>
      <c r="P215" s="20">
        <f t="shared" si="49"/>
        <v>0</v>
      </c>
      <c r="Q215" s="20">
        <f t="shared" si="49"/>
        <v>0</v>
      </c>
      <c r="R215" s="20">
        <f t="shared" si="49"/>
        <v>0</v>
      </c>
      <c r="S215" s="20">
        <f t="shared" si="49"/>
        <v>-5</v>
      </c>
      <c r="T215" s="20">
        <f t="shared" si="49"/>
        <v>0</v>
      </c>
      <c r="U215" s="20">
        <f t="shared" si="49"/>
        <v>0</v>
      </c>
      <c r="V215" s="20">
        <f t="shared" si="49"/>
        <v>0</v>
      </c>
      <c r="W215" s="20">
        <f t="shared" si="49"/>
        <v>0</v>
      </c>
      <c r="X215" s="20">
        <f t="shared" si="49"/>
        <v>0</v>
      </c>
      <c r="Y215" s="20">
        <f t="shared" si="49"/>
        <v>0</v>
      </c>
      <c r="Z215" s="20">
        <f t="shared" si="49"/>
        <v>0</v>
      </c>
      <c r="AA215" s="20">
        <f t="shared" si="49"/>
        <v>0</v>
      </c>
      <c r="AB215" s="20">
        <f t="shared" si="49"/>
        <v>0</v>
      </c>
      <c r="AC215" s="20">
        <f t="shared" si="49"/>
        <v>0</v>
      </c>
      <c r="AD215" s="20">
        <f t="shared" si="49"/>
        <v>0</v>
      </c>
      <c r="AE215" s="20">
        <f t="shared" si="49"/>
        <v>0</v>
      </c>
      <c r="AF215" s="20">
        <f t="shared" si="49"/>
        <v>-5</v>
      </c>
      <c r="AG215" s="20">
        <f t="shared" si="49"/>
        <v>0</v>
      </c>
      <c r="AH215" s="20">
        <f t="shared" ref="AH215:AI215" si="50">IF(AH213-80&gt;0,0,AH213-80)</f>
        <v>0</v>
      </c>
      <c r="AI215" s="20">
        <f t="shared" si="50"/>
        <v>0</v>
      </c>
      <c r="AJ215" s="73">
        <f t="shared" si="42"/>
        <v>0</v>
      </c>
      <c r="AK215" s="73"/>
      <c r="AL215" s="73"/>
    </row>
    <row r="216" spans="1:38" ht="34.5" customHeight="1">
      <c r="A216" s="204" t="s">
        <v>68</v>
      </c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174"/>
      <c r="AJ216" s="73">
        <f t="shared" si="42"/>
        <v>0</v>
      </c>
      <c r="AK216" s="73"/>
      <c r="AL216" s="73"/>
    </row>
    <row r="217" spans="1:38" ht="15.75">
      <c r="A217" s="89">
        <v>1</v>
      </c>
      <c r="B217" s="156">
        <v>15235</v>
      </c>
      <c r="C217" s="8" t="s">
        <v>74</v>
      </c>
      <c r="D217" s="115" t="s">
        <v>372</v>
      </c>
      <c r="E217" s="91" t="s">
        <v>311</v>
      </c>
      <c r="F217" s="91" t="s">
        <v>311</v>
      </c>
      <c r="G217" s="91" t="s">
        <v>311</v>
      </c>
      <c r="H217" s="91" t="s">
        <v>311</v>
      </c>
      <c r="I217" s="108" t="s">
        <v>366</v>
      </c>
      <c r="J217" s="91" t="s">
        <v>311</v>
      </c>
      <c r="K217" s="91" t="s">
        <v>311</v>
      </c>
      <c r="L217" s="91" t="s">
        <v>311</v>
      </c>
      <c r="M217" s="91" t="s">
        <v>311</v>
      </c>
      <c r="N217" s="91" t="s">
        <v>311</v>
      </c>
      <c r="O217" s="91" t="s">
        <v>311</v>
      </c>
      <c r="P217" s="108" t="s">
        <v>366</v>
      </c>
      <c r="Q217" s="91" t="s">
        <v>311</v>
      </c>
      <c r="R217" s="91" t="s">
        <v>311</v>
      </c>
      <c r="S217" s="91" t="s">
        <v>311</v>
      </c>
      <c r="T217" s="91" t="s">
        <v>311</v>
      </c>
      <c r="U217" s="91" t="s">
        <v>311</v>
      </c>
      <c r="V217" s="91" t="s">
        <v>311</v>
      </c>
      <c r="W217" s="108" t="s">
        <v>366</v>
      </c>
      <c r="X217" s="91" t="s">
        <v>311</v>
      </c>
      <c r="Y217" s="91" t="s">
        <v>311</v>
      </c>
      <c r="Z217" s="91" t="s">
        <v>311</v>
      </c>
      <c r="AA217" s="91" t="s">
        <v>312</v>
      </c>
      <c r="AB217" s="91" t="s">
        <v>311</v>
      </c>
      <c r="AC217" s="91" t="s">
        <v>311</v>
      </c>
      <c r="AD217" s="108" t="s">
        <v>366</v>
      </c>
      <c r="AE217" s="91" t="s">
        <v>311</v>
      </c>
      <c r="AF217" s="91" t="s">
        <v>311</v>
      </c>
      <c r="AG217" s="91" t="s">
        <v>311</v>
      </c>
      <c r="AH217" s="91" t="s">
        <v>311</v>
      </c>
      <c r="AI217" s="91" t="s">
        <v>311</v>
      </c>
      <c r="AJ217" s="73">
        <f t="shared" si="42"/>
        <v>25</v>
      </c>
      <c r="AK217" s="73"/>
      <c r="AL217" s="73"/>
    </row>
    <row r="218" spans="1:38" ht="15.75">
      <c r="A218" s="89">
        <v>2</v>
      </c>
      <c r="B218" s="157">
        <v>15044</v>
      </c>
      <c r="C218" s="31" t="s">
        <v>75</v>
      </c>
      <c r="D218" s="6" t="s">
        <v>354</v>
      </c>
      <c r="E218" s="91" t="s">
        <v>311</v>
      </c>
      <c r="F218" s="91" t="s">
        <v>311</v>
      </c>
      <c r="G218" s="108" t="s">
        <v>366</v>
      </c>
      <c r="H218" s="91" t="s">
        <v>311</v>
      </c>
      <c r="I218" s="91" t="s">
        <v>311</v>
      </c>
      <c r="J218" s="91" t="s">
        <v>311</v>
      </c>
      <c r="K218" s="91" t="s">
        <v>311</v>
      </c>
      <c r="L218" s="91" t="s">
        <v>311</v>
      </c>
      <c r="M218" s="91" t="s">
        <v>311</v>
      </c>
      <c r="N218" s="108" t="s">
        <v>366</v>
      </c>
      <c r="O218" s="91" t="s">
        <v>311</v>
      </c>
      <c r="P218" s="91" t="s">
        <v>311</v>
      </c>
      <c r="Q218" s="91" t="s">
        <v>311</v>
      </c>
      <c r="R218" s="91" t="s">
        <v>311</v>
      </c>
      <c r="S218" s="91" t="s">
        <v>311</v>
      </c>
      <c r="T218" s="91" t="s">
        <v>311</v>
      </c>
      <c r="U218" s="108" t="s">
        <v>366</v>
      </c>
      <c r="V218" s="91" t="s">
        <v>311</v>
      </c>
      <c r="W218" s="91" t="s">
        <v>311</v>
      </c>
      <c r="X218" s="91" t="s">
        <v>311</v>
      </c>
      <c r="Y218" s="91" t="s">
        <v>311</v>
      </c>
      <c r="Z218" s="91" t="s">
        <v>311</v>
      </c>
      <c r="AA218" s="91" t="s">
        <v>311</v>
      </c>
      <c r="AB218" s="108" t="s">
        <v>366</v>
      </c>
      <c r="AC218" s="91" t="s">
        <v>311</v>
      </c>
      <c r="AD218" s="91" t="s">
        <v>311</v>
      </c>
      <c r="AE218" s="91" t="s">
        <v>311</v>
      </c>
      <c r="AF218" s="91" t="s">
        <v>311</v>
      </c>
      <c r="AG218" s="91" t="s">
        <v>311</v>
      </c>
      <c r="AH218" s="91" t="s">
        <v>311</v>
      </c>
      <c r="AI218" s="108" t="s">
        <v>366</v>
      </c>
      <c r="AJ218" s="73">
        <f t="shared" si="42"/>
        <v>26</v>
      </c>
      <c r="AK218" s="73"/>
      <c r="AL218" s="73"/>
    </row>
    <row r="219" spans="1:38" ht="15.75">
      <c r="A219" s="89">
        <v>3</v>
      </c>
      <c r="B219" s="156">
        <v>15259</v>
      </c>
      <c r="C219" s="65" t="s">
        <v>76</v>
      </c>
      <c r="D219" s="106" t="s">
        <v>3</v>
      </c>
      <c r="E219" s="91" t="s">
        <v>312</v>
      </c>
      <c r="F219" s="91" t="s">
        <v>312</v>
      </c>
      <c r="G219" s="91" t="s">
        <v>312</v>
      </c>
      <c r="H219" s="91" t="s">
        <v>312</v>
      </c>
      <c r="I219" s="91" t="s">
        <v>312</v>
      </c>
      <c r="J219" s="91" t="s">
        <v>312</v>
      </c>
      <c r="K219" s="91" t="s">
        <v>312</v>
      </c>
      <c r="L219" s="91" t="s">
        <v>312</v>
      </c>
      <c r="M219" s="91" t="s">
        <v>312</v>
      </c>
      <c r="N219" s="91" t="s">
        <v>312</v>
      </c>
      <c r="O219" s="91" t="s">
        <v>312</v>
      </c>
      <c r="P219" s="91" t="s">
        <v>312</v>
      </c>
      <c r="Q219" s="91" t="s">
        <v>312</v>
      </c>
      <c r="R219" s="91" t="s">
        <v>312</v>
      </c>
      <c r="S219" s="91" t="s">
        <v>312</v>
      </c>
      <c r="T219" s="91" t="s">
        <v>312</v>
      </c>
      <c r="U219" s="91" t="s">
        <v>312</v>
      </c>
      <c r="V219" s="91" t="s">
        <v>312</v>
      </c>
      <c r="W219" s="91" t="s">
        <v>312</v>
      </c>
      <c r="X219" s="91" t="s">
        <v>312</v>
      </c>
      <c r="Y219" s="91" t="s">
        <v>312</v>
      </c>
      <c r="Z219" s="91" t="s">
        <v>312</v>
      </c>
      <c r="AA219" s="91" t="s">
        <v>312</v>
      </c>
      <c r="AB219" s="91" t="s">
        <v>311</v>
      </c>
      <c r="AC219" s="91" t="s">
        <v>311</v>
      </c>
      <c r="AD219" s="91" t="s">
        <v>311</v>
      </c>
      <c r="AE219" s="91" t="s">
        <v>311</v>
      </c>
      <c r="AF219" s="91" t="s">
        <v>311</v>
      </c>
      <c r="AG219" s="91" t="s">
        <v>311</v>
      </c>
      <c r="AH219" s="91" t="s">
        <v>311</v>
      </c>
      <c r="AI219" s="108" t="s">
        <v>366</v>
      </c>
      <c r="AJ219" s="73">
        <f t="shared" si="42"/>
        <v>7</v>
      </c>
      <c r="AK219" s="73"/>
      <c r="AL219" s="73"/>
    </row>
    <row r="220" spans="1:38" ht="15.75">
      <c r="A220" s="89">
        <v>4</v>
      </c>
      <c r="B220" s="158">
        <v>15406</v>
      </c>
      <c r="C220" s="81" t="s">
        <v>77</v>
      </c>
      <c r="D220" s="2" t="s">
        <v>3</v>
      </c>
      <c r="E220" s="91" t="s">
        <v>312</v>
      </c>
      <c r="F220" s="91" t="s">
        <v>312</v>
      </c>
      <c r="G220" s="91" t="s">
        <v>312</v>
      </c>
      <c r="H220" s="91" t="s">
        <v>312</v>
      </c>
      <c r="I220" s="91" t="s">
        <v>312</v>
      </c>
      <c r="J220" s="91" t="s">
        <v>312</v>
      </c>
      <c r="K220" s="91" t="s">
        <v>312</v>
      </c>
      <c r="L220" s="91" t="s">
        <v>312</v>
      </c>
      <c r="M220" s="91" t="s">
        <v>312</v>
      </c>
      <c r="N220" s="91" t="s">
        <v>312</v>
      </c>
      <c r="O220" s="91" t="s">
        <v>312</v>
      </c>
      <c r="P220" s="91" t="s">
        <v>312</v>
      </c>
      <c r="Q220" s="91" t="s">
        <v>312</v>
      </c>
      <c r="R220" s="91" t="s">
        <v>312</v>
      </c>
      <c r="S220" s="91" t="s">
        <v>312</v>
      </c>
      <c r="T220" s="91" t="s">
        <v>312</v>
      </c>
      <c r="U220" s="91" t="s">
        <v>312</v>
      </c>
      <c r="V220" s="91" t="s">
        <v>312</v>
      </c>
      <c r="W220" s="91" t="s">
        <v>312</v>
      </c>
      <c r="X220" s="91" t="s">
        <v>312</v>
      </c>
      <c r="Y220" s="91" t="s">
        <v>312</v>
      </c>
      <c r="Z220" s="91" t="s">
        <v>312</v>
      </c>
      <c r="AA220" s="91" t="s">
        <v>312</v>
      </c>
      <c r="AB220" s="91" t="s">
        <v>312</v>
      </c>
      <c r="AC220" s="91" t="s">
        <v>312</v>
      </c>
      <c r="AD220" s="91" t="s">
        <v>312</v>
      </c>
      <c r="AE220" s="91" t="s">
        <v>312</v>
      </c>
      <c r="AF220" s="91" t="s">
        <v>312</v>
      </c>
      <c r="AG220" s="91" t="s">
        <v>312</v>
      </c>
      <c r="AH220" s="91" t="s">
        <v>312</v>
      </c>
      <c r="AI220" s="91" t="s">
        <v>312</v>
      </c>
      <c r="AJ220" s="73">
        <f t="shared" si="42"/>
        <v>0</v>
      </c>
      <c r="AK220" s="73"/>
      <c r="AL220" s="73"/>
    </row>
    <row r="221" spans="1:38" ht="15.75">
      <c r="A221" s="89">
        <v>5</v>
      </c>
      <c r="B221" s="159">
        <v>15464</v>
      </c>
      <c r="C221" s="10" t="s">
        <v>78</v>
      </c>
      <c r="D221" s="2" t="s">
        <v>3</v>
      </c>
      <c r="E221" s="91" t="s">
        <v>311</v>
      </c>
      <c r="F221" s="91" t="s">
        <v>311</v>
      </c>
      <c r="G221" s="91" t="s">
        <v>311</v>
      </c>
      <c r="H221" s="91" t="s">
        <v>311</v>
      </c>
      <c r="I221" s="91" t="s">
        <v>311</v>
      </c>
      <c r="J221" s="91" t="s">
        <v>311</v>
      </c>
      <c r="K221" s="91" t="s">
        <v>311</v>
      </c>
      <c r="L221" s="91" t="s">
        <v>311</v>
      </c>
      <c r="M221" s="91" t="s">
        <v>311</v>
      </c>
      <c r="N221" s="91" t="s">
        <v>311</v>
      </c>
      <c r="O221" s="91" t="s">
        <v>311</v>
      </c>
      <c r="P221" s="91" t="s">
        <v>311</v>
      </c>
      <c r="Q221" s="91" t="s">
        <v>311</v>
      </c>
      <c r="R221" s="91" t="s">
        <v>311</v>
      </c>
      <c r="S221" s="91" t="s">
        <v>311</v>
      </c>
      <c r="T221" s="91" t="s">
        <v>311</v>
      </c>
      <c r="U221" s="91" t="s">
        <v>311</v>
      </c>
      <c r="V221" s="91" t="s">
        <v>311</v>
      </c>
      <c r="W221" s="91" t="s">
        <v>311</v>
      </c>
      <c r="X221" s="91" t="s">
        <v>311</v>
      </c>
      <c r="Y221" s="91" t="s">
        <v>311</v>
      </c>
      <c r="Z221" s="91" t="s">
        <v>311</v>
      </c>
      <c r="AA221" s="91" t="s">
        <v>311</v>
      </c>
      <c r="AB221" s="91" t="s">
        <v>311</v>
      </c>
      <c r="AC221" s="91" t="s">
        <v>311</v>
      </c>
      <c r="AD221" s="91" t="s">
        <v>311</v>
      </c>
      <c r="AE221" s="91" t="s">
        <v>311</v>
      </c>
      <c r="AF221" s="91" t="s">
        <v>311</v>
      </c>
      <c r="AG221" s="91" t="s">
        <v>311</v>
      </c>
      <c r="AH221" s="91" t="s">
        <v>311</v>
      </c>
      <c r="AI221" s="91" t="s">
        <v>311</v>
      </c>
      <c r="AJ221" s="73">
        <f t="shared" si="42"/>
        <v>30</v>
      </c>
      <c r="AK221" s="73"/>
      <c r="AL221" s="73"/>
    </row>
    <row r="222" spans="1:38" ht="15.75">
      <c r="A222" s="89">
        <v>6</v>
      </c>
      <c r="B222" s="158">
        <v>15407</v>
      </c>
      <c r="C222" s="81" t="s">
        <v>79</v>
      </c>
      <c r="D222" s="2" t="s">
        <v>3</v>
      </c>
      <c r="E222" s="91" t="s">
        <v>312</v>
      </c>
      <c r="F222" s="91" t="s">
        <v>312</v>
      </c>
      <c r="G222" s="91" t="s">
        <v>312</v>
      </c>
      <c r="H222" s="88" t="s">
        <v>312</v>
      </c>
      <c r="I222" s="91" t="s">
        <v>312</v>
      </c>
      <c r="J222" s="91" t="s">
        <v>312</v>
      </c>
      <c r="K222" s="91" t="s">
        <v>312</v>
      </c>
      <c r="L222" s="91" t="s">
        <v>312</v>
      </c>
      <c r="M222" s="91" t="s">
        <v>312</v>
      </c>
      <c r="N222" s="91" t="s">
        <v>312</v>
      </c>
      <c r="O222" s="88" t="s">
        <v>312</v>
      </c>
      <c r="P222" s="88" t="s">
        <v>312</v>
      </c>
      <c r="Q222" s="88" t="s">
        <v>312</v>
      </c>
      <c r="R222" s="88" t="s">
        <v>312</v>
      </c>
      <c r="S222" s="88" t="s">
        <v>312</v>
      </c>
      <c r="T222" s="91" t="s">
        <v>312</v>
      </c>
      <c r="U222" s="91" t="s">
        <v>312</v>
      </c>
      <c r="V222" s="88" t="s">
        <v>312</v>
      </c>
      <c r="W222" s="91" t="s">
        <v>312</v>
      </c>
      <c r="X222" s="88" t="s">
        <v>312</v>
      </c>
      <c r="Y222" s="91" t="s">
        <v>312</v>
      </c>
      <c r="Z222" s="91" t="s">
        <v>312</v>
      </c>
      <c r="AA222" s="91" t="s">
        <v>312</v>
      </c>
      <c r="AB222" s="91" t="s">
        <v>312</v>
      </c>
      <c r="AC222" s="88" t="s">
        <v>312</v>
      </c>
      <c r="AD222" s="91" t="s">
        <v>311</v>
      </c>
      <c r="AE222" s="91" t="s">
        <v>311</v>
      </c>
      <c r="AF222" s="91" t="s">
        <v>311</v>
      </c>
      <c r="AG222" s="91" t="s">
        <v>311</v>
      </c>
      <c r="AH222" s="108" t="s">
        <v>366</v>
      </c>
      <c r="AI222" s="91" t="s">
        <v>311</v>
      </c>
      <c r="AJ222" s="73">
        <f t="shared" si="42"/>
        <v>4</v>
      </c>
      <c r="AK222" s="73"/>
      <c r="AL222" s="73"/>
    </row>
    <row r="223" spans="1:38" ht="15.75">
      <c r="A223" s="89">
        <v>7</v>
      </c>
      <c r="B223" s="160">
        <v>17813</v>
      </c>
      <c r="C223" s="78" t="s">
        <v>283</v>
      </c>
      <c r="D223" s="78" t="s">
        <v>3</v>
      </c>
      <c r="E223" s="91" t="s">
        <v>312</v>
      </c>
      <c r="F223" s="91" t="s">
        <v>312</v>
      </c>
      <c r="G223" s="91" t="s">
        <v>312</v>
      </c>
      <c r="H223" s="91" t="s">
        <v>312</v>
      </c>
      <c r="I223" s="91" t="s">
        <v>312</v>
      </c>
      <c r="J223" s="91" t="s">
        <v>312</v>
      </c>
      <c r="K223" s="91" t="s">
        <v>312</v>
      </c>
      <c r="L223" s="91" t="s">
        <v>312</v>
      </c>
      <c r="M223" s="91" t="s">
        <v>312</v>
      </c>
      <c r="N223" s="91" t="s">
        <v>312</v>
      </c>
      <c r="O223" s="91" t="s">
        <v>312</v>
      </c>
      <c r="P223" s="91" t="s">
        <v>312</v>
      </c>
      <c r="Q223" s="91" t="s">
        <v>312</v>
      </c>
      <c r="R223" s="91" t="s">
        <v>312</v>
      </c>
      <c r="S223" s="91" t="s">
        <v>312</v>
      </c>
      <c r="T223" s="91" t="s">
        <v>312</v>
      </c>
      <c r="U223" s="91" t="s">
        <v>312</v>
      </c>
      <c r="V223" s="91" t="s">
        <v>312</v>
      </c>
      <c r="W223" s="91" t="s">
        <v>312</v>
      </c>
      <c r="X223" s="91" t="s">
        <v>312</v>
      </c>
      <c r="Y223" s="91" t="s">
        <v>312</v>
      </c>
      <c r="Z223" s="91" t="s">
        <v>312</v>
      </c>
      <c r="AA223" s="91" t="s">
        <v>312</v>
      </c>
      <c r="AB223" s="91" t="s">
        <v>312</v>
      </c>
      <c r="AC223" s="91" t="s">
        <v>312</v>
      </c>
      <c r="AD223" s="91" t="s">
        <v>312</v>
      </c>
      <c r="AE223" s="91" t="s">
        <v>312</v>
      </c>
      <c r="AF223" s="91" t="s">
        <v>312</v>
      </c>
      <c r="AG223" s="91" t="s">
        <v>312</v>
      </c>
      <c r="AH223" s="91" t="s">
        <v>312</v>
      </c>
      <c r="AI223" s="91" t="s">
        <v>312</v>
      </c>
      <c r="AJ223" s="73">
        <f t="shared" si="42"/>
        <v>0</v>
      </c>
      <c r="AK223" s="73"/>
      <c r="AL223" s="73"/>
    </row>
    <row r="224" spans="1:38">
      <c r="A224" s="89">
        <v>9</v>
      </c>
      <c r="B224" s="84">
        <v>16024</v>
      </c>
      <c r="C224" s="73" t="s">
        <v>264</v>
      </c>
      <c r="D224" s="38" t="s">
        <v>3</v>
      </c>
      <c r="E224" s="91" t="s">
        <v>311</v>
      </c>
      <c r="F224" s="91" t="s">
        <v>311</v>
      </c>
      <c r="G224" s="91" t="s">
        <v>311</v>
      </c>
      <c r="H224" s="108" t="s">
        <v>366</v>
      </c>
      <c r="I224" s="91" t="s">
        <v>311</v>
      </c>
      <c r="J224" s="91" t="s">
        <v>311</v>
      </c>
      <c r="K224" s="91" t="s">
        <v>311</v>
      </c>
      <c r="L224" s="91" t="s">
        <v>311</v>
      </c>
      <c r="M224" s="91" t="s">
        <v>311</v>
      </c>
      <c r="N224" s="91" t="s">
        <v>311</v>
      </c>
      <c r="O224" s="91" t="s">
        <v>311</v>
      </c>
      <c r="P224" s="91" t="s">
        <v>311</v>
      </c>
      <c r="Q224" s="91" t="s">
        <v>311</v>
      </c>
      <c r="R224" s="91" t="s">
        <v>311</v>
      </c>
      <c r="S224" s="91" t="s">
        <v>311</v>
      </c>
      <c r="T224" s="91" t="s">
        <v>311</v>
      </c>
      <c r="U224" s="91" t="s">
        <v>311</v>
      </c>
      <c r="V224" s="108" t="s">
        <v>366</v>
      </c>
      <c r="W224" s="91" t="s">
        <v>311</v>
      </c>
      <c r="X224" s="91" t="s">
        <v>311</v>
      </c>
      <c r="Y224" s="91" t="s">
        <v>311</v>
      </c>
      <c r="Z224" s="91" t="s">
        <v>312</v>
      </c>
      <c r="AA224" s="91" t="s">
        <v>312</v>
      </c>
      <c r="AB224" s="91" t="s">
        <v>312</v>
      </c>
      <c r="AC224" s="91" t="s">
        <v>312</v>
      </c>
      <c r="AD224" s="91" t="s">
        <v>312</v>
      </c>
      <c r="AE224" s="91" t="s">
        <v>312</v>
      </c>
      <c r="AF224" s="91" t="s">
        <v>312</v>
      </c>
      <c r="AG224" s="91" t="s">
        <v>312</v>
      </c>
      <c r="AH224" s="91" t="s">
        <v>312</v>
      </c>
      <c r="AI224" s="91" t="s">
        <v>312</v>
      </c>
      <c r="AJ224" s="73">
        <f t="shared" si="42"/>
        <v>19</v>
      </c>
      <c r="AK224" s="73"/>
      <c r="AL224" s="73"/>
    </row>
    <row r="225" spans="1:38">
      <c r="A225" s="89">
        <v>10</v>
      </c>
      <c r="B225" s="89">
        <v>19274</v>
      </c>
      <c r="C225" s="38" t="s">
        <v>355</v>
      </c>
      <c r="D225" s="38" t="s">
        <v>3</v>
      </c>
      <c r="E225" s="91" t="s">
        <v>317</v>
      </c>
      <c r="F225" s="91" t="s">
        <v>317</v>
      </c>
      <c r="G225" s="91" t="s">
        <v>317</v>
      </c>
      <c r="H225" s="91" t="s">
        <v>317</v>
      </c>
      <c r="I225" s="91" t="s">
        <v>317</v>
      </c>
      <c r="J225" s="91" t="s">
        <v>317</v>
      </c>
      <c r="K225" s="91" t="s">
        <v>317</v>
      </c>
      <c r="L225" s="91" t="s">
        <v>317</v>
      </c>
      <c r="M225" s="91" t="s">
        <v>317</v>
      </c>
      <c r="N225" s="91" t="s">
        <v>317</v>
      </c>
      <c r="O225" s="91" t="s">
        <v>317</v>
      </c>
      <c r="P225" s="91" t="s">
        <v>317</v>
      </c>
      <c r="Q225" s="91" t="s">
        <v>317</v>
      </c>
      <c r="R225" s="91" t="s">
        <v>317</v>
      </c>
      <c r="S225" s="91" t="s">
        <v>317</v>
      </c>
      <c r="T225" s="91" t="s">
        <v>317</v>
      </c>
      <c r="U225" s="91" t="s">
        <v>317</v>
      </c>
      <c r="V225" s="91" t="s">
        <v>317</v>
      </c>
      <c r="W225" s="91" t="s">
        <v>317</v>
      </c>
      <c r="X225" s="91" t="s">
        <v>317</v>
      </c>
      <c r="Y225" s="91" t="s">
        <v>317</v>
      </c>
      <c r="Z225" s="91" t="s">
        <v>317</v>
      </c>
      <c r="AA225" s="91" t="s">
        <v>317</v>
      </c>
      <c r="AB225" s="91" t="s">
        <v>317</v>
      </c>
      <c r="AC225" s="91" t="s">
        <v>317</v>
      </c>
      <c r="AD225" s="91" t="s">
        <v>317</v>
      </c>
      <c r="AE225" s="91" t="s">
        <v>317</v>
      </c>
      <c r="AF225" s="91" t="s">
        <v>317</v>
      </c>
      <c r="AG225" s="91" t="s">
        <v>317</v>
      </c>
      <c r="AH225" s="91" t="s">
        <v>317</v>
      </c>
      <c r="AI225" s="91" t="s">
        <v>317</v>
      </c>
      <c r="AJ225" s="73">
        <f t="shared" si="42"/>
        <v>0</v>
      </c>
      <c r="AK225" s="73"/>
      <c r="AL225" s="73"/>
    </row>
    <row r="226" spans="1:38">
      <c r="A226" s="89">
        <v>11</v>
      </c>
      <c r="B226" s="84">
        <v>19402</v>
      </c>
      <c r="C226" s="75" t="s">
        <v>321</v>
      </c>
      <c r="D226" s="38" t="s">
        <v>3</v>
      </c>
      <c r="E226" s="91" t="s">
        <v>311</v>
      </c>
      <c r="F226" s="108" t="s">
        <v>366</v>
      </c>
      <c r="G226" s="91" t="s">
        <v>311</v>
      </c>
      <c r="H226" s="91" t="s">
        <v>311</v>
      </c>
      <c r="I226" s="91" t="s">
        <v>311</v>
      </c>
      <c r="J226" s="217" t="s">
        <v>497</v>
      </c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  <c r="AA226" s="218"/>
      <c r="AB226" s="218"/>
      <c r="AC226" s="218"/>
      <c r="AD226" s="218"/>
      <c r="AE226" s="218"/>
      <c r="AF226" s="218"/>
      <c r="AG226" s="218"/>
      <c r="AH226" s="218"/>
      <c r="AI226" s="219"/>
      <c r="AJ226" s="73">
        <f t="shared" si="42"/>
        <v>4</v>
      </c>
      <c r="AK226" s="73"/>
      <c r="AL226" s="73"/>
    </row>
    <row r="227" spans="1:38">
      <c r="A227" s="89">
        <v>12</v>
      </c>
      <c r="B227" s="84">
        <v>21279</v>
      </c>
      <c r="C227" s="75" t="s">
        <v>373</v>
      </c>
      <c r="D227" s="38" t="s">
        <v>3</v>
      </c>
      <c r="E227" s="91" t="s">
        <v>317</v>
      </c>
      <c r="F227" s="91" t="s">
        <v>311</v>
      </c>
      <c r="G227" s="91" t="s">
        <v>311</v>
      </c>
      <c r="H227" s="91" t="s">
        <v>317</v>
      </c>
      <c r="I227" s="91" t="s">
        <v>311</v>
      </c>
      <c r="J227" s="91" t="s">
        <v>317</v>
      </c>
      <c r="K227" s="91" t="s">
        <v>317</v>
      </c>
      <c r="L227" s="91" t="s">
        <v>311</v>
      </c>
      <c r="M227" s="91" t="s">
        <v>317</v>
      </c>
      <c r="N227" s="91" t="s">
        <v>317</v>
      </c>
      <c r="O227" s="91" t="s">
        <v>317</v>
      </c>
      <c r="P227" s="91" t="s">
        <v>317</v>
      </c>
      <c r="Q227" s="91" t="s">
        <v>317</v>
      </c>
      <c r="R227" s="91" t="s">
        <v>317</v>
      </c>
      <c r="S227" s="91" t="s">
        <v>317</v>
      </c>
      <c r="T227" s="91" t="s">
        <v>317</v>
      </c>
      <c r="U227" s="91" t="s">
        <v>317</v>
      </c>
      <c r="V227" s="91" t="s">
        <v>317</v>
      </c>
      <c r="W227" s="91" t="s">
        <v>317</v>
      </c>
      <c r="X227" s="91" t="s">
        <v>317</v>
      </c>
      <c r="Y227" s="91" t="s">
        <v>317</v>
      </c>
      <c r="Z227" s="91" t="s">
        <v>317</v>
      </c>
      <c r="AA227" s="91" t="s">
        <v>317</v>
      </c>
      <c r="AB227" s="91" t="s">
        <v>317</v>
      </c>
      <c r="AC227" s="91" t="s">
        <v>317</v>
      </c>
      <c r="AD227" s="91" t="s">
        <v>317</v>
      </c>
      <c r="AE227" s="91" t="s">
        <v>317</v>
      </c>
      <c r="AF227" s="91" t="s">
        <v>317</v>
      </c>
      <c r="AG227" s="91" t="s">
        <v>317</v>
      </c>
      <c r="AH227" s="91" t="s">
        <v>317</v>
      </c>
      <c r="AI227" s="91" t="s">
        <v>317</v>
      </c>
      <c r="AJ227" s="73">
        <f t="shared" si="42"/>
        <v>4</v>
      </c>
      <c r="AK227" s="73"/>
      <c r="AL227" s="73"/>
    </row>
    <row r="228" spans="1:38">
      <c r="A228" s="89">
        <v>13</v>
      </c>
      <c r="B228" s="84">
        <v>21280</v>
      </c>
      <c r="C228" s="75" t="s">
        <v>374</v>
      </c>
      <c r="D228" s="38" t="s">
        <v>3</v>
      </c>
      <c r="E228" s="91" t="s">
        <v>317</v>
      </c>
      <c r="F228" s="91" t="s">
        <v>317</v>
      </c>
      <c r="G228" s="91" t="s">
        <v>317</v>
      </c>
      <c r="H228" s="91" t="s">
        <v>317</v>
      </c>
      <c r="I228" s="91" t="s">
        <v>317</v>
      </c>
      <c r="J228" s="91" t="s">
        <v>317</v>
      </c>
      <c r="K228" s="91" t="s">
        <v>317</v>
      </c>
      <c r="L228" s="91" t="s">
        <v>317</v>
      </c>
      <c r="M228" s="91" t="s">
        <v>317</v>
      </c>
      <c r="N228" s="91" t="s">
        <v>317</v>
      </c>
      <c r="O228" s="91" t="s">
        <v>317</v>
      </c>
      <c r="P228" s="91" t="s">
        <v>317</v>
      </c>
      <c r="Q228" s="91" t="s">
        <v>317</v>
      </c>
      <c r="R228" s="91" t="s">
        <v>317</v>
      </c>
      <c r="S228" s="91" t="s">
        <v>317</v>
      </c>
      <c r="T228" s="91" t="s">
        <v>317</v>
      </c>
      <c r="U228" s="91" t="s">
        <v>317</v>
      </c>
      <c r="V228" s="91" t="s">
        <v>317</v>
      </c>
      <c r="W228" s="91" t="s">
        <v>317</v>
      </c>
      <c r="X228" s="91" t="s">
        <v>317</v>
      </c>
      <c r="Y228" s="91" t="s">
        <v>317</v>
      </c>
      <c r="Z228" s="91" t="s">
        <v>317</v>
      </c>
      <c r="AA228" s="91" t="s">
        <v>317</v>
      </c>
      <c r="AB228" s="91" t="s">
        <v>317</v>
      </c>
      <c r="AC228" s="91" t="s">
        <v>317</v>
      </c>
      <c r="AD228" s="91" t="s">
        <v>317</v>
      </c>
      <c r="AE228" s="91" t="s">
        <v>317</v>
      </c>
      <c r="AF228" s="91" t="s">
        <v>317</v>
      </c>
      <c r="AG228" s="91" t="s">
        <v>317</v>
      </c>
      <c r="AH228" s="91" t="s">
        <v>317</v>
      </c>
      <c r="AI228" s="91" t="s">
        <v>317</v>
      </c>
      <c r="AJ228" s="73">
        <f t="shared" si="42"/>
        <v>0</v>
      </c>
      <c r="AK228" s="73"/>
      <c r="AL228" s="73"/>
    </row>
    <row r="229" spans="1:38">
      <c r="A229" s="89">
        <v>14</v>
      </c>
      <c r="B229" s="84">
        <v>21281</v>
      </c>
      <c r="C229" s="75" t="s">
        <v>375</v>
      </c>
      <c r="D229" s="38" t="s">
        <v>3</v>
      </c>
      <c r="E229" s="91" t="s">
        <v>317</v>
      </c>
      <c r="F229" s="91" t="s">
        <v>311</v>
      </c>
      <c r="G229" s="91" t="s">
        <v>311</v>
      </c>
      <c r="H229" s="91" t="s">
        <v>317</v>
      </c>
      <c r="I229" s="91" t="s">
        <v>311</v>
      </c>
      <c r="J229" s="91" t="s">
        <v>317</v>
      </c>
      <c r="K229" s="91" t="s">
        <v>311</v>
      </c>
      <c r="L229" s="91" t="s">
        <v>311</v>
      </c>
      <c r="M229" s="91" t="s">
        <v>317</v>
      </c>
      <c r="N229" s="91" t="s">
        <v>317</v>
      </c>
      <c r="O229" s="91" t="s">
        <v>317</v>
      </c>
      <c r="P229" s="91" t="s">
        <v>317</v>
      </c>
      <c r="Q229" s="91" t="s">
        <v>317</v>
      </c>
      <c r="R229" s="91" t="s">
        <v>317</v>
      </c>
      <c r="S229" s="91" t="s">
        <v>317</v>
      </c>
      <c r="T229" s="91" t="s">
        <v>317</v>
      </c>
      <c r="U229" s="91" t="s">
        <v>317</v>
      </c>
      <c r="V229" s="91" t="s">
        <v>317</v>
      </c>
      <c r="W229" s="91" t="s">
        <v>317</v>
      </c>
      <c r="X229" s="91" t="s">
        <v>317</v>
      </c>
      <c r="Y229" s="91" t="s">
        <v>317</v>
      </c>
      <c r="Z229" s="88" t="s">
        <v>317</v>
      </c>
      <c r="AA229" s="91" t="s">
        <v>317</v>
      </c>
      <c r="AB229" s="91" t="s">
        <v>317</v>
      </c>
      <c r="AC229" s="91" t="s">
        <v>317</v>
      </c>
      <c r="AD229" s="91" t="s">
        <v>317</v>
      </c>
      <c r="AE229" s="91" t="s">
        <v>317</v>
      </c>
      <c r="AF229" s="91" t="s">
        <v>317</v>
      </c>
      <c r="AG229" s="88" t="s">
        <v>317</v>
      </c>
      <c r="AH229" s="91" t="s">
        <v>317</v>
      </c>
      <c r="AI229" s="91" t="s">
        <v>317</v>
      </c>
      <c r="AJ229" s="73">
        <f t="shared" si="42"/>
        <v>5</v>
      </c>
      <c r="AK229" s="73"/>
      <c r="AL229" s="73"/>
    </row>
    <row r="230" spans="1:38">
      <c r="A230" s="89">
        <v>15</v>
      </c>
      <c r="B230" s="84">
        <v>21283</v>
      </c>
      <c r="C230" s="75" t="s">
        <v>376</v>
      </c>
      <c r="D230" s="38" t="s">
        <v>3</v>
      </c>
      <c r="E230" s="91" t="s">
        <v>311</v>
      </c>
      <c r="F230" s="91" t="s">
        <v>311</v>
      </c>
      <c r="G230" s="91" t="s">
        <v>311</v>
      </c>
      <c r="H230" s="108" t="s">
        <v>366</v>
      </c>
      <c r="I230" s="91" t="s">
        <v>311</v>
      </c>
      <c r="J230" s="91" t="s">
        <v>311</v>
      </c>
      <c r="K230" s="91" t="s">
        <v>311</v>
      </c>
      <c r="L230" s="91" t="s">
        <v>311</v>
      </c>
      <c r="M230" s="91" t="s">
        <v>311</v>
      </c>
      <c r="N230" s="91" t="s">
        <v>311</v>
      </c>
      <c r="O230" s="108" t="s">
        <v>366</v>
      </c>
      <c r="P230" s="91" t="s">
        <v>311</v>
      </c>
      <c r="Q230" s="91" t="s">
        <v>311</v>
      </c>
      <c r="R230" s="91" t="s">
        <v>311</v>
      </c>
      <c r="S230" s="91" t="s">
        <v>311</v>
      </c>
      <c r="T230" s="91" t="s">
        <v>311</v>
      </c>
      <c r="U230" s="91" t="s">
        <v>311</v>
      </c>
      <c r="V230" s="91" t="s">
        <v>311</v>
      </c>
      <c r="W230" s="91" t="s">
        <v>311</v>
      </c>
      <c r="X230" s="108" t="s">
        <v>366</v>
      </c>
      <c r="Y230" s="91" t="s">
        <v>311</v>
      </c>
      <c r="Z230" s="91" t="s">
        <v>311</v>
      </c>
      <c r="AA230" s="91" t="s">
        <v>311</v>
      </c>
      <c r="AB230" s="91" t="s">
        <v>311</v>
      </c>
      <c r="AC230" s="108" t="s">
        <v>366</v>
      </c>
      <c r="AD230" s="91" t="s">
        <v>311</v>
      </c>
      <c r="AE230" s="91" t="s">
        <v>311</v>
      </c>
      <c r="AF230" s="91" t="s">
        <v>311</v>
      </c>
      <c r="AG230" s="91" t="s">
        <v>311</v>
      </c>
      <c r="AH230" s="91" t="s">
        <v>311</v>
      </c>
      <c r="AI230" s="91" t="s">
        <v>311</v>
      </c>
      <c r="AJ230" s="73">
        <f t="shared" si="42"/>
        <v>26</v>
      </c>
      <c r="AK230" s="73"/>
      <c r="AL230" s="73"/>
    </row>
    <row r="231" spans="1:38">
      <c r="A231" s="89">
        <v>16</v>
      </c>
      <c r="B231" s="84">
        <v>19947</v>
      </c>
      <c r="C231" s="75" t="s">
        <v>419</v>
      </c>
      <c r="D231" s="75" t="s">
        <v>3</v>
      </c>
      <c r="E231" s="91" t="s">
        <v>317</v>
      </c>
      <c r="F231" s="91" t="s">
        <v>317</v>
      </c>
      <c r="G231" s="91" t="s">
        <v>317</v>
      </c>
      <c r="H231" s="91" t="s">
        <v>317</v>
      </c>
      <c r="I231" s="91" t="s">
        <v>317</v>
      </c>
      <c r="J231" s="91" t="s">
        <v>317</v>
      </c>
      <c r="K231" s="91" t="s">
        <v>317</v>
      </c>
      <c r="L231" s="91" t="s">
        <v>317</v>
      </c>
      <c r="M231" s="91" t="s">
        <v>317</v>
      </c>
      <c r="N231" s="91" t="s">
        <v>317</v>
      </c>
      <c r="O231" s="91" t="s">
        <v>317</v>
      </c>
      <c r="P231" s="91" t="s">
        <v>317</v>
      </c>
      <c r="Q231" s="91" t="s">
        <v>317</v>
      </c>
      <c r="R231" s="91" t="s">
        <v>317</v>
      </c>
      <c r="S231" s="91" t="s">
        <v>317</v>
      </c>
      <c r="T231" s="91" t="s">
        <v>317</v>
      </c>
      <c r="U231" s="91" t="s">
        <v>317</v>
      </c>
      <c r="V231" s="91" t="s">
        <v>317</v>
      </c>
      <c r="W231" s="91" t="s">
        <v>317</v>
      </c>
      <c r="X231" s="91" t="s">
        <v>317</v>
      </c>
      <c r="Y231" s="91" t="s">
        <v>317</v>
      </c>
      <c r="Z231" s="91" t="s">
        <v>317</v>
      </c>
      <c r="AA231" s="91" t="s">
        <v>317</v>
      </c>
      <c r="AB231" s="91" t="s">
        <v>317</v>
      </c>
      <c r="AC231" s="91" t="s">
        <v>317</v>
      </c>
      <c r="AD231" s="91" t="s">
        <v>317</v>
      </c>
      <c r="AE231" s="91" t="s">
        <v>317</v>
      </c>
      <c r="AF231" s="91" t="s">
        <v>317</v>
      </c>
      <c r="AG231" s="91" t="s">
        <v>317</v>
      </c>
      <c r="AH231" s="91" t="s">
        <v>317</v>
      </c>
      <c r="AI231" s="91" t="s">
        <v>311</v>
      </c>
      <c r="AJ231" s="73">
        <f t="shared" si="42"/>
        <v>0</v>
      </c>
      <c r="AK231" s="73"/>
      <c r="AL231" s="73"/>
    </row>
    <row r="232" spans="1:38">
      <c r="A232" s="89">
        <v>17</v>
      </c>
      <c r="B232" s="84">
        <v>21295</v>
      </c>
      <c r="C232" s="75" t="s">
        <v>393</v>
      </c>
      <c r="D232" s="75" t="s">
        <v>3</v>
      </c>
      <c r="E232" s="91" t="s">
        <v>311</v>
      </c>
      <c r="F232" s="91" t="s">
        <v>311</v>
      </c>
      <c r="G232" s="91" t="s">
        <v>311</v>
      </c>
      <c r="H232" s="91" t="s">
        <v>311</v>
      </c>
      <c r="I232" s="91" t="s">
        <v>311</v>
      </c>
      <c r="J232" s="91" t="s">
        <v>312</v>
      </c>
      <c r="K232" s="91" t="s">
        <v>312</v>
      </c>
      <c r="L232" s="91" t="s">
        <v>312</v>
      </c>
      <c r="M232" s="91" t="s">
        <v>312</v>
      </c>
      <c r="N232" s="91" t="s">
        <v>312</v>
      </c>
      <c r="O232" s="91" t="s">
        <v>312</v>
      </c>
      <c r="P232" s="91" t="s">
        <v>312</v>
      </c>
      <c r="Q232" s="91" t="s">
        <v>312</v>
      </c>
      <c r="R232" s="91" t="s">
        <v>312</v>
      </c>
      <c r="S232" s="91" t="s">
        <v>312</v>
      </c>
      <c r="T232" s="91" t="s">
        <v>312</v>
      </c>
      <c r="U232" s="91" t="s">
        <v>312</v>
      </c>
      <c r="V232" s="91" t="s">
        <v>312</v>
      </c>
      <c r="W232" s="91" t="s">
        <v>312</v>
      </c>
      <c r="X232" s="91" t="s">
        <v>312</v>
      </c>
      <c r="Y232" s="91" t="s">
        <v>312</v>
      </c>
      <c r="Z232" s="91" t="s">
        <v>312</v>
      </c>
      <c r="AA232" s="91" t="s">
        <v>312</v>
      </c>
      <c r="AB232" s="91" t="s">
        <v>312</v>
      </c>
      <c r="AC232" s="91" t="s">
        <v>312</v>
      </c>
      <c r="AD232" s="91" t="s">
        <v>312</v>
      </c>
      <c r="AE232" s="91" t="s">
        <v>312</v>
      </c>
      <c r="AF232" s="91" t="s">
        <v>312</v>
      </c>
      <c r="AG232" s="91" t="s">
        <v>312</v>
      </c>
      <c r="AH232" s="91" t="s">
        <v>312</v>
      </c>
      <c r="AI232" s="91" t="s">
        <v>312</v>
      </c>
      <c r="AJ232" s="73">
        <f t="shared" si="42"/>
        <v>5</v>
      </c>
      <c r="AK232" s="73"/>
      <c r="AL232" s="73"/>
    </row>
    <row r="233" spans="1:38">
      <c r="A233" s="89">
        <v>18</v>
      </c>
      <c r="B233" s="84">
        <v>19883</v>
      </c>
      <c r="C233" s="75" t="s">
        <v>394</v>
      </c>
      <c r="D233" s="75" t="s">
        <v>3</v>
      </c>
      <c r="E233" s="91" t="s">
        <v>311</v>
      </c>
      <c r="F233" s="91" t="s">
        <v>311</v>
      </c>
      <c r="G233" s="91" t="s">
        <v>311</v>
      </c>
      <c r="H233" s="91" t="s">
        <v>311</v>
      </c>
      <c r="I233" s="91" t="s">
        <v>311</v>
      </c>
      <c r="J233" s="108" t="s">
        <v>366</v>
      </c>
      <c r="K233" s="91" t="s">
        <v>311</v>
      </c>
      <c r="L233" s="91" t="s">
        <v>311</v>
      </c>
      <c r="M233" s="91" t="s">
        <v>311</v>
      </c>
      <c r="N233" s="91" t="s">
        <v>311</v>
      </c>
      <c r="O233" s="91" t="s">
        <v>311</v>
      </c>
      <c r="P233" s="91" t="s">
        <v>311</v>
      </c>
      <c r="Q233" s="91" t="s">
        <v>311</v>
      </c>
      <c r="R233" s="108" t="s">
        <v>366</v>
      </c>
      <c r="S233" s="91" t="s">
        <v>311</v>
      </c>
      <c r="T233" s="91" t="s">
        <v>311</v>
      </c>
      <c r="U233" s="91" t="s">
        <v>311</v>
      </c>
      <c r="V233" s="91" t="s">
        <v>311</v>
      </c>
      <c r="W233" s="91" t="s">
        <v>311</v>
      </c>
      <c r="X233" s="91" t="s">
        <v>311</v>
      </c>
      <c r="Y233" s="108" t="s">
        <v>366</v>
      </c>
      <c r="Z233" s="91" t="s">
        <v>311</v>
      </c>
      <c r="AA233" s="91" t="s">
        <v>311</v>
      </c>
      <c r="AB233" s="91" t="s">
        <v>311</v>
      </c>
      <c r="AC233" s="91" t="s">
        <v>311</v>
      </c>
      <c r="AD233" s="91" t="s">
        <v>311</v>
      </c>
      <c r="AE233" s="108" t="s">
        <v>366</v>
      </c>
      <c r="AF233" s="91" t="s">
        <v>311</v>
      </c>
      <c r="AG233" s="91" t="s">
        <v>311</v>
      </c>
      <c r="AH233" s="91" t="s">
        <v>312</v>
      </c>
      <c r="AI233" s="91" t="s">
        <v>312</v>
      </c>
      <c r="AJ233" s="73">
        <f t="shared" si="42"/>
        <v>25</v>
      </c>
      <c r="AK233" s="73"/>
      <c r="AL233" s="73"/>
    </row>
    <row r="234" spans="1:38">
      <c r="A234" s="89"/>
      <c r="B234" s="84"/>
      <c r="C234" s="75"/>
      <c r="D234" s="75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  <c r="AE234" s="104"/>
      <c r="AF234" s="104"/>
      <c r="AG234" s="104"/>
      <c r="AH234" s="104"/>
      <c r="AI234" s="91"/>
      <c r="AJ234" s="73">
        <f t="shared" si="42"/>
        <v>0</v>
      </c>
      <c r="AK234" s="73"/>
      <c r="AL234" s="73"/>
    </row>
    <row r="235" spans="1:38">
      <c r="A235" s="89"/>
      <c r="B235" s="84"/>
      <c r="C235" s="75"/>
      <c r="D235" s="75"/>
      <c r="E235" s="88"/>
      <c r="F235" s="91"/>
      <c r="G235" s="91"/>
      <c r="H235" s="91"/>
      <c r="I235" s="91"/>
      <c r="J235" s="91"/>
      <c r="K235" s="91"/>
      <c r="L235" s="88"/>
      <c r="M235" s="91"/>
      <c r="N235" s="88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88"/>
      <c r="AA235" s="91"/>
      <c r="AB235" s="91"/>
      <c r="AC235" s="91"/>
      <c r="AD235" s="91"/>
      <c r="AE235" s="91"/>
      <c r="AF235" s="91"/>
      <c r="AG235" s="88"/>
      <c r="AH235" s="91"/>
      <c r="AI235" s="91"/>
      <c r="AJ235" s="73">
        <f t="shared" si="42"/>
        <v>0</v>
      </c>
      <c r="AK235" s="73"/>
      <c r="AL235" s="73"/>
    </row>
    <row r="236" spans="1:38">
      <c r="A236" s="89"/>
      <c r="B236" s="76"/>
      <c r="C236" s="75"/>
      <c r="D236" s="75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91"/>
      <c r="AH236" s="91"/>
      <c r="AI236" s="91"/>
      <c r="AJ236" s="73">
        <f t="shared" si="42"/>
        <v>0</v>
      </c>
      <c r="AK236" s="73"/>
      <c r="AL236" s="73"/>
    </row>
    <row r="237" spans="1:38">
      <c r="A237" s="89"/>
      <c r="B237" s="37"/>
      <c r="C237" s="38"/>
      <c r="D237" s="38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  <c r="AD237" s="104"/>
      <c r="AE237" s="104"/>
      <c r="AF237" s="104"/>
      <c r="AG237" s="104"/>
      <c r="AH237" s="104"/>
      <c r="AI237" s="104"/>
      <c r="AJ237" s="73">
        <f t="shared" si="42"/>
        <v>0</v>
      </c>
      <c r="AK237" s="73"/>
      <c r="AL237" s="73"/>
    </row>
    <row r="238" spans="1:38">
      <c r="A238" s="89"/>
      <c r="B238" s="76"/>
      <c r="C238" s="75"/>
      <c r="D238" s="38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  <c r="AD238" s="104"/>
      <c r="AE238" s="104"/>
      <c r="AF238" s="104"/>
      <c r="AG238" s="104"/>
      <c r="AH238" s="104"/>
      <c r="AI238" s="104"/>
      <c r="AJ238" s="73">
        <f t="shared" si="42"/>
        <v>0</v>
      </c>
      <c r="AK238" s="73"/>
      <c r="AL238" s="73"/>
    </row>
    <row r="239" spans="1:38">
      <c r="A239" s="89"/>
      <c r="B239" s="76"/>
      <c r="C239" s="75"/>
      <c r="D239" s="38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  <c r="AD239" s="104"/>
      <c r="AE239" s="104"/>
      <c r="AF239" s="104"/>
      <c r="AG239" s="104"/>
      <c r="AH239" s="104"/>
      <c r="AI239" s="104"/>
      <c r="AJ239" s="73">
        <f t="shared" si="42"/>
        <v>0</v>
      </c>
      <c r="AK239" s="73"/>
      <c r="AL239" s="73"/>
    </row>
    <row r="240" spans="1:38">
      <c r="A240" s="89"/>
      <c r="B240" s="76"/>
      <c r="C240" s="75"/>
      <c r="D240" s="38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  <c r="AD240" s="104"/>
      <c r="AE240" s="104"/>
      <c r="AF240" s="104"/>
      <c r="AG240" s="104"/>
      <c r="AH240" s="104"/>
      <c r="AI240" s="104"/>
      <c r="AJ240" s="73">
        <f t="shared" si="42"/>
        <v>0</v>
      </c>
      <c r="AK240" s="73"/>
      <c r="AL240" s="73"/>
    </row>
    <row r="241" spans="1:38">
      <c r="A241" s="89"/>
      <c r="B241" s="76"/>
      <c r="C241" s="75"/>
      <c r="D241" s="38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73">
        <f t="shared" si="42"/>
        <v>0</v>
      </c>
      <c r="AK241" s="73"/>
      <c r="AL241" s="73"/>
    </row>
    <row r="242" spans="1:38">
      <c r="A242" s="89"/>
      <c r="B242" s="76"/>
      <c r="C242" s="75"/>
      <c r="D242" s="38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  <c r="AD242" s="104"/>
      <c r="AE242" s="104"/>
      <c r="AF242" s="104"/>
      <c r="AG242" s="104"/>
      <c r="AH242" s="104"/>
      <c r="AI242" s="104"/>
      <c r="AJ242" s="73">
        <f t="shared" si="42"/>
        <v>0</v>
      </c>
      <c r="AK242" s="73"/>
      <c r="AL242" s="73"/>
    </row>
    <row r="243" spans="1:38">
      <c r="A243" s="89"/>
      <c r="B243" s="76"/>
      <c r="C243" s="75"/>
      <c r="D243" s="38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  <c r="AD243" s="104"/>
      <c r="AE243" s="104"/>
      <c r="AF243" s="104"/>
      <c r="AG243" s="104"/>
      <c r="AH243" s="104"/>
      <c r="AI243" s="104"/>
      <c r="AJ243" s="73">
        <f t="shared" si="42"/>
        <v>0</v>
      </c>
      <c r="AK243" s="73"/>
      <c r="AL243" s="73"/>
    </row>
    <row r="244" spans="1:38">
      <c r="A244" s="89"/>
      <c r="B244" s="76"/>
      <c r="C244" s="75"/>
      <c r="D244" s="38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73">
        <f t="shared" si="42"/>
        <v>0</v>
      </c>
      <c r="AK244" s="73"/>
      <c r="AL244" s="73"/>
    </row>
    <row r="245" spans="1:38">
      <c r="A245" s="89"/>
      <c r="B245" s="76"/>
      <c r="C245" s="75"/>
      <c r="D245" s="38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4"/>
      <c r="AI245" s="104"/>
      <c r="AJ245" s="73">
        <f t="shared" si="42"/>
        <v>0</v>
      </c>
      <c r="AK245" s="73"/>
      <c r="AL245" s="73"/>
    </row>
    <row r="246" spans="1:38">
      <c r="A246" s="89"/>
      <c r="B246" s="76"/>
      <c r="C246" s="75"/>
      <c r="D246" s="38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73">
        <f t="shared" si="42"/>
        <v>0</v>
      </c>
      <c r="AK246" s="73"/>
      <c r="AL246" s="73"/>
    </row>
    <row r="247" spans="1:38">
      <c r="A247" s="89"/>
      <c r="B247" s="76"/>
      <c r="C247" s="75"/>
      <c r="D247" s="38"/>
      <c r="E247" s="105"/>
      <c r="F247" s="105"/>
      <c r="G247" s="105"/>
      <c r="H247" s="105"/>
      <c r="I247" s="105"/>
      <c r="J247" s="105"/>
      <c r="K247" s="105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91"/>
      <c r="AI247" s="91"/>
      <c r="AJ247" s="73">
        <f t="shared" si="42"/>
        <v>0</v>
      </c>
      <c r="AK247" s="73"/>
      <c r="AL247" s="73"/>
    </row>
    <row r="248" spans="1:38">
      <c r="A248" s="89" t="s">
        <v>356</v>
      </c>
      <c r="B248" s="37"/>
      <c r="C248" s="38"/>
      <c r="D248" s="38"/>
      <c r="E248" s="73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2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91"/>
      <c r="AI248" s="91"/>
      <c r="AJ248" s="73">
        <f t="shared" si="42"/>
        <v>0</v>
      </c>
      <c r="AK248" s="73"/>
      <c r="AL248" s="73"/>
    </row>
    <row r="249" spans="1:38" ht="15.75">
      <c r="A249" s="89"/>
      <c r="B249" s="77"/>
      <c r="C249" s="78"/>
      <c r="D249" s="175" t="s">
        <v>167</v>
      </c>
      <c r="E249" s="35">
        <v>9</v>
      </c>
      <c r="F249" s="35">
        <v>9</v>
      </c>
      <c r="G249" s="35">
        <v>9</v>
      </c>
      <c r="H249" s="35">
        <v>9</v>
      </c>
      <c r="I249" s="35">
        <v>9</v>
      </c>
      <c r="J249" s="35">
        <v>9</v>
      </c>
      <c r="K249" s="35">
        <v>9</v>
      </c>
      <c r="L249" s="35">
        <v>9</v>
      </c>
      <c r="M249" s="35">
        <v>9</v>
      </c>
      <c r="N249" s="35">
        <v>9</v>
      </c>
      <c r="O249" s="35">
        <v>9</v>
      </c>
      <c r="P249" s="35">
        <v>9</v>
      </c>
      <c r="Q249" s="35">
        <v>9</v>
      </c>
      <c r="R249" s="35">
        <v>9</v>
      </c>
      <c r="S249" s="35">
        <v>9</v>
      </c>
      <c r="T249" s="35">
        <v>9</v>
      </c>
      <c r="U249" s="35">
        <v>9</v>
      </c>
      <c r="V249" s="35">
        <v>9</v>
      </c>
      <c r="W249" s="35">
        <v>9</v>
      </c>
      <c r="X249" s="35">
        <v>9</v>
      </c>
      <c r="Y249" s="35">
        <v>9</v>
      </c>
      <c r="Z249" s="35">
        <v>9</v>
      </c>
      <c r="AA249" s="35">
        <v>9</v>
      </c>
      <c r="AB249" s="35">
        <v>9</v>
      </c>
      <c r="AC249" s="35">
        <v>9</v>
      </c>
      <c r="AD249" s="35">
        <v>9</v>
      </c>
      <c r="AE249" s="35">
        <v>9</v>
      </c>
      <c r="AF249" s="35">
        <v>9</v>
      </c>
      <c r="AG249" s="35">
        <v>9</v>
      </c>
      <c r="AH249" s="35">
        <v>9</v>
      </c>
      <c r="AI249" s="35">
        <v>9</v>
      </c>
      <c r="AJ249" s="73">
        <f t="shared" si="42"/>
        <v>0</v>
      </c>
      <c r="AK249" s="73"/>
      <c r="AL249" s="73"/>
    </row>
    <row r="250" spans="1:38" ht="15.75">
      <c r="A250" s="89"/>
      <c r="B250" s="13"/>
      <c r="C250" s="180"/>
      <c r="D250" s="176" t="s">
        <v>166</v>
      </c>
      <c r="E250" s="20">
        <f t="shared" ref="E250:AH250" si="51">COUNTIF(E217:E246,"P")</f>
        <v>8</v>
      </c>
      <c r="F250" s="20">
        <f t="shared" si="51"/>
        <v>9</v>
      </c>
      <c r="G250" s="20">
        <f t="shared" si="51"/>
        <v>9</v>
      </c>
      <c r="H250" s="20">
        <f t="shared" si="51"/>
        <v>6</v>
      </c>
      <c r="I250" s="20">
        <f t="shared" si="51"/>
        <v>9</v>
      </c>
      <c r="J250" s="20">
        <f t="shared" si="51"/>
        <v>5</v>
      </c>
      <c r="K250" s="20">
        <f t="shared" si="51"/>
        <v>7</v>
      </c>
      <c r="L250" s="20">
        <f t="shared" si="51"/>
        <v>8</v>
      </c>
      <c r="M250" s="20">
        <f t="shared" si="51"/>
        <v>6</v>
      </c>
      <c r="N250" s="20">
        <f t="shared" si="51"/>
        <v>5</v>
      </c>
      <c r="O250" s="20">
        <f t="shared" si="51"/>
        <v>5</v>
      </c>
      <c r="P250" s="20">
        <f t="shared" si="51"/>
        <v>5</v>
      </c>
      <c r="Q250" s="20">
        <f t="shared" si="51"/>
        <v>6</v>
      </c>
      <c r="R250" s="20">
        <f t="shared" si="51"/>
        <v>5</v>
      </c>
      <c r="S250" s="20">
        <f t="shared" si="51"/>
        <v>6</v>
      </c>
      <c r="T250" s="20">
        <f t="shared" si="51"/>
        <v>6</v>
      </c>
      <c r="U250" s="20">
        <f t="shared" si="51"/>
        <v>5</v>
      </c>
      <c r="V250" s="20">
        <f t="shared" si="51"/>
        <v>5</v>
      </c>
      <c r="W250" s="20">
        <f t="shared" si="51"/>
        <v>5</v>
      </c>
      <c r="X250" s="20">
        <f t="shared" si="51"/>
        <v>5</v>
      </c>
      <c r="Y250" s="20">
        <f t="shared" si="51"/>
        <v>5</v>
      </c>
      <c r="Z250" s="20">
        <f t="shared" si="51"/>
        <v>5</v>
      </c>
      <c r="AA250" s="20">
        <f t="shared" si="51"/>
        <v>4</v>
      </c>
      <c r="AB250" s="20">
        <f t="shared" si="51"/>
        <v>5</v>
      </c>
      <c r="AC250" s="20">
        <f t="shared" si="51"/>
        <v>5</v>
      </c>
      <c r="AD250" s="20">
        <f t="shared" si="51"/>
        <v>6</v>
      </c>
      <c r="AE250" s="20">
        <f t="shared" si="51"/>
        <v>6</v>
      </c>
      <c r="AF250" s="20">
        <f t="shared" si="51"/>
        <v>7</v>
      </c>
      <c r="AG250" s="20">
        <f t="shared" si="51"/>
        <v>7</v>
      </c>
      <c r="AH250" s="20">
        <f t="shared" si="51"/>
        <v>5</v>
      </c>
      <c r="AI250" s="20">
        <f t="shared" ref="AI250" si="52">COUNTIF(AI217:AI246,"P")</f>
        <v>5</v>
      </c>
      <c r="AJ250" s="73">
        <f t="shared" si="42"/>
        <v>0</v>
      </c>
      <c r="AK250" s="73"/>
      <c r="AL250" s="73"/>
    </row>
    <row r="251" spans="1:38" ht="15.75">
      <c r="A251" s="89"/>
      <c r="B251" s="13"/>
      <c r="C251" s="180"/>
      <c r="D251" s="176" t="s">
        <v>165</v>
      </c>
      <c r="E251" s="20">
        <f>+E250/E249*100</f>
        <v>88.888888888888886</v>
      </c>
      <c r="F251" s="20">
        <f t="shared" ref="F251:AG251" si="53">+F250/F249*100</f>
        <v>100</v>
      </c>
      <c r="G251" s="20">
        <f t="shared" si="53"/>
        <v>100</v>
      </c>
      <c r="H251" s="20">
        <f t="shared" si="53"/>
        <v>66.666666666666657</v>
      </c>
      <c r="I251" s="20">
        <f t="shared" si="53"/>
        <v>100</v>
      </c>
      <c r="J251" s="20">
        <f t="shared" si="53"/>
        <v>55.555555555555557</v>
      </c>
      <c r="K251" s="20">
        <f t="shared" si="53"/>
        <v>77.777777777777786</v>
      </c>
      <c r="L251" s="20">
        <f t="shared" si="53"/>
        <v>88.888888888888886</v>
      </c>
      <c r="M251" s="20">
        <f t="shared" si="53"/>
        <v>66.666666666666657</v>
      </c>
      <c r="N251" s="20">
        <f t="shared" si="53"/>
        <v>55.555555555555557</v>
      </c>
      <c r="O251" s="20">
        <f t="shared" si="53"/>
        <v>55.555555555555557</v>
      </c>
      <c r="P251" s="20">
        <f t="shared" si="53"/>
        <v>55.555555555555557</v>
      </c>
      <c r="Q251" s="20">
        <f t="shared" si="53"/>
        <v>66.666666666666657</v>
      </c>
      <c r="R251" s="20">
        <f t="shared" si="53"/>
        <v>55.555555555555557</v>
      </c>
      <c r="S251" s="20">
        <f t="shared" si="53"/>
        <v>66.666666666666657</v>
      </c>
      <c r="T251" s="20">
        <f t="shared" si="53"/>
        <v>66.666666666666657</v>
      </c>
      <c r="U251" s="20">
        <f t="shared" si="53"/>
        <v>55.555555555555557</v>
      </c>
      <c r="V251" s="20">
        <f t="shared" si="53"/>
        <v>55.555555555555557</v>
      </c>
      <c r="W251" s="20">
        <f t="shared" si="53"/>
        <v>55.555555555555557</v>
      </c>
      <c r="X251" s="20">
        <f t="shared" si="53"/>
        <v>55.555555555555557</v>
      </c>
      <c r="Y251" s="20">
        <f t="shared" si="53"/>
        <v>55.555555555555557</v>
      </c>
      <c r="Z251" s="20">
        <f t="shared" si="53"/>
        <v>55.555555555555557</v>
      </c>
      <c r="AA251" s="20">
        <f t="shared" si="53"/>
        <v>44.444444444444443</v>
      </c>
      <c r="AB251" s="20">
        <f t="shared" si="53"/>
        <v>55.555555555555557</v>
      </c>
      <c r="AC251" s="20">
        <f t="shared" si="53"/>
        <v>55.555555555555557</v>
      </c>
      <c r="AD251" s="20">
        <f t="shared" si="53"/>
        <v>66.666666666666657</v>
      </c>
      <c r="AE251" s="20">
        <f t="shared" si="53"/>
        <v>66.666666666666657</v>
      </c>
      <c r="AF251" s="20">
        <f t="shared" si="53"/>
        <v>77.777777777777786</v>
      </c>
      <c r="AG251" s="20">
        <f t="shared" si="53"/>
        <v>77.777777777777786</v>
      </c>
      <c r="AH251" s="20">
        <f t="shared" ref="AH251:AI251" si="54">+AH250/AH249*100</f>
        <v>55.555555555555557</v>
      </c>
      <c r="AI251" s="20">
        <f t="shared" si="54"/>
        <v>55.555555555555557</v>
      </c>
      <c r="AJ251" s="73">
        <f t="shared" si="42"/>
        <v>0</v>
      </c>
      <c r="AK251" s="73"/>
      <c r="AL251" s="73"/>
    </row>
    <row r="252" spans="1:38" ht="15.75">
      <c r="A252" s="89"/>
      <c r="B252" s="13"/>
      <c r="C252" s="180"/>
      <c r="D252" s="176" t="s">
        <v>168</v>
      </c>
      <c r="E252" s="20">
        <f>+E250-E249</f>
        <v>-1</v>
      </c>
      <c r="F252" s="20">
        <f t="shared" ref="F252:AG252" si="55">+F250-F249</f>
        <v>0</v>
      </c>
      <c r="G252" s="20">
        <f t="shared" si="55"/>
        <v>0</v>
      </c>
      <c r="H252" s="20">
        <f t="shared" si="55"/>
        <v>-3</v>
      </c>
      <c r="I252" s="20">
        <f t="shared" si="55"/>
        <v>0</v>
      </c>
      <c r="J252" s="20">
        <f t="shared" si="55"/>
        <v>-4</v>
      </c>
      <c r="K252" s="20">
        <f t="shared" si="55"/>
        <v>-2</v>
      </c>
      <c r="L252" s="20">
        <f t="shared" si="55"/>
        <v>-1</v>
      </c>
      <c r="M252" s="20">
        <f t="shared" si="55"/>
        <v>-3</v>
      </c>
      <c r="N252" s="20">
        <f t="shared" si="55"/>
        <v>-4</v>
      </c>
      <c r="O252" s="20">
        <f t="shared" si="55"/>
        <v>-4</v>
      </c>
      <c r="P252" s="20">
        <f t="shared" si="55"/>
        <v>-4</v>
      </c>
      <c r="Q252" s="20">
        <f t="shared" si="55"/>
        <v>-3</v>
      </c>
      <c r="R252" s="20">
        <f t="shared" si="55"/>
        <v>-4</v>
      </c>
      <c r="S252" s="20">
        <f t="shared" si="55"/>
        <v>-3</v>
      </c>
      <c r="T252" s="20">
        <f t="shared" si="55"/>
        <v>-3</v>
      </c>
      <c r="U252" s="20">
        <f t="shared" si="55"/>
        <v>-4</v>
      </c>
      <c r="V252" s="20">
        <f t="shared" si="55"/>
        <v>-4</v>
      </c>
      <c r="W252" s="20">
        <f t="shared" si="55"/>
        <v>-4</v>
      </c>
      <c r="X252" s="20">
        <f t="shared" si="55"/>
        <v>-4</v>
      </c>
      <c r="Y252" s="20">
        <f t="shared" si="55"/>
        <v>-4</v>
      </c>
      <c r="Z252" s="20">
        <f t="shared" si="55"/>
        <v>-4</v>
      </c>
      <c r="AA252" s="20">
        <f t="shared" si="55"/>
        <v>-5</v>
      </c>
      <c r="AB252" s="20">
        <f t="shared" si="55"/>
        <v>-4</v>
      </c>
      <c r="AC252" s="20">
        <f t="shared" si="55"/>
        <v>-4</v>
      </c>
      <c r="AD252" s="20">
        <f t="shared" si="55"/>
        <v>-3</v>
      </c>
      <c r="AE252" s="20">
        <f t="shared" si="55"/>
        <v>-3</v>
      </c>
      <c r="AF252" s="20">
        <f t="shared" si="55"/>
        <v>-2</v>
      </c>
      <c r="AG252" s="20">
        <f t="shared" si="55"/>
        <v>-2</v>
      </c>
      <c r="AH252" s="20">
        <f t="shared" ref="AH252:AI252" si="56">+AH250-AH249</f>
        <v>-4</v>
      </c>
      <c r="AI252" s="20">
        <f t="shared" si="56"/>
        <v>-4</v>
      </c>
      <c r="AJ252" s="73">
        <f t="shared" si="42"/>
        <v>0</v>
      </c>
      <c r="AK252" s="73"/>
      <c r="AL252" s="73"/>
    </row>
    <row r="253" spans="1:38" ht="15.75">
      <c r="A253" s="89"/>
      <c r="B253" s="13"/>
      <c r="C253" s="180"/>
      <c r="D253" s="176" t="s">
        <v>169</v>
      </c>
      <c r="E253" s="20">
        <f>IF(E251-80&gt;0,0,E251-80)</f>
        <v>0</v>
      </c>
      <c r="F253" s="20">
        <f>IF(F251-80&gt;0,0,F251-80)</f>
        <v>0</v>
      </c>
      <c r="G253" s="20">
        <f t="shared" ref="G253:AG253" si="57">IF(G251-80&gt;0,0,G251-80)</f>
        <v>0</v>
      </c>
      <c r="H253" s="20">
        <f t="shared" si="57"/>
        <v>-13.333333333333343</v>
      </c>
      <c r="I253" s="20">
        <f t="shared" si="57"/>
        <v>0</v>
      </c>
      <c r="J253" s="20">
        <f t="shared" si="57"/>
        <v>-24.444444444444443</v>
      </c>
      <c r="K253" s="20">
        <f t="shared" si="57"/>
        <v>-2.2222222222222143</v>
      </c>
      <c r="L253" s="20">
        <f t="shared" si="57"/>
        <v>0</v>
      </c>
      <c r="M253" s="20">
        <f t="shared" si="57"/>
        <v>-13.333333333333343</v>
      </c>
      <c r="N253" s="20">
        <f t="shared" si="57"/>
        <v>-24.444444444444443</v>
      </c>
      <c r="O253" s="20">
        <f t="shared" si="57"/>
        <v>-24.444444444444443</v>
      </c>
      <c r="P253" s="20">
        <f t="shared" si="57"/>
        <v>-24.444444444444443</v>
      </c>
      <c r="Q253" s="20">
        <f t="shared" si="57"/>
        <v>-13.333333333333343</v>
      </c>
      <c r="R253" s="20">
        <f t="shared" si="57"/>
        <v>-24.444444444444443</v>
      </c>
      <c r="S253" s="20">
        <f t="shared" si="57"/>
        <v>-13.333333333333343</v>
      </c>
      <c r="T253" s="20">
        <f t="shared" si="57"/>
        <v>-13.333333333333343</v>
      </c>
      <c r="U253" s="20">
        <f t="shared" si="57"/>
        <v>-24.444444444444443</v>
      </c>
      <c r="V253" s="20">
        <f t="shared" si="57"/>
        <v>-24.444444444444443</v>
      </c>
      <c r="W253" s="20">
        <f t="shared" si="57"/>
        <v>-24.444444444444443</v>
      </c>
      <c r="X253" s="20">
        <f t="shared" si="57"/>
        <v>-24.444444444444443</v>
      </c>
      <c r="Y253" s="20">
        <f t="shared" si="57"/>
        <v>-24.444444444444443</v>
      </c>
      <c r="Z253" s="20">
        <f t="shared" si="57"/>
        <v>-24.444444444444443</v>
      </c>
      <c r="AA253" s="20">
        <f t="shared" si="57"/>
        <v>-35.555555555555557</v>
      </c>
      <c r="AB253" s="20">
        <f t="shared" si="57"/>
        <v>-24.444444444444443</v>
      </c>
      <c r="AC253" s="20">
        <f t="shared" si="57"/>
        <v>-24.444444444444443</v>
      </c>
      <c r="AD253" s="20">
        <f t="shared" si="57"/>
        <v>-13.333333333333343</v>
      </c>
      <c r="AE253" s="20">
        <f t="shared" si="57"/>
        <v>-13.333333333333343</v>
      </c>
      <c r="AF253" s="20">
        <f t="shared" si="57"/>
        <v>-2.2222222222222143</v>
      </c>
      <c r="AG253" s="20">
        <f t="shared" si="57"/>
        <v>-2.2222222222222143</v>
      </c>
      <c r="AH253" s="20">
        <f t="shared" ref="AH253:AI253" si="58">IF(AH251-80&gt;0,0,AH251-80)</f>
        <v>-24.444444444444443</v>
      </c>
      <c r="AI253" s="20">
        <f t="shared" si="58"/>
        <v>-24.444444444444443</v>
      </c>
      <c r="AJ253" s="73">
        <f t="shared" si="42"/>
        <v>0</v>
      </c>
      <c r="AK253" s="73"/>
      <c r="AL253" s="73"/>
    </row>
    <row r="254" spans="1:38" ht="26.25">
      <c r="A254" s="204" t="s">
        <v>126</v>
      </c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174"/>
      <c r="AJ254" s="73">
        <f t="shared" si="42"/>
        <v>0</v>
      </c>
      <c r="AK254" s="73"/>
      <c r="AL254" s="73"/>
    </row>
    <row r="255" spans="1:38" ht="15.75">
      <c r="A255" s="89">
        <v>1</v>
      </c>
      <c r="B255" s="37">
        <v>15452</v>
      </c>
      <c r="C255" s="38" t="s">
        <v>263</v>
      </c>
      <c r="D255" s="6" t="s">
        <v>2</v>
      </c>
      <c r="E255" s="91" t="s">
        <v>311</v>
      </c>
      <c r="F255" s="91" t="s">
        <v>311</v>
      </c>
      <c r="G255" s="91" t="s">
        <v>311</v>
      </c>
      <c r="H255" s="91" t="s">
        <v>311</v>
      </c>
      <c r="I255" s="91" t="s">
        <v>311</v>
      </c>
      <c r="J255" s="91" t="s">
        <v>311</v>
      </c>
      <c r="K255" s="91" t="s">
        <v>311</v>
      </c>
      <c r="L255" s="91" t="s">
        <v>311</v>
      </c>
      <c r="M255" s="91" t="s">
        <v>311</v>
      </c>
      <c r="N255" s="91" t="s">
        <v>311</v>
      </c>
      <c r="O255" s="91" t="s">
        <v>311</v>
      </c>
      <c r="P255" s="91" t="s">
        <v>311</v>
      </c>
      <c r="Q255" s="91" t="s">
        <v>311</v>
      </c>
      <c r="R255" s="91" t="s">
        <v>311</v>
      </c>
      <c r="S255" s="91" t="s">
        <v>311</v>
      </c>
      <c r="T255" s="91" t="s">
        <v>311</v>
      </c>
      <c r="U255" s="91" t="s">
        <v>311</v>
      </c>
      <c r="V255" s="91" t="s">
        <v>311</v>
      </c>
      <c r="W255" s="91" t="s">
        <v>311</v>
      </c>
      <c r="X255" s="91" t="s">
        <v>311</v>
      </c>
      <c r="Y255" s="91" t="s">
        <v>311</v>
      </c>
      <c r="Z255" s="91" t="s">
        <v>311</v>
      </c>
      <c r="AA255" s="91" t="s">
        <v>311</v>
      </c>
      <c r="AB255" s="108" t="s">
        <v>366</v>
      </c>
      <c r="AC255" s="91" t="s">
        <v>311</v>
      </c>
      <c r="AD255" s="91" t="s">
        <v>311</v>
      </c>
      <c r="AE255" s="91" t="s">
        <v>311</v>
      </c>
      <c r="AF255" s="109" t="s">
        <v>367</v>
      </c>
      <c r="AG255" s="109" t="s">
        <v>367</v>
      </c>
      <c r="AH255" s="109" t="s">
        <v>367</v>
      </c>
      <c r="AI255" s="108" t="s">
        <v>366</v>
      </c>
      <c r="AJ255" s="73">
        <f t="shared" si="42"/>
        <v>26</v>
      </c>
      <c r="AK255" s="73"/>
      <c r="AL255" s="73"/>
    </row>
    <row r="256" spans="1:38" ht="15.75">
      <c r="A256" s="89"/>
      <c r="B256" s="5"/>
      <c r="C256" s="181"/>
      <c r="D256" s="175" t="s">
        <v>167</v>
      </c>
      <c r="E256" s="35">
        <v>1</v>
      </c>
      <c r="F256" s="35">
        <v>1</v>
      </c>
      <c r="G256" s="35">
        <v>1</v>
      </c>
      <c r="H256" s="35">
        <v>1</v>
      </c>
      <c r="I256" s="35">
        <v>1</v>
      </c>
      <c r="J256" s="35">
        <v>1</v>
      </c>
      <c r="K256" s="35">
        <v>1</v>
      </c>
      <c r="L256" s="35">
        <v>1</v>
      </c>
      <c r="M256" s="35">
        <v>1</v>
      </c>
      <c r="N256" s="35">
        <v>1</v>
      </c>
      <c r="O256" s="35">
        <v>1</v>
      </c>
      <c r="P256" s="35">
        <v>1</v>
      </c>
      <c r="Q256" s="35">
        <v>1</v>
      </c>
      <c r="R256" s="35">
        <v>1</v>
      </c>
      <c r="S256" s="35">
        <v>1</v>
      </c>
      <c r="T256" s="35">
        <v>1</v>
      </c>
      <c r="U256" s="35">
        <v>1</v>
      </c>
      <c r="V256" s="35">
        <v>1</v>
      </c>
      <c r="W256" s="35">
        <v>1</v>
      </c>
      <c r="X256" s="35">
        <v>1</v>
      </c>
      <c r="Y256" s="35">
        <v>1</v>
      </c>
      <c r="Z256" s="35">
        <v>1</v>
      </c>
      <c r="AA256" s="35">
        <v>1</v>
      </c>
      <c r="AB256" s="35">
        <v>1</v>
      </c>
      <c r="AC256" s="35">
        <v>1</v>
      </c>
      <c r="AD256" s="35">
        <v>1</v>
      </c>
      <c r="AE256" s="35">
        <v>1</v>
      </c>
      <c r="AF256" s="35">
        <v>1</v>
      </c>
      <c r="AG256" s="35">
        <v>1</v>
      </c>
      <c r="AH256" s="35">
        <v>1</v>
      </c>
      <c r="AI256" s="35">
        <v>1</v>
      </c>
      <c r="AJ256" s="73">
        <f t="shared" si="42"/>
        <v>0</v>
      </c>
      <c r="AK256" s="73"/>
      <c r="AL256" s="73"/>
    </row>
    <row r="257" spans="1:38" ht="15.75">
      <c r="A257" s="89"/>
      <c r="B257" s="5"/>
      <c r="C257" s="181"/>
      <c r="D257" s="176" t="s">
        <v>166</v>
      </c>
      <c r="E257" s="20">
        <f>COUNTIF(E255:E255,"P")</f>
        <v>1</v>
      </c>
      <c r="F257" s="20">
        <f t="shared" ref="F257:AG257" si="59">COUNTIF(F255:F255,"P")</f>
        <v>1</v>
      </c>
      <c r="G257" s="20">
        <f t="shared" si="59"/>
        <v>1</v>
      </c>
      <c r="H257" s="20">
        <f t="shared" si="59"/>
        <v>1</v>
      </c>
      <c r="I257" s="20">
        <f t="shared" si="59"/>
        <v>1</v>
      </c>
      <c r="J257" s="20">
        <f t="shared" si="59"/>
        <v>1</v>
      </c>
      <c r="K257" s="20">
        <f t="shared" si="59"/>
        <v>1</v>
      </c>
      <c r="L257" s="20">
        <f t="shared" si="59"/>
        <v>1</v>
      </c>
      <c r="M257" s="20">
        <f t="shared" si="59"/>
        <v>1</v>
      </c>
      <c r="N257" s="20">
        <f t="shared" si="59"/>
        <v>1</v>
      </c>
      <c r="O257" s="20">
        <f t="shared" si="59"/>
        <v>1</v>
      </c>
      <c r="P257" s="20">
        <f t="shared" si="59"/>
        <v>1</v>
      </c>
      <c r="Q257" s="20">
        <f t="shared" si="59"/>
        <v>1</v>
      </c>
      <c r="R257" s="20">
        <f t="shared" si="59"/>
        <v>1</v>
      </c>
      <c r="S257" s="20">
        <f t="shared" si="59"/>
        <v>1</v>
      </c>
      <c r="T257" s="20">
        <f t="shared" si="59"/>
        <v>1</v>
      </c>
      <c r="U257" s="20">
        <f t="shared" si="59"/>
        <v>1</v>
      </c>
      <c r="V257" s="20">
        <f t="shared" si="59"/>
        <v>1</v>
      </c>
      <c r="W257" s="20">
        <f t="shared" si="59"/>
        <v>1</v>
      </c>
      <c r="X257" s="20">
        <f t="shared" si="59"/>
        <v>1</v>
      </c>
      <c r="Y257" s="20">
        <f t="shared" si="59"/>
        <v>1</v>
      </c>
      <c r="Z257" s="20">
        <f t="shared" si="59"/>
        <v>1</v>
      </c>
      <c r="AA257" s="20">
        <f t="shared" si="59"/>
        <v>1</v>
      </c>
      <c r="AB257" s="20">
        <f t="shared" si="59"/>
        <v>0</v>
      </c>
      <c r="AC257" s="20">
        <f t="shared" si="59"/>
        <v>1</v>
      </c>
      <c r="AD257" s="20">
        <f t="shared" si="59"/>
        <v>1</v>
      </c>
      <c r="AE257" s="20">
        <f>COUNTIF(AE255:AE255,"P")</f>
        <v>1</v>
      </c>
      <c r="AF257" s="20">
        <f t="shared" si="59"/>
        <v>0</v>
      </c>
      <c r="AG257" s="20">
        <f t="shared" si="59"/>
        <v>0</v>
      </c>
      <c r="AH257" s="20">
        <f t="shared" ref="AH257:AI257" si="60">COUNTIF(AH255:AH255,"P")</f>
        <v>0</v>
      </c>
      <c r="AI257" s="20">
        <f t="shared" si="60"/>
        <v>0</v>
      </c>
      <c r="AJ257" s="73">
        <f t="shared" si="42"/>
        <v>0</v>
      </c>
      <c r="AK257" s="73"/>
      <c r="AL257" s="73"/>
    </row>
    <row r="258" spans="1:38" ht="15.75">
      <c r="A258" s="89"/>
      <c r="B258" s="5"/>
      <c r="C258" s="181"/>
      <c r="D258" s="176" t="s">
        <v>165</v>
      </c>
      <c r="E258" s="20">
        <f>+E257/E256*100</f>
        <v>100</v>
      </c>
      <c r="F258" s="20">
        <f t="shared" ref="F258:AG258" si="61">+F257/F256*100</f>
        <v>100</v>
      </c>
      <c r="G258" s="20">
        <f t="shared" si="61"/>
        <v>100</v>
      </c>
      <c r="H258" s="20">
        <f t="shared" si="61"/>
        <v>100</v>
      </c>
      <c r="I258" s="20">
        <f t="shared" si="61"/>
        <v>100</v>
      </c>
      <c r="J258" s="20">
        <f t="shared" si="61"/>
        <v>100</v>
      </c>
      <c r="K258" s="20">
        <f t="shared" si="61"/>
        <v>100</v>
      </c>
      <c r="L258" s="20">
        <f t="shared" si="61"/>
        <v>100</v>
      </c>
      <c r="M258" s="20">
        <f t="shared" si="61"/>
        <v>100</v>
      </c>
      <c r="N258" s="20">
        <f t="shared" si="61"/>
        <v>100</v>
      </c>
      <c r="O258" s="20">
        <f t="shared" si="61"/>
        <v>100</v>
      </c>
      <c r="P258" s="20">
        <f t="shared" si="61"/>
        <v>100</v>
      </c>
      <c r="Q258" s="20">
        <f t="shared" si="61"/>
        <v>100</v>
      </c>
      <c r="R258" s="20">
        <f t="shared" si="61"/>
        <v>100</v>
      </c>
      <c r="S258" s="20">
        <f t="shared" si="61"/>
        <v>100</v>
      </c>
      <c r="T258" s="20">
        <f t="shared" si="61"/>
        <v>100</v>
      </c>
      <c r="U258" s="20">
        <f t="shared" si="61"/>
        <v>100</v>
      </c>
      <c r="V258" s="20">
        <f t="shared" si="61"/>
        <v>100</v>
      </c>
      <c r="W258" s="20">
        <f t="shared" si="61"/>
        <v>100</v>
      </c>
      <c r="X258" s="20">
        <f t="shared" si="61"/>
        <v>100</v>
      </c>
      <c r="Y258" s="20">
        <f t="shared" si="61"/>
        <v>100</v>
      </c>
      <c r="Z258" s="20">
        <f t="shared" si="61"/>
        <v>100</v>
      </c>
      <c r="AA258" s="20">
        <f t="shared" si="61"/>
        <v>100</v>
      </c>
      <c r="AB258" s="20">
        <f t="shared" si="61"/>
        <v>0</v>
      </c>
      <c r="AC258" s="20">
        <f t="shared" si="61"/>
        <v>100</v>
      </c>
      <c r="AD258" s="20">
        <f t="shared" si="61"/>
        <v>100</v>
      </c>
      <c r="AE258" s="20">
        <f t="shared" si="61"/>
        <v>100</v>
      </c>
      <c r="AF258" s="20">
        <f t="shared" si="61"/>
        <v>0</v>
      </c>
      <c r="AG258" s="20">
        <f t="shared" si="61"/>
        <v>0</v>
      </c>
      <c r="AH258" s="20">
        <f t="shared" ref="AH258" si="62">+AH257/AH256*100</f>
        <v>0</v>
      </c>
      <c r="AI258" s="20">
        <f>+AI257/AI256*100</f>
        <v>0</v>
      </c>
      <c r="AJ258" s="73">
        <f t="shared" si="42"/>
        <v>0</v>
      </c>
      <c r="AK258" s="73"/>
      <c r="AL258" s="73"/>
    </row>
    <row r="259" spans="1:38" ht="15.75">
      <c r="A259" s="89"/>
      <c r="B259" s="5"/>
      <c r="C259" s="181"/>
      <c r="D259" s="176" t="s">
        <v>168</v>
      </c>
      <c r="E259" s="20">
        <f>+E257-E256</f>
        <v>0</v>
      </c>
      <c r="F259" s="20">
        <f t="shared" ref="F259:AG259" si="63">+F257-F256</f>
        <v>0</v>
      </c>
      <c r="G259" s="20">
        <f t="shared" si="63"/>
        <v>0</v>
      </c>
      <c r="H259" s="20">
        <f t="shared" si="63"/>
        <v>0</v>
      </c>
      <c r="I259" s="20">
        <f t="shared" si="63"/>
        <v>0</v>
      </c>
      <c r="J259" s="20">
        <f t="shared" si="63"/>
        <v>0</v>
      </c>
      <c r="K259" s="20">
        <f t="shared" si="63"/>
        <v>0</v>
      </c>
      <c r="L259" s="20">
        <f t="shared" si="63"/>
        <v>0</v>
      </c>
      <c r="M259" s="20">
        <f t="shared" si="63"/>
        <v>0</v>
      </c>
      <c r="N259" s="20">
        <f t="shared" si="63"/>
        <v>0</v>
      </c>
      <c r="O259" s="20">
        <f t="shared" si="63"/>
        <v>0</v>
      </c>
      <c r="P259" s="20">
        <f t="shared" si="63"/>
        <v>0</v>
      </c>
      <c r="Q259" s="20">
        <f t="shared" si="63"/>
        <v>0</v>
      </c>
      <c r="R259" s="20">
        <f t="shared" si="63"/>
        <v>0</v>
      </c>
      <c r="S259" s="20">
        <f t="shared" si="63"/>
        <v>0</v>
      </c>
      <c r="T259" s="20">
        <f t="shared" si="63"/>
        <v>0</v>
      </c>
      <c r="U259" s="20">
        <f t="shared" si="63"/>
        <v>0</v>
      </c>
      <c r="V259" s="20">
        <f t="shared" si="63"/>
        <v>0</v>
      </c>
      <c r="W259" s="20">
        <f t="shared" si="63"/>
        <v>0</v>
      </c>
      <c r="X259" s="20">
        <f t="shared" si="63"/>
        <v>0</v>
      </c>
      <c r="Y259" s="20">
        <f t="shared" si="63"/>
        <v>0</v>
      </c>
      <c r="Z259" s="20">
        <f t="shared" si="63"/>
        <v>0</v>
      </c>
      <c r="AA259" s="20">
        <f t="shared" si="63"/>
        <v>0</v>
      </c>
      <c r="AB259" s="20">
        <f t="shared" si="63"/>
        <v>-1</v>
      </c>
      <c r="AC259" s="20">
        <f t="shared" si="63"/>
        <v>0</v>
      </c>
      <c r="AD259" s="20">
        <f t="shared" si="63"/>
        <v>0</v>
      </c>
      <c r="AE259" s="20">
        <f t="shared" si="63"/>
        <v>0</v>
      </c>
      <c r="AF259" s="20">
        <f t="shared" si="63"/>
        <v>-1</v>
      </c>
      <c r="AG259" s="20">
        <f t="shared" si="63"/>
        <v>-1</v>
      </c>
      <c r="AH259" s="20">
        <f t="shared" ref="AH259:AI259" si="64">+AH257-AH256</f>
        <v>-1</v>
      </c>
      <c r="AI259" s="20">
        <f t="shared" si="64"/>
        <v>-1</v>
      </c>
      <c r="AJ259" s="73">
        <f t="shared" ref="AJ259:AJ322" si="65">COUNTIF(E259:AH259,"p")</f>
        <v>0</v>
      </c>
      <c r="AK259" s="73"/>
      <c r="AL259" s="73"/>
    </row>
    <row r="260" spans="1:38" ht="15.75">
      <c r="A260" s="89"/>
      <c r="B260" s="5"/>
      <c r="C260" s="181"/>
      <c r="D260" s="176" t="s">
        <v>169</v>
      </c>
      <c r="E260" s="20">
        <f t="shared" ref="E260:AF260" si="66">IF(E259&lt;=0,0)</f>
        <v>0</v>
      </c>
      <c r="F260" s="20">
        <f t="shared" si="66"/>
        <v>0</v>
      </c>
      <c r="G260" s="20">
        <f t="shared" si="66"/>
        <v>0</v>
      </c>
      <c r="H260" s="20">
        <f t="shared" si="66"/>
        <v>0</v>
      </c>
      <c r="I260" s="20">
        <f t="shared" si="66"/>
        <v>0</v>
      </c>
      <c r="J260" s="20">
        <f t="shared" si="66"/>
        <v>0</v>
      </c>
      <c r="K260" s="20">
        <f t="shared" si="66"/>
        <v>0</v>
      </c>
      <c r="L260" s="20">
        <f t="shared" si="66"/>
        <v>0</v>
      </c>
      <c r="M260" s="20">
        <f t="shared" si="66"/>
        <v>0</v>
      </c>
      <c r="N260" s="20">
        <f t="shared" si="66"/>
        <v>0</v>
      </c>
      <c r="O260" s="20">
        <f t="shared" si="66"/>
        <v>0</v>
      </c>
      <c r="P260" s="20">
        <f t="shared" si="66"/>
        <v>0</v>
      </c>
      <c r="Q260" s="20">
        <f t="shared" si="66"/>
        <v>0</v>
      </c>
      <c r="R260" s="20">
        <f t="shared" si="66"/>
        <v>0</v>
      </c>
      <c r="S260" s="20">
        <f t="shared" si="66"/>
        <v>0</v>
      </c>
      <c r="T260" s="20">
        <f t="shared" si="66"/>
        <v>0</v>
      </c>
      <c r="U260" s="20">
        <f t="shared" si="66"/>
        <v>0</v>
      </c>
      <c r="V260" s="20">
        <f t="shared" si="66"/>
        <v>0</v>
      </c>
      <c r="W260" s="20">
        <f t="shared" si="66"/>
        <v>0</v>
      </c>
      <c r="X260" s="20">
        <f t="shared" si="66"/>
        <v>0</v>
      </c>
      <c r="Y260" s="20">
        <f t="shared" si="66"/>
        <v>0</v>
      </c>
      <c r="Z260" s="20">
        <f t="shared" si="66"/>
        <v>0</v>
      </c>
      <c r="AA260" s="20">
        <f t="shared" si="66"/>
        <v>0</v>
      </c>
      <c r="AB260" s="20">
        <f t="shared" si="66"/>
        <v>0</v>
      </c>
      <c r="AC260" s="20">
        <f t="shared" si="66"/>
        <v>0</v>
      </c>
      <c r="AD260" s="20">
        <f t="shared" si="66"/>
        <v>0</v>
      </c>
      <c r="AE260" s="20">
        <f t="shared" si="66"/>
        <v>0</v>
      </c>
      <c r="AF260" s="20">
        <f t="shared" si="66"/>
        <v>0</v>
      </c>
      <c r="AG260" s="20">
        <f>IF(AG259&lt;=0,0)</f>
        <v>0</v>
      </c>
      <c r="AH260" s="20">
        <f t="shared" ref="AH260:AI260" si="67">IF(AH259&lt;=0,0)</f>
        <v>0</v>
      </c>
      <c r="AI260" s="20">
        <f t="shared" si="67"/>
        <v>0</v>
      </c>
      <c r="AJ260" s="73">
        <f t="shared" si="65"/>
        <v>0</v>
      </c>
      <c r="AK260" s="73"/>
      <c r="AL260" s="73"/>
    </row>
    <row r="261" spans="1:38" ht="26.25">
      <c r="A261" s="204" t="s">
        <v>69</v>
      </c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174"/>
      <c r="AJ261" s="73">
        <f t="shared" si="65"/>
        <v>0</v>
      </c>
      <c r="AK261" s="73"/>
      <c r="AL261" s="73"/>
    </row>
    <row r="262" spans="1:38" ht="15.75">
      <c r="A262" s="89">
        <v>1</v>
      </c>
      <c r="B262" s="73">
        <v>17887</v>
      </c>
      <c r="C262" s="18" t="s">
        <v>7</v>
      </c>
      <c r="D262" s="19" t="s">
        <v>8</v>
      </c>
      <c r="E262" s="164" t="s">
        <v>311</v>
      </c>
      <c r="F262" s="164" t="s">
        <v>311</v>
      </c>
      <c r="G262" s="164" t="s">
        <v>311</v>
      </c>
      <c r="H262" s="164" t="s">
        <v>311</v>
      </c>
      <c r="I262" s="164" t="s">
        <v>311</v>
      </c>
      <c r="J262" s="164" t="s">
        <v>311</v>
      </c>
      <c r="K262" s="116" t="s">
        <v>366</v>
      </c>
      <c r="L262" s="164" t="s">
        <v>311</v>
      </c>
      <c r="M262" s="164" t="s">
        <v>311</v>
      </c>
      <c r="N262" s="164" t="s">
        <v>311</v>
      </c>
      <c r="O262" s="164" t="s">
        <v>311</v>
      </c>
      <c r="P262" s="164" t="s">
        <v>311</v>
      </c>
      <c r="Q262" s="164" t="s">
        <v>311</v>
      </c>
      <c r="R262" s="116" t="s">
        <v>366</v>
      </c>
      <c r="S262" s="164" t="s">
        <v>311</v>
      </c>
      <c r="T262" s="164" t="s">
        <v>311</v>
      </c>
      <c r="U262" s="164" t="s">
        <v>311</v>
      </c>
      <c r="V262" s="164" t="s">
        <v>311</v>
      </c>
      <c r="W262" s="164" t="s">
        <v>311</v>
      </c>
      <c r="X262" s="164" t="s">
        <v>311</v>
      </c>
      <c r="Y262" s="116" t="s">
        <v>366</v>
      </c>
      <c r="Z262" s="164" t="s">
        <v>311</v>
      </c>
      <c r="AA262" s="164" t="s">
        <v>311</v>
      </c>
      <c r="AB262" s="164" t="s">
        <v>311</v>
      </c>
      <c r="AC262" s="164" t="s">
        <v>311</v>
      </c>
      <c r="AD262" s="164" t="s">
        <v>311</v>
      </c>
      <c r="AE262" s="164" t="s">
        <v>311</v>
      </c>
      <c r="AF262" s="116" t="s">
        <v>366</v>
      </c>
      <c r="AG262" s="164" t="s">
        <v>311</v>
      </c>
      <c r="AH262" s="164" t="s">
        <v>311</v>
      </c>
      <c r="AI262" s="164" t="s">
        <v>311</v>
      </c>
      <c r="AJ262" s="73">
        <f t="shared" si="65"/>
        <v>26</v>
      </c>
      <c r="AK262" s="73"/>
      <c r="AL262" s="73"/>
    </row>
    <row r="263" spans="1:38">
      <c r="A263" s="89"/>
      <c r="B263" s="73"/>
      <c r="C263" s="18"/>
      <c r="D263" s="175" t="s">
        <v>167</v>
      </c>
      <c r="E263" s="35">
        <v>1</v>
      </c>
      <c r="F263" s="35">
        <v>1</v>
      </c>
      <c r="G263" s="35">
        <v>1</v>
      </c>
      <c r="H263" s="35">
        <v>1</v>
      </c>
      <c r="I263" s="35">
        <v>1</v>
      </c>
      <c r="J263" s="35">
        <v>1</v>
      </c>
      <c r="K263" s="35">
        <v>1</v>
      </c>
      <c r="L263" s="35">
        <v>1</v>
      </c>
      <c r="M263" s="35">
        <v>1</v>
      </c>
      <c r="N263" s="35">
        <v>1</v>
      </c>
      <c r="O263" s="35">
        <v>1</v>
      </c>
      <c r="P263" s="35">
        <v>1</v>
      </c>
      <c r="Q263" s="35">
        <v>1</v>
      </c>
      <c r="R263" s="35">
        <v>1</v>
      </c>
      <c r="S263" s="35">
        <v>1</v>
      </c>
      <c r="T263" s="35">
        <v>1</v>
      </c>
      <c r="U263" s="35">
        <v>1</v>
      </c>
      <c r="V263" s="35">
        <v>1</v>
      </c>
      <c r="W263" s="35">
        <v>1</v>
      </c>
      <c r="X263" s="35">
        <v>1</v>
      </c>
      <c r="Y263" s="35">
        <v>1</v>
      </c>
      <c r="Z263" s="35">
        <v>1</v>
      </c>
      <c r="AA263" s="35">
        <v>1</v>
      </c>
      <c r="AB263" s="35">
        <v>1</v>
      </c>
      <c r="AC263" s="35">
        <v>1</v>
      </c>
      <c r="AD263" s="35">
        <v>1</v>
      </c>
      <c r="AE263" s="35">
        <v>1</v>
      </c>
      <c r="AF263" s="35">
        <v>1</v>
      </c>
      <c r="AG263" s="35">
        <v>1</v>
      </c>
      <c r="AH263" s="35">
        <v>1</v>
      </c>
      <c r="AI263" s="35">
        <v>1</v>
      </c>
      <c r="AJ263" s="73">
        <f t="shared" si="65"/>
        <v>0</v>
      </c>
      <c r="AK263" s="73"/>
      <c r="AL263" s="73"/>
    </row>
    <row r="264" spans="1:38">
      <c r="A264" s="89"/>
      <c r="B264" s="73"/>
      <c r="C264" s="18"/>
      <c r="D264" s="176" t="s">
        <v>166</v>
      </c>
      <c r="E264" s="20">
        <f>COUNTIF(E262:E262,"P")</f>
        <v>1</v>
      </c>
      <c r="F264" s="20">
        <f t="shared" ref="F264:AG264" si="68">COUNTIF(F262:F262,"P")</f>
        <v>1</v>
      </c>
      <c r="G264" s="20">
        <f t="shared" si="68"/>
        <v>1</v>
      </c>
      <c r="H264" s="20">
        <f t="shared" si="68"/>
        <v>1</v>
      </c>
      <c r="I264" s="20">
        <f t="shared" si="68"/>
        <v>1</v>
      </c>
      <c r="J264" s="20">
        <f t="shared" si="68"/>
        <v>1</v>
      </c>
      <c r="K264" s="20">
        <f t="shared" si="68"/>
        <v>0</v>
      </c>
      <c r="L264" s="20">
        <f t="shared" si="68"/>
        <v>1</v>
      </c>
      <c r="M264" s="20">
        <f t="shared" si="68"/>
        <v>1</v>
      </c>
      <c r="N264" s="20">
        <f t="shared" si="68"/>
        <v>1</v>
      </c>
      <c r="O264" s="20">
        <f t="shared" si="68"/>
        <v>1</v>
      </c>
      <c r="P264" s="20">
        <f t="shared" si="68"/>
        <v>1</v>
      </c>
      <c r="Q264" s="20">
        <f t="shared" si="68"/>
        <v>1</v>
      </c>
      <c r="R264" s="20">
        <f t="shared" si="68"/>
        <v>0</v>
      </c>
      <c r="S264" s="20">
        <f t="shared" si="68"/>
        <v>1</v>
      </c>
      <c r="T264" s="20">
        <f t="shared" si="68"/>
        <v>1</v>
      </c>
      <c r="U264" s="20">
        <f t="shared" si="68"/>
        <v>1</v>
      </c>
      <c r="V264" s="20">
        <f t="shared" si="68"/>
        <v>1</v>
      </c>
      <c r="W264" s="20">
        <f t="shared" si="68"/>
        <v>1</v>
      </c>
      <c r="X264" s="20">
        <f t="shared" si="68"/>
        <v>1</v>
      </c>
      <c r="Y264" s="20">
        <f t="shared" si="68"/>
        <v>0</v>
      </c>
      <c r="Z264" s="20">
        <f t="shared" si="68"/>
        <v>1</v>
      </c>
      <c r="AA264" s="20">
        <f t="shared" si="68"/>
        <v>1</v>
      </c>
      <c r="AB264" s="20">
        <f t="shared" si="68"/>
        <v>1</v>
      </c>
      <c r="AC264" s="20">
        <f t="shared" si="68"/>
        <v>1</v>
      </c>
      <c r="AD264" s="20">
        <f t="shared" si="68"/>
        <v>1</v>
      </c>
      <c r="AE264" s="20">
        <f t="shared" si="68"/>
        <v>1</v>
      </c>
      <c r="AF264" s="20">
        <f t="shared" si="68"/>
        <v>0</v>
      </c>
      <c r="AG264" s="20">
        <f t="shared" si="68"/>
        <v>1</v>
      </c>
      <c r="AH264" s="20">
        <f t="shared" ref="AH264:AI264" si="69">COUNTIF(AH262:AH262,"P")</f>
        <v>1</v>
      </c>
      <c r="AI264" s="20">
        <f t="shared" si="69"/>
        <v>1</v>
      </c>
      <c r="AJ264" s="73">
        <f t="shared" si="65"/>
        <v>0</v>
      </c>
      <c r="AK264" s="73"/>
      <c r="AL264" s="73"/>
    </row>
    <row r="265" spans="1:38">
      <c r="A265" s="89"/>
      <c r="B265" s="73"/>
      <c r="C265" s="18"/>
      <c r="D265" s="176" t="s">
        <v>165</v>
      </c>
      <c r="E265" s="20">
        <f>+E264/E263*100</f>
        <v>100</v>
      </c>
      <c r="F265" s="20">
        <f t="shared" ref="F265:AG265" si="70">+F264/F263*100</f>
        <v>100</v>
      </c>
      <c r="G265" s="20">
        <f t="shared" si="70"/>
        <v>100</v>
      </c>
      <c r="H265" s="20">
        <f t="shared" si="70"/>
        <v>100</v>
      </c>
      <c r="I265" s="20">
        <f t="shared" si="70"/>
        <v>100</v>
      </c>
      <c r="J265" s="20">
        <f t="shared" si="70"/>
        <v>100</v>
      </c>
      <c r="K265" s="20">
        <f t="shared" si="70"/>
        <v>0</v>
      </c>
      <c r="L265" s="20">
        <f t="shared" si="70"/>
        <v>100</v>
      </c>
      <c r="M265" s="20">
        <f t="shared" si="70"/>
        <v>100</v>
      </c>
      <c r="N265" s="20">
        <f t="shared" si="70"/>
        <v>100</v>
      </c>
      <c r="O265" s="20">
        <f t="shared" si="70"/>
        <v>100</v>
      </c>
      <c r="P265" s="20">
        <f t="shared" si="70"/>
        <v>100</v>
      </c>
      <c r="Q265" s="20">
        <f t="shared" si="70"/>
        <v>100</v>
      </c>
      <c r="R265" s="20">
        <f t="shared" si="70"/>
        <v>0</v>
      </c>
      <c r="S265" s="20">
        <f t="shared" si="70"/>
        <v>100</v>
      </c>
      <c r="T265" s="20">
        <f t="shared" si="70"/>
        <v>100</v>
      </c>
      <c r="U265" s="20">
        <f t="shared" si="70"/>
        <v>100</v>
      </c>
      <c r="V265" s="20">
        <f t="shared" si="70"/>
        <v>100</v>
      </c>
      <c r="W265" s="20">
        <f t="shared" si="70"/>
        <v>100</v>
      </c>
      <c r="X265" s="20">
        <f t="shared" si="70"/>
        <v>100</v>
      </c>
      <c r="Y265" s="20">
        <f t="shared" si="70"/>
        <v>0</v>
      </c>
      <c r="Z265" s="20">
        <f t="shared" si="70"/>
        <v>100</v>
      </c>
      <c r="AA265" s="20">
        <f t="shared" si="70"/>
        <v>100</v>
      </c>
      <c r="AB265" s="20">
        <f t="shared" si="70"/>
        <v>100</v>
      </c>
      <c r="AC265" s="20">
        <f t="shared" si="70"/>
        <v>100</v>
      </c>
      <c r="AD265" s="20">
        <f t="shared" si="70"/>
        <v>100</v>
      </c>
      <c r="AE265" s="20">
        <f t="shared" si="70"/>
        <v>100</v>
      </c>
      <c r="AF265" s="20">
        <f t="shared" si="70"/>
        <v>0</v>
      </c>
      <c r="AG265" s="20">
        <f t="shared" si="70"/>
        <v>100</v>
      </c>
      <c r="AH265" s="20">
        <f t="shared" ref="AH265:AI265" si="71">+AH264/AH263*100</f>
        <v>100</v>
      </c>
      <c r="AI265" s="20">
        <f t="shared" si="71"/>
        <v>100</v>
      </c>
      <c r="AJ265" s="73">
        <f t="shared" si="65"/>
        <v>0</v>
      </c>
      <c r="AK265" s="73"/>
      <c r="AL265" s="73"/>
    </row>
    <row r="266" spans="1:38">
      <c r="A266" s="89"/>
      <c r="B266" s="73"/>
      <c r="C266" s="18"/>
      <c r="D266" s="176" t="s">
        <v>168</v>
      </c>
      <c r="E266" s="20">
        <f>+E264-E263</f>
        <v>0</v>
      </c>
      <c r="F266" s="20">
        <f t="shared" ref="F266:AG266" si="72">+F264-F263</f>
        <v>0</v>
      </c>
      <c r="G266" s="20">
        <f t="shared" si="72"/>
        <v>0</v>
      </c>
      <c r="H266" s="20">
        <f t="shared" si="72"/>
        <v>0</v>
      </c>
      <c r="I266" s="20">
        <f t="shared" si="72"/>
        <v>0</v>
      </c>
      <c r="J266" s="20">
        <f t="shared" si="72"/>
        <v>0</v>
      </c>
      <c r="K266" s="20">
        <f t="shared" si="72"/>
        <v>-1</v>
      </c>
      <c r="L266" s="20">
        <f t="shared" si="72"/>
        <v>0</v>
      </c>
      <c r="M266" s="20">
        <f t="shared" si="72"/>
        <v>0</v>
      </c>
      <c r="N266" s="20">
        <f t="shared" si="72"/>
        <v>0</v>
      </c>
      <c r="O266" s="20">
        <f t="shared" si="72"/>
        <v>0</v>
      </c>
      <c r="P266" s="20">
        <f t="shared" si="72"/>
        <v>0</v>
      </c>
      <c r="Q266" s="20">
        <f t="shared" si="72"/>
        <v>0</v>
      </c>
      <c r="R266" s="20">
        <f t="shared" si="72"/>
        <v>-1</v>
      </c>
      <c r="S266" s="20">
        <f t="shared" si="72"/>
        <v>0</v>
      </c>
      <c r="T266" s="20">
        <f t="shared" si="72"/>
        <v>0</v>
      </c>
      <c r="U266" s="20">
        <f t="shared" si="72"/>
        <v>0</v>
      </c>
      <c r="V266" s="20">
        <f t="shared" si="72"/>
        <v>0</v>
      </c>
      <c r="W266" s="20">
        <f t="shared" si="72"/>
        <v>0</v>
      </c>
      <c r="X266" s="20">
        <f t="shared" si="72"/>
        <v>0</v>
      </c>
      <c r="Y266" s="20">
        <f t="shared" si="72"/>
        <v>-1</v>
      </c>
      <c r="Z266" s="20">
        <f t="shared" si="72"/>
        <v>0</v>
      </c>
      <c r="AA266" s="20">
        <f t="shared" si="72"/>
        <v>0</v>
      </c>
      <c r="AB266" s="20">
        <f t="shared" si="72"/>
        <v>0</v>
      </c>
      <c r="AC266" s="20">
        <f t="shared" si="72"/>
        <v>0</v>
      </c>
      <c r="AD266" s="20">
        <f t="shared" si="72"/>
        <v>0</v>
      </c>
      <c r="AE266" s="20">
        <f t="shared" si="72"/>
        <v>0</v>
      </c>
      <c r="AF266" s="20">
        <f t="shared" si="72"/>
        <v>-1</v>
      </c>
      <c r="AG266" s="20">
        <f t="shared" si="72"/>
        <v>0</v>
      </c>
      <c r="AH266" s="20">
        <f t="shared" ref="AH266:AI266" si="73">+AH264-AH263</f>
        <v>0</v>
      </c>
      <c r="AI266" s="20">
        <f t="shared" si="73"/>
        <v>0</v>
      </c>
      <c r="AJ266" s="73">
        <f t="shared" si="65"/>
        <v>0</v>
      </c>
      <c r="AK266" s="73"/>
      <c r="AL266" s="73"/>
    </row>
    <row r="267" spans="1:38">
      <c r="A267" s="89"/>
      <c r="B267" s="73"/>
      <c r="C267" s="18"/>
      <c r="D267" s="176" t="s">
        <v>169</v>
      </c>
      <c r="E267" s="20">
        <f t="shared" ref="E267:AG267" si="74">IF(E266&lt;=0,0)</f>
        <v>0</v>
      </c>
      <c r="F267" s="20">
        <f t="shared" si="74"/>
        <v>0</v>
      </c>
      <c r="G267" s="20">
        <f t="shared" si="74"/>
        <v>0</v>
      </c>
      <c r="H267" s="20">
        <f t="shared" si="74"/>
        <v>0</v>
      </c>
      <c r="I267" s="20">
        <f t="shared" si="74"/>
        <v>0</v>
      </c>
      <c r="J267" s="20">
        <f t="shared" si="74"/>
        <v>0</v>
      </c>
      <c r="K267" s="20">
        <f t="shared" si="74"/>
        <v>0</v>
      </c>
      <c r="L267" s="20">
        <f t="shared" si="74"/>
        <v>0</v>
      </c>
      <c r="M267" s="20">
        <f t="shared" si="74"/>
        <v>0</v>
      </c>
      <c r="N267" s="20">
        <f t="shared" si="74"/>
        <v>0</v>
      </c>
      <c r="O267" s="20">
        <f t="shared" si="74"/>
        <v>0</v>
      </c>
      <c r="P267" s="20">
        <f t="shared" si="74"/>
        <v>0</v>
      </c>
      <c r="Q267" s="20">
        <f t="shared" si="74"/>
        <v>0</v>
      </c>
      <c r="R267" s="20">
        <f t="shared" si="74"/>
        <v>0</v>
      </c>
      <c r="S267" s="20">
        <f t="shared" si="74"/>
        <v>0</v>
      </c>
      <c r="T267" s="20">
        <f t="shared" si="74"/>
        <v>0</v>
      </c>
      <c r="U267" s="20">
        <f t="shared" si="74"/>
        <v>0</v>
      </c>
      <c r="V267" s="20">
        <f t="shared" si="74"/>
        <v>0</v>
      </c>
      <c r="W267" s="20">
        <f t="shared" si="74"/>
        <v>0</v>
      </c>
      <c r="X267" s="20">
        <f t="shared" si="74"/>
        <v>0</v>
      </c>
      <c r="Y267" s="20">
        <f t="shared" si="74"/>
        <v>0</v>
      </c>
      <c r="Z267" s="20">
        <f t="shared" si="74"/>
        <v>0</v>
      </c>
      <c r="AA267" s="20">
        <f t="shared" si="74"/>
        <v>0</v>
      </c>
      <c r="AB267" s="20">
        <f t="shared" si="74"/>
        <v>0</v>
      </c>
      <c r="AC267" s="20">
        <f t="shared" si="74"/>
        <v>0</v>
      </c>
      <c r="AD267" s="20">
        <f t="shared" si="74"/>
        <v>0</v>
      </c>
      <c r="AE267" s="20">
        <f t="shared" si="74"/>
        <v>0</v>
      </c>
      <c r="AF267" s="20">
        <f t="shared" si="74"/>
        <v>0</v>
      </c>
      <c r="AG267" s="20">
        <f t="shared" si="74"/>
        <v>0</v>
      </c>
      <c r="AH267" s="20">
        <f t="shared" ref="AH267:AI267" si="75">IF(AH266&lt;=0,0)</f>
        <v>0</v>
      </c>
      <c r="AI267" s="20">
        <f t="shared" si="75"/>
        <v>0</v>
      </c>
      <c r="AJ267" s="73">
        <f t="shared" si="65"/>
        <v>0</v>
      </c>
      <c r="AK267" s="73"/>
      <c r="AL267" s="73"/>
    </row>
    <row r="268" spans="1:38" ht="26.25">
      <c r="A268" s="204" t="s">
        <v>70</v>
      </c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174"/>
      <c r="AJ268" s="73">
        <f t="shared" si="65"/>
        <v>0</v>
      </c>
      <c r="AK268" s="73"/>
      <c r="AL268" s="73"/>
    </row>
    <row r="269" spans="1:38" ht="15.75">
      <c r="A269" s="89">
        <v>1</v>
      </c>
      <c r="B269" s="84">
        <v>20003</v>
      </c>
      <c r="C269" s="75" t="s">
        <v>420</v>
      </c>
      <c r="D269" s="2" t="s">
        <v>421</v>
      </c>
      <c r="E269" s="91" t="s">
        <v>311</v>
      </c>
      <c r="F269" s="91" t="s">
        <v>311</v>
      </c>
      <c r="G269" s="91" t="s">
        <v>311</v>
      </c>
      <c r="H269" s="91" t="s">
        <v>311</v>
      </c>
      <c r="I269" s="91" t="s">
        <v>311</v>
      </c>
      <c r="J269" s="91" t="s">
        <v>311</v>
      </c>
      <c r="K269" s="108" t="s">
        <v>366</v>
      </c>
      <c r="L269" s="91" t="s">
        <v>311</v>
      </c>
      <c r="M269" s="91" t="s">
        <v>311</v>
      </c>
      <c r="N269" s="91" t="s">
        <v>311</v>
      </c>
      <c r="O269" s="91" t="s">
        <v>311</v>
      </c>
      <c r="P269" s="91" t="s">
        <v>311</v>
      </c>
      <c r="Q269" s="91" t="s">
        <v>311</v>
      </c>
      <c r="R269" s="108" t="s">
        <v>366</v>
      </c>
      <c r="S269" s="91" t="s">
        <v>311</v>
      </c>
      <c r="T269" s="91" t="s">
        <v>311</v>
      </c>
      <c r="U269" s="91" t="s">
        <v>311</v>
      </c>
      <c r="V269" s="91" t="s">
        <v>311</v>
      </c>
      <c r="W269" s="91" t="s">
        <v>311</v>
      </c>
      <c r="X269" s="91" t="s">
        <v>311</v>
      </c>
      <c r="Y269" s="108" t="s">
        <v>366</v>
      </c>
      <c r="Z269" s="91" t="s">
        <v>311</v>
      </c>
      <c r="AA269" s="91" t="s">
        <v>311</v>
      </c>
      <c r="AB269" s="91" t="s">
        <v>311</v>
      </c>
      <c r="AC269" s="91" t="s">
        <v>311</v>
      </c>
      <c r="AD269" s="91" t="s">
        <v>311</v>
      </c>
      <c r="AE269" s="91" t="s">
        <v>311</v>
      </c>
      <c r="AF269" s="108" t="s">
        <v>366</v>
      </c>
      <c r="AG269" s="91" t="s">
        <v>311</v>
      </c>
      <c r="AH269" s="91" t="s">
        <v>311</v>
      </c>
      <c r="AI269" s="91" t="s">
        <v>311</v>
      </c>
      <c r="AJ269" s="73">
        <f t="shared" si="65"/>
        <v>26</v>
      </c>
      <c r="AK269" s="73"/>
      <c r="AL269" s="73"/>
    </row>
    <row r="270" spans="1:38" ht="15.75">
      <c r="A270" s="89"/>
      <c r="B270" s="182"/>
      <c r="C270" s="12"/>
      <c r="D270" s="175" t="s">
        <v>167</v>
      </c>
      <c r="E270" s="35">
        <v>1</v>
      </c>
      <c r="F270" s="35">
        <v>1</v>
      </c>
      <c r="G270" s="35">
        <v>1</v>
      </c>
      <c r="H270" s="35">
        <v>1</v>
      </c>
      <c r="I270" s="35">
        <v>1</v>
      </c>
      <c r="J270" s="35">
        <v>1</v>
      </c>
      <c r="K270" s="35">
        <v>1</v>
      </c>
      <c r="L270" s="35">
        <v>1</v>
      </c>
      <c r="M270" s="35">
        <v>1</v>
      </c>
      <c r="N270" s="35">
        <v>1</v>
      </c>
      <c r="O270" s="35">
        <v>1</v>
      </c>
      <c r="P270" s="35">
        <v>1</v>
      </c>
      <c r="Q270" s="35">
        <v>1</v>
      </c>
      <c r="R270" s="35">
        <v>1</v>
      </c>
      <c r="S270" s="35">
        <v>1</v>
      </c>
      <c r="T270" s="35">
        <v>1</v>
      </c>
      <c r="U270" s="35">
        <v>1</v>
      </c>
      <c r="V270" s="35">
        <v>1</v>
      </c>
      <c r="W270" s="35">
        <v>1</v>
      </c>
      <c r="X270" s="35">
        <v>1</v>
      </c>
      <c r="Y270" s="35">
        <v>1</v>
      </c>
      <c r="Z270" s="35">
        <v>1</v>
      </c>
      <c r="AA270" s="35">
        <v>1</v>
      </c>
      <c r="AB270" s="35">
        <v>1</v>
      </c>
      <c r="AC270" s="35">
        <v>1</v>
      </c>
      <c r="AD270" s="35">
        <v>1</v>
      </c>
      <c r="AE270" s="35">
        <v>1</v>
      </c>
      <c r="AF270" s="35">
        <v>1</v>
      </c>
      <c r="AG270" s="35">
        <v>1</v>
      </c>
      <c r="AH270" s="35">
        <v>1</v>
      </c>
      <c r="AI270" s="35">
        <v>1</v>
      </c>
      <c r="AJ270" s="73">
        <f t="shared" si="65"/>
        <v>0</v>
      </c>
      <c r="AK270" s="73"/>
      <c r="AL270" s="73"/>
    </row>
    <row r="271" spans="1:38" ht="15.75">
      <c r="A271" s="89"/>
      <c r="B271" s="182"/>
      <c r="C271" s="12"/>
      <c r="D271" s="176" t="s">
        <v>166</v>
      </c>
      <c r="E271" s="20">
        <f>COUNTIF(E269:E269,"P")</f>
        <v>1</v>
      </c>
      <c r="F271" s="20">
        <f t="shared" ref="F271:AG271" si="76">COUNTIF(F269:F269,"P")</f>
        <v>1</v>
      </c>
      <c r="G271" s="20">
        <f t="shared" si="76"/>
        <v>1</v>
      </c>
      <c r="H271" s="20">
        <f t="shared" si="76"/>
        <v>1</v>
      </c>
      <c r="I271" s="20">
        <f t="shared" si="76"/>
        <v>1</v>
      </c>
      <c r="J271" s="20">
        <f t="shared" si="76"/>
        <v>1</v>
      </c>
      <c r="K271" s="20">
        <f t="shared" si="76"/>
        <v>0</v>
      </c>
      <c r="L271" s="20">
        <f t="shared" si="76"/>
        <v>1</v>
      </c>
      <c r="M271" s="20">
        <f t="shared" si="76"/>
        <v>1</v>
      </c>
      <c r="N271" s="20">
        <f t="shared" si="76"/>
        <v>1</v>
      </c>
      <c r="O271" s="20">
        <f t="shared" si="76"/>
        <v>1</v>
      </c>
      <c r="P271" s="20">
        <f t="shared" si="76"/>
        <v>1</v>
      </c>
      <c r="Q271" s="20">
        <f t="shared" si="76"/>
        <v>1</v>
      </c>
      <c r="R271" s="20">
        <f t="shared" si="76"/>
        <v>0</v>
      </c>
      <c r="S271" s="20">
        <f t="shared" si="76"/>
        <v>1</v>
      </c>
      <c r="T271" s="20">
        <f t="shared" si="76"/>
        <v>1</v>
      </c>
      <c r="U271" s="20">
        <f t="shared" si="76"/>
        <v>1</v>
      </c>
      <c r="V271" s="20">
        <f t="shared" si="76"/>
        <v>1</v>
      </c>
      <c r="W271" s="20">
        <f t="shared" si="76"/>
        <v>1</v>
      </c>
      <c r="X271" s="20">
        <f t="shared" si="76"/>
        <v>1</v>
      </c>
      <c r="Y271" s="20">
        <f t="shared" si="76"/>
        <v>0</v>
      </c>
      <c r="Z271" s="20">
        <f t="shared" si="76"/>
        <v>1</v>
      </c>
      <c r="AA271" s="20">
        <f t="shared" si="76"/>
        <v>1</v>
      </c>
      <c r="AB271" s="20">
        <f t="shared" si="76"/>
        <v>1</v>
      </c>
      <c r="AC271" s="20">
        <f t="shared" si="76"/>
        <v>1</v>
      </c>
      <c r="AD271" s="20">
        <f t="shared" si="76"/>
        <v>1</v>
      </c>
      <c r="AE271" s="20">
        <f t="shared" si="76"/>
        <v>1</v>
      </c>
      <c r="AF271" s="20">
        <f t="shared" si="76"/>
        <v>0</v>
      </c>
      <c r="AG271" s="20">
        <f t="shared" si="76"/>
        <v>1</v>
      </c>
      <c r="AH271" s="20">
        <f t="shared" ref="AH271:AI271" si="77">COUNTIF(AH269:AH269,"P")</f>
        <v>1</v>
      </c>
      <c r="AI271" s="20">
        <f t="shared" si="77"/>
        <v>1</v>
      </c>
      <c r="AJ271" s="73">
        <f t="shared" si="65"/>
        <v>0</v>
      </c>
      <c r="AK271" s="73"/>
      <c r="AL271" s="73"/>
    </row>
    <row r="272" spans="1:38" ht="15.75">
      <c r="A272" s="89"/>
      <c r="B272" s="182"/>
      <c r="C272" s="12"/>
      <c r="D272" s="176" t="s">
        <v>165</v>
      </c>
      <c r="E272" s="20">
        <f>+E271/E270*100</f>
        <v>100</v>
      </c>
      <c r="F272" s="20">
        <f t="shared" ref="F272:AG272" si="78">+F271/F270*100</f>
        <v>100</v>
      </c>
      <c r="G272" s="20">
        <f t="shared" si="78"/>
        <v>100</v>
      </c>
      <c r="H272" s="20">
        <f t="shared" si="78"/>
        <v>100</v>
      </c>
      <c r="I272" s="20">
        <f t="shared" si="78"/>
        <v>100</v>
      </c>
      <c r="J272" s="20">
        <f t="shared" si="78"/>
        <v>100</v>
      </c>
      <c r="K272" s="20">
        <f t="shared" si="78"/>
        <v>0</v>
      </c>
      <c r="L272" s="20">
        <f t="shared" si="78"/>
        <v>100</v>
      </c>
      <c r="M272" s="20">
        <f t="shared" si="78"/>
        <v>100</v>
      </c>
      <c r="N272" s="20">
        <f t="shared" si="78"/>
        <v>100</v>
      </c>
      <c r="O272" s="20">
        <f t="shared" si="78"/>
        <v>100</v>
      </c>
      <c r="P272" s="20">
        <f t="shared" si="78"/>
        <v>100</v>
      </c>
      <c r="Q272" s="20">
        <f t="shared" si="78"/>
        <v>100</v>
      </c>
      <c r="R272" s="20">
        <f t="shared" si="78"/>
        <v>0</v>
      </c>
      <c r="S272" s="20">
        <f t="shared" si="78"/>
        <v>100</v>
      </c>
      <c r="T272" s="20">
        <f t="shared" si="78"/>
        <v>100</v>
      </c>
      <c r="U272" s="20">
        <f t="shared" si="78"/>
        <v>100</v>
      </c>
      <c r="V272" s="20">
        <f t="shared" si="78"/>
        <v>100</v>
      </c>
      <c r="W272" s="20">
        <f t="shared" si="78"/>
        <v>100</v>
      </c>
      <c r="X272" s="20">
        <f t="shared" si="78"/>
        <v>100</v>
      </c>
      <c r="Y272" s="20">
        <f t="shared" si="78"/>
        <v>0</v>
      </c>
      <c r="Z272" s="20">
        <f t="shared" si="78"/>
        <v>100</v>
      </c>
      <c r="AA272" s="20">
        <f t="shared" si="78"/>
        <v>100</v>
      </c>
      <c r="AB272" s="20">
        <f t="shared" si="78"/>
        <v>100</v>
      </c>
      <c r="AC272" s="20">
        <f t="shared" si="78"/>
        <v>100</v>
      </c>
      <c r="AD272" s="20">
        <f t="shared" si="78"/>
        <v>100</v>
      </c>
      <c r="AE272" s="20">
        <f t="shared" si="78"/>
        <v>100</v>
      </c>
      <c r="AF272" s="20">
        <f t="shared" si="78"/>
        <v>0</v>
      </c>
      <c r="AG272" s="20">
        <f t="shared" si="78"/>
        <v>100</v>
      </c>
      <c r="AH272" s="20">
        <f t="shared" ref="AH272:AI272" si="79">+AH271/AH270*100</f>
        <v>100</v>
      </c>
      <c r="AI272" s="20">
        <f t="shared" si="79"/>
        <v>100</v>
      </c>
      <c r="AJ272" s="73">
        <f t="shared" si="65"/>
        <v>0</v>
      </c>
      <c r="AK272" s="73"/>
      <c r="AL272" s="73"/>
    </row>
    <row r="273" spans="1:38" ht="15.75">
      <c r="A273" s="89"/>
      <c r="B273" s="182"/>
      <c r="C273" s="12"/>
      <c r="D273" s="176" t="s">
        <v>168</v>
      </c>
      <c r="E273" s="20">
        <f>+E271-E270</f>
        <v>0</v>
      </c>
      <c r="F273" s="20">
        <f t="shared" ref="F273:AG273" si="80">+F271-F270</f>
        <v>0</v>
      </c>
      <c r="G273" s="20">
        <f t="shared" si="80"/>
        <v>0</v>
      </c>
      <c r="H273" s="20">
        <f t="shared" si="80"/>
        <v>0</v>
      </c>
      <c r="I273" s="20">
        <f t="shared" si="80"/>
        <v>0</v>
      </c>
      <c r="J273" s="20">
        <f t="shared" si="80"/>
        <v>0</v>
      </c>
      <c r="K273" s="20">
        <f t="shared" si="80"/>
        <v>-1</v>
      </c>
      <c r="L273" s="20">
        <f t="shared" si="80"/>
        <v>0</v>
      </c>
      <c r="M273" s="20">
        <f t="shared" si="80"/>
        <v>0</v>
      </c>
      <c r="N273" s="20">
        <f t="shared" si="80"/>
        <v>0</v>
      </c>
      <c r="O273" s="20">
        <f t="shared" si="80"/>
        <v>0</v>
      </c>
      <c r="P273" s="20">
        <f t="shared" si="80"/>
        <v>0</v>
      </c>
      <c r="Q273" s="20">
        <f t="shared" si="80"/>
        <v>0</v>
      </c>
      <c r="R273" s="20">
        <f t="shared" si="80"/>
        <v>-1</v>
      </c>
      <c r="S273" s="20">
        <f t="shared" si="80"/>
        <v>0</v>
      </c>
      <c r="T273" s="20">
        <f t="shared" si="80"/>
        <v>0</v>
      </c>
      <c r="U273" s="20">
        <f t="shared" si="80"/>
        <v>0</v>
      </c>
      <c r="V273" s="20">
        <f t="shared" si="80"/>
        <v>0</v>
      </c>
      <c r="W273" s="20">
        <f t="shared" si="80"/>
        <v>0</v>
      </c>
      <c r="X273" s="20">
        <f t="shared" si="80"/>
        <v>0</v>
      </c>
      <c r="Y273" s="20">
        <f t="shared" si="80"/>
        <v>-1</v>
      </c>
      <c r="Z273" s="20">
        <f t="shared" si="80"/>
        <v>0</v>
      </c>
      <c r="AA273" s="20">
        <f t="shared" si="80"/>
        <v>0</v>
      </c>
      <c r="AB273" s="20">
        <f t="shared" si="80"/>
        <v>0</v>
      </c>
      <c r="AC273" s="20">
        <f t="shared" si="80"/>
        <v>0</v>
      </c>
      <c r="AD273" s="20">
        <f t="shared" si="80"/>
        <v>0</v>
      </c>
      <c r="AE273" s="20">
        <f t="shared" si="80"/>
        <v>0</v>
      </c>
      <c r="AF273" s="20">
        <f t="shared" si="80"/>
        <v>-1</v>
      </c>
      <c r="AG273" s="20">
        <f t="shared" si="80"/>
        <v>0</v>
      </c>
      <c r="AH273" s="20">
        <f t="shared" ref="AH273:AI273" si="81">+AH271-AH270</f>
        <v>0</v>
      </c>
      <c r="AI273" s="20">
        <f t="shared" si="81"/>
        <v>0</v>
      </c>
      <c r="AJ273" s="73">
        <f t="shared" si="65"/>
        <v>0</v>
      </c>
      <c r="AK273" s="73"/>
      <c r="AL273" s="73"/>
    </row>
    <row r="274" spans="1:38" ht="15.75">
      <c r="A274" s="89"/>
      <c r="B274" s="182"/>
      <c r="C274" s="12"/>
      <c r="D274" s="176" t="s">
        <v>169</v>
      </c>
      <c r="E274" s="20">
        <f t="shared" ref="E274:AG274" si="82">IF(E273&lt;=0,0)</f>
        <v>0</v>
      </c>
      <c r="F274" s="20">
        <f t="shared" si="82"/>
        <v>0</v>
      </c>
      <c r="G274" s="20">
        <f t="shared" si="82"/>
        <v>0</v>
      </c>
      <c r="H274" s="20">
        <f t="shared" si="82"/>
        <v>0</v>
      </c>
      <c r="I274" s="20">
        <f t="shared" si="82"/>
        <v>0</v>
      </c>
      <c r="J274" s="20">
        <f t="shared" si="82"/>
        <v>0</v>
      </c>
      <c r="K274" s="20">
        <f t="shared" si="82"/>
        <v>0</v>
      </c>
      <c r="L274" s="20">
        <f t="shared" si="82"/>
        <v>0</v>
      </c>
      <c r="M274" s="20">
        <f t="shared" si="82"/>
        <v>0</v>
      </c>
      <c r="N274" s="20">
        <f t="shared" si="82"/>
        <v>0</v>
      </c>
      <c r="O274" s="20">
        <f t="shared" si="82"/>
        <v>0</v>
      </c>
      <c r="P274" s="20">
        <f t="shared" si="82"/>
        <v>0</v>
      </c>
      <c r="Q274" s="20">
        <f t="shared" si="82"/>
        <v>0</v>
      </c>
      <c r="R274" s="20">
        <f t="shared" si="82"/>
        <v>0</v>
      </c>
      <c r="S274" s="20">
        <f t="shared" si="82"/>
        <v>0</v>
      </c>
      <c r="T274" s="20">
        <f t="shared" si="82"/>
        <v>0</v>
      </c>
      <c r="U274" s="20">
        <f t="shared" si="82"/>
        <v>0</v>
      </c>
      <c r="V274" s="20">
        <f t="shared" si="82"/>
        <v>0</v>
      </c>
      <c r="W274" s="20">
        <f t="shared" si="82"/>
        <v>0</v>
      </c>
      <c r="X274" s="20">
        <f t="shared" si="82"/>
        <v>0</v>
      </c>
      <c r="Y274" s="20">
        <f t="shared" si="82"/>
        <v>0</v>
      </c>
      <c r="Z274" s="20">
        <f t="shared" si="82"/>
        <v>0</v>
      </c>
      <c r="AA274" s="20">
        <f t="shared" si="82"/>
        <v>0</v>
      </c>
      <c r="AB274" s="20">
        <f t="shared" si="82"/>
        <v>0</v>
      </c>
      <c r="AC274" s="20">
        <f t="shared" si="82"/>
        <v>0</v>
      </c>
      <c r="AD274" s="20">
        <f t="shared" si="82"/>
        <v>0</v>
      </c>
      <c r="AE274" s="20">
        <f t="shared" si="82"/>
        <v>0</v>
      </c>
      <c r="AF274" s="20">
        <f t="shared" si="82"/>
        <v>0</v>
      </c>
      <c r="AG274" s="20">
        <f t="shared" si="82"/>
        <v>0</v>
      </c>
      <c r="AH274" s="20">
        <f t="shared" ref="AH274:AI274" si="83">IF(AH273&lt;=0,0)</f>
        <v>0</v>
      </c>
      <c r="AI274" s="20">
        <f t="shared" si="83"/>
        <v>0</v>
      </c>
      <c r="AJ274" s="73">
        <f t="shared" si="65"/>
        <v>0</v>
      </c>
      <c r="AK274" s="73"/>
      <c r="AL274" s="73"/>
    </row>
    <row r="275" spans="1:38" ht="23.25">
      <c r="A275" s="203" t="s">
        <v>71</v>
      </c>
      <c r="B275" s="203"/>
      <c r="C275" s="203"/>
      <c r="D275" s="203"/>
      <c r="E275" s="203"/>
      <c r="F275" s="203"/>
      <c r="G275" s="203"/>
      <c r="H275" s="203"/>
      <c r="I275" s="203"/>
      <c r="J275" s="203"/>
      <c r="K275" s="203"/>
      <c r="L275" s="203"/>
      <c r="M275" s="203"/>
      <c r="N275" s="203"/>
      <c r="O275" s="203"/>
      <c r="P275" s="203"/>
      <c r="Q275" s="203"/>
      <c r="R275" s="203"/>
      <c r="S275" s="203"/>
      <c r="T275" s="203"/>
      <c r="U275" s="203"/>
      <c r="V275" s="203"/>
      <c r="W275" s="203"/>
      <c r="X275" s="203"/>
      <c r="Y275" s="203"/>
      <c r="Z275" s="203"/>
      <c r="AA275" s="203"/>
      <c r="AB275" s="203"/>
      <c r="AC275" s="203"/>
      <c r="AD275" s="203"/>
      <c r="AE275" s="203"/>
      <c r="AF275" s="203"/>
      <c r="AG275" s="203"/>
      <c r="AH275" s="203"/>
      <c r="AI275" s="165"/>
      <c r="AJ275" s="73">
        <f t="shared" si="65"/>
        <v>0</v>
      </c>
      <c r="AK275" s="73"/>
      <c r="AL275" s="73"/>
    </row>
    <row r="276" spans="1:38" ht="15.75">
      <c r="A276" s="89">
        <v>1</v>
      </c>
      <c r="B276" s="5">
        <v>15229</v>
      </c>
      <c r="C276" s="17" t="s">
        <v>6</v>
      </c>
      <c r="D276" s="11" t="s">
        <v>45</v>
      </c>
      <c r="E276" s="108" t="s">
        <v>366</v>
      </c>
      <c r="F276" s="91" t="s">
        <v>311</v>
      </c>
      <c r="G276" s="91" t="s">
        <v>311</v>
      </c>
      <c r="H276" s="91" t="s">
        <v>311</v>
      </c>
      <c r="I276" s="91" t="s">
        <v>311</v>
      </c>
      <c r="J276" s="91" t="s">
        <v>311</v>
      </c>
      <c r="K276" s="91" t="s">
        <v>311</v>
      </c>
      <c r="L276" s="108" t="s">
        <v>366</v>
      </c>
      <c r="M276" s="91" t="s">
        <v>311</v>
      </c>
      <c r="N276" s="91" t="s">
        <v>311</v>
      </c>
      <c r="O276" s="91" t="s">
        <v>311</v>
      </c>
      <c r="P276" s="91" t="s">
        <v>311</v>
      </c>
      <c r="Q276" s="91" t="s">
        <v>311</v>
      </c>
      <c r="R276" s="91" t="s">
        <v>311</v>
      </c>
      <c r="S276" s="91" t="s">
        <v>311</v>
      </c>
      <c r="T276" s="91" t="s">
        <v>311</v>
      </c>
      <c r="U276" s="91" t="s">
        <v>311</v>
      </c>
      <c r="V276" s="91" t="s">
        <v>311</v>
      </c>
      <c r="W276" s="91" t="s">
        <v>311</v>
      </c>
      <c r="X276" s="91" t="s">
        <v>311</v>
      </c>
      <c r="Y276" s="91" t="s">
        <v>311</v>
      </c>
      <c r="Z276" s="108" t="s">
        <v>366</v>
      </c>
      <c r="AA276" s="91" t="s">
        <v>311</v>
      </c>
      <c r="AB276" s="91" t="s">
        <v>311</v>
      </c>
      <c r="AC276" s="91" t="s">
        <v>311</v>
      </c>
      <c r="AD276" s="109" t="s">
        <v>367</v>
      </c>
      <c r="AE276" s="91" t="s">
        <v>311</v>
      </c>
      <c r="AF276" s="91" t="s">
        <v>311</v>
      </c>
      <c r="AG276" s="108" t="s">
        <v>366</v>
      </c>
      <c r="AH276" s="91" t="s">
        <v>311</v>
      </c>
      <c r="AI276" s="91" t="s">
        <v>311</v>
      </c>
      <c r="AJ276" s="73">
        <f t="shared" si="65"/>
        <v>25</v>
      </c>
      <c r="AK276" s="73"/>
      <c r="AL276" s="73"/>
    </row>
    <row r="277" spans="1:38" ht="15.75">
      <c r="A277" s="89"/>
      <c r="B277" s="5"/>
      <c r="C277" s="17"/>
      <c r="D277" s="175" t="s">
        <v>167</v>
      </c>
      <c r="E277" s="35">
        <v>1</v>
      </c>
      <c r="F277" s="35">
        <v>1</v>
      </c>
      <c r="G277" s="35">
        <v>1</v>
      </c>
      <c r="H277" s="35">
        <v>1</v>
      </c>
      <c r="I277" s="35">
        <v>1</v>
      </c>
      <c r="J277" s="35">
        <v>1</v>
      </c>
      <c r="K277" s="35">
        <v>1</v>
      </c>
      <c r="L277" s="35">
        <v>1</v>
      </c>
      <c r="M277" s="35">
        <v>1</v>
      </c>
      <c r="N277" s="35">
        <v>1</v>
      </c>
      <c r="O277" s="35">
        <v>1</v>
      </c>
      <c r="P277" s="35">
        <v>1</v>
      </c>
      <c r="Q277" s="35">
        <v>1</v>
      </c>
      <c r="R277" s="35">
        <v>1</v>
      </c>
      <c r="S277" s="35">
        <v>1</v>
      </c>
      <c r="T277" s="35">
        <v>1</v>
      </c>
      <c r="U277" s="35">
        <v>1</v>
      </c>
      <c r="V277" s="35">
        <v>1</v>
      </c>
      <c r="W277" s="35">
        <v>1</v>
      </c>
      <c r="X277" s="35">
        <v>1</v>
      </c>
      <c r="Y277" s="35">
        <v>1</v>
      </c>
      <c r="Z277" s="35">
        <v>1</v>
      </c>
      <c r="AA277" s="35">
        <v>1</v>
      </c>
      <c r="AB277" s="35">
        <v>1</v>
      </c>
      <c r="AC277" s="35">
        <v>1</v>
      </c>
      <c r="AD277" s="35">
        <v>1</v>
      </c>
      <c r="AE277" s="35">
        <v>1</v>
      </c>
      <c r="AF277" s="35">
        <v>1</v>
      </c>
      <c r="AG277" s="35">
        <v>1</v>
      </c>
      <c r="AH277" s="35">
        <v>1</v>
      </c>
      <c r="AI277" s="35">
        <v>1</v>
      </c>
      <c r="AJ277" s="73">
        <f t="shared" si="65"/>
        <v>0</v>
      </c>
      <c r="AK277" s="73"/>
      <c r="AL277" s="73"/>
    </row>
    <row r="278" spans="1:38" ht="15.75">
      <c r="A278" s="89"/>
      <c r="B278" s="5"/>
      <c r="C278" s="17"/>
      <c r="D278" s="176" t="s">
        <v>166</v>
      </c>
      <c r="E278" s="20">
        <f>COUNTIF(E276:E276,"P")</f>
        <v>0</v>
      </c>
      <c r="F278" s="20">
        <f t="shared" ref="F278:AG278" si="84">COUNTIF(F276:F276,"P")</f>
        <v>1</v>
      </c>
      <c r="G278" s="20">
        <f t="shared" si="84"/>
        <v>1</v>
      </c>
      <c r="H278" s="20">
        <f t="shared" si="84"/>
        <v>1</v>
      </c>
      <c r="I278" s="20">
        <f t="shared" si="84"/>
        <v>1</v>
      </c>
      <c r="J278" s="20">
        <f t="shared" si="84"/>
        <v>1</v>
      </c>
      <c r="K278" s="20">
        <f t="shared" si="84"/>
        <v>1</v>
      </c>
      <c r="L278" s="20">
        <f t="shared" si="84"/>
        <v>0</v>
      </c>
      <c r="M278" s="20">
        <f t="shared" si="84"/>
        <v>1</v>
      </c>
      <c r="N278" s="20">
        <f t="shared" si="84"/>
        <v>1</v>
      </c>
      <c r="O278" s="20">
        <f t="shared" si="84"/>
        <v>1</v>
      </c>
      <c r="P278" s="20">
        <f t="shared" si="84"/>
        <v>1</v>
      </c>
      <c r="Q278" s="20">
        <f t="shared" si="84"/>
        <v>1</v>
      </c>
      <c r="R278" s="20">
        <f t="shared" si="84"/>
        <v>1</v>
      </c>
      <c r="S278" s="20">
        <f t="shared" si="84"/>
        <v>1</v>
      </c>
      <c r="T278" s="20">
        <f t="shared" si="84"/>
        <v>1</v>
      </c>
      <c r="U278" s="20">
        <f t="shared" si="84"/>
        <v>1</v>
      </c>
      <c r="V278" s="20">
        <f t="shared" si="84"/>
        <v>1</v>
      </c>
      <c r="W278" s="20">
        <f t="shared" si="84"/>
        <v>1</v>
      </c>
      <c r="X278" s="20">
        <f t="shared" si="84"/>
        <v>1</v>
      </c>
      <c r="Y278" s="20">
        <f t="shared" si="84"/>
        <v>1</v>
      </c>
      <c r="Z278" s="20">
        <f t="shared" si="84"/>
        <v>0</v>
      </c>
      <c r="AA278" s="20">
        <f t="shared" si="84"/>
        <v>1</v>
      </c>
      <c r="AB278" s="20">
        <f t="shared" si="84"/>
        <v>1</v>
      </c>
      <c r="AC278" s="20">
        <f t="shared" si="84"/>
        <v>1</v>
      </c>
      <c r="AD278" s="20">
        <f t="shared" si="84"/>
        <v>0</v>
      </c>
      <c r="AE278" s="20">
        <f t="shared" si="84"/>
        <v>1</v>
      </c>
      <c r="AF278" s="20">
        <f t="shared" si="84"/>
        <v>1</v>
      </c>
      <c r="AG278" s="20">
        <f t="shared" si="84"/>
        <v>0</v>
      </c>
      <c r="AH278" s="20">
        <f t="shared" ref="AH278:AI278" si="85">COUNTIF(AH276:AH276,"P")</f>
        <v>1</v>
      </c>
      <c r="AI278" s="20">
        <f t="shared" si="85"/>
        <v>1</v>
      </c>
      <c r="AJ278" s="73">
        <f t="shared" si="65"/>
        <v>0</v>
      </c>
      <c r="AK278" s="73"/>
      <c r="AL278" s="73"/>
    </row>
    <row r="279" spans="1:38" ht="15.75">
      <c r="A279" s="89"/>
      <c r="B279" s="5"/>
      <c r="C279" s="17"/>
      <c r="D279" s="176" t="s">
        <v>165</v>
      </c>
      <c r="E279" s="20">
        <f>+E278/E277*100</f>
        <v>0</v>
      </c>
      <c r="F279" s="20">
        <f t="shared" ref="F279:AG279" si="86">+F278/F277*100</f>
        <v>100</v>
      </c>
      <c r="G279" s="20">
        <f t="shared" si="86"/>
        <v>100</v>
      </c>
      <c r="H279" s="20">
        <f t="shared" si="86"/>
        <v>100</v>
      </c>
      <c r="I279" s="20">
        <f t="shared" si="86"/>
        <v>100</v>
      </c>
      <c r="J279" s="20">
        <f t="shared" si="86"/>
        <v>100</v>
      </c>
      <c r="K279" s="20">
        <f t="shared" si="86"/>
        <v>100</v>
      </c>
      <c r="L279" s="20">
        <f t="shared" si="86"/>
        <v>0</v>
      </c>
      <c r="M279" s="20">
        <f t="shared" si="86"/>
        <v>100</v>
      </c>
      <c r="N279" s="20">
        <f t="shared" si="86"/>
        <v>100</v>
      </c>
      <c r="O279" s="20">
        <f t="shared" si="86"/>
        <v>100</v>
      </c>
      <c r="P279" s="20">
        <f t="shared" si="86"/>
        <v>100</v>
      </c>
      <c r="Q279" s="20">
        <f t="shared" si="86"/>
        <v>100</v>
      </c>
      <c r="R279" s="20">
        <f t="shared" si="86"/>
        <v>100</v>
      </c>
      <c r="S279" s="20">
        <f t="shared" si="86"/>
        <v>100</v>
      </c>
      <c r="T279" s="20">
        <f t="shared" si="86"/>
        <v>100</v>
      </c>
      <c r="U279" s="20">
        <f t="shared" si="86"/>
        <v>100</v>
      </c>
      <c r="V279" s="20">
        <f t="shared" si="86"/>
        <v>100</v>
      </c>
      <c r="W279" s="20">
        <f t="shared" si="86"/>
        <v>100</v>
      </c>
      <c r="X279" s="20">
        <f t="shared" si="86"/>
        <v>100</v>
      </c>
      <c r="Y279" s="20">
        <f t="shared" si="86"/>
        <v>100</v>
      </c>
      <c r="Z279" s="20">
        <f t="shared" si="86"/>
        <v>0</v>
      </c>
      <c r="AA279" s="20">
        <f t="shared" si="86"/>
        <v>100</v>
      </c>
      <c r="AB279" s="20">
        <f t="shared" si="86"/>
        <v>100</v>
      </c>
      <c r="AC279" s="20">
        <f t="shared" si="86"/>
        <v>100</v>
      </c>
      <c r="AD279" s="20">
        <f t="shared" si="86"/>
        <v>0</v>
      </c>
      <c r="AE279" s="20">
        <f t="shared" si="86"/>
        <v>100</v>
      </c>
      <c r="AF279" s="20">
        <f t="shared" si="86"/>
        <v>100</v>
      </c>
      <c r="AG279" s="20">
        <f t="shared" si="86"/>
        <v>0</v>
      </c>
      <c r="AH279" s="20">
        <f t="shared" ref="AH279:AI279" si="87">+AH278/AH277*100</f>
        <v>100</v>
      </c>
      <c r="AI279" s="20">
        <f t="shared" si="87"/>
        <v>100</v>
      </c>
      <c r="AJ279" s="73">
        <f t="shared" si="65"/>
        <v>0</v>
      </c>
      <c r="AK279" s="73"/>
      <c r="AL279" s="73"/>
    </row>
    <row r="280" spans="1:38" ht="15.75">
      <c r="A280" s="89"/>
      <c r="B280" s="5"/>
      <c r="C280" s="17"/>
      <c r="D280" s="176" t="s">
        <v>168</v>
      </c>
      <c r="E280" s="20">
        <f>+E278-E277</f>
        <v>-1</v>
      </c>
      <c r="F280" s="20">
        <f t="shared" ref="F280:AG280" si="88">+F278-F277</f>
        <v>0</v>
      </c>
      <c r="G280" s="20">
        <f t="shared" si="88"/>
        <v>0</v>
      </c>
      <c r="H280" s="20">
        <f t="shared" si="88"/>
        <v>0</v>
      </c>
      <c r="I280" s="20">
        <f t="shared" si="88"/>
        <v>0</v>
      </c>
      <c r="J280" s="20">
        <f t="shared" si="88"/>
        <v>0</v>
      </c>
      <c r="K280" s="20">
        <f t="shared" si="88"/>
        <v>0</v>
      </c>
      <c r="L280" s="20">
        <f t="shared" si="88"/>
        <v>-1</v>
      </c>
      <c r="M280" s="20">
        <f t="shared" si="88"/>
        <v>0</v>
      </c>
      <c r="N280" s="20">
        <f t="shared" si="88"/>
        <v>0</v>
      </c>
      <c r="O280" s="20">
        <f t="shared" si="88"/>
        <v>0</v>
      </c>
      <c r="P280" s="20">
        <f t="shared" si="88"/>
        <v>0</v>
      </c>
      <c r="Q280" s="20">
        <f t="shared" si="88"/>
        <v>0</v>
      </c>
      <c r="R280" s="20">
        <f t="shared" si="88"/>
        <v>0</v>
      </c>
      <c r="S280" s="20">
        <f t="shared" si="88"/>
        <v>0</v>
      </c>
      <c r="T280" s="20">
        <f t="shared" si="88"/>
        <v>0</v>
      </c>
      <c r="U280" s="20">
        <f t="shared" si="88"/>
        <v>0</v>
      </c>
      <c r="V280" s="20">
        <f t="shared" si="88"/>
        <v>0</v>
      </c>
      <c r="W280" s="20">
        <f t="shared" si="88"/>
        <v>0</v>
      </c>
      <c r="X280" s="20">
        <f t="shared" si="88"/>
        <v>0</v>
      </c>
      <c r="Y280" s="20">
        <f t="shared" si="88"/>
        <v>0</v>
      </c>
      <c r="Z280" s="20">
        <f t="shared" si="88"/>
        <v>-1</v>
      </c>
      <c r="AA280" s="20">
        <f t="shared" si="88"/>
        <v>0</v>
      </c>
      <c r="AB280" s="20">
        <f t="shared" si="88"/>
        <v>0</v>
      </c>
      <c r="AC280" s="20">
        <f t="shared" si="88"/>
        <v>0</v>
      </c>
      <c r="AD280" s="20">
        <f t="shared" si="88"/>
        <v>-1</v>
      </c>
      <c r="AE280" s="20">
        <f t="shared" si="88"/>
        <v>0</v>
      </c>
      <c r="AF280" s="20">
        <f t="shared" si="88"/>
        <v>0</v>
      </c>
      <c r="AG280" s="20">
        <f t="shared" si="88"/>
        <v>-1</v>
      </c>
      <c r="AH280" s="20">
        <f t="shared" ref="AH280:AI280" si="89">+AH278-AH277</f>
        <v>0</v>
      </c>
      <c r="AI280" s="20">
        <f t="shared" si="89"/>
        <v>0</v>
      </c>
      <c r="AJ280" s="73">
        <f t="shared" si="65"/>
        <v>0</v>
      </c>
      <c r="AK280" s="73"/>
      <c r="AL280" s="73"/>
    </row>
    <row r="281" spans="1:38" ht="15.75">
      <c r="A281" s="89"/>
      <c r="B281" s="5"/>
      <c r="C281" s="17"/>
      <c r="D281" s="176" t="s">
        <v>169</v>
      </c>
      <c r="E281" s="20">
        <f t="shared" ref="E281:AG281" si="90">IF(E280&lt;=0,0)</f>
        <v>0</v>
      </c>
      <c r="F281" s="20">
        <f t="shared" si="90"/>
        <v>0</v>
      </c>
      <c r="G281" s="20">
        <f t="shared" si="90"/>
        <v>0</v>
      </c>
      <c r="H281" s="20">
        <f t="shared" si="90"/>
        <v>0</v>
      </c>
      <c r="I281" s="20">
        <f t="shared" si="90"/>
        <v>0</v>
      </c>
      <c r="J281" s="20">
        <f t="shared" si="90"/>
        <v>0</v>
      </c>
      <c r="K281" s="20">
        <f t="shared" si="90"/>
        <v>0</v>
      </c>
      <c r="L281" s="20">
        <f t="shared" si="90"/>
        <v>0</v>
      </c>
      <c r="M281" s="20">
        <f t="shared" si="90"/>
        <v>0</v>
      </c>
      <c r="N281" s="20">
        <f t="shared" si="90"/>
        <v>0</v>
      </c>
      <c r="O281" s="20">
        <f t="shared" si="90"/>
        <v>0</v>
      </c>
      <c r="P281" s="20">
        <f t="shared" si="90"/>
        <v>0</v>
      </c>
      <c r="Q281" s="20">
        <f t="shared" si="90"/>
        <v>0</v>
      </c>
      <c r="R281" s="20">
        <f t="shared" si="90"/>
        <v>0</v>
      </c>
      <c r="S281" s="20">
        <f t="shared" si="90"/>
        <v>0</v>
      </c>
      <c r="T281" s="20">
        <f t="shared" si="90"/>
        <v>0</v>
      </c>
      <c r="U281" s="20">
        <f t="shared" si="90"/>
        <v>0</v>
      </c>
      <c r="V281" s="20">
        <f t="shared" si="90"/>
        <v>0</v>
      </c>
      <c r="W281" s="20">
        <f t="shared" si="90"/>
        <v>0</v>
      </c>
      <c r="X281" s="20">
        <f t="shared" si="90"/>
        <v>0</v>
      </c>
      <c r="Y281" s="20">
        <f t="shared" si="90"/>
        <v>0</v>
      </c>
      <c r="Z281" s="20">
        <f t="shared" si="90"/>
        <v>0</v>
      </c>
      <c r="AA281" s="20">
        <f t="shared" si="90"/>
        <v>0</v>
      </c>
      <c r="AB281" s="20">
        <f t="shared" si="90"/>
        <v>0</v>
      </c>
      <c r="AC281" s="20">
        <f t="shared" si="90"/>
        <v>0</v>
      </c>
      <c r="AD281" s="20">
        <f t="shared" si="90"/>
        <v>0</v>
      </c>
      <c r="AE281" s="20">
        <f t="shared" si="90"/>
        <v>0</v>
      </c>
      <c r="AF281" s="20">
        <f t="shared" si="90"/>
        <v>0</v>
      </c>
      <c r="AG281" s="20">
        <f t="shared" si="90"/>
        <v>0</v>
      </c>
      <c r="AH281" s="20">
        <f t="shared" ref="AH281:AI281" si="91">IF(AH280&lt;=0,0)</f>
        <v>0</v>
      </c>
      <c r="AI281" s="20">
        <f t="shared" si="91"/>
        <v>0</v>
      </c>
      <c r="AJ281" s="73">
        <f t="shared" si="65"/>
        <v>0</v>
      </c>
      <c r="AK281" s="73"/>
      <c r="AL281" s="73"/>
    </row>
    <row r="282" spans="1:38" ht="23.25">
      <c r="A282" s="203" t="s">
        <v>72</v>
      </c>
      <c r="B282" s="203"/>
      <c r="C282" s="203"/>
      <c r="D282" s="203"/>
      <c r="E282" s="203"/>
      <c r="F282" s="203"/>
      <c r="G282" s="203"/>
      <c r="H282" s="203"/>
      <c r="I282" s="203"/>
      <c r="J282" s="203"/>
      <c r="K282" s="203"/>
      <c r="L282" s="203"/>
      <c r="M282" s="203"/>
      <c r="N282" s="203"/>
      <c r="O282" s="203"/>
      <c r="P282" s="203"/>
      <c r="Q282" s="203"/>
      <c r="R282" s="203"/>
      <c r="S282" s="203"/>
      <c r="T282" s="203"/>
      <c r="U282" s="203"/>
      <c r="V282" s="203"/>
      <c r="W282" s="203"/>
      <c r="X282" s="203"/>
      <c r="Y282" s="203"/>
      <c r="Z282" s="203"/>
      <c r="AA282" s="203"/>
      <c r="AB282" s="203"/>
      <c r="AC282" s="203"/>
      <c r="AD282" s="203"/>
      <c r="AE282" s="203"/>
      <c r="AF282" s="203"/>
      <c r="AG282" s="203"/>
      <c r="AH282" s="203"/>
      <c r="AI282" s="165"/>
      <c r="AJ282" s="73">
        <f t="shared" si="65"/>
        <v>0</v>
      </c>
      <c r="AK282" s="73"/>
      <c r="AL282" s="73"/>
    </row>
    <row r="283" spans="1:38" ht="15.75">
      <c r="A283" s="89">
        <v>1</v>
      </c>
      <c r="B283" s="156">
        <v>15232</v>
      </c>
      <c r="C283" s="8" t="s">
        <v>80</v>
      </c>
      <c r="D283" s="80" t="s">
        <v>249</v>
      </c>
      <c r="E283" s="91" t="s">
        <v>312</v>
      </c>
      <c r="F283" s="91" t="s">
        <v>311</v>
      </c>
      <c r="G283" s="91" t="s">
        <v>311</v>
      </c>
      <c r="H283" s="91" t="s">
        <v>311</v>
      </c>
      <c r="I283" s="91" t="s">
        <v>311</v>
      </c>
      <c r="J283" s="91" t="s">
        <v>311</v>
      </c>
      <c r="K283" s="108" t="s">
        <v>366</v>
      </c>
      <c r="L283" s="91" t="s">
        <v>311</v>
      </c>
      <c r="M283" s="91" t="s">
        <v>311</v>
      </c>
      <c r="N283" s="91" t="s">
        <v>311</v>
      </c>
      <c r="O283" s="91" t="s">
        <v>311</v>
      </c>
      <c r="P283" s="91" t="s">
        <v>311</v>
      </c>
      <c r="Q283" s="91" t="s">
        <v>311</v>
      </c>
      <c r="R283" s="108" t="s">
        <v>366</v>
      </c>
      <c r="S283" s="91" t="s">
        <v>312</v>
      </c>
      <c r="T283" s="91" t="s">
        <v>311</v>
      </c>
      <c r="U283" s="91" t="s">
        <v>311</v>
      </c>
      <c r="V283" s="91" t="s">
        <v>311</v>
      </c>
      <c r="W283" s="91" t="s">
        <v>311</v>
      </c>
      <c r="X283" s="91" t="s">
        <v>311</v>
      </c>
      <c r="Y283" s="108" t="s">
        <v>366</v>
      </c>
      <c r="Z283" s="91" t="s">
        <v>311</v>
      </c>
      <c r="AA283" s="91" t="s">
        <v>311</v>
      </c>
      <c r="AB283" s="91" t="s">
        <v>311</v>
      </c>
      <c r="AC283" s="91" t="s">
        <v>311</v>
      </c>
      <c r="AD283" s="91" t="s">
        <v>311</v>
      </c>
      <c r="AE283" s="91" t="s">
        <v>311</v>
      </c>
      <c r="AF283" s="108" t="s">
        <v>366</v>
      </c>
      <c r="AG283" s="91" t="s">
        <v>311</v>
      </c>
      <c r="AH283" s="91" t="s">
        <v>311</v>
      </c>
      <c r="AI283" s="91" t="s">
        <v>311</v>
      </c>
      <c r="AJ283" s="73">
        <f t="shared" si="65"/>
        <v>24</v>
      </c>
      <c r="AK283" s="73"/>
      <c r="AL283" s="73"/>
    </row>
    <row r="284" spans="1:38" ht="15.75">
      <c r="A284" s="89">
        <v>2</v>
      </c>
      <c r="B284" s="89">
        <v>18452</v>
      </c>
      <c r="C284" s="38" t="s">
        <v>127</v>
      </c>
      <c r="D284" s="80" t="s">
        <v>249</v>
      </c>
      <c r="E284" s="91" t="s">
        <v>317</v>
      </c>
      <c r="F284" s="91" t="s">
        <v>317</v>
      </c>
      <c r="G284" s="91" t="s">
        <v>317</v>
      </c>
      <c r="H284" s="91" t="s">
        <v>317</v>
      </c>
      <c r="I284" s="91" t="s">
        <v>317</v>
      </c>
      <c r="J284" s="91" t="s">
        <v>317</v>
      </c>
      <c r="K284" s="91" t="s">
        <v>317</v>
      </c>
      <c r="L284" s="91" t="s">
        <v>317</v>
      </c>
      <c r="M284" s="91" t="s">
        <v>317</v>
      </c>
      <c r="N284" s="91" t="s">
        <v>317</v>
      </c>
      <c r="O284" s="91" t="s">
        <v>317</v>
      </c>
      <c r="P284" s="91" t="s">
        <v>317</v>
      </c>
      <c r="Q284" s="91" t="s">
        <v>317</v>
      </c>
      <c r="R284" s="91" t="s">
        <v>317</v>
      </c>
      <c r="S284" s="91" t="s">
        <v>317</v>
      </c>
      <c r="T284" s="91" t="s">
        <v>317</v>
      </c>
      <c r="U284" s="91" t="s">
        <v>317</v>
      </c>
      <c r="V284" s="91" t="s">
        <v>317</v>
      </c>
      <c r="W284" s="91" t="s">
        <v>317</v>
      </c>
      <c r="X284" s="91" t="s">
        <v>317</v>
      </c>
      <c r="Y284" s="91" t="s">
        <v>317</v>
      </c>
      <c r="Z284" s="91" t="s">
        <v>317</v>
      </c>
      <c r="AA284" s="91" t="s">
        <v>317</v>
      </c>
      <c r="AB284" s="91" t="s">
        <v>317</v>
      </c>
      <c r="AC284" s="91" t="s">
        <v>317</v>
      </c>
      <c r="AD284" s="91" t="s">
        <v>317</v>
      </c>
      <c r="AE284" s="91" t="s">
        <v>317</v>
      </c>
      <c r="AF284" s="91" t="s">
        <v>317</v>
      </c>
      <c r="AG284" s="91" t="s">
        <v>317</v>
      </c>
      <c r="AH284" s="91" t="s">
        <v>317</v>
      </c>
      <c r="AI284" s="91" t="s">
        <v>317</v>
      </c>
      <c r="AJ284" s="73">
        <f t="shared" si="65"/>
        <v>0</v>
      </c>
      <c r="AK284" s="73"/>
      <c r="AL284" s="73"/>
    </row>
    <row r="285" spans="1:38" ht="15.75">
      <c r="A285" s="89">
        <v>3</v>
      </c>
      <c r="B285" s="133">
        <v>17462</v>
      </c>
      <c r="C285" s="12" t="s">
        <v>193</v>
      </c>
      <c r="D285" s="80" t="s">
        <v>249</v>
      </c>
      <c r="E285" s="91" t="s">
        <v>311</v>
      </c>
      <c r="F285" s="91" t="s">
        <v>311</v>
      </c>
      <c r="G285" s="91" t="s">
        <v>311</v>
      </c>
      <c r="H285" s="91" t="s">
        <v>311</v>
      </c>
      <c r="I285" s="108" t="s">
        <v>366</v>
      </c>
      <c r="J285" s="91" t="s">
        <v>312</v>
      </c>
      <c r="K285" s="91" t="s">
        <v>312</v>
      </c>
      <c r="L285" s="91" t="s">
        <v>312</v>
      </c>
      <c r="M285" s="91" t="s">
        <v>311</v>
      </c>
      <c r="N285" s="91" t="s">
        <v>311</v>
      </c>
      <c r="O285" s="91" t="s">
        <v>311</v>
      </c>
      <c r="P285" s="108" t="s">
        <v>366</v>
      </c>
      <c r="Q285" s="91" t="s">
        <v>311</v>
      </c>
      <c r="R285" s="91" t="s">
        <v>311</v>
      </c>
      <c r="S285" s="91" t="s">
        <v>311</v>
      </c>
      <c r="T285" s="91" t="s">
        <v>312</v>
      </c>
      <c r="U285" s="91" t="s">
        <v>311</v>
      </c>
      <c r="V285" s="91" t="s">
        <v>311</v>
      </c>
      <c r="W285" s="108" t="s">
        <v>366</v>
      </c>
      <c r="X285" s="91" t="s">
        <v>311</v>
      </c>
      <c r="Y285" s="91" t="s">
        <v>311</v>
      </c>
      <c r="Z285" s="91" t="s">
        <v>311</v>
      </c>
      <c r="AA285" s="91" t="s">
        <v>311</v>
      </c>
      <c r="AB285" s="91" t="s">
        <v>311</v>
      </c>
      <c r="AC285" s="91" t="s">
        <v>311</v>
      </c>
      <c r="AD285" s="108" t="s">
        <v>366</v>
      </c>
      <c r="AE285" s="91" t="s">
        <v>311</v>
      </c>
      <c r="AF285" s="91" t="s">
        <v>311</v>
      </c>
      <c r="AG285" s="91" t="s">
        <v>311</v>
      </c>
      <c r="AH285" s="91" t="s">
        <v>311</v>
      </c>
      <c r="AI285" s="91" t="s">
        <v>312</v>
      </c>
      <c r="AJ285" s="73">
        <f t="shared" si="65"/>
        <v>22</v>
      </c>
      <c r="AK285" s="73"/>
      <c r="AL285" s="73"/>
    </row>
    <row r="286" spans="1:38" ht="15.75">
      <c r="A286" s="89">
        <v>4</v>
      </c>
      <c r="B286" s="158">
        <v>15409</v>
      </c>
      <c r="C286" s="81" t="s">
        <v>284</v>
      </c>
      <c r="D286" s="2" t="s">
        <v>4</v>
      </c>
      <c r="E286" s="91" t="s">
        <v>311</v>
      </c>
      <c r="F286" s="91" t="s">
        <v>311</v>
      </c>
      <c r="G286" s="108" t="s">
        <v>366</v>
      </c>
      <c r="H286" s="91" t="s">
        <v>311</v>
      </c>
      <c r="I286" s="91" t="s">
        <v>311</v>
      </c>
      <c r="J286" s="91" t="s">
        <v>311</v>
      </c>
      <c r="K286" s="91" t="s">
        <v>311</v>
      </c>
      <c r="L286" s="91" t="s">
        <v>311</v>
      </c>
      <c r="M286" s="91" t="s">
        <v>311</v>
      </c>
      <c r="N286" s="108" t="s">
        <v>366</v>
      </c>
      <c r="O286" s="91" t="s">
        <v>311</v>
      </c>
      <c r="P286" s="91" t="s">
        <v>311</v>
      </c>
      <c r="Q286" s="91" t="s">
        <v>311</v>
      </c>
      <c r="R286" s="91" t="s">
        <v>311</v>
      </c>
      <c r="S286" s="91" t="s">
        <v>311</v>
      </c>
      <c r="T286" s="91" t="s">
        <v>311</v>
      </c>
      <c r="U286" s="108" t="s">
        <v>366</v>
      </c>
      <c r="V286" s="91" t="s">
        <v>311</v>
      </c>
      <c r="W286" s="91" t="s">
        <v>311</v>
      </c>
      <c r="X286" s="91" t="s">
        <v>311</v>
      </c>
      <c r="Y286" s="91" t="s">
        <v>311</v>
      </c>
      <c r="Z286" s="91" t="s">
        <v>311</v>
      </c>
      <c r="AA286" s="91" t="s">
        <v>311</v>
      </c>
      <c r="AB286" s="108" t="s">
        <v>366</v>
      </c>
      <c r="AC286" s="91" t="s">
        <v>311</v>
      </c>
      <c r="AD286" s="91" t="s">
        <v>311</v>
      </c>
      <c r="AE286" s="91" t="s">
        <v>311</v>
      </c>
      <c r="AF286" s="91" t="s">
        <v>311</v>
      </c>
      <c r="AG286" s="91" t="s">
        <v>311</v>
      </c>
      <c r="AH286" s="91" t="s">
        <v>311</v>
      </c>
      <c r="AI286" s="108" t="s">
        <v>366</v>
      </c>
      <c r="AJ286" s="73">
        <f t="shared" si="65"/>
        <v>26</v>
      </c>
      <c r="AK286" s="73"/>
      <c r="AL286" s="73"/>
    </row>
    <row r="287" spans="1:38" ht="15.75">
      <c r="A287" s="89">
        <v>5</v>
      </c>
      <c r="B287" s="158">
        <v>15408</v>
      </c>
      <c r="C287" s="81" t="s">
        <v>285</v>
      </c>
      <c r="D287" s="2" t="s">
        <v>4</v>
      </c>
      <c r="E287" s="108" t="s">
        <v>366</v>
      </c>
      <c r="F287" s="91" t="s">
        <v>311</v>
      </c>
      <c r="G287" s="91" t="s">
        <v>311</v>
      </c>
      <c r="H287" s="91" t="s">
        <v>311</v>
      </c>
      <c r="I287" s="91" t="s">
        <v>311</v>
      </c>
      <c r="J287" s="91" t="s">
        <v>311</v>
      </c>
      <c r="K287" s="91" t="s">
        <v>311</v>
      </c>
      <c r="L287" s="91" t="s">
        <v>311</v>
      </c>
      <c r="M287" s="108" t="s">
        <v>366</v>
      </c>
      <c r="N287" s="91" t="s">
        <v>311</v>
      </c>
      <c r="O287" s="91" t="s">
        <v>311</v>
      </c>
      <c r="P287" s="91" t="s">
        <v>311</v>
      </c>
      <c r="Q287" s="91" t="s">
        <v>311</v>
      </c>
      <c r="R287" s="91" t="s">
        <v>311</v>
      </c>
      <c r="S287" s="108" t="s">
        <v>366</v>
      </c>
      <c r="T287" s="91" t="s">
        <v>311</v>
      </c>
      <c r="U287" s="91" t="s">
        <v>311</v>
      </c>
      <c r="V287" s="91" t="s">
        <v>311</v>
      </c>
      <c r="W287" s="91" t="s">
        <v>311</v>
      </c>
      <c r="X287" s="91" t="s">
        <v>311</v>
      </c>
      <c r="Y287" s="91" t="s">
        <v>311</v>
      </c>
      <c r="Z287" s="108" t="s">
        <v>366</v>
      </c>
      <c r="AA287" s="91" t="s">
        <v>311</v>
      </c>
      <c r="AB287" s="91" t="s">
        <v>311</v>
      </c>
      <c r="AC287" s="91" t="s">
        <v>311</v>
      </c>
      <c r="AD287" s="91" t="s">
        <v>311</v>
      </c>
      <c r="AE287" s="91" t="s">
        <v>311</v>
      </c>
      <c r="AF287" s="91" t="s">
        <v>311</v>
      </c>
      <c r="AG287" s="108" t="s">
        <v>366</v>
      </c>
      <c r="AH287" s="91" t="s">
        <v>311</v>
      </c>
      <c r="AI287" s="91" t="s">
        <v>311</v>
      </c>
      <c r="AJ287" s="73">
        <f t="shared" si="65"/>
        <v>25</v>
      </c>
      <c r="AK287" s="73"/>
      <c r="AL287" s="73"/>
    </row>
    <row r="288" spans="1:38" ht="15.75">
      <c r="A288" s="89">
        <v>6</v>
      </c>
      <c r="B288" s="161">
        <v>19524</v>
      </c>
      <c r="C288" s="79" t="s">
        <v>378</v>
      </c>
      <c r="D288" s="2" t="s">
        <v>4</v>
      </c>
      <c r="E288" s="91" t="s">
        <v>312</v>
      </c>
      <c r="F288" s="91" t="s">
        <v>311</v>
      </c>
      <c r="G288" s="91" t="s">
        <v>311</v>
      </c>
      <c r="H288" s="91" t="s">
        <v>311</v>
      </c>
      <c r="I288" s="91" t="s">
        <v>311</v>
      </c>
      <c r="J288" s="108" t="s">
        <v>366</v>
      </c>
      <c r="K288" s="91" t="s">
        <v>312</v>
      </c>
      <c r="L288" s="91" t="s">
        <v>312</v>
      </c>
      <c r="M288" s="91" t="s">
        <v>311</v>
      </c>
      <c r="N288" s="91" t="s">
        <v>311</v>
      </c>
      <c r="O288" s="91" t="s">
        <v>311</v>
      </c>
      <c r="P288" s="91" t="s">
        <v>311</v>
      </c>
      <c r="Q288" s="108" t="s">
        <v>366</v>
      </c>
      <c r="R288" s="91" t="s">
        <v>311</v>
      </c>
      <c r="S288" s="91" t="s">
        <v>311</v>
      </c>
      <c r="T288" s="108" t="s">
        <v>366</v>
      </c>
      <c r="U288" s="91" t="s">
        <v>311</v>
      </c>
      <c r="V288" s="91" t="s">
        <v>311</v>
      </c>
      <c r="W288" s="91" t="s">
        <v>311</v>
      </c>
      <c r="X288" s="91" t="s">
        <v>311</v>
      </c>
      <c r="Y288" s="91" t="s">
        <v>311</v>
      </c>
      <c r="Z288" s="91" t="s">
        <v>311</v>
      </c>
      <c r="AA288" s="108" t="s">
        <v>366</v>
      </c>
      <c r="AB288" s="91" t="s">
        <v>311</v>
      </c>
      <c r="AC288" s="91" t="s">
        <v>311</v>
      </c>
      <c r="AD288" s="91" t="s">
        <v>311</v>
      </c>
      <c r="AE288" s="91" t="s">
        <v>311</v>
      </c>
      <c r="AF288" s="91" t="s">
        <v>311</v>
      </c>
      <c r="AG288" s="91" t="s">
        <v>311</v>
      </c>
      <c r="AH288" s="91" t="s">
        <v>312</v>
      </c>
      <c r="AI288" s="91" t="s">
        <v>311</v>
      </c>
      <c r="AJ288" s="73">
        <f t="shared" si="65"/>
        <v>22</v>
      </c>
      <c r="AK288" s="73"/>
      <c r="AL288" s="73"/>
    </row>
    <row r="289" spans="1:38" ht="15.75">
      <c r="A289" s="89">
        <v>7</v>
      </c>
      <c r="B289" s="161">
        <v>21278</v>
      </c>
      <c r="C289" s="79" t="s">
        <v>379</v>
      </c>
      <c r="D289" s="2" t="s">
        <v>4</v>
      </c>
      <c r="E289" s="91" t="s">
        <v>311</v>
      </c>
      <c r="F289" s="91" t="s">
        <v>311</v>
      </c>
      <c r="G289" s="91" t="s">
        <v>311</v>
      </c>
      <c r="H289" s="108" t="s">
        <v>366</v>
      </c>
      <c r="I289" s="91" t="s">
        <v>311</v>
      </c>
      <c r="J289" s="91" t="s">
        <v>311</v>
      </c>
      <c r="K289" s="91" t="s">
        <v>311</v>
      </c>
      <c r="L289" s="91" t="s">
        <v>311</v>
      </c>
      <c r="M289" s="91" t="s">
        <v>311</v>
      </c>
      <c r="N289" s="91" t="s">
        <v>311</v>
      </c>
      <c r="O289" s="108" t="s">
        <v>366</v>
      </c>
      <c r="P289" s="91" t="s">
        <v>311</v>
      </c>
      <c r="Q289" s="91" t="s">
        <v>311</v>
      </c>
      <c r="R289" s="91" t="s">
        <v>311</v>
      </c>
      <c r="S289" s="91" t="s">
        <v>311</v>
      </c>
      <c r="T289" s="91" t="s">
        <v>311</v>
      </c>
      <c r="U289" s="91" t="s">
        <v>311</v>
      </c>
      <c r="V289" s="108" t="s">
        <v>366</v>
      </c>
      <c r="W289" s="91" t="s">
        <v>311</v>
      </c>
      <c r="X289" s="91" t="s">
        <v>311</v>
      </c>
      <c r="Y289" s="91" t="s">
        <v>311</v>
      </c>
      <c r="Z289" s="91" t="s">
        <v>311</v>
      </c>
      <c r="AA289" s="91" t="s">
        <v>311</v>
      </c>
      <c r="AB289" s="91" t="s">
        <v>311</v>
      </c>
      <c r="AC289" s="108" t="s">
        <v>366</v>
      </c>
      <c r="AD289" s="91" t="s">
        <v>311</v>
      </c>
      <c r="AE289" s="91" t="s">
        <v>311</v>
      </c>
      <c r="AF289" s="91" t="s">
        <v>311</v>
      </c>
      <c r="AG289" s="91" t="s">
        <v>311</v>
      </c>
      <c r="AH289" s="91" t="s">
        <v>311</v>
      </c>
      <c r="AI289" s="91" t="s">
        <v>311</v>
      </c>
      <c r="AJ289" s="73">
        <f t="shared" si="65"/>
        <v>26</v>
      </c>
      <c r="AK289" s="73"/>
      <c r="AL289" s="73"/>
    </row>
    <row r="290" spans="1:38">
      <c r="A290" s="89">
        <v>8</v>
      </c>
      <c r="B290" s="84">
        <v>21296</v>
      </c>
      <c r="C290" s="75" t="s">
        <v>395</v>
      </c>
      <c r="D290" s="75" t="s">
        <v>396</v>
      </c>
      <c r="E290" s="91" t="s">
        <v>311</v>
      </c>
      <c r="F290" s="108" t="s">
        <v>366</v>
      </c>
      <c r="G290" s="91" t="s">
        <v>311</v>
      </c>
      <c r="H290" s="91" t="s">
        <v>311</v>
      </c>
      <c r="I290" s="91" t="s">
        <v>311</v>
      </c>
      <c r="J290" s="91" t="s">
        <v>311</v>
      </c>
      <c r="K290" s="91" t="s">
        <v>317</v>
      </c>
      <c r="L290" s="91" t="s">
        <v>317</v>
      </c>
      <c r="M290" s="91" t="s">
        <v>317</v>
      </c>
      <c r="N290" s="91" t="s">
        <v>317</v>
      </c>
      <c r="O290" s="91" t="s">
        <v>317</v>
      </c>
      <c r="P290" s="91" t="s">
        <v>317</v>
      </c>
      <c r="Q290" s="91" t="s">
        <v>317</v>
      </c>
      <c r="R290" s="91" t="s">
        <v>317</v>
      </c>
      <c r="S290" s="91" t="s">
        <v>317</v>
      </c>
      <c r="T290" s="91" t="s">
        <v>317</v>
      </c>
      <c r="U290" s="91" t="s">
        <v>317</v>
      </c>
      <c r="V290" s="91" t="s">
        <v>317</v>
      </c>
      <c r="W290" s="91" t="s">
        <v>317</v>
      </c>
      <c r="X290" s="91" t="s">
        <v>317</v>
      </c>
      <c r="Y290" s="91" t="s">
        <v>317</v>
      </c>
      <c r="Z290" s="91" t="s">
        <v>317</v>
      </c>
      <c r="AA290" s="91" t="s">
        <v>317</v>
      </c>
      <c r="AB290" s="91" t="s">
        <v>317</v>
      </c>
      <c r="AC290" s="91" t="s">
        <v>317</v>
      </c>
      <c r="AD290" s="91" t="s">
        <v>317</v>
      </c>
      <c r="AE290" s="91" t="s">
        <v>317</v>
      </c>
      <c r="AF290" s="91" t="s">
        <v>317</v>
      </c>
      <c r="AG290" s="91" t="s">
        <v>317</v>
      </c>
      <c r="AH290" s="91" t="s">
        <v>317</v>
      </c>
      <c r="AI290" s="91" t="s">
        <v>317</v>
      </c>
      <c r="AJ290" s="73">
        <f t="shared" si="65"/>
        <v>5</v>
      </c>
      <c r="AK290" s="73"/>
      <c r="AL290" s="73"/>
    </row>
    <row r="291" spans="1:38" ht="15.75">
      <c r="A291" s="89"/>
      <c r="B291" s="84"/>
      <c r="C291" s="73"/>
      <c r="D291" s="2"/>
      <c r="E291" s="91"/>
      <c r="F291" s="91"/>
      <c r="G291" s="91"/>
      <c r="H291" s="91"/>
      <c r="I291" s="91"/>
      <c r="J291" s="88"/>
      <c r="K291" s="91"/>
      <c r="L291" s="91"/>
      <c r="M291" s="91"/>
      <c r="N291" s="91"/>
      <c r="O291" s="91"/>
      <c r="P291" s="91"/>
      <c r="Q291" s="88"/>
      <c r="R291" s="91"/>
      <c r="S291" s="91"/>
      <c r="T291" s="91"/>
      <c r="U291" s="91"/>
      <c r="V291" s="91"/>
      <c r="W291" s="91"/>
      <c r="X291" s="88"/>
      <c r="Y291" s="91"/>
      <c r="Z291" s="91"/>
      <c r="AA291" s="91"/>
      <c r="AB291" s="91"/>
      <c r="AC291" s="91"/>
      <c r="AD291" s="91"/>
      <c r="AE291" s="88"/>
      <c r="AF291" s="91"/>
      <c r="AG291" s="91"/>
      <c r="AH291" s="91"/>
      <c r="AI291" s="91"/>
      <c r="AJ291" s="73">
        <f t="shared" si="65"/>
        <v>0</v>
      </c>
      <c r="AK291" s="73"/>
      <c r="AL291" s="73"/>
    </row>
    <row r="292" spans="1:38">
      <c r="A292" s="89"/>
      <c r="B292" s="84"/>
      <c r="C292" s="75"/>
      <c r="D292" s="75"/>
      <c r="E292" s="91"/>
      <c r="F292" s="91"/>
      <c r="G292" s="91"/>
      <c r="H292" s="88"/>
      <c r="I292" s="91"/>
      <c r="J292" s="91"/>
      <c r="K292" s="91"/>
      <c r="L292" s="91"/>
      <c r="M292" s="91"/>
      <c r="N292" s="91"/>
      <c r="O292" s="88"/>
      <c r="P292" s="91"/>
      <c r="Q292" s="91"/>
      <c r="R292" s="91"/>
      <c r="S292" s="91"/>
      <c r="T292" s="91"/>
      <c r="U292" s="88"/>
      <c r="V292" s="91"/>
      <c r="W292" s="91"/>
      <c r="X292" s="91"/>
      <c r="Y292" s="91"/>
      <c r="Z292" s="91"/>
      <c r="AA292" s="91"/>
      <c r="AB292" s="91"/>
      <c r="AC292" s="88"/>
      <c r="AD292" s="91"/>
      <c r="AE292" s="91"/>
      <c r="AF292" s="91"/>
      <c r="AG292" s="91"/>
      <c r="AH292" s="91"/>
      <c r="AI292" s="91"/>
      <c r="AJ292" s="73">
        <f t="shared" si="65"/>
        <v>0</v>
      </c>
      <c r="AK292" s="73"/>
      <c r="AL292" s="73"/>
    </row>
    <row r="293" spans="1:38" ht="15.75">
      <c r="A293" s="89"/>
      <c r="B293" s="76"/>
      <c r="C293" s="73"/>
      <c r="D293" s="2"/>
      <c r="E293" s="105"/>
      <c r="F293" s="105"/>
      <c r="G293" s="105"/>
      <c r="H293" s="105"/>
      <c r="I293" s="105"/>
      <c r="J293" s="105"/>
      <c r="K293" s="105"/>
      <c r="L293" s="105"/>
      <c r="M293" s="105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  <c r="AH293" s="91"/>
      <c r="AI293" s="91"/>
      <c r="AJ293" s="73">
        <f t="shared" si="65"/>
        <v>0</v>
      </c>
      <c r="AK293" s="73"/>
      <c r="AL293" s="73"/>
    </row>
    <row r="294" spans="1:38" ht="15.75">
      <c r="A294" s="89"/>
      <c r="B294" s="76"/>
      <c r="C294" s="73"/>
      <c r="D294" s="2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91"/>
      <c r="AI294" s="91"/>
      <c r="AJ294" s="73">
        <f t="shared" si="65"/>
        <v>0</v>
      </c>
      <c r="AK294" s="73"/>
      <c r="AL294" s="73"/>
    </row>
    <row r="295" spans="1:38" ht="15.75">
      <c r="A295" s="89"/>
      <c r="B295" s="37"/>
      <c r="C295" s="38"/>
      <c r="D295" s="80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  <c r="AH295" s="91"/>
      <c r="AI295" s="91"/>
      <c r="AJ295" s="73">
        <f t="shared" si="65"/>
        <v>0</v>
      </c>
      <c r="AK295" s="73"/>
      <c r="AL295" s="73"/>
    </row>
    <row r="296" spans="1:38" ht="15.75">
      <c r="A296" s="89"/>
      <c r="B296" s="13"/>
      <c r="C296" s="78"/>
      <c r="D296" s="175" t="s">
        <v>167</v>
      </c>
      <c r="E296" s="35">
        <v>5</v>
      </c>
      <c r="F296" s="35">
        <v>5</v>
      </c>
      <c r="G296" s="35">
        <v>5</v>
      </c>
      <c r="H296" s="35">
        <v>5</v>
      </c>
      <c r="I296" s="35">
        <v>5</v>
      </c>
      <c r="J296" s="35">
        <v>5</v>
      </c>
      <c r="K296" s="35">
        <v>5</v>
      </c>
      <c r="L296" s="35">
        <v>5</v>
      </c>
      <c r="M296" s="35">
        <v>5</v>
      </c>
      <c r="N296" s="35">
        <v>5</v>
      </c>
      <c r="O296" s="35">
        <v>5</v>
      </c>
      <c r="P296" s="35">
        <v>5</v>
      </c>
      <c r="Q296" s="35">
        <v>5</v>
      </c>
      <c r="R296" s="35">
        <v>5</v>
      </c>
      <c r="S296" s="35">
        <v>5</v>
      </c>
      <c r="T296" s="35">
        <v>5</v>
      </c>
      <c r="U296" s="35">
        <v>5</v>
      </c>
      <c r="V296" s="35">
        <v>5</v>
      </c>
      <c r="W296" s="35">
        <v>5</v>
      </c>
      <c r="X296" s="35">
        <v>5</v>
      </c>
      <c r="Y296" s="35">
        <v>5</v>
      </c>
      <c r="Z296" s="35">
        <v>5</v>
      </c>
      <c r="AA296" s="35">
        <v>5</v>
      </c>
      <c r="AB296" s="35">
        <v>5</v>
      </c>
      <c r="AC296" s="35">
        <v>5</v>
      </c>
      <c r="AD296" s="35">
        <v>5</v>
      </c>
      <c r="AE296" s="35">
        <v>5</v>
      </c>
      <c r="AF296" s="35">
        <v>5</v>
      </c>
      <c r="AG296" s="35">
        <v>5</v>
      </c>
      <c r="AH296" s="35">
        <v>5</v>
      </c>
      <c r="AI296" s="35">
        <v>5</v>
      </c>
      <c r="AJ296" s="73">
        <f t="shared" si="65"/>
        <v>0</v>
      </c>
      <c r="AK296" s="73"/>
      <c r="AL296" s="73"/>
    </row>
    <row r="297" spans="1:38" ht="15.75">
      <c r="A297" s="89"/>
      <c r="B297" s="13"/>
      <c r="C297" s="78"/>
      <c r="D297" s="176" t="s">
        <v>166</v>
      </c>
      <c r="E297" s="20">
        <f>COUNTIF(E283:E295,"P")</f>
        <v>4</v>
      </c>
      <c r="F297" s="20">
        <f t="shared" ref="F297:AH297" si="92">COUNTIF(F283:F295,"P")</f>
        <v>6</v>
      </c>
      <c r="G297" s="20">
        <f t="shared" si="92"/>
        <v>6</v>
      </c>
      <c r="H297" s="20">
        <f t="shared" si="92"/>
        <v>6</v>
      </c>
      <c r="I297" s="20">
        <f t="shared" si="92"/>
        <v>6</v>
      </c>
      <c r="J297" s="20">
        <f t="shared" si="92"/>
        <v>5</v>
      </c>
      <c r="K297" s="20">
        <f t="shared" si="92"/>
        <v>3</v>
      </c>
      <c r="L297" s="20">
        <f t="shared" si="92"/>
        <v>4</v>
      </c>
      <c r="M297" s="20">
        <f t="shared" si="92"/>
        <v>5</v>
      </c>
      <c r="N297" s="20">
        <f t="shared" si="92"/>
        <v>5</v>
      </c>
      <c r="O297" s="20">
        <f t="shared" si="92"/>
        <v>5</v>
      </c>
      <c r="P297" s="20">
        <f t="shared" si="92"/>
        <v>5</v>
      </c>
      <c r="Q297" s="20">
        <f t="shared" si="92"/>
        <v>5</v>
      </c>
      <c r="R297" s="20">
        <f t="shared" si="92"/>
        <v>5</v>
      </c>
      <c r="S297" s="20">
        <f t="shared" si="92"/>
        <v>4</v>
      </c>
      <c r="T297" s="20">
        <f t="shared" si="92"/>
        <v>4</v>
      </c>
      <c r="U297" s="20">
        <f t="shared" si="92"/>
        <v>5</v>
      </c>
      <c r="V297" s="20">
        <f t="shared" si="92"/>
        <v>5</v>
      </c>
      <c r="W297" s="20">
        <f t="shared" si="92"/>
        <v>5</v>
      </c>
      <c r="X297" s="20">
        <f t="shared" si="92"/>
        <v>6</v>
      </c>
      <c r="Y297" s="20">
        <f t="shared" si="92"/>
        <v>5</v>
      </c>
      <c r="Z297" s="20">
        <f t="shared" si="92"/>
        <v>5</v>
      </c>
      <c r="AA297" s="20">
        <f t="shared" si="92"/>
        <v>5</v>
      </c>
      <c r="AB297" s="20">
        <f>COUNTIF(AB283:AB295,"P")</f>
        <v>5</v>
      </c>
      <c r="AC297" s="20">
        <f t="shared" si="92"/>
        <v>5</v>
      </c>
      <c r="AD297" s="20">
        <f t="shared" si="92"/>
        <v>5</v>
      </c>
      <c r="AE297" s="20">
        <f t="shared" si="92"/>
        <v>6</v>
      </c>
      <c r="AF297" s="20">
        <f t="shared" si="92"/>
        <v>5</v>
      </c>
      <c r="AG297" s="20">
        <f t="shared" si="92"/>
        <v>5</v>
      </c>
      <c r="AH297" s="20">
        <f t="shared" si="92"/>
        <v>5</v>
      </c>
      <c r="AI297" s="20">
        <f t="shared" ref="AI297" si="93">COUNTIF(AI283:AI295,"P")</f>
        <v>4</v>
      </c>
      <c r="AJ297" s="73">
        <f t="shared" si="65"/>
        <v>0</v>
      </c>
      <c r="AK297" s="73"/>
      <c r="AL297" s="73"/>
    </row>
    <row r="298" spans="1:38" ht="15.75">
      <c r="A298" s="89"/>
      <c r="B298" s="13"/>
      <c r="C298" s="78"/>
      <c r="D298" s="176" t="s">
        <v>165</v>
      </c>
      <c r="E298" s="20">
        <f>+E297/E296*100</f>
        <v>80</v>
      </c>
      <c r="F298" s="20">
        <f>+F297/F296*100</f>
        <v>120</v>
      </c>
      <c r="G298" s="20">
        <f t="shared" ref="G298:AG298" si="94">+G297/G296*100</f>
        <v>120</v>
      </c>
      <c r="H298" s="20">
        <f t="shared" si="94"/>
        <v>120</v>
      </c>
      <c r="I298" s="20">
        <f t="shared" si="94"/>
        <v>120</v>
      </c>
      <c r="J298" s="20">
        <f t="shared" si="94"/>
        <v>100</v>
      </c>
      <c r="K298" s="20">
        <f t="shared" si="94"/>
        <v>60</v>
      </c>
      <c r="L298" s="20">
        <f t="shared" si="94"/>
        <v>80</v>
      </c>
      <c r="M298" s="20">
        <f t="shared" si="94"/>
        <v>100</v>
      </c>
      <c r="N298" s="20">
        <f t="shared" si="94"/>
        <v>100</v>
      </c>
      <c r="O298" s="20">
        <f t="shared" si="94"/>
        <v>100</v>
      </c>
      <c r="P298" s="20">
        <f t="shared" si="94"/>
        <v>100</v>
      </c>
      <c r="Q298" s="20">
        <f t="shared" si="94"/>
        <v>100</v>
      </c>
      <c r="R298" s="20">
        <f t="shared" si="94"/>
        <v>100</v>
      </c>
      <c r="S298" s="20">
        <f t="shared" si="94"/>
        <v>80</v>
      </c>
      <c r="T298" s="20">
        <f t="shared" si="94"/>
        <v>80</v>
      </c>
      <c r="U298" s="20">
        <f t="shared" si="94"/>
        <v>100</v>
      </c>
      <c r="V298" s="20">
        <f t="shared" si="94"/>
        <v>100</v>
      </c>
      <c r="W298" s="20">
        <f t="shared" si="94"/>
        <v>100</v>
      </c>
      <c r="X298" s="20">
        <f t="shared" si="94"/>
        <v>120</v>
      </c>
      <c r="Y298" s="20">
        <f t="shared" si="94"/>
        <v>100</v>
      </c>
      <c r="Z298" s="20">
        <f t="shared" si="94"/>
        <v>100</v>
      </c>
      <c r="AA298" s="20">
        <f t="shared" si="94"/>
        <v>100</v>
      </c>
      <c r="AB298" s="20">
        <f t="shared" si="94"/>
        <v>100</v>
      </c>
      <c r="AC298" s="20">
        <f t="shared" si="94"/>
        <v>100</v>
      </c>
      <c r="AD298" s="20">
        <f t="shared" si="94"/>
        <v>100</v>
      </c>
      <c r="AE298" s="20">
        <f t="shared" si="94"/>
        <v>120</v>
      </c>
      <c r="AF298" s="20">
        <f t="shared" si="94"/>
        <v>100</v>
      </c>
      <c r="AG298" s="20">
        <f t="shared" si="94"/>
        <v>100</v>
      </c>
      <c r="AH298" s="20">
        <f t="shared" ref="AH298:AI298" si="95">+AH297/AH296*100</f>
        <v>100</v>
      </c>
      <c r="AI298" s="20">
        <f t="shared" si="95"/>
        <v>80</v>
      </c>
      <c r="AJ298" s="73">
        <f t="shared" si="65"/>
        <v>0</v>
      </c>
      <c r="AK298" s="73"/>
      <c r="AL298" s="73"/>
    </row>
    <row r="299" spans="1:38" ht="15.75">
      <c r="A299" s="89"/>
      <c r="B299" s="13"/>
      <c r="C299" s="78"/>
      <c r="D299" s="176" t="s">
        <v>168</v>
      </c>
      <c r="E299" s="20">
        <f>+E297-E296</f>
        <v>-1</v>
      </c>
      <c r="F299" s="20">
        <f t="shared" ref="F299:AG299" si="96">+F297-F296</f>
        <v>1</v>
      </c>
      <c r="G299" s="20">
        <f t="shared" si="96"/>
        <v>1</v>
      </c>
      <c r="H299" s="20">
        <f t="shared" si="96"/>
        <v>1</v>
      </c>
      <c r="I299" s="20">
        <f t="shared" si="96"/>
        <v>1</v>
      </c>
      <c r="J299" s="20">
        <f t="shared" si="96"/>
        <v>0</v>
      </c>
      <c r="K299" s="20">
        <f t="shared" si="96"/>
        <v>-2</v>
      </c>
      <c r="L299" s="20">
        <f t="shared" si="96"/>
        <v>-1</v>
      </c>
      <c r="M299" s="20">
        <f t="shared" si="96"/>
        <v>0</v>
      </c>
      <c r="N299" s="20">
        <f t="shared" si="96"/>
        <v>0</v>
      </c>
      <c r="O299" s="20">
        <f t="shared" si="96"/>
        <v>0</v>
      </c>
      <c r="P299" s="20">
        <f t="shared" si="96"/>
        <v>0</v>
      </c>
      <c r="Q299" s="20">
        <f t="shared" si="96"/>
        <v>0</v>
      </c>
      <c r="R299" s="20">
        <f t="shared" si="96"/>
        <v>0</v>
      </c>
      <c r="S299" s="20">
        <f t="shared" si="96"/>
        <v>-1</v>
      </c>
      <c r="T299" s="20">
        <f t="shared" si="96"/>
        <v>-1</v>
      </c>
      <c r="U299" s="20">
        <f t="shared" si="96"/>
        <v>0</v>
      </c>
      <c r="V299" s="20">
        <f t="shared" si="96"/>
        <v>0</v>
      </c>
      <c r="W299" s="20">
        <f t="shared" si="96"/>
        <v>0</v>
      </c>
      <c r="X299" s="20">
        <f t="shared" si="96"/>
        <v>1</v>
      </c>
      <c r="Y299" s="20">
        <f t="shared" si="96"/>
        <v>0</v>
      </c>
      <c r="Z299" s="20">
        <f t="shared" si="96"/>
        <v>0</v>
      </c>
      <c r="AA299" s="20">
        <f t="shared" si="96"/>
        <v>0</v>
      </c>
      <c r="AB299" s="20">
        <f t="shared" si="96"/>
        <v>0</v>
      </c>
      <c r="AC299" s="20">
        <f t="shared" si="96"/>
        <v>0</v>
      </c>
      <c r="AD299" s="20">
        <f t="shared" si="96"/>
        <v>0</v>
      </c>
      <c r="AE299" s="20">
        <f t="shared" si="96"/>
        <v>1</v>
      </c>
      <c r="AF299" s="20">
        <f t="shared" si="96"/>
        <v>0</v>
      </c>
      <c r="AG299" s="20">
        <f t="shared" si="96"/>
        <v>0</v>
      </c>
      <c r="AH299" s="20">
        <f t="shared" ref="AH299:AI299" si="97">+AH297-AH296</f>
        <v>0</v>
      </c>
      <c r="AI299" s="20">
        <f t="shared" si="97"/>
        <v>-1</v>
      </c>
      <c r="AJ299" s="73">
        <f t="shared" si="65"/>
        <v>0</v>
      </c>
      <c r="AK299" s="73"/>
      <c r="AL299" s="73"/>
    </row>
    <row r="300" spans="1:38" ht="15.75">
      <c r="A300" s="89"/>
      <c r="B300" s="13"/>
      <c r="C300" s="78"/>
      <c r="D300" s="176" t="s">
        <v>169</v>
      </c>
      <c r="E300" s="20">
        <f>IF(E298-80&gt;0,0,E298-80)</f>
        <v>0</v>
      </c>
      <c r="F300" s="20">
        <f>IF(F298-80&gt;0,0,F298-80)</f>
        <v>0</v>
      </c>
      <c r="G300" s="20">
        <f t="shared" ref="G300:AG300" si="98">IF(G298-80&gt;0,0,G298-80)</f>
        <v>0</v>
      </c>
      <c r="H300" s="20">
        <f t="shared" si="98"/>
        <v>0</v>
      </c>
      <c r="I300" s="20">
        <f t="shared" si="98"/>
        <v>0</v>
      </c>
      <c r="J300" s="20">
        <f t="shared" si="98"/>
        <v>0</v>
      </c>
      <c r="K300" s="20">
        <f t="shared" si="98"/>
        <v>-20</v>
      </c>
      <c r="L300" s="20">
        <f t="shared" si="98"/>
        <v>0</v>
      </c>
      <c r="M300" s="20">
        <f t="shared" si="98"/>
        <v>0</v>
      </c>
      <c r="N300" s="20">
        <f t="shared" si="98"/>
        <v>0</v>
      </c>
      <c r="O300" s="20">
        <f t="shared" si="98"/>
        <v>0</v>
      </c>
      <c r="P300" s="20">
        <f t="shared" si="98"/>
        <v>0</v>
      </c>
      <c r="Q300" s="20">
        <f t="shared" si="98"/>
        <v>0</v>
      </c>
      <c r="R300" s="20">
        <f t="shared" si="98"/>
        <v>0</v>
      </c>
      <c r="S300" s="20">
        <f t="shared" si="98"/>
        <v>0</v>
      </c>
      <c r="T300" s="20">
        <f t="shared" si="98"/>
        <v>0</v>
      </c>
      <c r="U300" s="20">
        <f t="shared" si="98"/>
        <v>0</v>
      </c>
      <c r="V300" s="20">
        <f t="shared" si="98"/>
        <v>0</v>
      </c>
      <c r="W300" s="20">
        <f t="shared" si="98"/>
        <v>0</v>
      </c>
      <c r="X300" s="20">
        <f t="shared" si="98"/>
        <v>0</v>
      </c>
      <c r="Y300" s="20">
        <f t="shared" si="98"/>
        <v>0</v>
      </c>
      <c r="Z300" s="20">
        <f t="shared" si="98"/>
        <v>0</v>
      </c>
      <c r="AA300" s="20">
        <f t="shared" si="98"/>
        <v>0</v>
      </c>
      <c r="AB300" s="20">
        <f t="shared" si="98"/>
        <v>0</v>
      </c>
      <c r="AC300" s="20">
        <f t="shared" si="98"/>
        <v>0</v>
      </c>
      <c r="AD300" s="20">
        <f t="shared" si="98"/>
        <v>0</v>
      </c>
      <c r="AE300" s="20">
        <f t="shared" si="98"/>
        <v>0</v>
      </c>
      <c r="AF300" s="20">
        <f t="shared" si="98"/>
        <v>0</v>
      </c>
      <c r="AG300" s="20">
        <f t="shared" si="98"/>
        <v>0</v>
      </c>
      <c r="AH300" s="20">
        <f t="shared" ref="AH300:AI300" si="99">IF(AH298-80&gt;0,0,AH298-80)</f>
        <v>0</v>
      </c>
      <c r="AI300" s="20">
        <f t="shared" si="99"/>
        <v>0</v>
      </c>
      <c r="AJ300" s="73">
        <f t="shared" si="65"/>
        <v>0</v>
      </c>
      <c r="AK300" s="73"/>
      <c r="AL300" s="73"/>
    </row>
    <row r="301" spans="1:38" ht="23.25">
      <c r="A301" s="203" t="s">
        <v>66</v>
      </c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03"/>
      <c r="O301" s="203"/>
      <c r="P301" s="203"/>
      <c r="Q301" s="203"/>
      <c r="R301" s="203"/>
      <c r="S301" s="203"/>
      <c r="T301" s="203"/>
      <c r="U301" s="203"/>
      <c r="V301" s="203"/>
      <c r="W301" s="203"/>
      <c r="X301" s="203"/>
      <c r="Y301" s="203"/>
      <c r="Z301" s="203"/>
      <c r="AA301" s="203"/>
      <c r="AB301" s="203"/>
      <c r="AC301" s="203"/>
      <c r="AD301" s="203"/>
      <c r="AE301" s="203"/>
      <c r="AF301" s="203"/>
      <c r="AG301" s="203"/>
      <c r="AH301" s="203"/>
      <c r="AI301" s="165"/>
      <c r="AJ301" s="73">
        <f t="shared" si="65"/>
        <v>0</v>
      </c>
      <c r="AK301" s="73"/>
      <c r="AL301" s="73"/>
    </row>
    <row r="302" spans="1:38" ht="15.75">
      <c r="A302" s="89">
        <v>1</v>
      </c>
      <c r="B302" s="3">
        <v>18663</v>
      </c>
      <c r="C302" s="4" t="s">
        <v>162</v>
      </c>
      <c r="D302" s="80" t="s">
        <v>31</v>
      </c>
      <c r="E302" s="108" t="s">
        <v>366</v>
      </c>
      <c r="F302" s="90" t="s">
        <v>311</v>
      </c>
      <c r="G302" s="90" t="s">
        <v>311</v>
      </c>
      <c r="H302" s="90" t="s">
        <v>311</v>
      </c>
      <c r="I302" s="90" t="s">
        <v>311</v>
      </c>
      <c r="J302" s="90" t="s">
        <v>311</v>
      </c>
      <c r="K302" s="108" t="s">
        <v>366</v>
      </c>
      <c r="L302" s="90" t="s">
        <v>311</v>
      </c>
      <c r="M302" s="90" t="s">
        <v>311</v>
      </c>
      <c r="N302" s="90" t="s">
        <v>311</v>
      </c>
      <c r="O302" s="90" t="s">
        <v>311</v>
      </c>
      <c r="P302" s="90" t="s">
        <v>311</v>
      </c>
      <c r="Q302" s="90" t="s">
        <v>311</v>
      </c>
      <c r="R302" s="108" t="s">
        <v>366</v>
      </c>
      <c r="S302" s="90" t="s">
        <v>311</v>
      </c>
      <c r="T302" s="90" t="s">
        <v>311</v>
      </c>
      <c r="U302" s="90" t="s">
        <v>311</v>
      </c>
      <c r="V302" s="90" t="s">
        <v>311</v>
      </c>
      <c r="W302" s="90" t="s">
        <v>311</v>
      </c>
      <c r="X302" s="109" t="s">
        <v>367</v>
      </c>
      <c r="Y302" s="108" t="s">
        <v>366</v>
      </c>
      <c r="Z302" s="90" t="s">
        <v>311</v>
      </c>
      <c r="AA302" s="90" t="s">
        <v>311</v>
      </c>
      <c r="AB302" s="90" t="s">
        <v>311</v>
      </c>
      <c r="AC302" s="90" t="s">
        <v>311</v>
      </c>
      <c r="AD302" s="92" t="s">
        <v>311</v>
      </c>
      <c r="AE302" s="92" t="s">
        <v>311</v>
      </c>
      <c r="AF302" s="92" t="s">
        <v>311</v>
      </c>
      <c r="AG302" s="92" t="s">
        <v>311</v>
      </c>
      <c r="AH302" s="92" t="s">
        <v>311</v>
      </c>
      <c r="AI302" s="92" t="s">
        <v>311</v>
      </c>
      <c r="AJ302" s="73">
        <f t="shared" si="65"/>
        <v>25</v>
      </c>
      <c r="AK302" s="73"/>
      <c r="AL302" s="73"/>
    </row>
    <row r="303" spans="1:38" ht="15.75">
      <c r="A303" s="89">
        <v>2</v>
      </c>
      <c r="B303" s="76">
        <v>21207</v>
      </c>
      <c r="C303" s="75" t="s">
        <v>359</v>
      </c>
      <c r="D303" s="80" t="s">
        <v>31</v>
      </c>
      <c r="E303" s="91" t="s">
        <v>311</v>
      </c>
      <c r="F303" s="91" t="s">
        <v>311</v>
      </c>
      <c r="G303" s="91" t="s">
        <v>311</v>
      </c>
      <c r="H303" s="91" t="s">
        <v>311</v>
      </c>
      <c r="I303" s="91" t="s">
        <v>311</v>
      </c>
      <c r="J303" s="91" t="s">
        <v>311</v>
      </c>
      <c r="K303" s="108" t="s">
        <v>366</v>
      </c>
      <c r="L303" s="91" t="s">
        <v>311</v>
      </c>
      <c r="M303" s="91" t="s">
        <v>311</v>
      </c>
      <c r="N303" s="91" t="s">
        <v>311</v>
      </c>
      <c r="O303" s="91" t="s">
        <v>311</v>
      </c>
      <c r="P303" s="91" t="s">
        <v>386</v>
      </c>
      <c r="Q303" s="91" t="s">
        <v>311</v>
      </c>
      <c r="R303" s="108" t="s">
        <v>366</v>
      </c>
      <c r="S303" s="91" t="s">
        <v>311</v>
      </c>
      <c r="T303" s="91" t="s">
        <v>311</v>
      </c>
      <c r="U303" s="91" t="s">
        <v>311</v>
      </c>
      <c r="V303" s="91" t="s">
        <v>386</v>
      </c>
      <c r="W303" s="91" t="s">
        <v>311</v>
      </c>
      <c r="X303" s="91" t="s">
        <v>311</v>
      </c>
      <c r="Y303" s="108" t="s">
        <v>366</v>
      </c>
      <c r="Z303" s="91" t="s">
        <v>311</v>
      </c>
      <c r="AA303" s="91" t="s">
        <v>311</v>
      </c>
      <c r="AB303" s="91" t="s">
        <v>311</v>
      </c>
      <c r="AC303" s="91" t="s">
        <v>311</v>
      </c>
      <c r="AD303" s="91" t="s">
        <v>311</v>
      </c>
      <c r="AE303" s="91" t="s">
        <v>311</v>
      </c>
      <c r="AF303" s="108" t="s">
        <v>366</v>
      </c>
      <c r="AG303" s="91" t="s">
        <v>386</v>
      </c>
      <c r="AH303" s="91" t="s">
        <v>311</v>
      </c>
      <c r="AI303" s="91" t="s">
        <v>311</v>
      </c>
      <c r="AJ303" s="73">
        <f t="shared" si="65"/>
        <v>23</v>
      </c>
      <c r="AK303" s="73"/>
      <c r="AL303" s="73"/>
    </row>
    <row r="304" spans="1:38" ht="15.75">
      <c r="A304" s="89"/>
      <c r="B304" s="3"/>
      <c r="C304" s="4"/>
      <c r="D304" s="175" t="s">
        <v>167</v>
      </c>
      <c r="E304" s="35">
        <v>2</v>
      </c>
      <c r="F304" s="35">
        <v>2</v>
      </c>
      <c r="G304" s="35">
        <v>2</v>
      </c>
      <c r="H304" s="35">
        <v>2</v>
      </c>
      <c r="I304" s="35">
        <v>2</v>
      </c>
      <c r="J304" s="35">
        <v>2</v>
      </c>
      <c r="K304" s="35">
        <v>2</v>
      </c>
      <c r="L304" s="35">
        <v>2</v>
      </c>
      <c r="M304" s="35">
        <v>2</v>
      </c>
      <c r="N304" s="35">
        <v>2</v>
      </c>
      <c r="O304" s="35">
        <v>2</v>
      </c>
      <c r="P304" s="35">
        <v>2</v>
      </c>
      <c r="Q304" s="35">
        <v>2</v>
      </c>
      <c r="R304" s="35">
        <v>2</v>
      </c>
      <c r="S304" s="35">
        <v>2</v>
      </c>
      <c r="T304" s="35">
        <v>2</v>
      </c>
      <c r="U304" s="35">
        <v>2</v>
      </c>
      <c r="V304" s="35">
        <v>2</v>
      </c>
      <c r="W304" s="35">
        <v>2</v>
      </c>
      <c r="X304" s="35">
        <v>2</v>
      </c>
      <c r="Y304" s="35">
        <v>2</v>
      </c>
      <c r="Z304" s="35">
        <v>2</v>
      </c>
      <c r="AA304" s="35">
        <v>2</v>
      </c>
      <c r="AB304" s="35">
        <v>2</v>
      </c>
      <c r="AC304" s="35">
        <v>2</v>
      </c>
      <c r="AD304" s="35">
        <v>2</v>
      </c>
      <c r="AE304" s="35">
        <v>2</v>
      </c>
      <c r="AF304" s="35">
        <v>2</v>
      </c>
      <c r="AG304" s="35">
        <v>2</v>
      </c>
      <c r="AH304" s="35">
        <v>2</v>
      </c>
      <c r="AI304" s="35">
        <v>2</v>
      </c>
      <c r="AJ304" s="73">
        <f t="shared" si="65"/>
        <v>0</v>
      </c>
      <c r="AK304" s="73"/>
      <c r="AL304" s="73"/>
    </row>
    <row r="305" spans="1:38" ht="15.75">
      <c r="A305" s="89"/>
      <c r="B305" s="3"/>
      <c r="C305" s="4"/>
      <c r="D305" s="176" t="s">
        <v>166</v>
      </c>
      <c r="E305" s="20">
        <f>COUNTIF(E302:E303,"P")</f>
        <v>1</v>
      </c>
      <c r="F305" s="20">
        <f t="shared" ref="F305:AG305" si="100">COUNTIF(F302:F303,"P")</f>
        <v>2</v>
      </c>
      <c r="G305" s="20">
        <f t="shared" si="100"/>
        <v>2</v>
      </c>
      <c r="H305" s="20">
        <f t="shared" si="100"/>
        <v>2</v>
      </c>
      <c r="I305" s="20">
        <f t="shared" si="100"/>
        <v>2</v>
      </c>
      <c r="J305" s="20">
        <f t="shared" si="100"/>
        <v>2</v>
      </c>
      <c r="K305" s="20">
        <f t="shared" si="100"/>
        <v>0</v>
      </c>
      <c r="L305" s="20">
        <f t="shared" si="100"/>
        <v>2</v>
      </c>
      <c r="M305" s="20">
        <f t="shared" si="100"/>
        <v>2</v>
      </c>
      <c r="N305" s="20">
        <f t="shared" si="100"/>
        <v>2</v>
      </c>
      <c r="O305" s="20">
        <f t="shared" si="100"/>
        <v>2</v>
      </c>
      <c r="P305" s="20">
        <f t="shared" si="100"/>
        <v>1</v>
      </c>
      <c r="Q305" s="20">
        <f t="shared" si="100"/>
        <v>2</v>
      </c>
      <c r="R305" s="20">
        <f t="shared" si="100"/>
        <v>0</v>
      </c>
      <c r="S305" s="20">
        <f t="shared" si="100"/>
        <v>2</v>
      </c>
      <c r="T305" s="20">
        <f t="shared" si="100"/>
        <v>2</v>
      </c>
      <c r="U305" s="20">
        <f t="shared" si="100"/>
        <v>2</v>
      </c>
      <c r="V305" s="20">
        <f t="shared" si="100"/>
        <v>1</v>
      </c>
      <c r="W305" s="20">
        <f t="shared" si="100"/>
        <v>2</v>
      </c>
      <c r="X305" s="20">
        <f t="shared" si="100"/>
        <v>1</v>
      </c>
      <c r="Y305" s="20">
        <f t="shared" si="100"/>
        <v>0</v>
      </c>
      <c r="Z305" s="20">
        <f t="shared" si="100"/>
        <v>2</v>
      </c>
      <c r="AA305" s="20">
        <f t="shared" si="100"/>
        <v>2</v>
      </c>
      <c r="AB305" s="20">
        <f t="shared" si="100"/>
        <v>2</v>
      </c>
      <c r="AC305" s="20">
        <f t="shared" si="100"/>
        <v>2</v>
      </c>
      <c r="AD305" s="20">
        <f t="shared" si="100"/>
        <v>2</v>
      </c>
      <c r="AE305" s="20">
        <f t="shared" si="100"/>
        <v>2</v>
      </c>
      <c r="AF305" s="20">
        <f t="shared" si="100"/>
        <v>1</v>
      </c>
      <c r="AG305" s="20">
        <f t="shared" si="100"/>
        <v>1</v>
      </c>
      <c r="AH305" s="20">
        <f t="shared" ref="AH305:AI305" si="101">COUNTIF(AH302:AH303,"P")</f>
        <v>2</v>
      </c>
      <c r="AI305" s="20">
        <f t="shared" si="101"/>
        <v>2</v>
      </c>
      <c r="AJ305" s="73">
        <f t="shared" si="65"/>
        <v>0</v>
      </c>
      <c r="AK305" s="73"/>
      <c r="AL305" s="73"/>
    </row>
    <row r="306" spans="1:38" ht="15.75">
      <c r="A306" s="89"/>
      <c r="B306" s="3"/>
      <c r="C306" s="4"/>
      <c r="D306" s="176" t="s">
        <v>165</v>
      </c>
      <c r="E306" s="20">
        <f>+E305/E304*100</f>
        <v>50</v>
      </c>
      <c r="F306" s="20">
        <f t="shared" ref="F306:AG306" si="102">+F305/F304*100</f>
        <v>100</v>
      </c>
      <c r="G306" s="20">
        <f t="shared" si="102"/>
        <v>100</v>
      </c>
      <c r="H306" s="20">
        <f t="shared" si="102"/>
        <v>100</v>
      </c>
      <c r="I306" s="20">
        <f t="shared" si="102"/>
        <v>100</v>
      </c>
      <c r="J306" s="20">
        <f t="shared" si="102"/>
        <v>100</v>
      </c>
      <c r="K306" s="20">
        <f t="shared" si="102"/>
        <v>0</v>
      </c>
      <c r="L306" s="20">
        <f t="shared" si="102"/>
        <v>100</v>
      </c>
      <c r="M306" s="20">
        <f t="shared" si="102"/>
        <v>100</v>
      </c>
      <c r="N306" s="20">
        <f t="shared" si="102"/>
        <v>100</v>
      </c>
      <c r="O306" s="20">
        <f t="shared" si="102"/>
        <v>100</v>
      </c>
      <c r="P306" s="20">
        <f t="shared" si="102"/>
        <v>50</v>
      </c>
      <c r="Q306" s="20">
        <f t="shared" si="102"/>
        <v>100</v>
      </c>
      <c r="R306" s="20">
        <f t="shared" si="102"/>
        <v>0</v>
      </c>
      <c r="S306" s="20">
        <f t="shared" si="102"/>
        <v>100</v>
      </c>
      <c r="T306" s="20">
        <f t="shared" si="102"/>
        <v>100</v>
      </c>
      <c r="U306" s="20">
        <f t="shared" si="102"/>
        <v>100</v>
      </c>
      <c r="V306" s="20">
        <f t="shared" si="102"/>
        <v>50</v>
      </c>
      <c r="W306" s="20">
        <f t="shared" si="102"/>
        <v>100</v>
      </c>
      <c r="X306" s="20">
        <f t="shared" si="102"/>
        <v>50</v>
      </c>
      <c r="Y306" s="20">
        <f t="shared" si="102"/>
        <v>0</v>
      </c>
      <c r="Z306" s="20">
        <f t="shared" si="102"/>
        <v>100</v>
      </c>
      <c r="AA306" s="20">
        <f t="shared" si="102"/>
        <v>100</v>
      </c>
      <c r="AB306" s="20">
        <f t="shared" si="102"/>
        <v>100</v>
      </c>
      <c r="AC306" s="20">
        <f t="shared" si="102"/>
        <v>100</v>
      </c>
      <c r="AD306" s="20">
        <f t="shared" si="102"/>
        <v>100</v>
      </c>
      <c r="AE306" s="20">
        <f t="shared" si="102"/>
        <v>100</v>
      </c>
      <c r="AF306" s="20">
        <f t="shared" si="102"/>
        <v>50</v>
      </c>
      <c r="AG306" s="20">
        <f t="shared" si="102"/>
        <v>50</v>
      </c>
      <c r="AH306" s="20">
        <f t="shared" ref="AH306:AI306" si="103">+AH305/AH304*100</f>
        <v>100</v>
      </c>
      <c r="AI306" s="20">
        <f t="shared" si="103"/>
        <v>100</v>
      </c>
      <c r="AJ306" s="73">
        <f t="shared" si="65"/>
        <v>0</v>
      </c>
      <c r="AK306" s="73"/>
      <c r="AL306" s="73"/>
    </row>
    <row r="307" spans="1:38" ht="15.75">
      <c r="A307" s="89"/>
      <c r="B307" s="3"/>
      <c r="C307" s="4"/>
      <c r="D307" s="176" t="s">
        <v>168</v>
      </c>
      <c r="E307" s="20">
        <f>+E305-E304</f>
        <v>-1</v>
      </c>
      <c r="F307" s="20">
        <f t="shared" ref="F307:AG307" si="104">+F305-F304</f>
        <v>0</v>
      </c>
      <c r="G307" s="20">
        <f t="shared" si="104"/>
        <v>0</v>
      </c>
      <c r="H307" s="20">
        <f t="shared" si="104"/>
        <v>0</v>
      </c>
      <c r="I307" s="20">
        <f t="shared" si="104"/>
        <v>0</v>
      </c>
      <c r="J307" s="20">
        <f t="shared" si="104"/>
        <v>0</v>
      </c>
      <c r="K307" s="20">
        <f t="shared" si="104"/>
        <v>-2</v>
      </c>
      <c r="L307" s="20">
        <f t="shared" si="104"/>
        <v>0</v>
      </c>
      <c r="M307" s="20">
        <f t="shared" si="104"/>
        <v>0</v>
      </c>
      <c r="N307" s="20">
        <f t="shared" si="104"/>
        <v>0</v>
      </c>
      <c r="O307" s="20">
        <f t="shared" si="104"/>
        <v>0</v>
      </c>
      <c r="P307" s="20">
        <f t="shared" si="104"/>
        <v>-1</v>
      </c>
      <c r="Q307" s="20">
        <f t="shared" si="104"/>
        <v>0</v>
      </c>
      <c r="R307" s="20">
        <f t="shared" si="104"/>
        <v>-2</v>
      </c>
      <c r="S307" s="20">
        <f t="shared" si="104"/>
        <v>0</v>
      </c>
      <c r="T307" s="20">
        <f t="shared" si="104"/>
        <v>0</v>
      </c>
      <c r="U307" s="20">
        <f t="shared" si="104"/>
        <v>0</v>
      </c>
      <c r="V307" s="20">
        <f t="shared" si="104"/>
        <v>-1</v>
      </c>
      <c r="W307" s="20">
        <f t="shared" si="104"/>
        <v>0</v>
      </c>
      <c r="X307" s="20">
        <f t="shared" si="104"/>
        <v>-1</v>
      </c>
      <c r="Y307" s="20">
        <f t="shared" si="104"/>
        <v>-2</v>
      </c>
      <c r="Z307" s="20">
        <f t="shared" si="104"/>
        <v>0</v>
      </c>
      <c r="AA307" s="20">
        <f t="shared" si="104"/>
        <v>0</v>
      </c>
      <c r="AB307" s="20">
        <f t="shared" si="104"/>
        <v>0</v>
      </c>
      <c r="AC307" s="20">
        <f t="shared" si="104"/>
        <v>0</v>
      </c>
      <c r="AD307" s="20">
        <f t="shared" si="104"/>
        <v>0</v>
      </c>
      <c r="AE307" s="20">
        <f t="shared" si="104"/>
        <v>0</v>
      </c>
      <c r="AF307" s="20">
        <f t="shared" si="104"/>
        <v>-1</v>
      </c>
      <c r="AG307" s="20">
        <f t="shared" si="104"/>
        <v>-1</v>
      </c>
      <c r="AH307" s="20">
        <f t="shared" ref="AH307:AI307" si="105">+AH305-AH304</f>
        <v>0</v>
      </c>
      <c r="AI307" s="20">
        <f t="shared" si="105"/>
        <v>0</v>
      </c>
      <c r="AJ307" s="73">
        <f t="shared" si="65"/>
        <v>0</v>
      </c>
      <c r="AK307" s="73"/>
      <c r="AL307" s="73"/>
    </row>
    <row r="308" spans="1:38" ht="15.75">
      <c r="A308" s="89"/>
      <c r="B308" s="3"/>
      <c r="C308" s="4"/>
      <c r="D308" s="176" t="s">
        <v>169</v>
      </c>
      <c r="E308" s="20">
        <f>IF(E306-80&gt;0,0,E306-80)</f>
        <v>-30</v>
      </c>
      <c r="F308" s="20">
        <f>IF(F306-80&gt;0,0,F306-80)</f>
        <v>0</v>
      </c>
      <c r="G308" s="20">
        <f t="shared" ref="G308:AG308" si="106">IF(G306-80&gt;0,0,G306-80)</f>
        <v>0</v>
      </c>
      <c r="H308" s="20">
        <f t="shared" si="106"/>
        <v>0</v>
      </c>
      <c r="I308" s="20">
        <f t="shared" si="106"/>
        <v>0</v>
      </c>
      <c r="J308" s="20">
        <f t="shared" si="106"/>
        <v>0</v>
      </c>
      <c r="K308" s="20">
        <f t="shared" si="106"/>
        <v>-80</v>
      </c>
      <c r="L308" s="20">
        <f t="shared" si="106"/>
        <v>0</v>
      </c>
      <c r="M308" s="20">
        <f t="shared" si="106"/>
        <v>0</v>
      </c>
      <c r="N308" s="20">
        <f t="shared" si="106"/>
        <v>0</v>
      </c>
      <c r="O308" s="20">
        <f t="shared" si="106"/>
        <v>0</v>
      </c>
      <c r="P308" s="20">
        <f t="shared" si="106"/>
        <v>-30</v>
      </c>
      <c r="Q308" s="20">
        <f t="shared" si="106"/>
        <v>0</v>
      </c>
      <c r="R308" s="20">
        <f t="shared" si="106"/>
        <v>-80</v>
      </c>
      <c r="S308" s="20">
        <f t="shared" si="106"/>
        <v>0</v>
      </c>
      <c r="T308" s="20">
        <f t="shared" si="106"/>
        <v>0</v>
      </c>
      <c r="U308" s="20">
        <f t="shared" si="106"/>
        <v>0</v>
      </c>
      <c r="V308" s="20">
        <f t="shared" si="106"/>
        <v>-30</v>
      </c>
      <c r="W308" s="20">
        <f t="shared" si="106"/>
        <v>0</v>
      </c>
      <c r="X308" s="20">
        <f t="shared" si="106"/>
        <v>-30</v>
      </c>
      <c r="Y308" s="20">
        <f t="shared" si="106"/>
        <v>-80</v>
      </c>
      <c r="Z308" s="20">
        <f t="shared" si="106"/>
        <v>0</v>
      </c>
      <c r="AA308" s="20">
        <f t="shared" si="106"/>
        <v>0</v>
      </c>
      <c r="AB308" s="20">
        <f t="shared" si="106"/>
        <v>0</v>
      </c>
      <c r="AC308" s="20">
        <f t="shared" si="106"/>
        <v>0</v>
      </c>
      <c r="AD308" s="20">
        <f t="shared" si="106"/>
        <v>0</v>
      </c>
      <c r="AE308" s="20">
        <f t="shared" si="106"/>
        <v>0</v>
      </c>
      <c r="AF308" s="20">
        <f t="shared" si="106"/>
        <v>-30</v>
      </c>
      <c r="AG308" s="20">
        <f t="shared" si="106"/>
        <v>-30</v>
      </c>
      <c r="AH308" s="20">
        <f t="shared" ref="AH308:AI308" si="107">IF(AH306-80&gt;0,0,AH306-80)</f>
        <v>0</v>
      </c>
      <c r="AI308" s="20">
        <f t="shared" si="107"/>
        <v>0</v>
      </c>
      <c r="AJ308" s="73">
        <f t="shared" si="65"/>
        <v>0</v>
      </c>
      <c r="AK308" s="73"/>
      <c r="AL308" s="73"/>
    </row>
    <row r="309" spans="1:38" ht="23.25">
      <c r="A309" s="203" t="s">
        <v>178</v>
      </c>
      <c r="B309" s="203"/>
      <c r="C309" s="203"/>
      <c r="D309" s="203"/>
      <c r="E309" s="203"/>
      <c r="F309" s="203"/>
      <c r="G309" s="203"/>
      <c r="H309" s="203"/>
      <c r="I309" s="203"/>
      <c r="J309" s="203"/>
      <c r="K309" s="203"/>
      <c r="L309" s="203"/>
      <c r="M309" s="203"/>
      <c r="N309" s="203"/>
      <c r="O309" s="203"/>
      <c r="P309" s="203"/>
      <c r="Q309" s="203"/>
      <c r="R309" s="203"/>
      <c r="S309" s="203"/>
      <c r="T309" s="203"/>
      <c r="U309" s="203"/>
      <c r="V309" s="203"/>
      <c r="W309" s="203"/>
      <c r="X309" s="203"/>
      <c r="Y309" s="203"/>
      <c r="Z309" s="203"/>
      <c r="AA309" s="203"/>
      <c r="AB309" s="203"/>
      <c r="AC309" s="203"/>
      <c r="AD309" s="203"/>
      <c r="AE309" s="203"/>
      <c r="AF309" s="203"/>
      <c r="AG309" s="203"/>
      <c r="AH309" s="203"/>
      <c r="AI309" s="165"/>
      <c r="AJ309" s="73">
        <f t="shared" si="65"/>
        <v>0</v>
      </c>
      <c r="AK309" s="73"/>
      <c r="AL309" s="73"/>
    </row>
    <row r="310" spans="1:38" ht="18.75">
      <c r="A310" s="27">
        <v>1</v>
      </c>
      <c r="B310" s="40">
        <v>18383</v>
      </c>
      <c r="C310" s="4" t="s">
        <v>381</v>
      </c>
      <c r="D310" s="136" t="s">
        <v>397</v>
      </c>
      <c r="E310" s="164" t="s">
        <v>311</v>
      </c>
      <c r="F310" s="164" t="s">
        <v>311</v>
      </c>
      <c r="G310" s="164" t="s">
        <v>311</v>
      </c>
      <c r="H310" s="164" t="s">
        <v>311</v>
      </c>
      <c r="I310" s="116" t="s">
        <v>366</v>
      </c>
      <c r="J310" s="164" t="s">
        <v>311</v>
      </c>
      <c r="K310" s="164" t="s">
        <v>311</v>
      </c>
      <c r="L310" s="164" t="s">
        <v>311</v>
      </c>
      <c r="M310" s="164" t="s">
        <v>311</v>
      </c>
      <c r="N310" s="164" t="s">
        <v>311</v>
      </c>
      <c r="O310" s="164" t="s">
        <v>311</v>
      </c>
      <c r="P310" s="164" t="s">
        <v>311</v>
      </c>
      <c r="Q310" s="164" t="s">
        <v>311</v>
      </c>
      <c r="R310" s="164" t="s">
        <v>311</v>
      </c>
      <c r="S310" s="164" t="s">
        <v>311</v>
      </c>
      <c r="T310" s="116" t="s">
        <v>366</v>
      </c>
      <c r="U310" s="164" t="s">
        <v>311</v>
      </c>
      <c r="V310" s="164" t="s">
        <v>311</v>
      </c>
      <c r="W310" s="164" t="s">
        <v>311</v>
      </c>
      <c r="X310" s="164" t="s">
        <v>311</v>
      </c>
      <c r="Y310" s="164" t="s">
        <v>311</v>
      </c>
      <c r="Z310" s="116" t="s">
        <v>366</v>
      </c>
      <c r="AA310" s="164" t="s">
        <v>311</v>
      </c>
      <c r="AB310" s="164" t="s">
        <v>311</v>
      </c>
      <c r="AC310" s="164" t="s">
        <v>311</v>
      </c>
      <c r="AD310" s="164" t="s">
        <v>311</v>
      </c>
      <c r="AE310" s="164" t="s">
        <v>311</v>
      </c>
      <c r="AF310" s="164" t="s">
        <v>311</v>
      </c>
      <c r="AG310" s="164" t="s">
        <v>311</v>
      </c>
      <c r="AH310" s="116" t="s">
        <v>366</v>
      </c>
      <c r="AI310" s="164" t="s">
        <v>311</v>
      </c>
      <c r="AJ310" s="73">
        <f t="shared" si="65"/>
        <v>26</v>
      </c>
      <c r="AK310" s="73"/>
      <c r="AL310" s="73"/>
    </row>
    <row r="311" spans="1:38" ht="15.75">
      <c r="A311" s="27"/>
      <c r="B311" s="17"/>
      <c r="C311" s="81"/>
      <c r="D311" s="175" t="s">
        <v>167</v>
      </c>
      <c r="E311" s="35">
        <v>1</v>
      </c>
      <c r="F311" s="35">
        <v>1</v>
      </c>
      <c r="G311" s="35">
        <v>1</v>
      </c>
      <c r="H311" s="35">
        <v>1</v>
      </c>
      <c r="I311" s="35">
        <v>1</v>
      </c>
      <c r="J311" s="35">
        <v>1</v>
      </c>
      <c r="K311" s="35">
        <v>1</v>
      </c>
      <c r="L311" s="35">
        <v>1</v>
      </c>
      <c r="M311" s="35">
        <v>1</v>
      </c>
      <c r="N311" s="35">
        <v>1</v>
      </c>
      <c r="O311" s="35">
        <v>1</v>
      </c>
      <c r="P311" s="35">
        <v>1</v>
      </c>
      <c r="Q311" s="35">
        <v>1</v>
      </c>
      <c r="R311" s="35">
        <v>1</v>
      </c>
      <c r="S311" s="35">
        <v>1</v>
      </c>
      <c r="T311" s="35">
        <v>1</v>
      </c>
      <c r="U311" s="35">
        <v>1</v>
      </c>
      <c r="V311" s="35">
        <v>1</v>
      </c>
      <c r="W311" s="35">
        <v>1</v>
      </c>
      <c r="X311" s="35">
        <v>1</v>
      </c>
      <c r="Y311" s="35">
        <v>1</v>
      </c>
      <c r="Z311" s="35">
        <v>1</v>
      </c>
      <c r="AA311" s="35">
        <v>1</v>
      </c>
      <c r="AB311" s="35">
        <v>1</v>
      </c>
      <c r="AC311" s="35">
        <v>1</v>
      </c>
      <c r="AD311" s="35">
        <v>1</v>
      </c>
      <c r="AE311" s="35">
        <v>1</v>
      </c>
      <c r="AF311" s="35">
        <v>1</v>
      </c>
      <c r="AG311" s="35">
        <v>1</v>
      </c>
      <c r="AH311" s="35">
        <v>1</v>
      </c>
      <c r="AI311" s="35">
        <v>1</v>
      </c>
      <c r="AJ311" s="73">
        <f t="shared" si="65"/>
        <v>0</v>
      </c>
      <c r="AK311" s="73"/>
      <c r="AL311" s="73"/>
    </row>
    <row r="312" spans="1:38" ht="15.75">
      <c r="A312" s="27"/>
      <c r="B312" s="17"/>
      <c r="C312" s="81"/>
      <c r="D312" s="176" t="s">
        <v>166</v>
      </c>
      <c r="E312" s="20">
        <f t="shared" ref="E312:AH312" si="108">COUNTIF(E310:E310,"P")</f>
        <v>1</v>
      </c>
      <c r="F312" s="20">
        <f t="shared" si="108"/>
        <v>1</v>
      </c>
      <c r="G312" s="20">
        <f t="shared" si="108"/>
        <v>1</v>
      </c>
      <c r="H312" s="20">
        <f t="shared" si="108"/>
        <v>1</v>
      </c>
      <c r="I312" s="20">
        <f t="shared" si="108"/>
        <v>0</v>
      </c>
      <c r="J312" s="20">
        <f t="shared" si="108"/>
        <v>1</v>
      </c>
      <c r="K312" s="20">
        <f t="shared" si="108"/>
        <v>1</v>
      </c>
      <c r="L312" s="20">
        <f t="shared" si="108"/>
        <v>1</v>
      </c>
      <c r="M312" s="20">
        <f t="shared" si="108"/>
        <v>1</v>
      </c>
      <c r="N312" s="20">
        <f t="shared" si="108"/>
        <v>1</v>
      </c>
      <c r="O312" s="20">
        <f t="shared" si="108"/>
        <v>1</v>
      </c>
      <c r="P312" s="20">
        <f t="shared" si="108"/>
        <v>1</v>
      </c>
      <c r="Q312" s="20">
        <f t="shared" si="108"/>
        <v>1</v>
      </c>
      <c r="R312" s="20">
        <f t="shared" si="108"/>
        <v>1</v>
      </c>
      <c r="S312" s="20">
        <f t="shared" si="108"/>
        <v>1</v>
      </c>
      <c r="T312" s="20">
        <f t="shared" si="108"/>
        <v>0</v>
      </c>
      <c r="U312" s="20">
        <f t="shared" si="108"/>
        <v>1</v>
      </c>
      <c r="V312" s="20">
        <f t="shared" si="108"/>
        <v>1</v>
      </c>
      <c r="W312" s="20">
        <f t="shared" si="108"/>
        <v>1</v>
      </c>
      <c r="X312" s="20">
        <f t="shared" si="108"/>
        <v>1</v>
      </c>
      <c r="Y312" s="20">
        <f t="shared" si="108"/>
        <v>1</v>
      </c>
      <c r="Z312" s="20">
        <f t="shared" si="108"/>
        <v>0</v>
      </c>
      <c r="AA312" s="20">
        <f t="shared" si="108"/>
        <v>1</v>
      </c>
      <c r="AB312" s="20">
        <f t="shared" si="108"/>
        <v>1</v>
      </c>
      <c r="AC312" s="20">
        <f t="shared" si="108"/>
        <v>1</v>
      </c>
      <c r="AD312" s="20">
        <f t="shared" si="108"/>
        <v>1</v>
      </c>
      <c r="AE312" s="20">
        <f t="shared" si="108"/>
        <v>1</v>
      </c>
      <c r="AF312" s="20">
        <f t="shared" si="108"/>
        <v>1</v>
      </c>
      <c r="AG312" s="20">
        <f t="shared" si="108"/>
        <v>1</v>
      </c>
      <c r="AH312" s="20">
        <f t="shared" si="108"/>
        <v>0</v>
      </c>
      <c r="AI312" s="20">
        <f t="shared" ref="AI312" si="109">COUNTIF(AI310:AI310,"P")</f>
        <v>1</v>
      </c>
      <c r="AJ312" s="73">
        <f t="shared" si="65"/>
        <v>0</v>
      </c>
      <c r="AK312" s="73"/>
      <c r="AL312" s="73"/>
    </row>
    <row r="313" spans="1:38" ht="15.75">
      <c r="A313" s="27"/>
      <c r="B313" s="17"/>
      <c r="C313" s="81"/>
      <c r="D313" s="176" t="s">
        <v>165</v>
      </c>
      <c r="E313" s="20">
        <f>+E312/E311*100</f>
        <v>100</v>
      </c>
      <c r="F313" s="20">
        <f t="shared" ref="F313:I313" si="110">+F312/F311*100</f>
        <v>100</v>
      </c>
      <c r="G313" s="20">
        <f t="shared" si="110"/>
        <v>100</v>
      </c>
      <c r="H313" s="20">
        <f t="shared" si="110"/>
        <v>100</v>
      </c>
      <c r="I313" s="20">
        <f t="shared" si="110"/>
        <v>0</v>
      </c>
      <c r="J313" s="20">
        <f>+J312/J311*100</f>
        <v>100</v>
      </c>
      <c r="K313" s="20">
        <f t="shared" ref="K313:AG313" si="111">+K312/K311*100</f>
        <v>100</v>
      </c>
      <c r="L313" s="20">
        <f t="shared" si="111"/>
        <v>100</v>
      </c>
      <c r="M313" s="20">
        <f t="shared" si="111"/>
        <v>100</v>
      </c>
      <c r="N313" s="20">
        <f t="shared" si="111"/>
        <v>100</v>
      </c>
      <c r="O313" s="20">
        <f t="shared" si="111"/>
        <v>100</v>
      </c>
      <c r="P313" s="20">
        <f t="shared" si="111"/>
        <v>100</v>
      </c>
      <c r="Q313" s="20">
        <f t="shared" si="111"/>
        <v>100</v>
      </c>
      <c r="R313" s="20">
        <f t="shared" si="111"/>
        <v>100</v>
      </c>
      <c r="S313" s="20">
        <f t="shared" si="111"/>
        <v>100</v>
      </c>
      <c r="T313" s="20">
        <f t="shared" si="111"/>
        <v>0</v>
      </c>
      <c r="U313" s="20">
        <f t="shared" si="111"/>
        <v>100</v>
      </c>
      <c r="V313" s="20">
        <f t="shared" si="111"/>
        <v>100</v>
      </c>
      <c r="W313" s="20">
        <f t="shared" si="111"/>
        <v>100</v>
      </c>
      <c r="X313" s="20">
        <f t="shared" si="111"/>
        <v>100</v>
      </c>
      <c r="Y313" s="20">
        <f t="shared" si="111"/>
        <v>100</v>
      </c>
      <c r="Z313" s="20">
        <f t="shared" si="111"/>
        <v>0</v>
      </c>
      <c r="AA313" s="20">
        <f t="shared" si="111"/>
        <v>100</v>
      </c>
      <c r="AB313" s="20">
        <f t="shared" si="111"/>
        <v>100</v>
      </c>
      <c r="AC313" s="20">
        <f t="shared" si="111"/>
        <v>100</v>
      </c>
      <c r="AD313" s="20">
        <f t="shared" si="111"/>
        <v>100</v>
      </c>
      <c r="AE313" s="20">
        <f t="shared" si="111"/>
        <v>100</v>
      </c>
      <c r="AF313" s="20">
        <f t="shared" si="111"/>
        <v>100</v>
      </c>
      <c r="AG313" s="20">
        <f t="shared" si="111"/>
        <v>100</v>
      </c>
      <c r="AH313" s="20">
        <f t="shared" ref="AH313:AI313" si="112">+AH312/AH311*100</f>
        <v>0</v>
      </c>
      <c r="AI313" s="20">
        <f t="shared" si="112"/>
        <v>100</v>
      </c>
      <c r="AJ313" s="73">
        <f t="shared" si="65"/>
        <v>0</v>
      </c>
      <c r="AK313" s="73"/>
      <c r="AL313" s="73"/>
    </row>
    <row r="314" spans="1:38" ht="15.75">
      <c r="A314" s="27"/>
      <c r="B314" s="17"/>
      <c r="C314" s="81"/>
      <c r="D314" s="176" t="s">
        <v>168</v>
      </c>
      <c r="E314" s="20">
        <f>+E312-E311</f>
        <v>0</v>
      </c>
      <c r="F314" s="20">
        <f t="shared" ref="F314:I314" si="113">+F312-F311</f>
        <v>0</v>
      </c>
      <c r="G314" s="20">
        <f t="shared" si="113"/>
        <v>0</v>
      </c>
      <c r="H314" s="20">
        <f t="shared" si="113"/>
        <v>0</v>
      </c>
      <c r="I314" s="20">
        <f t="shared" si="113"/>
        <v>-1</v>
      </c>
      <c r="J314" s="20">
        <f>+J312-J311</f>
        <v>0</v>
      </c>
      <c r="K314" s="20">
        <f t="shared" ref="K314:AG314" si="114">+K312-K311</f>
        <v>0</v>
      </c>
      <c r="L314" s="20">
        <f t="shared" si="114"/>
        <v>0</v>
      </c>
      <c r="M314" s="20">
        <f t="shared" si="114"/>
        <v>0</v>
      </c>
      <c r="N314" s="20">
        <f t="shared" si="114"/>
        <v>0</v>
      </c>
      <c r="O314" s="20">
        <f t="shared" si="114"/>
        <v>0</v>
      </c>
      <c r="P314" s="20">
        <f t="shared" si="114"/>
        <v>0</v>
      </c>
      <c r="Q314" s="20">
        <f t="shared" si="114"/>
        <v>0</v>
      </c>
      <c r="R314" s="20">
        <f t="shared" si="114"/>
        <v>0</v>
      </c>
      <c r="S314" s="20">
        <f t="shared" si="114"/>
        <v>0</v>
      </c>
      <c r="T314" s="20">
        <f t="shared" si="114"/>
        <v>-1</v>
      </c>
      <c r="U314" s="20">
        <f t="shared" si="114"/>
        <v>0</v>
      </c>
      <c r="V314" s="20">
        <f t="shared" si="114"/>
        <v>0</v>
      </c>
      <c r="W314" s="20">
        <f t="shared" si="114"/>
        <v>0</v>
      </c>
      <c r="X314" s="20">
        <f t="shared" si="114"/>
        <v>0</v>
      </c>
      <c r="Y314" s="20">
        <f t="shared" si="114"/>
        <v>0</v>
      </c>
      <c r="Z314" s="20">
        <f t="shared" si="114"/>
        <v>-1</v>
      </c>
      <c r="AA314" s="20">
        <f t="shared" si="114"/>
        <v>0</v>
      </c>
      <c r="AB314" s="20">
        <f t="shared" si="114"/>
        <v>0</v>
      </c>
      <c r="AC314" s="20">
        <f t="shared" si="114"/>
        <v>0</v>
      </c>
      <c r="AD314" s="20">
        <f t="shared" si="114"/>
        <v>0</v>
      </c>
      <c r="AE314" s="20">
        <f t="shared" si="114"/>
        <v>0</v>
      </c>
      <c r="AF314" s="20">
        <f t="shared" si="114"/>
        <v>0</v>
      </c>
      <c r="AG314" s="20">
        <f t="shared" si="114"/>
        <v>0</v>
      </c>
      <c r="AH314" s="20">
        <f t="shared" ref="AH314:AI314" si="115">+AH312-AH311</f>
        <v>-1</v>
      </c>
      <c r="AI314" s="20">
        <f t="shared" si="115"/>
        <v>0</v>
      </c>
      <c r="AJ314" s="73">
        <f t="shared" si="65"/>
        <v>0</v>
      </c>
      <c r="AK314" s="73"/>
      <c r="AL314" s="73"/>
    </row>
    <row r="315" spans="1:38" ht="15.75">
      <c r="A315" s="27"/>
      <c r="B315" s="17"/>
      <c r="C315" s="81"/>
      <c r="D315" s="176" t="s">
        <v>169</v>
      </c>
      <c r="E315" s="20">
        <f>IF(E313-80&gt;0,0,E313-80)</f>
        <v>0</v>
      </c>
      <c r="F315" s="20">
        <f>IF(F313-80&gt;0,0,F313-80)</f>
        <v>0</v>
      </c>
      <c r="G315" s="20">
        <f t="shared" ref="G315:AG315" si="116">IF(G313-80&gt;0,0,G313-80)</f>
        <v>0</v>
      </c>
      <c r="H315" s="20">
        <f t="shared" si="116"/>
        <v>0</v>
      </c>
      <c r="I315" s="20">
        <f t="shared" si="116"/>
        <v>-80</v>
      </c>
      <c r="J315" s="20">
        <f t="shared" si="116"/>
        <v>0</v>
      </c>
      <c r="K315" s="20">
        <f t="shared" si="116"/>
        <v>0</v>
      </c>
      <c r="L315" s="20">
        <f t="shared" si="116"/>
        <v>0</v>
      </c>
      <c r="M315" s="20">
        <f t="shared" si="116"/>
        <v>0</v>
      </c>
      <c r="N315" s="20">
        <f t="shared" si="116"/>
        <v>0</v>
      </c>
      <c r="O315" s="20">
        <f t="shared" si="116"/>
        <v>0</v>
      </c>
      <c r="P315" s="20">
        <f t="shared" si="116"/>
        <v>0</v>
      </c>
      <c r="Q315" s="20">
        <f t="shared" si="116"/>
        <v>0</v>
      </c>
      <c r="R315" s="20">
        <f t="shared" si="116"/>
        <v>0</v>
      </c>
      <c r="S315" s="20">
        <f t="shared" si="116"/>
        <v>0</v>
      </c>
      <c r="T315" s="20">
        <f t="shared" si="116"/>
        <v>-80</v>
      </c>
      <c r="U315" s="20">
        <f t="shared" si="116"/>
        <v>0</v>
      </c>
      <c r="V315" s="20">
        <f t="shared" si="116"/>
        <v>0</v>
      </c>
      <c r="W315" s="20">
        <f t="shared" si="116"/>
        <v>0</v>
      </c>
      <c r="X315" s="20">
        <f t="shared" si="116"/>
        <v>0</v>
      </c>
      <c r="Y315" s="20">
        <f t="shared" si="116"/>
        <v>0</v>
      </c>
      <c r="Z315" s="20">
        <f t="shared" si="116"/>
        <v>-80</v>
      </c>
      <c r="AA315" s="20">
        <f t="shared" si="116"/>
        <v>0</v>
      </c>
      <c r="AB315" s="20">
        <f t="shared" si="116"/>
        <v>0</v>
      </c>
      <c r="AC315" s="20">
        <f t="shared" si="116"/>
        <v>0</v>
      </c>
      <c r="AD315" s="20">
        <f t="shared" si="116"/>
        <v>0</v>
      </c>
      <c r="AE315" s="20">
        <f t="shared" si="116"/>
        <v>0</v>
      </c>
      <c r="AF315" s="20">
        <f t="shared" si="116"/>
        <v>0</v>
      </c>
      <c r="AG315" s="20">
        <f t="shared" si="116"/>
        <v>0</v>
      </c>
      <c r="AH315" s="20">
        <f t="shared" ref="AH315:AI315" si="117">IF(AH313-80&gt;0,0,AH313-80)</f>
        <v>-80</v>
      </c>
      <c r="AI315" s="20">
        <f t="shared" si="117"/>
        <v>0</v>
      </c>
      <c r="AJ315" s="73">
        <f t="shared" si="65"/>
        <v>0</v>
      </c>
      <c r="AK315" s="73"/>
      <c r="AL315" s="73"/>
    </row>
    <row r="316" spans="1:38" ht="23.25">
      <c r="A316" s="203" t="s">
        <v>177</v>
      </c>
      <c r="B316" s="203"/>
      <c r="C316" s="203"/>
      <c r="D316" s="203"/>
      <c r="E316" s="203"/>
      <c r="F316" s="203"/>
      <c r="G316" s="203"/>
      <c r="H316" s="203"/>
      <c r="I316" s="203"/>
      <c r="J316" s="203"/>
      <c r="K316" s="203"/>
      <c r="L316" s="203"/>
      <c r="M316" s="203"/>
      <c r="N316" s="203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  <c r="AG316" s="203"/>
      <c r="AH316" s="203"/>
      <c r="AI316" s="165"/>
      <c r="AJ316" s="73">
        <f t="shared" si="65"/>
        <v>0</v>
      </c>
      <c r="AK316" s="73"/>
      <c r="AL316" s="73"/>
    </row>
    <row r="317" spans="1:38" ht="18" customHeight="1">
      <c r="A317" s="27">
        <v>1</v>
      </c>
      <c r="B317" s="142">
        <v>19467</v>
      </c>
      <c r="C317" s="4" t="s">
        <v>351</v>
      </c>
      <c r="D317" s="135" t="s">
        <v>199</v>
      </c>
      <c r="E317" s="164" t="s">
        <v>311</v>
      </c>
      <c r="F317" s="164" t="s">
        <v>311</v>
      </c>
      <c r="G317" s="164" t="s">
        <v>311</v>
      </c>
      <c r="H317" s="164" t="s">
        <v>311</v>
      </c>
      <c r="I317" s="164" t="s">
        <v>311</v>
      </c>
      <c r="J317" s="164" t="s">
        <v>311</v>
      </c>
      <c r="K317" s="164" t="s">
        <v>311</v>
      </c>
      <c r="L317" s="164" t="s">
        <v>311</v>
      </c>
      <c r="M317" s="164" t="s">
        <v>311</v>
      </c>
      <c r="N317" s="116" t="s">
        <v>366</v>
      </c>
      <c r="O317" s="164" t="s">
        <v>498</v>
      </c>
      <c r="P317" s="164" t="s">
        <v>311</v>
      </c>
      <c r="Q317" s="164" t="s">
        <v>311</v>
      </c>
      <c r="R317" s="164" t="s">
        <v>311</v>
      </c>
      <c r="S317" s="164" t="s">
        <v>311</v>
      </c>
      <c r="T317" s="164" t="s">
        <v>311</v>
      </c>
      <c r="U317" s="164" t="s">
        <v>311</v>
      </c>
      <c r="V317" s="164" t="s">
        <v>311</v>
      </c>
      <c r="W317" s="164" t="s">
        <v>311</v>
      </c>
      <c r="X317" s="164" t="s">
        <v>311</v>
      </c>
      <c r="Y317" s="164" t="s">
        <v>311</v>
      </c>
      <c r="Z317" s="164" t="s">
        <v>311</v>
      </c>
      <c r="AA317" s="164" t="s">
        <v>311</v>
      </c>
      <c r="AB317" s="164" t="s">
        <v>311</v>
      </c>
      <c r="AC317" s="164" t="s">
        <v>311</v>
      </c>
      <c r="AD317" s="164" t="s">
        <v>311</v>
      </c>
      <c r="AE317" s="164" t="s">
        <v>311</v>
      </c>
      <c r="AF317" s="164" t="s">
        <v>311</v>
      </c>
      <c r="AG317" s="164" t="s">
        <v>311</v>
      </c>
      <c r="AH317" s="164" t="s">
        <v>311</v>
      </c>
      <c r="AI317" s="116" t="s">
        <v>366</v>
      </c>
      <c r="AJ317" s="73">
        <f t="shared" si="65"/>
        <v>28</v>
      </c>
      <c r="AK317" s="73"/>
      <c r="AL317" s="73"/>
    </row>
    <row r="318" spans="1:38" ht="13.5" customHeight="1">
      <c r="A318" s="27">
        <v>2</v>
      </c>
      <c r="B318" s="142">
        <v>16678</v>
      </c>
      <c r="C318" s="4" t="s">
        <v>352</v>
      </c>
      <c r="D318" s="135" t="s">
        <v>199</v>
      </c>
      <c r="E318" s="164" t="s">
        <v>317</v>
      </c>
      <c r="F318" s="164" t="s">
        <v>317</v>
      </c>
      <c r="G318" s="164" t="s">
        <v>317</v>
      </c>
      <c r="H318" s="164" t="s">
        <v>317</v>
      </c>
      <c r="I318" s="164" t="s">
        <v>317</v>
      </c>
      <c r="J318" s="164" t="s">
        <v>317</v>
      </c>
      <c r="K318" s="164" t="s">
        <v>317</v>
      </c>
      <c r="L318" s="164" t="s">
        <v>317</v>
      </c>
      <c r="M318" s="164" t="s">
        <v>317</v>
      </c>
      <c r="N318" s="164" t="s">
        <v>317</v>
      </c>
      <c r="O318" s="164" t="s">
        <v>317</v>
      </c>
      <c r="P318" s="164" t="s">
        <v>317</v>
      </c>
      <c r="Q318" s="164" t="s">
        <v>317</v>
      </c>
      <c r="R318" s="164" t="s">
        <v>317</v>
      </c>
      <c r="S318" s="164" t="s">
        <v>317</v>
      </c>
      <c r="T318" s="164" t="s">
        <v>317</v>
      </c>
      <c r="U318" s="164" t="s">
        <v>317</v>
      </c>
      <c r="V318" s="164" t="s">
        <v>317</v>
      </c>
      <c r="W318" s="164" t="s">
        <v>317</v>
      </c>
      <c r="X318" s="164" t="s">
        <v>317</v>
      </c>
      <c r="Y318" s="164" t="s">
        <v>317</v>
      </c>
      <c r="Z318" s="164" t="s">
        <v>317</v>
      </c>
      <c r="AA318" s="164" t="s">
        <v>317</v>
      </c>
      <c r="AB318" s="164" t="s">
        <v>317</v>
      </c>
      <c r="AC318" s="164" t="s">
        <v>317</v>
      </c>
      <c r="AD318" s="164" t="s">
        <v>317</v>
      </c>
      <c r="AE318" s="164" t="s">
        <v>317</v>
      </c>
      <c r="AF318" s="164" t="s">
        <v>317</v>
      </c>
      <c r="AG318" s="164" t="s">
        <v>317</v>
      </c>
      <c r="AH318" s="164" t="s">
        <v>317</v>
      </c>
      <c r="AI318" s="164" t="s">
        <v>317</v>
      </c>
      <c r="AJ318" s="73">
        <f t="shared" si="65"/>
        <v>0</v>
      </c>
      <c r="AK318" s="73"/>
      <c r="AL318" s="73"/>
    </row>
    <row r="319" spans="1:38" ht="15.75">
      <c r="A319" s="27">
        <v>3</v>
      </c>
      <c r="B319" s="142">
        <v>19728</v>
      </c>
      <c r="C319" s="4" t="s">
        <v>353</v>
      </c>
      <c r="D319" s="135" t="s">
        <v>199</v>
      </c>
      <c r="E319" s="164" t="s">
        <v>317</v>
      </c>
      <c r="F319" s="164" t="s">
        <v>317</v>
      </c>
      <c r="G319" s="164" t="s">
        <v>317</v>
      </c>
      <c r="H319" s="164" t="s">
        <v>317</v>
      </c>
      <c r="I319" s="164" t="s">
        <v>317</v>
      </c>
      <c r="J319" s="164" t="s">
        <v>317</v>
      </c>
      <c r="K319" s="164" t="s">
        <v>317</v>
      </c>
      <c r="L319" s="164" t="s">
        <v>317</v>
      </c>
      <c r="M319" s="164" t="s">
        <v>317</v>
      </c>
      <c r="N319" s="164" t="s">
        <v>317</v>
      </c>
      <c r="O319" s="164" t="s">
        <v>317</v>
      </c>
      <c r="P319" s="164" t="s">
        <v>317</v>
      </c>
      <c r="Q319" s="164" t="s">
        <v>317</v>
      </c>
      <c r="R319" s="164" t="s">
        <v>317</v>
      </c>
      <c r="S319" s="164" t="s">
        <v>317</v>
      </c>
      <c r="T319" s="164" t="s">
        <v>317</v>
      </c>
      <c r="U319" s="164" t="s">
        <v>317</v>
      </c>
      <c r="V319" s="164" t="s">
        <v>317</v>
      </c>
      <c r="W319" s="164" t="s">
        <v>317</v>
      </c>
      <c r="X319" s="164" t="s">
        <v>317</v>
      </c>
      <c r="Y319" s="164" t="s">
        <v>317</v>
      </c>
      <c r="Z319" s="164" t="s">
        <v>317</v>
      </c>
      <c r="AA319" s="164" t="s">
        <v>317</v>
      </c>
      <c r="AB319" s="164" t="s">
        <v>317</v>
      </c>
      <c r="AC319" s="164" t="s">
        <v>317</v>
      </c>
      <c r="AD319" s="164" t="s">
        <v>317</v>
      </c>
      <c r="AE319" s="164" t="s">
        <v>317</v>
      </c>
      <c r="AF319" s="164" t="s">
        <v>317</v>
      </c>
      <c r="AG319" s="164" t="s">
        <v>317</v>
      </c>
      <c r="AH319" s="164" t="s">
        <v>317</v>
      </c>
      <c r="AI319" s="164" t="s">
        <v>317</v>
      </c>
      <c r="AJ319" s="73">
        <f t="shared" si="65"/>
        <v>0</v>
      </c>
      <c r="AK319" s="73"/>
      <c r="AL319" s="73"/>
    </row>
    <row r="320" spans="1:38" ht="15.75">
      <c r="A320" s="27">
        <v>4</v>
      </c>
      <c r="B320" s="142">
        <v>21277</v>
      </c>
      <c r="C320" s="4" t="s">
        <v>380</v>
      </c>
      <c r="D320" s="135" t="s">
        <v>199</v>
      </c>
      <c r="E320" s="164" t="s">
        <v>312</v>
      </c>
      <c r="F320" s="140" t="s">
        <v>312</v>
      </c>
      <c r="G320" s="116" t="s">
        <v>366</v>
      </c>
      <c r="H320" s="164" t="s">
        <v>311</v>
      </c>
      <c r="I320" s="164" t="s">
        <v>311</v>
      </c>
      <c r="J320" s="164" t="s">
        <v>311</v>
      </c>
      <c r="K320" s="164" t="s">
        <v>312</v>
      </c>
      <c r="L320" s="117" t="s">
        <v>367</v>
      </c>
      <c r="M320" s="116" t="s">
        <v>366</v>
      </c>
      <c r="N320" s="164" t="s">
        <v>311</v>
      </c>
      <c r="O320" s="164" t="s">
        <v>311</v>
      </c>
      <c r="P320" s="164" t="s">
        <v>311</v>
      </c>
      <c r="Q320" s="164" t="s">
        <v>311</v>
      </c>
      <c r="R320" s="164" t="s">
        <v>311</v>
      </c>
      <c r="S320" s="164" t="s">
        <v>311</v>
      </c>
      <c r="T320" s="164" t="s">
        <v>311</v>
      </c>
      <c r="U320" s="164" t="s">
        <v>311</v>
      </c>
      <c r="V320" s="164" t="s">
        <v>311</v>
      </c>
      <c r="W320" s="164" t="s">
        <v>311</v>
      </c>
      <c r="X320" s="164" t="s">
        <v>311</v>
      </c>
      <c r="Y320" s="116" t="s">
        <v>366</v>
      </c>
      <c r="Z320" s="164" t="s">
        <v>311</v>
      </c>
      <c r="AA320" s="164" t="s">
        <v>311</v>
      </c>
      <c r="AB320" s="164" t="s">
        <v>311</v>
      </c>
      <c r="AC320" s="164" t="s">
        <v>311</v>
      </c>
      <c r="AD320" s="164" t="s">
        <v>311</v>
      </c>
      <c r="AE320" s="164" t="s">
        <v>311</v>
      </c>
      <c r="AF320" s="164" t="s">
        <v>311</v>
      </c>
      <c r="AG320" s="164" t="s">
        <v>311</v>
      </c>
      <c r="AH320" s="164" t="s">
        <v>311</v>
      </c>
      <c r="AI320" s="164" t="s">
        <v>311</v>
      </c>
      <c r="AJ320" s="73">
        <f t="shared" si="65"/>
        <v>23</v>
      </c>
      <c r="AK320" s="73"/>
      <c r="AL320" s="73"/>
    </row>
    <row r="321" spans="1:38" s="73" customFormat="1" ht="15.75">
      <c r="A321" s="27">
        <v>5</v>
      </c>
      <c r="B321" s="142">
        <v>21282</v>
      </c>
      <c r="C321" s="4" t="s">
        <v>382</v>
      </c>
      <c r="D321" s="135" t="s">
        <v>199</v>
      </c>
      <c r="E321" s="164" t="s">
        <v>317</v>
      </c>
      <c r="F321" s="164" t="s">
        <v>317</v>
      </c>
      <c r="G321" s="164" t="s">
        <v>317</v>
      </c>
      <c r="H321" s="164" t="s">
        <v>317</v>
      </c>
      <c r="I321" s="164" t="s">
        <v>317</v>
      </c>
      <c r="J321" s="164" t="s">
        <v>317</v>
      </c>
      <c r="K321" s="164" t="s">
        <v>317</v>
      </c>
      <c r="L321" s="164" t="s">
        <v>317</v>
      </c>
      <c r="M321" s="164" t="s">
        <v>317</v>
      </c>
      <c r="N321" s="164" t="s">
        <v>317</v>
      </c>
      <c r="O321" s="164" t="s">
        <v>317</v>
      </c>
      <c r="P321" s="164" t="s">
        <v>317</v>
      </c>
      <c r="Q321" s="164" t="s">
        <v>317</v>
      </c>
      <c r="R321" s="164" t="s">
        <v>317</v>
      </c>
      <c r="S321" s="164" t="s">
        <v>317</v>
      </c>
      <c r="T321" s="164" t="s">
        <v>317</v>
      </c>
      <c r="U321" s="164" t="s">
        <v>317</v>
      </c>
      <c r="V321" s="164" t="s">
        <v>317</v>
      </c>
      <c r="W321" s="164" t="s">
        <v>317</v>
      </c>
      <c r="X321" s="164" t="s">
        <v>317</v>
      </c>
      <c r="Y321" s="164" t="s">
        <v>317</v>
      </c>
      <c r="Z321" s="164" t="s">
        <v>317</v>
      </c>
      <c r="AA321" s="164" t="s">
        <v>317</v>
      </c>
      <c r="AB321" s="164" t="s">
        <v>317</v>
      </c>
      <c r="AC321" s="164" t="s">
        <v>317</v>
      </c>
      <c r="AD321" s="164" t="s">
        <v>317</v>
      </c>
      <c r="AE321" s="164" t="s">
        <v>317</v>
      </c>
      <c r="AF321" s="164" t="s">
        <v>317</v>
      </c>
      <c r="AG321" s="164" t="s">
        <v>317</v>
      </c>
      <c r="AH321" s="164" t="s">
        <v>317</v>
      </c>
      <c r="AI321" s="164" t="s">
        <v>317</v>
      </c>
      <c r="AJ321" s="73">
        <f t="shared" si="65"/>
        <v>0</v>
      </c>
    </row>
    <row r="322" spans="1:38" ht="15.75">
      <c r="A322" s="27">
        <v>6</v>
      </c>
      <c r="B322" s="142">
        <v>19981</v>
      </c>
      <c r="C322" s="4" t="s">
        <v>422</v>
      </c>
      <c r="D322" s="135" t="s">
        <v>199</v>
      </c>
      <c r="E322" s="164" t="s">
        <v>317</v>
      </c>
      <c r="F322" s="164" t="s">
        <v>317</v>
      </c>
      <c r="G322" s="164" t="s">
        <v>317</v>
      </c>
      <c r="H322" s="164" t="s">
        <v>317</v>
      </c>
      <c r="I322" s="164" t="s">
        <v>317</v>
      </c>
      <c r="J322" s="164" t="s">
        <v>317</v>
      </c>
      <c r="K322" s="164" t="s">
        <v>317</v>
      </c>
      <c r="L322" s="164" t="s">
        <v>317</v>
      </c>
      <c r="M322" s="164" t="s">
        <v>317</v>
      </c>
      <c r="N322" s="164" t="s">
        <v>317</v>
      </c>
      <c r="O322" s="164" t="s">
        <v>317</v>
      </c>
      <c r="P322" s="164" t="s">
        <v>317</v>
      </c>
      <c r="Q322" s="164" t="s">
        <v>317</v>
      </c>
      <c r="R322" s="164" t="s">
        <v>317</v>
      </c>
      <c r="S322" s="164" t="s">
        <v>317</v>
      </c>
      <c r="T322" s="164" t="s">
        <v>317</v>
      </c>
      <c r="U322" s="164" t="s">
        <v>317</v>
      </c>
      <c r="V322" s="164" t="s">
        <v>317</v>
      </c>
      <c r="W322" s="164" t="s">
        <v>317</v>
      </c>
      <c r="X322" s="164" t="s">
        <v>317</v>
      </c>
      <c r="Y322" s="164" t="s">
        <v>317</v>
      </c>
      <c r="Z322" s="164" t="s">
        <v>317</v>
      </c>
      <c r="AA322" s="164" t="s">
        <v>317</v>
      </c>
      <c r="AB322" s="164" t="s">
        <v>317</v>
      </c>
      <c r="AC322" s="164" t="s">
        <v>317</v>
      </c>
      <c r="AD322" s="164" t="s">
        <v>317</v>
      </c>
      <c r="AE322" s="164" t="s">
        <v>317</v>
      </c>
      <c r="AF322" s="164" t="s">
        <v>317</v>
      </c>
      <c r="AG322" s="164" t="s">
        <v>317</v>
      </c>
      <c r="AH322" s="164" t="s">
        <v>317</v>
      </c>
      <c r="AI322" s="164" t="s">
        <v>317</v>
      </c>
      <c r="AJ322" s="73">
        <f t="shared" si="65"/>
        <v>0</v>
      </c>
      <c r="AK322" s="73"/>
      <c r="AL322" s="73"/>
    </row>
    <row r="323" spans="1:38" ht="15.75">
      <c r="A323" s="27">
        <v>7</v>
      </c>
      <c r="B323" s="142">
        <v>19998</v>
      </c>
      <c r="C323" s="4" t="s">
        <v>423</v>
      </c>
      <c r="D323" s="135" t="s">
        <v>199</v>
      </c>
      <c r="E323" s="164" t="s">
        <v>311</v>
      </c>
      <c r="F323" s="116" t="s">
        <v>366</v>
      </c>
      <c r="G323" s="164" t="s">
        <v>311</v>
      </c>
      <c r="H323" s="164" t="s">
        <v>311</v>
      </c>
      <c r="I323" s="164" t="s">
        <v>311</v>
      </c>
      <c r="J323" s="164" t="s">
        <v>311</v>
      </c>
      <c r="K323" s="164" t="s">
        <v>311</v>
      </c>
      <c r="L323" s="164" t="s">
        <v>311</v>
      </c>
      <c r="M323" s="164" t="s">
        <v>311</v>
      </c>
      <c r="N323" s="164" t="s">
        <v>311</v>
      </c>
      <c r="O323" s="164" t="s">
        <v>311</v>
      </c>
      <c r="P323" s="164" t="s">
        <v>311</v>
      </c>
      <c r="Q323" s="164" t="s">
        <v>311</v>
      </c>
      <c r="R323" s="116" t="s">
        <v>366</v>
      </c>
      <c r="S323" s="164" t="s">
        <v>311</v>
      </c>
      <c r="T323" s="164" t="s">
        <v>311</v>
      </c>
      <c r="U323" s="164" t="s">
        <v>311</v>
      </c>
      <c r="V323" s="164" t="s">
        <v>311</v>
      </c>
      <c r="W323" s="116" t="s">
        <v>366</v>
      </c>
      <c r="X323" s="164" t="s">
        <v>312</v>
      </c>
      <c r="Y323" s="164" t="s">
        <v>312</v>
      </c>
      <c r="Z323" s="164" t="s">
        <v>312</v>
      </c>
      <c r="AA323" s="164" t="s">
        <v>312</v>
      </c>
      <c r="AB323" s="164" t="s">
        <v>312</v>
      </c>
      <c r="AC323" s="164" t="s">
        <v>312</v>
      </c>
      <c r="AD323" s="164" t="s">
        <v>312</v>
      </c>
      <c r="AE323" s="164" t="s">
        <v>312</v>
      </c>
      <c r="AF323" s="164" t="s">
        <v>312</v>
      </c>
      <c r="AG323" s="164" t="s">
        <v>312</v>
      </c>
      <c r="AH323" s="164" t="s">
        <v>312</v>
      </c>
      <c r="AI323" s="164" t="s">
        <v>312</v>
      </c>
      <c r="AJ323" s="73">
        <f t="shared" ref="AJ323:AJ386" si="118">COUNTIF(E323:AH323,"p")</f>
        <v>16</v>
      </c>
      <c r="AK323" s="73"/>
      <c r="AL323" s="73"/>
    </row>
    <row r="324" spans="1:38" ht="15.75">
      <c r="A324" s="27">
        <v>8</v>
      </c>
      <c r="B324" s="142">
        <v>20004</v>
      </c>
      <c r="C324" s="4" t="s">
        <v>424</v>
      </c>
      <c r="D324" s="135" t="s">
        <v>199</v>
      </c>
      <c r="E324" s="164" t="s">
        <v>311</v>
      </c>
      <c r="F324" s="164" t="s">
        <v>311</v>
      </c>
      <c r="G324" s="164" t="s">
        <v>311</v>
      </c>
      <c r="H324" s="116" t="s">
        <v>366</v>
      </c>
      <c r="I324" s="164" t="s">
        <v>311</v>
      </c>
      <c r="J324" s="164" t="s">
        <v>311</v>
      </c>
      <c r="K324" s="164" t="s">
        <v>311</v>
      </c>
      <c r="L324" s="164" t="s">
        <v>311</v>
      </c>
      <c r="M324" s="164" t="s">
        <v>311</v>
      </c>
      <c r="N324" s="164" t="s">
        <v>311</v>
      </c>
      <c r="O324" s="164" t="s">
        <v>311</v>
      </c>
      <c r="P324" s="116" t="s">
        <v>366</v>
      </c>
      <c r="Q324" s="117" t="s">
        <v>498</v>
      </c>
      <c r="R324" s="164" t="s">
        <v>311</v>
      </c>
      <c r="S324" s="164" t="s">
        <v>311</v>
      </c>
      <c r="T324" s="164" t="s">
        <v>311</v>
      </c>
      <c r="U324" s="164" t="s">
        <v>311</v>
      </c>
      <c r="V324" s="164" t="s">
        <v>311</v>
      </c>
      <c r="W324" s="164" t="s">
        <v>311</v>
      </c>
      <c r="X324" s="164" t="s">
        <v>311</v>
      </c>
      <c r="Y324" s="164" t="s">
        <v>311</v>
      </c>
      <c r="Z324" s="164" t="s">
        <v>311</v>
      </c>
      <c r="AA324" s="116" t="s">
        <v>366</v>
      </c>
      <c r="AB324" s="164" t="s">
        <v>311</v>
      </c>
      <c r="AC324" s="164" t="s">
        <v>311</v>
      </c>
      <c r="AD324" s="164" t="s">
        <v>311</v>
      </c>
      <c r="AE324" s="164" t="s">
        <v>311</v>
      </c>
      <c r="AF324" s="164" t="s">
        <v>311</v>
      </c>
      <c r="AG324" s="164" t="s">
        <v>311</v>
      </c>
      <c r="AH324" s="164" t="s">
        <v>311</v>
      </c>
      <c r="AI324" s="164" t="s">
        <v>311</v>
      </c>
      <c r="AJ324" s="73">
        <f t="shared" si="118"/>
        <v>26</v>
      </c>
      <c r="AK324" s="73"/>
      <c r="AL324" s="73"/>
    </row>
    <row r="325" spans="1:38" ht="15.75">
      <c r="A325" s="27">
        <v>9</v>
      </c>
      <c r="B325" s="142">
        <v>20022</v>
      </c>
      <c r="C325" s="4" t="s">
        <v>425</v>
      </c>
      <c r="D325" s="135" t="s">
        <v>199</v>
      </c>
      <c r="E325" s="164" t="s">
        <v>311</v>
      </c>
      <c r="F325" s="164" t="s">
        <v>311</v>
      </c>
      <c r="G325" s="116" t="s">
        <v>366</v>
      </c>
      <c r="H325" s="164" t="s">
        <v>311</v>
      </c>
      <c r="I325" s="220" t="s">
        <v>499</v>
      </c>
      <c r="J325" s="221"/>
      <c r="K325" s="221"/>
      <c r="L325" s="221"/>
      <c r="M325" s="221"/>
      <c r="N325" s="221"/>
      <c r="O325" s="221"/>
      <c r="P325" s="221"/>
      <c r="Q325" s="221"/>
      <c r="R325" s="221"/>
      <c r="S325" s="221"/>
      <c r="T325" s="221"/>
      <c r="U325" s="221"/>
      <c r="V325" s="221"/>
      <c r="W325" s="221"/>
      <c r="X325" s="221"/>
      <c r="Y325" s="221"/>
      <c r="Z325" s="221"/>
      <c r="AA325" s="221"/>
      <c r="AB325" s="221"/>
      <c r="AC325" s="221"/>
      <c r="AD325" s="221"/>
      <c r="AE325" s="221"/>
      <c r="AF325" s="221"/>
      <c r="AG325" s="221"/>
      <c r="AH325" s="221"/>
      <c r="AI325" s="222"/>
      <c r="AJ325" s="73">
        <f t="shared" si="118"/>
        <v>3</v>
      </c>
      <c r="AK325" s="73"/>
      <c r="AL325" s="73"/>
    </row>
    <row r="326" spans="1:38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>
        <f t="shared" si="118"/>
        <v>0</v>
      </c>
      <c r="AK326" s="73"/>
      <c r="AL326" s="73"/>
    </row>
    <row r="327" spans="1:38" ht="15.75">
      <c r="A327" s="27"/>
      <c r="B327" s="180"/>
      <c r="C327" s="78"/>
      <c r="D327" s="175" t="s">
        <v>167</v>
      </c>
      <c r="E327" s="35">
        <v>5</v>
      </c>
      <c r="F327" s="35">
        <v>5</v>
      </c>
      <c r="G327" s="35">
        <v>5</v>
      </c>
      <c r="H327" s="35">
        <v>5</v>
      </c>
      <c r="I327" s="35">
        <v>5</v>
      </c>
      <c r="J327" s="35">
        <v>5</v>
      </c>
      <c r="K327" s="35">
        <v>5</v>
      </c>
      <c r="L327" s="35">
        <v>5</v>
      </c>
      <c r="M327" s="35">
        <v>5</v>
      </c>
      <c r="N327" s="35">
        <v>5</v>
      </c>
      <c r="O327" s="35">
        <v>5</v>
      </c>
      <c r="P327" s="35">
        <v>5</v>
      </c>
      <c r="Q327" s="35">
        <v>5</v>
      </c>
      <c r="R327" s="35">
        <v>5</v>
      </c>
      <c r="S327" s="35">
        <v>5</v>
      </c>
      <c r="T327" s="35">
        <v>5</v>
      </c>
      <c r="U327" s="35">
        <v>5</v>
      </c>
      <c r="V327" s="35">
        <v>5</v>
      </c>
      <c r="W327" s="35">
        <v>5</v>
      </c>
      <c r="X327" s="35">
        <v>5</v>
      </c>
      <c r="Y327" s="35">
        <v>5</v>
      </c>
      <c r="Z327" s="35">
        <v>5</v>
      </c>
      <c r="AA327" s="35">
        <v>5</v>
      </c>
      <c r="AB327" s="35">
        <v>5</v>
      </c>
      <c r="AC327" s="35">
        <v>5</v>
      </c>
      <c r="AD327" s="35">
        <v>5</v>
      </c>
      <c r="AE327" s="35">
        <v>5</v>
      </c>
      <c r="AF327" s="35">
        <v>5</v>
      </c>
      <c r="AG327" s="35">
        <v>5</v>
      </c>
      <c r="AH327" s="35">
        <v>5</v>
      </c>
      <c r="AI327" s="35">
        <v>5</v>
      </c>
      <c r="AJ327" s="73">
        <f t="shared" si="118"/>
        <v>0</v>
      </c>
      <c r="AK327" s="73"/>
      <c r="AL327" s="73"/>
    </row>
    <row r="328" spans="1:38" ht="15.75">
      <c r="A328" s="89"/>
      <c r="B328" s="13"/>
      <c r="C328" s="180"/>
      <c r="D328" s="176" t="s">
        <v>166</v>
      </c>
      <c r="E328" s="20">
        <f t="shared" ref="E328:AH328" si="119">COUNTIF(E317:E324,"P")</f>
        <v>3</v>
      </c>
      <c r="F328" s="20">
        <f t="shared" si="119"/>
        <v>2</v>
      </c>
      <c r="G328" s="20">
        <f t="shared" si="119"/>
        <v>3</v>
      </c>
      <c r="H328" s="20">
        <f t="shared" si="119"/>
        <v>3</v>
      </c>
      <c r="I328" s="20">
        <f t="shared" si="119"/>
        <v>4</v>
      </c>
      <c r="J328" s="20">
        <f t="shared" si="119"/>
        <v>4</v>
      </c>
      <c r="K328" s="20">
        <f t="shared" si="119"/>
        <v>3</v>
      </c>
      <c r="L328" s="20">
        <f t="shared" si="119"/>
        <v>3</v>
      </c>
      <c r="M328" s="20">
        <f t="shared" si="119"/>
        <v>3</v>
      </c>
      <c r="N328" s="20">
        <f t="shared" si="119"/>
        <v>3</v>
      </c>
      <c r="O328" s="20">
        <f t="shared" si="119"/>
        <v>3</v>
      </c>
      <c r="P328" s="20">
        <f t="shared" si="119"/>
        <v>3</v>
      </c>
      <c r="Q328" s="20">
        <f t="shared" si="119"/>
        <v>3</v>
      </c>
      <c r="R328" s="20">
        <f t="shared" si="119"/>
        <v>3</v>
      </c>
      <c r="S328" s="20">
        <f t="shared" si="119"/>
        <v>4</v>
      </c>
      <c r="T328" s="20">
        <f t="shared" si="119"/>
        <v>4</v>
      </c>
      <c r="U328" s="20">
        <f t="shared" si="119"/>
        <v>4</v>
      </c>
      <c r="V328" s="20">
        <f t="shared" si="119"/>
        <v>4</v>
      </c>
      <c r="W328" s="20">
        <f t="shared" si="119"/>
        <v>3</v>
      </c>
      <c r="X328" s="20">
        <f t="shared" si="119"/>
        <v>3</v>
      </c>
      <c r="Y328" s="20">
        <f t="shared" si="119"/>
        <v>2</v>
      </c>
      <c r="Z328" s="20">
        <f t="shared" si="119"/>
        <v>3</v>
      </c>
      <c r="AA328" s="20">
        <f t="shared" si="119"/>
        <v>2</v>
      </c>
      <c r="AB328" s="20">
        <f t="shared" si="119"/>
        <v>3</v>
      </c>
      <c r="AC328" s="20">
        <f t="shared" si="119"/>
        <v>3</v>
      </c>
      <c r="AD328" s="20">
        <f t="shared" si="119"/>
        <v>3</v>
      </c>
      <c r="AE328" s="20">
        <f t="shared" si="119"/>
        <v>3</v>
      </c>
      <c r="AF328" s="20">
        <f t="shared" si="119"/>
        <v>3</v>
      </c>
      <c r="AG328" s="20">
        <f t="shared" si="119"/>
        <v>3</v>
      </c>
      <c r="AH328" s="20">
        <f t="shared" si="119"/>
        <v>3</v>
      </c>
      <c r="AI328" s="20">
        <f t="shared" ref="AI328" si="120">COUNTIF(AI317:AI324,"P")</f>
        <v>2</v>
      </c>
      <c r="AJ328" s="73">
        <f t="shared" si="118"/>
        <v>0</v>
      </c>
      <c r="AK328" s="73"/>
      <c r="AL328" s="73"/>
    </row>
    <row r="329" spans="1:38" ht="15.75">
      <c r="A329" s="89"/>
      <c r="B329" s="13"/>
      <c r="C329" s="180"/>
      <c r="D329" s="176" t="s">
        <v>165</v>
      </c>
      <c r="E329" s="20">
        <f>+E328/E327*100</f>
        <v>60</v>
      </c>
      <c r="F329" s="20">
        <f t="shared" ref="F329:AG329" si="121">+F328/F327*100</f>
        <v>40</v>
      </c>
      <c r="G329" s="20">
        <f t="shared" si="121"/>
        <v>60</v>
      </c>
      <c r="H329" s="20">
        <f t="shared" si="121"/>
        <v>60</v>
      </c>
      <c r="I329" s="20">
        <f t="shared" si="121"/>
        <v>80</v>
      </c>
      <c r="J329" s="20">
        <f t="shared" si="121"/>
        <v>80</v>
      </c>
      <c r="K329" s="20">
        <f t="shared" si="121"/>
        <v>60</v>
      </c>
      <c r="L329" s="20">
        <f t="shared" si="121"/>
        <v>60</v>
      </c>
      <c r="M329" s="20">
        <f t="shared" si="121"/>
        <v>60</v>
      </c>
      <c r="N329" s="20">
        <f t="shared" si="121"/>
        <v>60</v>
      </c>
      <c r="O329" s="20">
        <f t="shared" si="121"/>
        <v>60</v>
      </c>
      <c r="P329" s="20">
        <f t="shared" si="121"/>
        <v>60</v>
      </c>
      <c r="Q329" s="20">
        <f t="shared" si="121"/>
        <v>60</v>
      </c>
      <c r="R329" s="20">
        <f t="shared" si="121"/>
        <v>60</v>
      </c>
      <c r="S329" s="20">
        <f t="shared" si="121"/>
        <v>80</v>
      </c>
      <c r="T329" s="20">
        <f t="shared" si="121"/>
        <v>80</v>
      </c>
      <c r="U329" s="20">
        <f t="shared" si="121"/>
        <v>80</v>
      </c>
      <c r="V329" s="20">
        <f t="shared" si="121"/>
        <v>80</v>
      </c>
      <c r="W329" s="20">
        <f t="shared" si="121"/>
        <v>60</v>
      </c>
      <c r="X329" s="20">
        <f t="shared" si="121"/>
        <v>60</v>
      </c>
      <c r="Y329" s="20">
        <f t="shared" si="121"/>
        <v>40</v>
      </c>
      <c r="Z329" s="20">
        <f t="shared" si="121"/>
        <v>60</v>
      </c>
      <c r="AA329" s="20">
        <f t="shared" si="121"/>
        <v>40</v>
      </c>
      <c r="AB329" s="20">
        <f t="shared" si="121"/>
        <v>60</v>
      </c>
      <c r="AC329" s="20">
        <f t="shared" si="121"/>
        <v>60</v>
      </c>
      <c r="AD329" s="20">
        <f t="shared" si="121"/>
        <v>60</v>
      </c>
      <c r="AE329" s="20">
        <f t="shared" si="121"/>
        <v>60</v>
      </c>
      <c r="AF329" s="20">
        <f t="shared" si="121"/>
        <v>60</v>
      </c>
      <c r="AG329" s="20">
        <f t="shared" si="121"/>
        <v>60</v>
      </c>
      <c r="AH329" s="20">
        <f>+AH328/AH327*100</f>
        <v>60</v>
      </c>
      <c r="AI329" s="20">
        <f t="shared" ref="AI329" si="122">+AI328/AI327*100</f>
        <v>40</v>
      </c>
      <c r="AJ329" s="73">
        <f t="shared" si="118"/>
        <v>0</v>
      </c>
      <c r="AK329" s="73"/>
      <c r="AL329" s="73"/>
    </row>
    <row r="330" spans="1:38" ht="15.75">
      <c r="A330" s="89"/>
      <c r="B330" s="13"/>
      <c r="C330" s="180"/>
      <c r="D330" s="176" t="s">
        <v>168</v>
      </c>
      <c r="E330" s="20">
        <f>+E328-E327</f>
        <v>-2</v>
      </c>
      <c r="F330" s="20">
        <f t="shared" ref="F330:AG330" si="123">+F328-F327</f>
        <v>-3</v>
      </c>
      <c r="G330" s="20">
        <f t="shared" si="123"/>
        <v>-2</v>
      </c>
      <c r="H330" s="20">
        <f t="shared" si="123"/>
        <v>-2</v>
      </c>
      <c r="I330" s="20">
        <f t="shared" si="123"/>
        <v>-1</v>
      </c>
      <c r="J330" s="20">
        <f t="shared" si="123"/>
        <v>-1</v>
      </c>
      <c r="K330" s="20">
        <f t="shared" si="123"/>
        <v>-2</v>
      </c>
      <c r="L330" s="20">
        <f t="shared" si="123"/>
        <v>-2</v>
      </c>
      <c r="M330" s="20">
        <f t="shared" si="123"/>
        <v>-2</v>
      </c>
      <c r="N330" s="20">
        <f t="shared" si="123"/>
        <v>-2</v>
      </c>
      <c r="O330" s="20">
        <f t="shared" si="123"/>
        <v>-2</v>
      </c>
      <c r="P330" s="20">
        <f t="shared" si="123"/>
        <v>-2</v>
      </c>
      <c r="Q330" s="20">
        <f t="shared" si="123"/>
        <v>-2</v>
      </c>
      <c r="R330" s="20">
        <f t="shared" si="123"/>
        <v>-2</v>
      </c>
      <c r="S330" s="20">
        <f t="shared" si="123"/>
        <v>-1</v>
      </c>
      <c r="T330" s="20">
        <f t="shared" si="123"/>
        <v>-1</v>
      </c>
      <c r="U330" s="20">
        <f t="shared" si="123"/>
        <v>-1</v>
      </c>
      <c r="V330" s="20">
        <f t="shared" si="123"/>
        <v>-1</v>
      </c>
      <c r="W330" s="20">
        <f t="shared" si="123"/>
        <v>-2</v>
      </c>
      <c r="X330" s="20">
        <f t="shared" si="123"/>
        <v>-2</v>
      </c>
      <c r="Y330" s="20">
        <f t="shared" si="123"/>
        <v>-3</v>
      </c>
      <c r="Z330" s="20">
        <f t="shared" si="123"/>
        <v>-2</v>
      </c>
      <c r="AA330" s="20">
        <f t="shared" si="123"/>
        <v>-3</v>
      </c>
      <c r="AB330" s="20">
        <f t="shared" si="123"/>
        <v>-2</v>
      </c>
      <c r="AC330" s="20">
        <f t="shared" si="123"/>
        <v>-2</v>
      </c>
      <c r="AD330" s="20">
        <f t="shared" si="123"/>
        <v>-2</v>
      </c>
      <c r="AE330" s="20">
        <f t="shared" si="123"/>
        <v>-2</v>
      </c>
      <c r="AF330" s="20">
        <f t="shared" si="123"/>
        <v>-2</v>
      </c>
      <c r="AG330" s="20">
        <f t="shared" si="123"/>
        <v>-2</v>
      </c>
      <c r="AH330" s="20">
        <f t="shared" ref="AH330:AI330" si="124">+AH328-AH327</f>
        <v>-2</v>
      </c>
      <c r="AI330" s="20">
        <f t="shared" si="124"/>
        <v>-3</v>
      </c>
      <c r="AJ330" s="73">
        <f t="shared" si="118"/>
        <v>0</v>
      </c>
      <c r="AK330" s="73"/>
      <c r="AL330" s="73"/>
    </row>
    <row r="331" spans="1:38" ht="15.75">
      <c r="A331" s="89"/>
      <c r="B331" s="13"/>
      <c r="C331" s="180"/>
      <c r="D331" s="176" t="s">
        <v>169</v>
      </c>
      <c r="E331" s="20">
        <f t="shared" ref="E331:AG331" si="125">IF(E329-80&gt;0,0,E329-80)</f>
        <v>-20</v>
      </c>
      <c r="F331" s="20">
        <f>IF(F329-80&gt;0,0,F329-80)</f>
        <v>-40</v>
      </c>
      <c r="G331" s="20">
        <f t="shared" si="125"/>
        <v>-20</v>
      </c>
      <c r="H331" s="20">
        <f t="shared" si="125"/>
        <v>-20</v>
      </c>
      <c r="I331" s="20">
        <f t="shared" si="125"/>
        <v>0</v>
      </c>
      <c r="J331" s="20">
        <f t="shared" si="125"/>
        <v>0</v>
      </c>
      <c r="K331" s="20">
        <f t="shared" si="125"/>
        <v>-20</v>
      </c>
      <c r="L331" s="20">
        <f t="shared" si="125"/>
        <v>-20</v>
      </c>
      <c r="M331" s="20">
        <f t="shared" si="125"/>
        <v>-20</v>
      </c>
      <c r="N331" s="20">
        <f t="shared" si="125"/>
        <v>-20</v>
      </c>
      <c r="O331" s="20">
        <f t="shared" si="125"/>
        <v>-20</v>
      </c>
      <c r="P331" s="20">
        <f t="shared" si="125"/>
        <v>-20</v>
      </c>
      <c r="Q331" s="20">
        <f t="shared" si="125"/>
        <v>-20</v>
      </c>
      <c r="R331" s="20">
        <f t="shared" si="125"/>
        <v>-20</v>
      </c>
      <c r="S331" s="20">
        <f t="shared" si="125"/>
        <v>0</v>
      </c>
      <c r="T331" s="20">
        <f t="shared" si="125"/>
        <v>0</v>
      </c>
      <c r="U331" s="20">
        <f t="shared" si="125"/>
        <v>0</v>
      </c>
      <c r="V331" s="20">
        <f t="shared" si="125"/>
        <v>0</v>
      </c>
      <c r="W331" s="20">
        <f t="shared" si="125"/>
        <v>-20</v>
      </c>
      <c r="X331" s="20">
        <f t="shared" si="125"/>
        <v>-20</v>
      </c>
      <c r="Y331" s="20">
        <f t="shared" si="125"/>
        <v>-40</v>
      </c>
      <c r="Z331" s="20">
        <f t="shared" si="125"/>
        <v>-20</v>
      </c>
      <c r="AA331" s="20">
        <f t="shared" si="125"/>
        <v>-40</v>
      </c>
      <c r="AB331" s="20">
        <f t="shared" si="125"/>
        <v>-20</v>
      </c>
      <c r="AC331" s="20">
        <f t="shared" si="125"/>
        <v>-20</v>
      </c>
      <c r="AD331" s="20">
        <f t="shared" si="125"/>
        <v>-20</v>
      </c>
      <c r="AE331" s="20">
        <f t="shared" si="125"/>
        <v>-20</v>
      </c>
      <c r="AF331" s="20">
        <f t="shared" si="125"/>
        <v>-20</v>
      </c>
      <c r="AG331" s="20">
        <f t="shared" si="125"/>
        <v>-20</v>
      </c>
      <c r="AH331" s="20">
        <f t="shared" ref="AH331:AI331" si="126">IF(AH329-80&gt;0,0,AH329-80)</f>
        <v>-20</v>
      </c>
      <c r="AI331" s="20">
        <f t="shared" si="126"/>
        <v>-40</v>
      </c>
      <c r="AJ331" s="73">
        <f t="shared" si="118"/>
        <v>0</v>
      </c>
      <c r="AK331" s="73"/>
      <c r="AL331" s="73"/>
    </row>
    <row r="332" spans="1:38" ht="23.25">
      <c r="A332" s="203" t="s">
        <v>51</v>
      </c>
      <c r="B332" s="203"/>
      <c r="C332" s="203"/>
      <c r="D332" s="203"/>
      <c r="E332" s="203"/>
      <c r="F332" s="203"/>
      <c r="G332" s="203"/>
      <c r="H332" s="203"/>
      <c r="I332" s="203"/>
      <c r="J332" s="203"/>
      <c r="K332" s="203"/>
      <c r="L332" s="203"/>
      <c r="M332" s="203"/>
      <c r="N332" s="203"/>
      <c r="O332" s="203"/>
      <c r="P332" s="203"/>
      <c r="Q332" s="203"/>
      <c r="R332" s="203"/>
      <c r="S332" s="203"/>
      <c r="T332" s="203"/>
      <c r="U332" s="203"/>
      <c r="V332" s="203"/>
      <c r="W332" s="203"/>
      <c r="X332" s="203"/>
      <c r="Y332" s="203"/>
      <c r="Z332" s="203"/>
      <c r="AA332" s="203"/>
      <c r="AB332" s="203"/>
      <c r="AC332" s="203"/>
      <c r="AD332" s="203"/>
      <c r="AE332" s="203"/>
      <c r="AF332" s="203"/>
      <c r="AG332" s="203"/>
      <c r="AH332" s="203"/>
      <c r="AI332" s="165"/>
      <c r="AJ332" s="73">
        <f t="shared" si="118"/>
        <v>0</v>
      </c>
      <c r="AK332" s="73"/>
      <c r="AL332" s="73"/>
    </row>
    <row r="333" spans="1:38" ht="15.75">
      <c r="A333" s="27">
        <v>1</v>
      </c>
      <c r="B333" s="5">
        <v>15483</v>
      </c>
      <c r="C333" s="6" t="s">
        <v>104</v>
      </c>
      <c r="D333" s="6" t="s">
        <v>160</v>
      </c>
      <c r="E333" s="164" t="s">
        <v>400</v>
      </c>
      <c r="F333" s="164" t="s">
        <v>400</v>
      </c>
      <c r="G333" s="164" t="s">
        <v>400</v>
      </c>
      <c r="H333" s="164" t="s">
        <v>311</v>
      </c>
      <c r="I333" s="164" t="s">
        <v>311</v>
      </c>
      <c r="J333" s="164" t="s">
        <v>311</v>
      </c>
      <c r="K333" s="164" t="s">
        <v>311</v>
      </c>
      <c r="L333" s="164" t="s">
        <v>311</v>
      </c>
      <c r="M333" s="164" t="s">
        <v>311</v>
      </c>
      <c r="N333" s="116" t="s">
        <v>366</v>
      </c>
      <c r="O333" s="164" t="s">
        <v>311</v>
      </c>
      <c r="P333" s="164" t="s">
        <v>311</v>
      </c>
      <c r="Q333" s="164" t="s">
        <v>311</v>
      </c>
      <c r="R333" s="164" t="s">
        <v>311</v>
      </c>
      <c r="S333" s="164" t="s">
        <v>311</v>
      </c>
      <c r="T333" s="164" t="s">
        <v>311</v>
      </c>
      <c r="U333" s="116" t="s">
        <v>366</v>
      </c>
      <c r="V333" s="164" t="s">
        <v>311</v>
      </c>
      <c r="W333" s="164" t="s">
        <v>311</v>
      </c>
      <c r="X333" s="164" t="s">
        <v>311</v>
      </c>
      <c r="Y333" s="164" t="s">
        <v>311</v>
      </c>
      <c r="Z333" s="164" t="s">
        <v>311</v>
      </c>
      <c r="AA333" s="164" t="s">
        <v>311</v>
      </c>
      <c r="AB333" s="116" t="s">
        <v>366</v>
      </c>
      <c r="AC333" s="164" t="s">
        <v>386</v>
      </c>
      <c r="AD333" s="164" t="s">
        <v>311</v>
      </c>
      <c r="AE333" s="164" t="s">
        <v>311</v>
      </c>
      <c r="AF333" s="164" t="s">
        <v>311</v>
      </c>
      <c r="AG333" s="164" t="s">
        <v>311</v>
      </c>
      <c r="AH333" s="164" t="s">
        <v>311</v>
      </c>
      <c r="AI333" s="116" t="s">
        <v>366</v>
      </c>
      <c r="AJ333" s="73">
        <f t="shared" si="118"/>
        <v>23</v>
      </c>
      <c r="AK333" s="73"/>
      <c r="AL333" s="73"/>
    </row>
    <row r="334" spans="1:38" ht="15.75">
      <c r="A334" s="89">
        <v>2</v>
      </c>
      <c r="B334" s="87">
        <v>19207</v>
      </c>
      <c r="C334" s="82" t="s">
        <v>289</v>
      </c>
      <c r="D334" s="6" t="s">
        <v>160</v>
      </c>
      <c r="E334" s="164" t="s">
        <v>311</v>
      </c>
      <c r="F334" s="164" t="s">
        <v>311</v>
      </c>
      <c r="G334" s="164" t="s">
        <v>311</v>
      </c>
      <c r="H334" s="164" t="s">
        <v>311</v>
      </c>
      <c r="I334" s="164" t="s">
        <v>311</v>
      </c>
      <c r="J334" s="164" t="s">
        <v>311</v>
      </c>
      <c r="K334" s="116" t="s">
        <v>366</v>
      </c>
      <c r="L334" s="164" t="s">
        <v>311</v>
      </c>
      <c r="M334" s="164" t="s">
        <v>311</v>
      </c>
      <c r="N334" s="164" t="s">
        <v>311</v>
      </c>
      <c r="O334" s="164" t="s">
        <v>311</v>
      </c>
      <c r="P334" s="164" t="s">
        <v>311</v>
      </c>
      <c r="Q334" s="164" t="s">
        <v>311</v>
      </c>
      <c r="R334" s="116" t="s">
        <v>366</v>
      </c>
      <c r="S334" s="164" t="s">
        <v>311</v>
      </c>
      <c r="T334" s="164" t="s">
        <v>311</v>
      </c>
      <c r="U334" s="164" t="s">
        <v>311</v>
      </c>
      <c r="V334" s="164" t="s">
        <v>311</v>
      </c>
      <c r="W334" s="164" t="s">
        <v>311</v>
      </c>
      <c r="X334" s="164" t="s">
        <v>311</v>
      </c>
      <c r="Y334" s="116" t="s">
        <v>366</v>
      </c>
      <c r="Z334" s="164" t="s">
        <v>311</v>
      </c>
      <c r="AA334" s="164" t="s">
        <v>311</v>
      </c>
      <c r="AB334" s="164" t="s">
        <v>311</v>
      </c>
      <c r="AC334" s="164" t="s">
        <v>311</v>
      </c>
      <c r="AD334" s="164" t="s">
        <v>311</v>
      </c>
      <c r="AE334" s="164" t="s">
        <v>311</v>
      </c>
      <c r="AF334" s="116" t="s">
        <v>366</v>
      </c>
      <c r="AG334" s="164" t="s">
        <v>311</v>
      </c>
      <c r="AH334" s="164" t="s">
        <v>311</v>
      </c>
      <c r="AI334" s="164" t="s">
        <v>311</v>
      </c>
      <c r="AJ334" s="73">
        <f t="shared" si="118"/>
        <v>26</v>
      </c>
      <c r="AK334" s="73"/>
      <c r="AL334" s="73"/>
    </row>
    <row r="335" spans="1:38" ht="15.75">
      <c r="A335" s="89"/>
      <c r="B335" s="5"/>
      <c r="C335" s="6"/>
      <c r="D335" s="175" t="s">
        <v>167</v>
      </c>
      <c r="E335" s="35">
        <v>1</v>
      </c>
      <c r="F335" s="35">
        <v>1</v>
      </c>
      <c r="G335" s="35">
        <v>1</v>
      </c>
      <c r="H335" s="35">
        <v>1</v>
      </c>
      <c r="I335" s="35">
        <v>1</v>
      </c>
      <c r="J335" s="35">
        <v>1</v>
      </c>
      <c r="K335" s="35">
        <v>1</v>
      </c>
      <c r="L335" s="35">
        <v>1</v>
      </c>
      <c r="M335" s="35">
        <v>1</v>
      </c>
      <c r="N335" s="35">
        <v>1</v>
      </c>
      <c r="O335" s="35">
        <v>1</v>
      </c>
      <c r="P335" s="35">
        <v>1</v>
      </c>
      <c r="Q335" s="35">
        <v>1</v>
      </c>
      <c r="R335" s="35">
        <v>1</v>
      </c>
      <c r="S335" s="35">
        <v>1</v>
      </c>
      <c r="T335" s="35">
        <v>1</v>
      </c>
      <c r="U335" s="35">
        <v>1</v>
      </c>
      <c r="V335" s="35">
        <v>1</v>
      </c>
      <c r="W335" s="35">
        <v>1</v>
      </c>
      <c r="X335" s="35">
        <v>1</v>
      </c>
      <c r="Y335" s="35">
        <v>1</v>
      </c>
      <c r="Z335" s="35">
        <v>1</v>
      </c>
      <c r="AA335" s="35">
        <v>1</v>
      </c>
      <c r="AB335" s="35">
        <v>1</v>
      </c>
      <c r="AC335" s="35">
        <v>1</v>
      </c>
      <c r="AD335" s="35">
        <v>1</v>
      </c>
      <c r="AE335" s="35">
        <v>1</v>
      </c>
      <c r="AF335" s="35">
        <v>1</v>
      </c>
      <c r="AG335" s="35">
        <v>1</v>
      </c>
      <c r="AH335" s="35">
        <v>1</v>
      </c>
      <c r="AI335" s="35">
        <v>1</v>
      </c>
      <c r="AJ335" s="73">
        <f t="shared" si="118"/>
        <v>0</v>
      </c>
      <c r="AK335" s="73"/>
      <c r="AL335" s="73"/>
    </row>
    <row r="336" spans="1:38" ht="15.75">
      <c r="A336" s="89"/>
      <c r="B336" s="13"/>
      <c r="C336" s="180"/>
      <c r="D336" s="176" t="s">
        <v>166</v>
      </c>
      <c r="E336" s="20">
        <f t="shared" ref="E336:AH336" si="127">COUNTIF(E333:E334,"P")</f>
        <v>1</v>
      </c>
      <c r="F336" s="20">
        <f t="shared" si="127"/>
        <v>1</v>
      </c>
      <c r="G336" s="20">
        <f t="shared" si="127"/>
        <v>1</v>
      </c>
      <c r="H336" s="20">
        <f t="shared" si="127"/>
        <v>2</v>
      </c>
      <c r="I336" s="20">
        <f t="shared" si="127"/>
        <v>2</v>
      </c>
      <c r="J336" s="20">
        <f t="shared" si="127"/>
        <v>2</v>
      </c>
      <c r="K336" s="20">
        <f t="shared" si="127"/>
        <v>1</v>
      </c>
      <c r="L336" s="20">
        <f t="shared" si="127"/>
        <v>2</v>
      </c>
      <c r="M336" s="20">
        <f t="shared" si="127"/>
        <v>2</v>
      </c>
      <c r="N336" s="20">
        <f t="shared" si="127"/>
        <v>1</v>
      </c>
      <c r="O336" s="20">
        <f t="shared" si="127"/>
        <v>2</v>
      </c>
      <c r="P336" s="20">
        <f t="shared" si="127"/>
        <v>2</v>
      </c>
      <c r="Q336" s="20">
        <f t="shared" si="127"/>
        <v>2</v>
      </c>
      <c r="R336" s="20">
        <f t="shared" si="127"/>
        <v>1</v>
      </c>
      <c r="S336" s="20">
        <f t="shared" si="127"/>
        <v>2</v>
      </c>
      <c r="T336" s="20">
        <f t="shared" si="127"/>
        <v>2</v>
      </c>
      <c r="U336" s="20">
        <f t="shared" si="127"/>
        <v>1</v>
      </c>
      <c r="V336" s="20">
        <f t="shared" si="127"/>
        <v>2</v>
      </c>
      <c r="W336" s="20">
        <f t="shared" si="127"/>
        <v>2</v>
      </c>
      <c r="X336" s="20">
        <f t="shared" si="127"/>
        <v>2</v>
      </c>
      <c r="Y336" s="20">
        <f t="shared" si="127"/>
        <v>1</v>
      </c>
      <c r="Z336" s="20">
        <f t="shared" si="127"/>
        <v>2</v>
      </c>
      <c r="AA336" s="20">
        <f t="shared" si="127"/>
        <v>2</v>
      </c>
      <c r="AB336" s="20">
        <f t="shared" si="127"/>
        <v>1</v>
      </c>
      <c r="AC336" s="20">
        <f t="shared" si="127"/>
        <v>1</v>
      </c>
      <c r="AD336" s="20">
        <f t="shared" si="127"/>
        <v>2</v>
      </c>
      <c r="AE336" s="20">
        <f t="shared" si="127"/>
        <v>2</v>
      </c>
      <c r="AF336" s="20">
        <f t="shared" si="127"/>
        <v>1</v>
      </c>
      <c r="AG336" s="20">
        <f t="shared" si="127"/>
        <v>2</v>
      </c>
      <c r="AH336" s="20">
        <f t="shared" si="127"/>
        <v>2</v>
      </c>
      <c r="AI336" s="20">
        <f t="shared" ref="AI336" si="128">COUNTIF(AI333:AI334,"P")</f>
        <v>1</v>
      </c>
      <c r="AJ336" s="73">
        <f t="shared" si="118"/>
        <v>0</v>
      </c>
      <c r="AK336" s="73"/>
      <c r="AL336" s="73"/>
    </row>
    <row r="337" spans="1:38" ht="15.75" customHeight="1">
      <c r="A337" s="89"/>
      <c r="B337" s="13"/>
      <c r="C337" s="180"/>
      <c r="D337" s="176" t="s">
        <v>165</v>
      </c>
      <c r="E337" s="20">
        <f>+E336/E335*100</f>
        <v>100</v>
      </c>
      <c r="F337" s="20">
        <f t="shared" ref="F337:AG337" si="129">+F336/F335*100</f>
        <v>100</v>
      </c>
      <c r="G337" s="20">
        <f t="shared" si="129"/>
        <v>100</v>
      </c>
      <c r="H337" s="20">
        <f t="shared" si="129"/>
        <v>200</v>
      </c>
      <c r="I337" s="20">
        <f t="shared" si="129"/>
        <v>200</v>
      </c>
      <c r="J337" s="20">
        <f t="shared" si="129"/>
        <v>200</v>
      </c>
      <c r="K337" s="20">
        <f t="shared" si="129"/>
        <v>100</v>
      </c>
      <c r="L337" s="20">
        <f t="shared" si="129"/>
        <v>200</v>
      </c>
      <c r="M337" s="20">
        <f t="shared" si="129"/>
        <v>200</v>
      </c>
      <c r="N337" s="20">
        <f t="shared" si="129"/>
        <v>100</v>
      </c>
      <c r="O337" s="20">
        <f t="shared" si="129"/>
        <v>200</v>
      </c>
      <c r="P337" s="20">
        <f t="shared" si="129"/>
        <v>200</v>
      </c>
      <c r="Q337" s="20">
        <f t="shared" si="129"/>
        <v>200</v>
      </c>
      <c r="R337" s="20">
        <f t="shared" si="129"/>
        <v>100</v>
      </c>
      <c r="S337" s="20">
        <f t="shared" si="129"/>
        <v>200</v>
      </c>
      <c r="T337" s="20">
        <f t="shared" si="129"/>
        <v>200</v>
      </c>
      <c r="U337" s="20">
        <f t="shared" si="129"/>
        <v>100</v>
      </c>
      <c r="V337" s="20">
        <f t="shared" si="129"/>
        <v>200</v>
      </c>
      <c r="W337" s="20">
        <f t="shared" si="129"/>
        <v>200</v>
      </c>
      <c r="X337" s="20">
        <f t="shared" si="129"/>
        <v>200</v>
      </c>
      <c r="Y337" s="20">
        <f t="shared" si="129"/>
        <v>100</v>
      </c>
      <c r="Z337" s="20">
        <f t="shared" si="129"/>
        <v>200</v>
      </c>
      <c r="AA337" s="20">
        <f t="shared" si="129"/>
        <v>200</v>
      </c>
      <c r="AB337" s="20">
        <f t="shared" si="129"/>
        <v>100</v>
      </c>
      <c r="AC337" s="20">
        <f t="shared" si="129"/>
        <v>100</v>
      </c>
      <c r="AD337" s="20">
        <f t="shared" si="129"/>
        <v>200</v>
      </c>
      <c r="AE337" s="20">
        <f t="shared" si="129"/>
        <v>200</v>
      </c>
      <c r="AF337" s="20">
        <f t="shared" si="129"/>
        <v>100</v>
      </c>
      <c r="AG337" s="20">
        <f t="shared" si="129"/>
        <v>200</v>
      </c>
      <c r="AH337" s="20">
        <f t="shared" ref="AH337:AI337" si="130">+AH336/AH335*100</f>
        <v>200</v>
      </c>
      <c r="AI337" s="20">
        <f t="shared" si="130"/>
        <v>100</v>
      </c>
      <c r="AJ337" s="73">
        <f t="shared" si="118"/>
        <v>0</v>
      </c>
      <c r="AK337" s="73"/>
      <c r="AL337" s="73"/>
    </row>
    <row r="338" spans="1:38" ht="15.75" customHeight="1">
      <c r="A338" s="89"/>
      <c r="B338" s="13"/>
      <c r="C338" s="180"/>
      <c r="D338" s="176" t="s">
        <v>168</v>
      </c>
      <c r="E338" s="20">
        <f>+E336-E335</f>
        <v>0</v>
      </c>
      <c r="F338" s="20">
        <f t="shared" ref="F338:AG338" si="131">+F336-F335</f>
        <v>0</v>
      </c>
      <c r="G338" s="20">
        <f t="shared" si="131"/>
        <v>0</v>
      </c>
      <c r="H338" s="20">
        <f t="shared" si="131"/>
        <v>1</v>
      </c>
      <c r="I338" s="20">
        <f t="shared" si="131"/>
        <v>1</v>
      </c>
      <c r="J338" s="20">
        <f t="shared" si="131"/>
        <v>1</v>
      </c>
      <c r="K338" s="20">
        <f t="shared" si="131"/>
        <v>0</v>
      </c>
      <c r="L338" s="20">
        <f t="shared" si="131"/>
        <v>1</v>
      </c>
      <c r="M338" s="20">
        <f t="shared" si="131"/>
        <v>1</v>
      </c>
      <c r="N338" s="20">
        <f t="shared" si="131"/>
        <v>0</v>
      </c>
      <c r="O338" s="20">
        <f t="shared" si="131"/>
        <v>1</v>
      </c>
      <c r="P338" s="20">
        <f t="shared" si="131"/>
        <v>1</v>
      </c>
      <c r="Q338" s="20">
        <f t="shared" si="131"/>
        <v>1</v>
      </c>
      <c r="R338" s="20">
        <f t="shared" si="131"/>
        <v>0</v>
      </c>
      <c r="S338" s="20">
        <f t="shared" si="131"/>
        <v>1</v>
      </c>
      <c r="T338" s="20">
        <f t="shared" si="131"/>
        <v>1</v>
      </c>
      <c r="U338" s="20">
        <f t="shared" si="131"/>
        <v>0</v>
      </c>
      <c r="V338" s="20">
        <f t="shared" si="131"/>
        <v>1</v>
      </c>
      <c r="W338" s="20">
        <f t="shared" si="131"/>
        <v>1</v>
      </c>
      <c r="X338" s="20">
        <f t="shared" si="131"/>
        <v>1</v>
      </c>
      <c r="Y338" s="20">
        <f t="shared" si="131"/>
        <v>0</v>
      </c>
      <c r="Z338" s="20">
        <f t="shared" si="131"/>
        <v>1</v>
      </c>
      <c r="AA338" s="20">
        <f t="shared" si="131"/>
        <v>1</v>
      </c>
      <c r="AB338" s="20">
        <f t="shared" si="131"/>
        <v>0</v>
      </c>
      <c r="AC338" s="20">
        <f t="shared" si="131"/>
        <v>0</v>
      </c>
      <c r="AD338" s="20">
        <f t="shared" si="131"/>
        <v>1</v>
      </c>
      <c r="AE338" s="20">
        <f t="shared" si="131"/>
        <v>1</v>
      </c>
      <c r="AF338" s="20">
        <f t="shared" si="131"/>
        <v>0</v>
      </c>
      <c r="AG338" s="20">
        <f t="shared" si="131"/>
        <v>1</v>
      </c>
      <c r="AH338" s="20">
        <f t="shared" ref="AH338:AI338" si="132">+AH336-AH335</f>
        <v>1</v>
      </c>
      <c r="AI338" s="20">
        <f t="shared" si="132"/>
        <v>0</v>
      </c>
      <c r="AJ338" s="73">
        <f t="shared" si="118"/>
        <v>0</v>
      </c>
      <c r="AK338" s="73"/>
      <c r="AL338" s="73"/>
    </row>
    <row r="339" spans="1:38" ht="15.75" customHeight="1">
      <c r="A339" s="89"/>
      <c r="B339" s="13"/>
      <c r="C339" s="180"/>
      <c r="D339" s="176" t="s">
        <v>169</v>
      </c>
      <c r="E339" s="20">
        <f>IF(E337-80&gt;0,0,E337-80)</f>
        <v>0</v>
      </c>
      <c r="F339" s="20">
        <f>IF(F337-80&gt;0,0,F337-80)</f>
        <v>0</v>
      </c>
      <c r="G339" s="20">
        <f t="shared" ref="G339:AG339" si="133">IF(G337-80&gt;0,0,G337-80)</f>
        <v>0</v>
      </c>
      <c r="H339" s="20">
        <f t="shared" si="133"/>
        <v>0</v>
      </c>
      <c r="I339" s="20">
        <f t="shared" si="133"/>
        <v>0</v>
      </c>
      <c r="J339" s="20">
        <f t="shared" si="133"/>
        <v>0</v>
      </c>
      <c r="K339" s="20">
        <f t="shared" si="133"/>
        <v>0</v>
      </c>
      <c r="L339" s="20">
        <f t="shared" si="133"/>
        <v>0</v>
      </c>
      <c r="M339" s="20">
        <f t="shared" si="133"/>
        <v>0</v>
      </c>
      <c r="N339" s="20">
        <f t="shared" si="133"/>
        <v>0</v>
      </c>
      <c r="O339" s="20">
        <f t="shared" si="133"/>
        <v>0</v>
      </c>
      <c r="P339" s="20">
        <f t="shared" si="133"/>
        <v>0</v>
      </c>
      <c r="Q339" s="20">
        <f t="shared" si="133"/>
        <v>0</v>
      </c>
      <c r="R339" s="20">
        <f t="shared" si="133"/>
        <v>0</v>
      </c>
      <c r="S339" s="20">
        <f t="shared" si="133"/>
        <v>0</v>
      </c>
      <c r="T339" s="20">
        <f t="shared" si="133"/>
        <v>0</v>
      </c>
      <c r="U339" s="20">
        <f t="shared" si="133"/>
        <v>0</v>
      </c>
      <c r="V339" s="20">
        <f t="shared" si="133"/>
        <v>0</v>
      </c>
      <c r="W339" s="20">
        <f t="shared" si="133"/>
        <v>0</v>
      </c>
      <c r="X339" s="20">
        <f t="shared" si="133"/>
        <v>0</v>
      </c>
      <c r="Y339" s="20">
        <f t="shared" si="133"/>
        <v>0</v>
      </c>
      <c r="Z339" s="20">
        <f t="shared" si="133"/>
        <v>0</v>
      </c>
      <c r="AA339" s="20">
        <f t="shared" si="133"/>
        <v>0</v>
      </c>
      <c r="AB339" s="20">
        <f t="shared" si="133"/>
        <v>0</v>
      </c>
      <c r="AC339" s="20">
        <f t="shared" si="133"/>
        <v>0</v>
      </c>
      <c r="AD339" s="20">
        <f t="shared" si="133"/>
        <v>0</v>
      </c>
      <c r="AE339" s="20">
        <f t="shared" si="133"/>
        <v>0</v>
      </c>
      <c r="AF339" s="20">
        <f t="shared" si="133"/>
        <v>0</v>
      </c>
      <c r="AG339" s="20">
        <f t="shared" si="133"/>
        <v>0</v>
      </c>
      <c r="AH339" s="20">
        <f t="shared" ref="AH339:AI339" si="134">IF(AH337-80&gt;0,0,AH337-80)</f>
        <v>0</v>
      </c>
      <c r="AI339" s="20">
        <f t="shared" si="134"/>
        <v>0</v>
      </c>
      <c r="AJ339" s="73">
        <f t="shared" si="118"/>
        <v>0</v>
      </c>
      <c r="AK339" s="73"/>
      <c r="AL339" s="73"/>
    </row>
    <row r="340" spans="1:38" ht="23.25">
      <c r="A340" s="203" t="s">
        <v>52</v>
      </c>
      <c r="B340" s="203"/>
      <c r="C340" s="203"/>
      <c r="D340" s="203"/>
      <c r="E340" s="203"/>
      <c r="F340" s="203"/>
      <c r="G340" s="203"/>
      <c r="H340" s="203"/>
      <c r="I340" s="203"/>
      <c r="J340" s="203"/>
      <c r="K340" s="203"/>
      <c r="L340" s="203"/>
      <c r="M340" s="203"/>
      <c r="N340" s="203"/>
      <c r="O340" s="203"/>
      <c r="P340" s="203"/>
      <c r="Q340" s="203"/>
      <c r="R340" s="203"/>
      <c r="S340" s="203"/>
      <c r="T340" s="203"/>
      <c r="U340" s="203"/>
      <c r="V340" s="203"/>
      <c r="W340" s="203"/>
      <c r="X340" s="203"/>
      <c r="Y340" s="203"/>
      <c r="Z340" s="203"/>
      <c r="AA340" s="203"/>
      <c r="AB340" s="203"/>
      <c r="AC340" s="203"/>
      <c r="AD340" s="203"/>
      <c r="AE340" s="203"/>
      <c r="AF340" s="203"/>
      <c r="AG340" s="203"/>
      <c r="AH340" s="203"/>
      <c r="AI340" s="165"/>
      <c r="AJ340" s="73">
        <f t="shared" si="118"/>
        <v>0</v>
      </c>
      <c r="AK340" s="73"/>
      <c r="AL340" s="73"/>
    </row>
    <row r="341" spans="1:38" ht="15.75">
      <c r="A341" s="89">
        <v>1</v>
      </c>
      <c r="B341" s="145">
        <v>16211</v>
      </c>
      <c r="C341" s="12" t="s">
        <v>286</v>
      </c>
      <c r="D341" s="137" t="s">
        <v>200</v>
      </c>
      <c r="E341" s="164" t="s">
        <v>317</v>
      </c>
      <c r="F341" s="164" t="s">
        <v>317</v>
      </c>
      <c r="G341" s="164" t="s">
        <v>317</v>
      </c>
      <c r="H341" s="164" t="s">
        <v>317</v>
      </c>
      <c r="I341" s="164" t="s">
        <v>317</v>
      </c>
      <c r="J341" s="164" t="s">
        <v>317</v>
      </c>
      <c r="K341" s="164" t="s">
        <v>317</v>
      </c>
      <c r="L341" s="164" t="s">
        <v>317</v>
      </c>
      <c r="M341" s="164" t="s">
        <v>317</v>
      </c>
      <c r="N341" s="164" t="s">
        <v>317</v>
      </c>
      <c r="O341" s="164" t="s">
        <v>317</v>
      </c>
      <c r="P341" s="164" t="s">
        <v>317</v>
      </c>
      <c r="Q341" s="164" t="s">
        <v>317</v>
      </c>
      <c r="R341" s="164" t="s">
        <v>317</v>
      </c>
      <c r="S341" s="164" t="s">
        <v>317</v>
      </c>
      <c r="T341" s="164" t="s">
        <v>317</v>
      </c>
      <c r="U341" s="164" t="s">
        <v>317</v>
      </c>
      <c r="V341" s="164" t="s">
        <v>317</v>
      </c>
      <c r="W341" s="164" t="s">
        <v>317</v>
      </c>
      <c r="X341" s="164" t="s">
        <v>317</v>
      </c>
      <c r="Y341" s="164" t="s">
        <v>317</v>
      </c>
      <c r="Z341" s="164" t="s">
        <v>317</v>
      </c>
      <c r="AA341" s="164" t="s">
        <v>317</v>
      </c>
      <c r="AB341" s="164" t="s">
        <v>317</v>
      </c>
      <c r="AC341" s="164" t="s">
        <v>317</v>
      </c>
      <c r="AD341" s="164" t="s">
        <v>317</v>
      </c>
      <c r="AE341" s="164" t="s">
        <v>317</v>
      </c>
      <c r="AF341" s="164" t="s">
        <v>317</v>
      </c>
      <c r="AG341" s="164" t="s">
        <v>317</v>
      </c>
      <c r="AH341" s="164" t="s">
        <v>317</v>
      </c>
      <c r="AI341" s="164" t="s">
        <v>317</v>
      </c>
      <c r="AJ341" s="73">
        <f t="shared" si="118"/>
        <v>0</v>
      </c>
      <c r="AK341" s="73"/>
      <c r="AL341" s="73"/>
    </row>
    <row r="342" spans="1:38" ht="15.75">
      <c r="A342" s="89">
        <f>+A341+1</f>
        <v>2</v>
      </c>
      <c r="B342" s="148">
        <v>17469</v>
      </c>
      <c r="C342" s="12" t="s">
        <v>258</v>
      </c>
      <c r="D342" s="137" t="s">
        <v>200</v>
      </c>
      <c r="E342" s="164" t="s">
        <v>317</v>
      </c>
      <c r="F342" s="164" t="s">
        <v>317</v>
      </c>
      <c r="G342" s="164" t="s">
        <v>317</v>
      </c>
      <c r="H342" s="116" t="s">
        <v>366</v>
      </c>
      <c r="I342" s="164" t="s">
        <v>311</v>
      </c>
      <c r="J342" s="164" t="s">
        <v>311</v>
      </c>
      <c r="K342" s="164" t="s">
        <v>311</v>
      </c>
      <c r="L342" s="164" t="s">
        <v>311</v>
      </c>
      <c r="M342" s="164" t="s">
        <v>311</v>
      </c>
      <c r="N342" s="164" t="s">
        <v>311</v>
      </c>
      <c r="O342" s="164" t="s">
        <v>311</v>
      </c>
      <c r="P342" s="164" t="s">
        <v>311</v>
      </c>
      <c r="Q342" s="164" t="s">
        <v>311</v>
      </c>
      <c r="R342" s="164" t="s">
        <v>311</v>
      </c>
      <c r="S342" s="164" t="s">
        <v>311</v>
      </c>
      <c r="T342" s="164" t="s">
        <v>311</v>
      </c>
      <c r="U342" s="164" t="s">
        <v>311</v>
      </c>
      <c r="V342" s="164" t="s">
        <v>311</v>
      </c>
      <c r="W342" s="164" t="s">
        <v>311</v>
      </c>
      <c r="X342" s="164" t="s">
        <v>311</v>
      </c>
      <c r="Y342" s="116" t="s">
        <v>366</v>
      </c>
      <c r="Z342" s="164" t="s">
        <v>311</v>
      </c>
      <c r="AA342" s="164" t="s">
        <v>311</v>
      </c>
      <c r="AB342" s="164" t="s">
        <v>317</v>
      </c>
      <c r="AC342" s="116" t="s">
        <v>366</v>
      </c>
      <c r="AD342" s="164" t="s">
        <v>311</v>
      </c>
      <c r="AE342" s="164" t="s">
        <v>311</v>
      </c>
      <c r="AF342" s="164" t="s">
        <v>311</v>
      </c>
      <c r="AG342" s="164" t="s">
        <v>311</v>
      </c>
      <c r="AH342" s="116" t="s">
        <v>366</v>
      </c>
      <c r="AI342" s="140" t="s">
        <v>317</v>
      </c>
      <c r="AJ342" s="73">
        <f t="shared" si="118"/>
        <v>22</v>
      </c>
      <c r="AK342" s="73"/>
      <c r="AL342" s="73"/>
    </row>
    <row r="343" spans="1:38" ht="15.75">
      <c r="A343" s="89">
        <f t="shared" ref="A343:A367" si="135">+A342+1</f>
        <v>3</v>
      </c>
      <c r="B343" s="164">
        <v>16275</v>
      </c>
      <c r="C343" s="12" t="s">
        <v>259</v>
      </c>
      <c r="D343" s="137" t="s">
        <v>200</v>
      </c>
      <c r="E343" s="164" t="s">
        <v>317</v>
      </c>
      <c r="F343" s="164" t="s">
        <v>317</v>
      </c>
      <c r="G343" s="164" t="s">
        <v>317</v>
      </c>
      <c r="H343" s="116" t="s">
        <v>366</v>
      </c>
      <c r="I343" s="164" t="s">
        <v>311</v>
      </c>
      <c r="J343" s="164" t="s">
        <v>311</v>
      </c>
      <c r="K343" s="164" t="s">
        <v>311</v>
      </c>
      <c r="L343" s="164" t="s">
        <v>311</v>
      </c>
      <c r="M343" s="164" t="s">
        <v>311</v>
      </c>
      <c r="N343" s="164" t="s">
        <v>311</v>
      </c>
      <c r="O343" s="164" t="s">
        <v>311</v>
      </c>
      <c r="P343" s="164" t="s">
        <v>311</v>
      </c>
      <c r="Q343" s="164" t="s">
        <v>311</v>
      </c>
      <c r="R343" s="164" t="s">
        <v>311</v>
      </c>
      <c r="S343" s="164" t="s">
        <v>311</v>
      </c>
      <c r="T343" s="164" t="s">
        <v>311</v>
      </c>
      <c r="U343" s="164" t="s">
        <v>311</v>
      </c>
      <c r="V343" s="164" t="s">
        <v>311</v>
      </c>
      <c r="W343" s="164" t="s">
        <v>311</v>
      </c>
      <c r="X343" s="164" t="s">
        <v>311</v>
      </c>
      <c r="Y343" s="164" t="s">
        <v>311</v>
      </c>
      <c r="Z343" s="164" t="s">
        <v>311</v>
      </c>
      <c r="AA343" s="164" t="s">
        <v>311</v>
      </c>
      <c r="AB343" s="116" t="s">
        <v>366</v>
      </c>
      <c r="AC343" s="164" t="s">
        <v>311</v>
      </c>
      <c r="AD343" s="164" t="s">
        <v>311</v>
      </c>
      <c r="AE343" s="164" t="s">
        <v>311</v>
      </c>
      <c r="AF343" s="164" t="s">
        <v>311</v>
      </c>
      <c r="AG343" s="164" t="s">
        <v>311</v>
      </c>
      <c r="AH343" s="116" t="s">
        <v>366</v>
      </c>
      <c r="AI343" s="116" t="s">
        <v>366</v>
      </c>
      <c r="AJ343" s="73">
        <f t="shared" si="118"/>
        <v>24</v>
      </c>
      <c r="AK343" s="73"/>
      <c r="AL343" s="73"/>
    </row>
    <row r="344" spans="1:38" ht="15.75">
      <c r="A344" s="89">
        <f t="shared" si="135"/>
        <v>4</v>
      </c>
      <c r="B344" s="164">
        <v>16277</v>
      </c>
      <c r="C344" s="12" t="s">
        <v>18</v>
      </c>
      <c r="D344" s="137" t="s">
        <v>200</v>
      </c>
      <c r="E344" s="164" t="s">
        <v>311</v>
      </c>
      <c r="F344" s="164" t="s">
        <v>311</v>
      </c>
      <c r="G344" s="164" t="s">
        <v>311</v>
      </c>
      <c r="H344" s="164" t="s">
        <v>311</v>
      </c>
      <c r="I344" s="164" t="s">
        <v>311</v>
      </c>
      <c r="J344" s="164" t="s">
        <v>311</v>
      </c>
      <c r="K344" s="164" t="s">
        <v>311</v>
      </c>
      <c r="L344" s="116" t="s">
        <v>366</v>
      </c>
      <c r="M344" s="164" t="s">
        <v>311</v>
      </c>
      <c r="N344" s="164" t="s">
        <v>311</v>
      </c>
      <c r="O344" s="164" t="s">
        <v>311</v>
      </c>
      <c r="P344" s="164" t="s">
        <v>311</v>
      </c>
      <c r="Q344" s="164" t="s">
        <v>311</v>
      </c>
      <c r="R344" s="164" t="s">
        <v>311</v>
      </c>
      <c r="S344" s="164" t="s">
        <v>311</v>
      </c>
      <c r="T344" s="164" t="s">
        <v>311</v>
      </c>
      <c r="U344" s="164" t="s">
        <v>311</v>
      </c>
      <c r="V344" s="164" t="s">
        <v>311</v>
      </c>
      <c r="W344" s="164" t="s">
        <v>311</v>
      </c>
      <c r="X344" s="164" t="s">
        <v>311</v>
      </c>
      <c r="Y344" s="164" t="s">
        <v>311</v>
      </c>
      <c r="Z344" s="164" t="s">
        <v>311</v>
      </c>
      <c r="AA344" s="164" t="s">
        <v>311</v>
      </c>
      <c r="AB344" s="116" t="s">
        <v>366</v>
      </c>
      <c r="AC344" s="164" t="s">
        <v>311</v>
      </c>
      <c r="AD344" s="164" t="s">
        <v>311</v>
      </c>
      <c r="AE344" s="164" t="s">
        <v>311</v>
      </c>
      <c r="AF344" s="164" t="s">
        <v>311</v>
      </c>
      <c r="AG344" s="116" t="s">
        <v>366</v>
      </c>
      <c r="AH344" s="117" t="s">
        <v>367</v>
      </c>
      <c r="AI344" s="193" t="s">
        <v>311</v>
      </c>
      <c r="AJ344" s="73">
        <f t="shared" si="118"/>
        <v>26</v>
      </c>
      <c r="AK344" s="73"/>
      <c r="AL344" s="73"/>
    </row>
    <row r="345" spans="1:38" ht="15.75">
      <c r="A345" s="89">
        <f t="shared" si="135"/>
        <v>5</v>
      </c>
      <c r="B345" s="162">
        <v>16214</v>
      </c>
      <c r="C345" s="127" t="s">
        <v>383</v>
      </c>
      <c r="D345" s="137" t="s">
        <v>200</v>
      </c>
      <c r="E345" s="164" t="s">
        <v>311</v>
      </c>
      <c r="F345" s="164" t="s">
        <v>311</v>
      </c>
      <c r="G345" s="164" t="s">
        <v>311</v>
      </c>
      <c r="H345" s="164" t="s">
        <v>311</v>
      </c>
      <c r="I345" s="164" t="s">
        <v>311</v>
      </c>
      <c r="J345" s="164" t="s">
        <v>311</v>
      </c>
      <c r="K345" s="164" t="s">
        <v>311</v>
      </c>
      <c r="L345" s="116" t="s">
        <v>366</v>
      </c>
      <c r="M345" s="164" t="s">
        <v>311</v>
      </c>
      <c r="N345" s="164" t="s">
        <v>311</v>
      </c>
      <c r="O345" s="164" t="s">
        <v>311</v>
      </c>
      <c r="P345" s="164" t="s">
        <v>311</v>
      </c>
      <c r="Q345" s="164" t="s">
        <v>311</v>
      </c>
      <c r="R345" s="116" t="s">
        <v>366</v>
      </c>
      <c r="S345" s="164" t="s">
        <v>311</v>
      </c>
      <c r="T345" s="164" t="s">
        <v>311</v>
      </c>
      <c r="U345" s="164" t="s">
        <v>311</v>
      </c>
      <c r="V345" s="164" t="s">
        <v>311</v>
      </c>
      <c r="W345" s="164" t="s">
        <v>311</v>
      </c>
      <c r="X345" s="164" t="s">
        <v>311</v>
      </c>
      <c r="Y345" s="116" t="s">
        <v>366</v>
      </c>
      <c r="Z345" s="164" t="s">
        <v>311</v>
      </c>
      <c r="AA345" s="164" t="s">
        <v>311</v>
      </c>
      <c r="AB345" s="164" t="s">
        <v>311</v>
      </c>
      <c r="AC345" s="164" t="s">
        <v>311</v>
      </c>
      <c r="AD345" s="164" t="s">
        <v>311</v>
      </c>
      <c r="AE345" s="164" t="s">
        <v>311</v>
      </c>
      <c r="AF345" s="116" t="s">
        <v>366</v>
      </c>
      <c r="AG345" s="164" t="s">
        <v>311</v>
      </c>
      <c r="AH345" s="164" t="s">
        <v>311</v>
      </c>
      <c r="AI345" s="164" t="s">
        <v>311</v>
      </c>
      <c r="AJ345" s="73">
        <f t="shared" si="118"/>
        <v>26</v>
      </c>
      <c r="AK345" s="73"/>
      <c r="AL345" s="73"/>
    </row>
    <row r="346" spans="1:38" ht="15.75">
      <c r="A346" s="89">
        <f t="shared" si="135"/>
        <v>6</v>
      </c>
      <c r="B346" s="145">
        <v>16215</v>
      </c>
      <c r="C346" s="12" t="s">
        <v>384</v>
      </c>
      <c r="D346" s="137" t="s">
        <v>200</v>
      </c>
      <c r="E346" s="164" t="s">
        <v>311</v>
      </c>
      <c r="F346" s="164" t="s">
        <v>311</v>
      </c>
      <c r="G346" s="164" t="s">
        <v>311</v>
      </c>
      <c r="H346" s="164" t="s">
        <v>311</v>
      </c>
      <c r="I346" s="164" t="s">
        <v>311</v>
      </c>
      <c r="J346" s="164" t="s">
        <v>311</v>
      </c>
      <c r="K346" s="164" t="s">
        <v>311</v>
      </c>
      <c r="L346" s="164" t="s">
        <v>311</v>
      </c>
      <c r="M346" s="116" t="s">
        <v>366</v>
      </c>
      <c r="N346" s="164" t="s">
        <v>311</v>
      </c>
      <c r="O346" s="164" t="s">
        <v>311</v>
      </c>
      <c r="P346" s="164" t="s">
        <v>311</v>
      </c>
      <c r="Q346" s="164" t="s">
        <v>311</v>
      </c>
      <c r="R346" s="164" t="s">
        <v>311</v>
      </c>
      <c r="S346" s="164" t="s">
        <v>311</v>
      </c>
      <c r="T346" s="164" t="s">
        <v>311</v>
      </c>
      <c r="U346" s="164" t="s">
        <v>311</v>
      </c>
      <c r="V346" s="164" t="s">
        <v>311</v>
      </c>
      <c r="W346" s="164" t="s">
        <v>311</v>
      </c>
      <c r="X346" s="164" t="s">
        <v>311</v>
      </c>
      <c r="Y346" s="116" t="s">
        <v>366</v>
      </c>
      <c r="Z346" s="164" t="s">
        <v>311</v>
      </c>
      <c r="AA346" s="116" t="s">
        <v>366</v>
      </c>
      <c r="AB346" s="164" t="s">
        <v>311</v>
      </c>
      <c r="AC346" s="164" t="s">
        <v>311</v>
      </c>
      <c r="AD346" s="164" t="s">
        <v>311</v>
      </c>
      <c r="AE346" s="164" t="s">
        <v>311</v>
      </c>
      <c r="AF346" s="164" t="s">
        <v>311</v>
      </c>
      <c r="AG346" s="164" t="s">
        <v>311</v>
      </c>
      <c r="AH346" s="116" t="s">
        <v>366</v>
      </c>
      <c r="AI346" s="197" t="s">
        <v>311</v>
      </c>
      <c r="AJ346" s="73">
        <f t="shared" si="118"/>
        <v>26</v>
      </c>
      <c r="AK346" s="73"/>
      <c r="AL346" s="73"/>
    </row>
    <row r="347" spans="1:38" ht="15.75">
      <c r="A347" s="89">
        <f t="shared" si="135"/>
        <v>7</v>
      </c>
      <c r="B347" s="148">
        <v>18493</v>
      </c>
      <c r="C347" s="12" t="s">
        <v>260</v>
      </c>
      <c r="D347" s="137" t="s">
        <v>200</v>
      </c>
      <c r="E347" s="164" t="s">
        <v>311</v>
      </c>
      <c r="F347" s="164" t="s">
        <v>311</v>
      </c>
      <c r="G347" s="164" t="s">
        <v>311</v>
      </c>
      <c r="H347" s="164" t="s">
        <v>311</v>
      </c>
      <c r="I347" s="164" t="s">
        <v>311</v>
      </c>
      <c r="J347" s="164" t="s">
        <v>311</v>
      </c>
      <c r="K347" s="116" t="s">
        <v>366</v>
      </c>
      <c r="L347" s="117" t="s">
        <v>367</v>
      </c>
      <c r="M347" s="164" t="s">
        <v>311</v>
      </c>
      <c r="N347" s="164" t="s">
        <v>311</v>
      </c>
      <c r="O347" s="164" t="s">
        <v>311</v>
      </c>
      <c r="P347" s="164" t="s">
        <v>311</v>
      </c>
      <c r="Q347" s="164" t="s">
        <v>311</v>
      </c>
      <c r="R347" s="164" t="s">
        <v>311</v>
      </c>
      <c r="S347" s="164" t="s">
        <v>311</v>
      </c>
      <c r="T347" s="164" t="s">
        <v>311</v>
      </c>
      <c r="U347" s="164" t="s">
        <v>311</v>
      </c>
      <c r="V347" s="164" t="s">
        <v>311</v>
      </c>
      <c r="W347" s="164" t="s">
        <v>311</v>
      </c>
      <c r="X347" s="164" t="s">
        <v>311</v>
      </c>
      <c r="Y347" s="116" t="s">
        <v>366</v>
      </c>
      <c r="Z347" s="117" t="s">
        <v>367</v>
      </c>
      <c r="AA347" s="116" t="s">
        <v>317</v>
      </c>
      <c r="AB347" s="164" t="s">
        <v>311</v>
      </c>
      <c r="AC347" s="164" t="s">
        <v>311</v>
      </c>
      <c r="AD347" s="164" t="s">
        <v>311</v>
      </c>
      <c r="AE347" s="164" t="s">
        <v>311</v>
      </c>
      <c r="AF347" s="164" t="s">
        <v>311</v>
      </c>
      <c r="AG347" s="164" t="s">
        <v>311</v>
      </c>
      <c r="AH347" s="164" t="s">
        <v>311</v>
      </c>
      <c r="AI347" s="164" t="s">
        <v>311</v>
      </c>
      <c r="AJ347" s="73">
        <f t="shared" si="118"/>
        <v>25</v>
      </c>
      <c r="AK347" s="73"/>
      <c r="AL347" s="73"/>
    </row>
    <row r="348" spans="1:38" ht="15.75">
      <c r="A348" s="89">
        <f t="shared" si="135"/>
        <v>8</v>
      </c>
      <c r="B348" s="148">
        <v>18584</v>
      </c>
      <c r="C348" s="12" t="s">
        <v>128</v>
      </c>
      <c r="D348" s="137" t="s">
        <v>200</v>
      </c>
      <c r="E348" s="164" t="s">
        <v>311</v>
      </c>
      <c r="F348" s="164" t="s">
        <v>311</v>
      </c>
      <c r="G348" s="164" t="s">
        <v>311</v>
      </c>
      <c r="H348" s="164" t="s">
        <v>311</v>
      </c>
      <c r="I348" s="164" t="s">
        <v>311</v>
      </c>
      <c r="J348" s="164" t="s">
        <v>311</v>
      </c>
      <c r="K348" s="164" t="s">
        <v>311</v>
      </c>
      <c r="L348" s="164" t="s">
        <v>311</v>
      </c>
      <c r="M348" s="164" t="s">
        <v>311</v>
      </c>
      <c r="N348" s="116" t="s">
        <v>366</v>
      </c>
      <c r="O348" s="164" t="s">
        <v>311</v>
      </c>
      <c r="P348" s="164" t="s">
        <v>311</v>
      </c>
      <c r="Q348" s="164" t="s">
        <v>311</v>
      </c>
      <c r="R348" s="164" t="s">
        <v>311</v>
      </c>
      <c r="S348" s="164" t="s">
        <v>311</v>
      </c>
      <c r="T348" s="164" t="s">
        <v>311</v>
      </c>
      <c r="U348" s="116" t="s">
        <v>366</v>
      </c>
      <c r="V348" s="164" t="s">
        <v>311</v>
      </c>
      <c r="W348" s="164" t="s">
        <v>311</v>
      </c>
      <c r="X348" s="164" t="s">
        <v>311</v>
      </c>
      <c r="Y348" s="164" t="s">
        <v>311</v>
      </c>
      <c r="Z348" s="164" t="s">
        <v>311</v>
      </c>
      <c r="AA348" s="164" t="s">
        <v>311</v>
      </c>
      <c r="AB348" s="116" t="s">
        <v>366</v>
      </c>
      <c r="AC348" s="117" t="s">
        <v>367</v>
      </c>
      <c r="AD348" s="164" t="s">
        <v>317</v>
      </c>
      <c r="AE348" s="164" t="s">
        <v>311</v>
      </c>
      <c r="AF348" s="164" t="s">
        <v>311</v>
      </c>
      <c r="AG348" s="164" t="s">
        <v>311</v>
      </c>
      <c r="AH348" s="164" t="s">
        <v>311</v>
      </c>
      <c r="AI348" s="164" t="s">
        <v>311</v>
      </c>
      <c r="AJ348" s="73">
        <f t="shared" si="118"/>
        <v>25</v>
      </c>
      <c r="AK348" s="73"/>
      <c r="AL348" s="73"/>
    </row>
    <row r="349" spans="1:38" ht="15.75">
      <c r="A349" s="89">
        <f t="shared" si="135"/>
        <v>9</v>
      </c>
      <c r="B349" s="148">
        <v>18925</v>
      </c>
      <c r="C349" s="12" t="s">
        <v>194</v>
      </c>
      <c r="D349" s="137" t="s">
        <v>200</v>
      </c>
      <c r="E349" s="164" t="s">
        <v>317</v>
      </c>
      <c r="F349" s="164" t="s">
        <v>317</v>
      </c>
      <c r="G349" s="164" t="s">
        <v>317</v>
      </c>
      <c r="H349" s="164" t="s">
        <v>317</v>
      </c>
      <c r="I349" s="164" t="s">
        <v>317</v>
      </c>
      <c r="J349" s="164" t="s">
        <v>317</v>
      </c>
      <c r="K349" s="164" t="s">
        <v>317</v>
      </c>
      <c r="L349" s="164" t="s">
        <v>317</v>
      </c>
      <c r="M349" s="164" t="s">
        <v>317</v>
      </c>
      <c r="N349" s="164" t="s">
        <v>317</v>
      </c>
      <c r="O349" s="164" t="s">
        <v>317</v>
      </c>
      <c r="P349" s="164" t="s">
        <v>317</v>
      </c>
      <c r="Q349" s="164" t="s">
        <v>317</v>
      </c>
      <c r="R349" s="164" t="s">
        <v>317</v>
      </c>
      <c r="S349" s="164" t="s">
        <v>317</v>
      </c>
      <c r="T349" s="164" t="s">
        <v>317</v>
      </c>
      <c r="U349" s="164" t="s">
        <v>317</v>
      </c>
      <c r="V349" s="164" t="s">
        <v>317</v>
      </c>
      <c r="W349" s="164" t="s">
        <v>317</v>
      </c>
      <c r="X349" s="164" t="s">
        <v>317</v>
      </c>
      <c r="Y349" s="164" t="s">
        <v>317</v>
      </c>
      <c r="Z349" s="164" t="s">
        <v>317</v>
      </c>
      <c r="AA349" s="164" t="s">
        <v>317</v>
      </c>
      <c r="AB349" s="164" t="s">
        <v>317</v>
      </c>
      <c r="AC349" s="164" t="s">
        <v>317</v>
      </c>
      <c r="AD349" s="164" t="s">
        <v>317</v>
      </c>
      <c r="AE349" s="164" t="s">
        <v>317</v>
      </c>
      <c r="AF349" s="164" t="s">
        <v>317</v>
      </c>
      <c r="AG349" s="164" t="s">
        <v>317</v>
      </c>
      <c r="AH349" s="164" t="s">
        <v>317</v>
      </c>
      <c r="AI349" s="164" t="s">
        <v>317</v>
      </c>
      <c r="AJ349" s="73">
        <f t="shared" si="118"/>
        <v>0</v>
      </c>
      <c r="AK349" s="73"/>
      <c r="AL349" s="73"/>
    </row>
    <row r="350" spans="1:38" ht="15.75">
      <c r="A350" s="89">
        <f t="shared" si="135"/>
        <v>10</v>
      </c>
      <c r="B350" s="148">
        <v>19069</v>
      </c>
      <c r="C350" s="12" t="s">
        <v>195</v>
      </c>
      <c r="D350" s="137" t="s">
        <v>200</v>
      </c>
      <c r="E350" s="164" t="s">
        <v>311</v>
      </c>
      <c r="F350" s="164" t="s">
        <v>311</v>
      </c>
      <c r="G350" s="116" t="s">
        <v>366</v>
      </c>
      <c r="H350" s="164" t="s">
        <v>311</v>
      </c>
      <c r="I350" s="164" t="s">
        <v>311</v>
      </c>
      <c r="J350" s="164" t="s">
        <v>311</v>
      </c>
      <c r="K350" s="164" t="s">
        <v>311</v>
      </c>
      <c r="L350" s="164" t="s">
        <v>311</v>
      </c>
      <c r="M350" s="164" t="s">
        <v>311</v>
      </c>
      <c r="N350" s="164" t="s">
        <v>311</v>
      </c>
      <c r="O350" s="164" t="s">
        <v>311</v>
      </c>
      <c r="P350" s="164" t="s">
        <v>311</v>
      </c>
      <c r="Q350" s="116" t="s">
        <v>366</v>
      </c>
      <c r="R350" s="164" t="s">
        <v>311</v>
      </c>
      <c r="S350" s="164" t="s">
        <v>311</v>
      </c>
      <c r="T350" s="164" t="s">
        <v>311</v>
      </c>
      <c r="U350" s="164" t="s">
        <v>311</v>
      </c>
      <c r="V350" s="164" t="s">
        <v>311</v>
      </c>
      <c r="W350" s="164" t="s">
        <v>311</v>
      </c>
      <c r="X350" s="164" t="s">
        <v>311</v>
      </c>
      <c r="Y350" s="164" t="s">
        <v>311</v>
      </c>
      <c r="Z350" s="116" t="s">
        <v>366</v>
      </c>
      <c r="AA350" s="164" t="s">
        <v>311</v>
      </c>
      <c r="AB350" s="164" t="s">
        <v>311</v>
      </c>
      <c r="AC350" s="164" t="s">
        <v>311</v>
      </c>
      <c r="AD350" s="164" t="s">
        <v>311</v>
      </c>
      <c r="AE350" s="164" t="s">
        <v>311</v>
      </c>
      <c r="AF350" s="164" t="s">
        <v>311</v>
      </c>
      <c r="AG350" s="164" t="s">
        <v>311</v>
      </c>
      <c r="AH350" s="116" t="s">
        <v>366</v>
      </c>
      <c r="AI350" s="164" t="s">
        <v>317</v>
      </c>
      <c r="AJ350" s="73">
        <f t="shared" si="118"/>
        <v>26</v>
      </c>
      <c r="AK350" s="73"/>
      <c r="AL350" s="73"/>
    </row>
    <row r="351" spans="1:38" ht="15.75">
      <c r="A351" s="89">
        <f t="shared" si="135"/>
        <v>11</v>
      </c>
      <c r="B351" s="163">
        <v>19098</v>
      </c>
      <c r="C351" s="138" t="s">
        <v>201</v>
      </c>
      <c r="D351" s="137" t="s">
        <v>200</v>
      </c>
      <c r="E351" s="116" t="s">
        <v>366</v>
      </c>
      <c r="F351" s="164" t="s">
        <v>311</v>
      </c>
      <c r="G351" s="164" t="s">
        <v>311</v>
      </c>
      <c r="H351" s="164" t="s">
        <v>311</v>
      </c>
      <c r="I351" s="164" t="s">
        <v>311</v>
      </c>
      <c r="J351" s="164" t="s">
        <v>311</v>
      </c>
      <c r="K351" s="164" t="s">
        <v>311</v>
      </c>
      <c r="L351" s="164" t="s">
        <v>311</v>
      </c>
      <c r="M351" s="164" t="s">
        <v>311</v>
      </c>
      <c r="N351" s="164" t="s">
        <v>311</v>
      </c>
      <c r="O351" s="164" t="s">
        <v>311</v>
      </c>
      <c r="P351" s="116" t="s">
        <v>366</v>
      </c>
      <c r="Q351" s="164" t="s">
        <v>311</v>
      </c>
      <c r="R351" s="164" t="s">
        <v>311</v>
      </c>
      <c r="S351" s="164" t="s">
        <v>311</v>
      </c>
      <c r="T351" s="164" t="s">
        <v>311</v>
      </c>
      <c r="U351" s="164" t="s">
        <v>311</v>
      </c>
      <c r="V351" s="164" t="s">
        <v>317</v>
      </c>
      <c r="W351" s="116" t="s">
        <v>366</v>
      </c>
      <c r="X351" s="164" t="s">
        <v>311</v>
      </c>
      <c r="Y351" s="117" t="s">
        <v>367</v>
      </c>
      <c r="Z351" s="164" t="s">
        <v>311</v>
      </c>
      <c r="AA351" s="164" t="s">
        <v>311</v>
      </c>
      <c r="AB351" s="164" t="s">
        <v>311</v>
      </c>
      <c r="AC351" s="164" t="s">
        <v>311</v>
      </c>
      <c r="AD351" s="164" t="s">
        <v>311</v>
      </c>
      <c r="AE351" s="164" t="s">
        <v>311</v>
      </c>
      <c r="AF351" s="164" t="s">
        <v>311</v>
      </c>
      <c r="AG351" s="164" t="s">
        <v>311</v>
      </c>
      <c r="AH351" s="164" t="s">
        <v>311</v>
      </c>
      <c r="AI351" s="164" t="s">
        <v>311</v>
      </c>
      <c r="AJ351" s="73">
        <f t="shared" si="118"/>
        <v>25</v>
      </c>
      <c r="AK351" s="73"/>
      <c r="AL351" s="73"/>
    </row>
    <row r="352" spans="1:38" ht="15.75">
      <c r="A352" s="89">
        <f t="shared" si="135"/>
        <v>12</v>
      </c>
      <c r="B352" s="163">
        <v>19164</v>
      </c>
      <c r="C352" s="138" t="s">
        <v>257</v>
      </c>
      <c r="D352" s="137" t="s">
        <v>200</v>
      </c>
      <c r="E352" s="164" t="s">
        <v>311</v>
      </c>
      <c r="F352" s="164" t="s">
        <v>311</v>
      </c>
      <c r="G352" s="164" t="s">
        <v>311</v>
      </c>
      <c r="H352" s="164" t="s">
        <v>311</v>
      </c>
      <c r="I352" s="164" t="s">
        <v>311</v>
      </c>
      <c r="J352" s="164" t="s">
        <v>311</v>
      </c>
      <c r="K352" s="164" t="s">
        <v>311</v>
      </c>
      <c r="L352" s="164" t="s">
        <v>311</v>
      </c>
      <c r="M352" s="164" t="s">
        <v>311</v>
      </c>
      <c r="N352" s="164" t="s">
        <v>311</v>
      </c>
      <c r="O352" s="164" t="s">
        <v>311</v>
      </c>
      <c r="P352" s="164" t="s">
        <v>311</v>
      </c>
      <c r="Q352" s="164" t="s">
        <v>311</v>
      </c>
      <c r="R352" s="116" t="s">
        <v>366</v>
      </c>
      <c r="S352" s="164" t="s">
        <v>311</v>
      </c>
      <c r="T352" s="164" t="s">
        <v>311</v>
      </c>
      <c r="U352" s="164" t="s">
        <v>311</v>
      </c>
      <c r="V352" s="164" t="s">
        <v>311</v>
      </c>
      <c r="W352" s="164" t="s">
        <v>311</v>
      </c>
      <c r="X352" s="164" t="s">
        <v>311</v>
      </c>
      <c r="Y352" s="116" t="s">
        <v>366</v>
      </c>
      <c r="Z352" s="164" t="s">
        <v>311</v>
      </c>
      <c r="AA352" s="164" t="s">
        <v>311</v>
      </c>
      <c r="AB352" s="164" t="s">
        <v>311</v>
      </c>
      <c r="AC352" s="164" t="s">
        <v>311</v>
      </c>
      <c r="AD352" s="164" t="s">
        <v>311</v>
      </c>
      <c r="AE352" s="116" t="s">
        <v>366</v>
      </c>
      <c r="AF352" s="164" t="s">
        <v>311</v>
      </c>
      <c r="AG352" s="164" t="s">
        <v>311</v>
      </c>
      <c r="AH352" s="116" t="s">
        <v>366</v>
      </c>
      <c r="AI352" s="140" t="s">
        <v>317</v>
      </c>
      <c r="AJ352" s="73">
        <f t="shared" si="118"/>
        <v>26</v>
      </c>
      <c r="AK352" s="73"/>
      <c r="AL352" s="73"/>
    </row>
    <row r="353" spans="1:38" ht="15.75">
      <c r="A353" s="89">
        <f t="shared" si="135"/>
        <v>13</v>
      </c>
      <c r="B353" s="163">
        <v>16410</v>
      </c>
      <c r="C353" s="138" t="s">
        <v>261</v>
      </c>
      <c r="D353" s="137" t="s">
        <v>200</v>
      </c>
      <c r="E353" s="164" t="s">
        <v>311</v>
      </c>
      <c r="F353" s="164" t="s">
        <v>311</v>
      </c>
      <c r="G353" s="164" t="s">
        <v>311</v>
      </c>
      <c r="H353" s="164" t="s">
        <v>311</v>
      </c>
      <c r="I353" s="164" t="s">
        <v>311</v>
      </c>
      <c r="J353" s="164" t="s">
        <v>311</v>
      </c>
      <c r="K353" s="164" t="s">
        <v>311</v>
      </c>
      <c r="L353" s="164" t="s">
        <v>311</v>
      </c>
      <c r="M353" s="164" t="s">
        <v>311</v>
      </c>
      <c r="N353" s="164" t="s">
        <v>311</v>
      </c>
      <c r="O353" s="164" t="s">
        <v>311</v>
      </c>
      <c r="P353" s="164" t="s">
        <v>311</v>
      </c>
      <c r="Q353" s="164" t="s">
        <v>311</v>
      </c>
      <c r="R353" s="116" t="s">
        <v>366</v>
      </c>
      <c r="S353" s="164" t="s">
        <v>311</v>
      </c>
      <c r="T353" s="164" t="s">
        <v>311</v>
      </c>
      <c r="U353" s="164" t="s">
        <v>311</v>
      </c>
      <c r="V353" s="164" t="s">
        <v>311</v>
      </c>
      <c r="W353" s="164" t="s">
        <v>311</v>
      </c>
      <c r="X353" s="164" t="s">
        <v>311</v>
      </c>
      <c r="Y353" s="116" t="s">
        <v>366</v>
      </c>
      <c r="Z353" s="200" t="s">
        <v>311</v>
      </c>
      <c r="AA353" s="164" t="s">
        <v>311</v>
      </c>
      <c r="AB353" s="164" t="s">
        <v>311</v>
      </c>
      <c r="AC353" s="164" t="s">
        <v>311</v>
      </c>
      <c r="AD353" s="164" t="s">
        <v>311</v>
      </c>
      <c r="AE353" s="164" t="s">
        <v>311</v>
      </c>
      <c r="AF353" s="116" t="s">
        <v>366</v>
      </c>
      <c r="AG353" s="117" t="s">
        <v>367</v>
      </c>
      <c r="AH353" s="164" t="s">
        <v>317</v>
      </c>
      <c r="AI353" s="193" t="s">
        <v>311</v>
      </c>
      <c r="AJ353" s="73">
        <f t="shared" si="118"/>
        <v>25</v>
      </c>
      <c r="AK353" s="73"/>
      <c r="AL353" s="73"/>
    </row>
    <row r="354" spans="1:38" ht="15.75">
      <c r="A354" s="89">
        <f t="shared" si="135"/>
        <v>14</v>
      </c>
      <c r="B354" s="163">
        <v>16338</v>
      </c>
      <c r="C354" s="138" t="s">
        <v>333</v>
      </c>
      <c r="D354" s="137" t="s">
        <v>200</v>
      </c>
      <c r="E354" s="164" t="s">
        <v>311</v>
      </c>
      <c r="F354" s="164" t="s">
        <v>311</v>
      </c>
      <c r="G354" s="164" t="s">
        <v>311</v>
      </c>
      <c r="H354" s="164" t="s">
        <v>311</v>
      </c>
      <c r="I354" s="164" t="s">
        <v>311</v>
      </c>
      <c r="J354" s="164" t="s">
        <v>311</v>
      </c>
      <c r="K354" s="164" t="s">
        <v>311</v>
      </c>
      <c r="L354" s="164" t="s">
        <v>311</v>
      </c>
      <c r="M354" s="164" t="s">
        <v>311</v>
      </c>
      <c r="N354" s="164" t="s">
        <v>311</v>
      </c>
      <c r="O354" s="164" t="s">
        <v>311</v>
      </c>
      <c r="P354" s="164" t="s">
        <v>311</v>
      </c>
      <c r="Q354" s="164" t="s">
        <v>311</v>
      </c>
      <c r="R354" s="116" t="s">
        <v>366</v>
      </c>
      <c r="S354" s="164" t="s">
        <v>311</v>
      </c>
      <c r="T354" s="164" t="s">
        <v>311</v>
      </c>
      <c r="U354" s="164" t="s">
        <v>311</v>
      </c>
      <c r="V354" s="164" t="s">
        <v>311</v>
      </c>
      <c r="W354" s="164" t="s">
        <v>311</v>
      </c>
      <c r="X354" s="164" t="s">
        <v>311</v>
      </c>
      <c r="Y354" s="116" t="s">
        <v>366</v>
      </c>
      <c r="Z354" s="164" t="s">
        <v>311</v>
      </c>
      <c r="AA354" s="164" t="s">
        <v>311</v>
      </c>
      <c r="AB354" s="164" t="s">
        <v>311</v>
      </c>
      <c r="AC354" s="164" t="s">
        <v>311</v>
      </c>
      <c r="AD354" s="164" t="s">
        <v>311</v>
      </c>
      <c r="AE354" s="164" t="s">
        <v>311</v>
      </c>
      <c r="AF354" s="116" t="s">
        <v>366</v>
      </c>
      <c r="AG354" s="117" t="s">
        <v>367</v>
      </c>
      <c r="AH354" s="164" t="s">
        <v>311</v>
      </c>
      <c r="AI354" s="164" t="s">
        <v>311</v>
      </c>
      <c r="AJ354" s="73">
        <f t="shared" si="118"/>
        <v>26</v>
      </c>
      <c r="AK354" s="73"/>
      <c r="AL354" s="73"/>
    </row>
    <row r="355" spans="1:38" ht="15.75">
      <c r="A355" s="89">
        <f t="shared" si="135"/>
        <v>15</v>
      </c>
      <c r="B355" s="163">
        <v>18505</v>
      </c>
      <c r="C355" s="138" t="s">
        <v>334</v>
      </c>
      <c r="D355" s="137" t="s">
        <v>200</v>
      </c>
      <c r="E355" s="116" t="s">
        <v>366</v>
      </c>
      <c r="F355" s="164" t="s">
        <v>311</v>
      </c>
      <c r="G355" s="164" t="s">
        <v>311</v>
      </c>
      <c r="H355" s="164" t="s">
        <v>311</v>
      </c>
      <c r="I355" s="164" t="s">
        <v>311</v>
      </c>
      <c r="J355" s="164" t="s">
        <v>311</v>
      </c>
      <c r="K355" s="164" t="s">
        <v>311</v>
      </c>
      <c r="L355" s="164" t="s">
        <v>311</v>
      </c>
      <c r="M355" s="164" t="s">
        <v>311</v>
      </c>
      <c r="N355" s="164" t="s">
        <v>311</v>
      </c>
      <c r="O355" s="164" t="s">
        <v>311</v>
      </c>
      <c r="P355" s="164" t="s">
        <v>311</v>
      </c>
      <c r="Q355" s="116" t="s">
        <v>366</v>
      </c>
      <c r="R355" s="164" t="s">
        <v>311</v>
      </c>
      <c r="S355" s="164" t="s">
        <v>311</v>
      </c>
      <c r="T355" s="164" t="s">
        <v>317</v>
      </c>
      <c r="U355" s="164" t="s">
        <v>317</v>
      </c>
      <c r="V355" s="164" t="s">
        <v>311</v>
      </c>
      <c r="W355" s="164" t="s">
        <v>311</v>
      </c>
      <c r="X355" s="164" t="s">
        <v>311</v>
      </c>
      <c r="Y355" s="164" t="s">
        <v>311</v>
      </c>
      <c r="Z355" s="116" t="s">
        <v>366</v>
      </c>
      <c r="AA355" s="164" t="s">
        <v>317</v>
      </c>
      <c r="AB355" s="164" t="s">
        <v>317</v>
      </c>
      <c r="AC355" s="164" t="s">
        <v>311</v>
      </c>
      <c r="AD355" s="164" t="s">
        <v>311</v>
      </c>
      <c r="AE355" s="164" t="s">
        <v>311</v>
      </c>
      <c r="AF355" s="164" t="s">
        <v>311</v>
      </c>
      <c r="AG355" s="116" t="s">
        <v>366</v>
      </c>
      <c r="AH355" s="164" t="s">
        <v>317</v>
      </c>
      <c r="AI355" s="197" t="s">
        <v>311</v>
      </c>
      <c r="AJ355" s="73">
        <f t="shared" si="118"/>
        <v>21</v>
      </c>
      <c r="AK355" s="73"/>
      <c r="AL355" s="73"/>
    </row>
    <row r="356" spans="1:38" ht="15.75">
      <c r="A356" s="89">
        <f t="shared" si="135"/>
        <v>16</v>
      </c>
      <c r="B356" s="163">
        <v>19233</v>
      </c>
      <c r="C356" s="138" t="s">
        <v>262</v>
      </c>
      <c r="D356" s="137" t="s">
        <v>200</v>
      </c>
      <c r="E356" s="164" t="s">
        <v>311</v>
      </c>
      <c r="F356" s="164" t="s">
        <v>311</v>
      </c>
      <c r="G356" s="164" t="s">
        <v>311</v>
      </c>
      <c r="H356" s="116" t="s">
        <v>366</v>
      </c>
      <c r="I356" s="164" t="s">
        <v>317</v>
      </c>
      <c r="J356" s="164" t="s">
        <v>311</v>
      </c>
      <c r="K356" s="164" t="s">
        <v>311</v>
      </c>
      <c r="L356" s="164" t="s">
        <v>311</v>
      </c>
      <c r="M356" s="164" t="s">
        <v>311</v>
      </c>
      <c r="N356" s="164" t="s">
        <v>311</v>
      </c>
      <c r="O356" s="164" t="s">
        <v>311</v>
      </c>
      <c r="P356" s="164" t="s">
        <v>311</v>
      </c>
      <c r="Q356" s="164" t="s">
        <v>311</v>
      </c>
      <c r="R356" s="164" t="s">
        <v>311</v>
      </c>
      <c r="S356" s="116" t="s">
        <v>366</v>
      </c>
      <c r="T356" s="164" t="s">
        <v>311</v>
      </c>
      <c r="U356" s="164" t="s">
        <v>311</v>
      </c>
      <c r="V356" s="164" t="s">
        <v>311</v>
      </c>
      <c r="W356" s="164" t="s">
        <v>311</v>
      </c>
      <c r="X356" s="164" t="s">
        <v>311</v>
      </c>
      <c r="Y356" s="164" t="s">
        <v>311</v>
      </c>
      <c r="Z356" s="164" t="s">
        <v>311</v>
      </c>
      <c r="AA356" s="164" t="s">
        <v>311</v>
      </c>
      <c r="AB356" s="116" t="s">
        <v>366</v>
      </c>
      <c r="AC356" s="164" t="s">
        <v>311</v>
      </c>
      <c r="AD356" s="164" t="s">
        <v>311</v>
      </c>
      <c r="AE356" s="164" t="s">
        <v>311</v>
      </c>
      <c r="AF356" s="116" t="s">
        <v>366</v>
      </c>
      <c r="AG356" s="164" t="s">
        <v>317</v>
      </c>
      <c r="AH356" s="164" t="s">
        <v>311</v>
      </c>
      <c r="AI356" s="164" t="s">
        <v>311</v>
      </c>
      <c r="AJ356" s="73">
        <f t="shared" si="118"/>
        <v>24</v>
      </c>
      <c r="AK356" s="73"/>
      <c r="AL356" s="73"/>
    </row>
    <row r="357" spans="1:38" ht="15.75">
      <c r="A357" s="89">
        <f t="shared" si="135"/>
        <v>17</v>
      </c>
      <c r="B357" s="163">
        <v>16375</v>
      </c>
      <c r="C357" s="138" t="s">
        <v>291</v>
      </c>
      <c r="D357" s="137" t="s">
        <v>200</v>
      </c>
      <c r="E357" s="164" t="s">
        <v>311</v>
      </c>
      <c r="F357" s="164" t="s">
        <v>311</v>
      </c>
      <c r="G357" s="164" t="s">
        <v>311</v>
      </c>
      <c r="H357" s="164" t="s">
        <v>311</v>
      </c>
      <c r="I357" s="164" t="s">
        <v>311</v>
      </c>
      <c r="J357" s="164" t="s">
        <v>311</v>
      </c>
      <c r="K357" s="117" t="s">
        <v>367</v>
      </c>
      <c r="L357" s="116" t="s">
        <v>366</v>
      </c>
      <c r="M357" s="164" t="s">
        <v>311</v>
      </c>
      <c r="N357" s="164" t="s">
        <v>311</v>
      </c>
      <c r="O357" s="164" t="s">
        <v>311</v>
      </c>
      <c r="P357" s="164" t="s">
        <v>311</v>
      </c>
      <c r="Q357" s="164" t="s">
        <v>311</v>
      </c>
      <c r="R357" s="164" t="s">
        <v>311</v>
      </c>
      <c r="S357" s="164" t="s">
        <v>311</v>
      </c>
      <c r="T357" s="164" t="s">
        <v>311</v>
      </c>
      <c r="U357" s="116" t="s">
        <v>366</v>
      </c>
      <c r="V357" s="164" t="s">
        <v>311</v>
      </c>
      <c r="W357" s="164" t="s">
        <v>311</v>
      </c>
      <c r="X357" s="164" t="s">
        <v>311</v>
      </c>
      <c r="Y357" s="164" t="s">
        <v>311</v>
      </c>
      <c r="Z357" s="164" t="s">
        <v>311</v>
      </c>
      <c r="AA357" s="164" t="s">
        <v>311</v>
      </c>
      <c r="AB357" s="164" t="s">
        <v>311</v>
      </c>
      <c r="AC357" s="164" t="s">
        <v>311</v>
      </c>
      <c r="AD357" s="164" t="s">
        <v>311</v>
      </c>
      <c r="AE357" s="164" t="s">
        <v>311</v>
      </c>
      <c r="AF357" s="164" t="s">
        <v>311</v>
      </c>
      <c r="AG357" s="164" t="s">
        <v>311</v>
      </c>
      <c r="AH357" s="164" t="s">
        <v>311</v>
      </c>
      <c r="AI357" s="116" t="s">
        <v>366</v>
      </c>
      <c r="AJ357" s="73">
        <f t="shared" si="118"/>
        <v>27</v>
      </c>
      <c r="AK357" s="73"/>
      <c r="AL357" s="73"/>
    </row>
    <row r="358" spans="1:38" ht="15.75">
      <c r="A358" s="89">
        <f t="shared" si="135"/>
        <v>18</v>
      </c>
      <c r="B358" s="163">
        <v>19276</v>
      </c>
      <c r="C358" s="138" t="s">
        <v>292</v>
      </c>
      <c r="D358" s="137" t="s">
        <v>200</v>
      </c>
      <c r="E358" s="164" t="s">
        <v>311</v>
      </c>
      <c r="F358" s="164" t="s">
        <v>311</v>
      </c>
      <c r="G358" s="164" t="s">
        <v>311</v>
      </c>
      <c r="H358" s="116" t="s">
        <v>366</v>
      </c>
      <c r="I358" s="164" t="s">
        <v>311</v>
      </c>
      <c r="J358" s="164" t="s">
        <v>311</v>
      </c>
      <c r="K358" s="164" t="s">
        <v>311</v>
      </c>
      <c r="L358" s="164" t="s">
        <v>311</v>
      </c>
      <c r="M358" s="164" t="s">
        <v>311</v>
      </c>
      <c r="N358" s="164" t="s">
        <v>311</v>
      </c>
      <c r="O358" s="116" t="s">
        <v>366</v>
      </c>
      <c r="P358" s="164" t="s">
        <v>311</v>
      </c>
      <c r="Q358" s="164" t="s">
        <v>311</v>
      </c>
      <c r="R358" s="164" t="s">
        <v>311</v>
      </c>
      <c r="S358" s="164" t="s">
        <v>311</v>
      </c>
      <c r="T358" s="164" t="s">
        <v>311</v>
      </c>
      <c r="U358" s="116" t="s">
        <v>366</v>
      </c>
      <c r="V358" s="164" t="s">
        <v>311</v>
      </c>
      <c r="W358" s="164" t="s">
        <v>311</v>
      </c>
      <c r="X358" s="164" t="s">
        <v>311</v>
      </c>
      <c r="Y358" s="164" t="s">
        <v>311</v>
      </c>
      <c r="Z358" s="164" t="s">
        <v>317</v>
      </c>
      <c r="AA358" s="164" t="s">
        <v>317</v>
      </c>
      <c r="AB358" s="164" t="s">
        <v>311</v>
      </c>
      <c r="AC358" s="116" t="s">
        <v>366</v>
      </c>
      <c r="AD358" s="164" t="s">
        <v>317</v>
      </c>
      <c r="AE358" s="164" t="s">
        <v>311</v>
      </c>
      <c r="AF358" s="164" t="s">
        <v>311</v>
      </c>
      <c r="AG358" s="164" t="s">
        <v>317</v>
      </c>
      <c r="AH358" s="164" t="s">
        <v>317</v>
      </c>
      <c r="AI358" s="164" t="s">
        <v>317</v>
      </c>
      <c r="AJ358" s="73">
        <f t="shared" si="118"/>
        <v>21</v>
      </c>
      <c r="AK358" s="73"/>
      <c r="AL358" s="73"/>
    </row>
    <row r="359" spans="1:38" ht="15.75">
      <c r="A359" s="89">
        <f t="shared" si="135"/>
        <v>19</v>
      </c>
      <c r="B359" s="163">
        <v>19494</v>
      </c>
      <c r="C359" s="138" t="s">
        <v>335</v>
      </c>
      <c r="D359" s="137" t="s">
        <v>200</v>
      </c>
      <c r="E359" s="164" t="s">
        <v>317</v>
      </c>
      <c r="F359" s="164" t="s">
        <v>311</v>
      </c>
      <c r="G359" s="164" t="s">
        <v>311</v>
      </c>
      <c r="H359" s="164" t="s">
        <v>311</v>
      </c>
      <c r="I359" s="164" t="s">
        <v>311</v>
      </c>
      <c r="J359" s="164" t="s">
        <v>311</v>
      </c>
      <c r="K359" s="164" t="s">
        <v>311</v>
      </c>
      <c r="L359" s="116" t="s">
        <v>366</v>
      </c>
      <c r="M359" s="164" t="s">
        <v>311</v>
      </c>
      <c r="N359" s="164" t="s">
        <v>317</v>
      </c>
      <c r="O359" s="164" t="s">
        <v>311</v>
      </c>
      <c r="P359" s="164" t="s">
        <v>311</v>
      </c>
      <c r="Q359" s="164" t="s">
        <v>311</v>
      </c>
      <c r="R359" s="164" t="s">
        <v>311</v>
      </c>
      <c r="S359" s="164" t="s">
        <v>311</v>
      </c>
      <c r="T359" s="116" t="s">
        <v>366</v>
      </c>
      <c r="U359" s="164" t="s">
        <v>317</v>
      </c>
      <c r="V359" s="116" t="s">
        <v>366</v>
      </c>
      <c r="W359" s="164" t="s">
        <v>311</v>
      </c>
      <c r="X359" s="164" t="s">
        <v>311</v>
      </c>
      <c r="Y359" s="164" t="s">
        <v>311</v>
      </c>
      <c r="Z359" s="164" t="s">
        <v>311</v>
      </c>
      <c r="AA359" s="164" t="s">
        <v>311</v>
      </c>
      <c r="AB359" s="116" t="s">
        <v>366</v>
      </c>
      <c r="AC359" s="164" t="s">
        <v>311</v>
      </c>
      <c r="AD359" s="164" t="s">
        <v>311</v>
      </c>
      <c r="AE359" s="164" t="s">
        <v>311</v>
      </c>
      <c r="AF359" s="164" t="s">
        <v>311</v>
      </c>
      <c r="AG359" s="164" t="s">
        <v>311</v>
      </c>
      <c r="AH359" s="164" t="s">
        <v>311</v>
      </c>
      <c r="AI359" s="164" t="s">
        <v>311</v>
      </c>
      <c r="AJ359" s="73">
        <f t="shared" si="118"/>
        <v>23</v>
      </c>
      <c r="AK359" s="73"/>
      <c r="AL359" s="73"/>
    </row>
    <row r="360" spans="1:38" ht="15.75">
      <c r="A360" s="89">
        <f t="shared" si="135"/>
        <v>20</v>
      </c>
      <c r="B360" s="163">
        <v>19521</v>
      </c>
      <c r="C360" s="138" t="s">
        <v>336</v>
      </c>
      <c r="D360" s="137" t="s">
        <v>200</v>
      </c>
      <c r="E360" s="164" t="s">
        <v>311</v>
      </c>
      <c r="F360" s="164" t="s">
        <v>311</v>
      </c>
      <c r="G360" s="164" t="s">
        <v>311</v>
      </c>
      <c r="H360" s="164" t="s">
        <v>311</v>
      </c>
      <c r="I360" s="164" t="s">
        <v>311</v>
      </c>
      <c r="J360" s="164" t="s">
        <v>311</v>
      </c>
      <c r="K360" s="164" t="s">
        <v>311</v>
      </c>
      <c r="L360" s="164" t="s">
        <v>311</v>
      </c>
      <c r="M360" s="164" t="s">
        <v>311</v>
      </c>
      <c r="N360" s="164" t="s">
        <v>311</v>
      </c>
      <c r="O360" s="164" t="s">
        <v>311</v>
      </c>
      <c r="P360" s="164" t="s">
        <v>311</v>
      </c>
      <c r="Q360" s="164" t="s">
        <v>311</v>
      </c>
      <c r="R360" s="164" t="s">
        <v>311</v>
      </c>
      <c r="S360" s="164" t="s">
        <v>311</v>
      </c>
      <c r="T360" s="164" t="s">
        <v>311</v>
      </c>
      <c r="U360" s="164" t="s">
        <v>311</v>
      </c>
      <c r="V360" s="164" t="s">
        <v>311</v>
      </c>
      <c r="W360" s="164" t="s">
        <v>311</v>
      </c>
      <c r="X360" s="116" t="s">
        <v>366</v>
      </c>
      <c r="Y360" s="117" t="s">
        <v>367</v>
      </c>
      <c r="Z360" s="117" t="s">
        <v>367</v>
      </c>
      <c r="AA360" s="164" t="s">
        <v>317</v>
      </c>
      <c r="AB360" s="164" t="s">
        <v>317</v>
      </c>
      <c r="AC360" s="164" t="s">
        <v>317</v>
      </c>
      <c r="AD360" s="164" t="s">
        <v>317</v>
      </c>
      <c r="AE360" s="116" t="s">
        <v>366</v>
      </c>
      <c r="AF360" s="164" t="s">
        <v>311</v>
      </c>
      <c r="AG360" s="164" t="s">
        <v>311</v>
      </c>
      <c r="AH360" s="164" t="s">
        <v>311</v>
      </c>
      <c r="AI360" s="164" t="s">
        <v>311</v>
      </c>
      <c r="AJ360" s="73">
        <f t="shared" si="118"/>
        <v>22</v>
      </c>
      <c r="AK360" s="73"/>
      <c r="AL360" s="73"/>
    </row>
    <row r="361" spans="1:38" ht="15.75">
      <c r="A361" s="89">
        <f t="shared" si="135"/>
        <v>21</v>
      </c>
      <c r="B361" s="163">
        <v>19429</v>
      </c>
      <c r="C361" s="138" t="s">
        <v>322</v>
      </c>
      <c r="D361" s="137" t="s">
        <v>200</v>
      </c>
      <c r="E361" s="164" t="s">
        <v>311</v>
      </c>
      <c r="F361" s="164" t="s">
        <v>311</v>
      </c>
      <c r="G361" s="116" t="s">
        <v>366</v>
      </c>
      <c r="H361" s="164" t="s">
        <v>317</v>
      </c>
      <c r="I361" s="164" t="s">
        <v>311</v>
      </c>
      <c r="J361" s="164" t="s">
        <v>311</v>
      </c>
      <c r="K361" s="164" t="s">
        <v>311</v>
      </c>
      <c r="L361" s="164" t="s">
        <v>311</v>
      </c>
      <c r="M361" s="164" t="s">
        <v>311</v>
      </c>
      <c r="N361" s="116" t="s">
        <v>366</v>
      </c>
      <c r="O361" s="164" t="s">
        <v>317</v>
      </c>
      <c r="P361" s="164" t="s">
        <v>311</v>
      </c>
      <c r="Q361" s="164" t="s">
        <v>317</v>
      </c>
      <c r="R361" s="164" t="s">
        <v>311</v>
      </c>
      <c r="S361" s="116" t="s">
        <v>366</v>
      </c>
      <c r="T361" s="164" t="s">
        <v>311</v>
      </c>
      <c r="U361" s="164" t="s">
        <v>311</v>
      </c>
      <c r="V361" s="164" t="s">
        <v>311</v>
      </c>
      <c r="W361" s="164" t="s">
        <v>317</v>
      </c>
      <c r="X361" s="116" t="s">
        <v>366</v>
      </c>
      <c r="Y361" s="164" t="s">
        <v>311</v>
      </c>
      <c r="Z361" s="164" t="s">
        <v>311</v>
      </c>
      <c r="AA361" s="164" t="s">
        <v>311</v>
      </c>
      <c r="AB361" s="164" t="s">
        <v>311</v>
      </c>
      <c r="AC361" s="164" t="s">
        <v>311</v>
      </c>
      <c r="AD361" s="164" t="s">
        <v>311</v>
      </c>
      <c r="AE361" s="164" t="s">
        <v>311</v>
      </c>
      <c r="AF361" s="164" t="s">
        <v>311</v>
      </c>
      <c r="AG361" s="164" t="s">
        <v>311</v>
      </c>
      <c r="AH361" s="164" t="s">
        <v>311</v>
      </c>
      <c r="AI361" s="164" t="s">
        <v>311</v>
      </c>
      <c r="AJ361" s="73">
        <f t="shared" si="118"/>
        <v>22</v>
      </c>
      <c r="AK361" s="73"/>
      <c r="AL361" s="73"/>
    </row>
    <row r="362" spans="1:38" ht="15.75">
      <c r="A362" s="89">
        <f t="shared" si="135"/>
        <v>22</v>
      </c>
      <c r="B362" s="163">
        <v>19660</v>
      </c>
      <c r="C362" s="138" t="s">
        <v>349</v>
      </c>
      <c r="D362" s="137" t="s">
        <v>200</v>
      </c>
      <c r="E362" s="164" t="s">
        <v>311</v>
      </c>
      <c r="F362" s="164" t="s">
        <v>311</v>
      </c>
      <c r="G362" s="164" t="s">
        <v>311</v>
      </c>
      <c r="H362" s="164" t="s">
        <v>311</v>
      </c>
      <c r="I362" s="164" t="s">
        <v>311</v>
      </c>
      <c r="J362" s="164" t="s">
        <v>311</v>
      </c>
      <c r="K362" s="164" t="s">
        <v>311</v>
      </c>
      <c r="L362" s="164" t="s">
        <v>311</v>
      </c>
      <c r="M362" s="164" t="s">
        <v>311</v>
      </c>
      <c r="N362" s="164" t="s">
        <v>311</v>
      </c>
      <c r="O362" s="164" t="s">
        <v>311</v>
      </c>
      <c r="P362" s="164" t="s">
        <v>311</v>
      </c>
      <c r="Q362" s="116" t="s">
        <v>366</v>
      </c>
      <c r="R362" s="117" t="s">
        <v>367</v>
      </c>
      <c r="S362" s="117" t="s">
        <v>367</v>
      </c>
      <c r="T362" s="164" t="s">
        <v>317</v>
      </c>
      <c r="U362" s="164" t="s">
        <v>311</v>
      </c>
      <c r="V362" s="164" t="s">
        <v>311</v>
      </c>
      <c r="W362" s="164" t="s">
        <v>311</v>
      </c>
      <c r="X362" s="164" t="s">
        <v>311</v>
      </c>
      <c r="Y362" s="164" t="s">
        <v>311</v>
      </c>
      <c r="Z362" s="164" t="s">
        <v>311</v>
      </c>
      <c r="AA362" s="164" t="s">
        <v>311</v>
      </c>
      <c r="AB362" s="164" t="s">
        <v>311</v>
      </c>
      <c r="AC362" s="164" t="s">
        <v>311</v>
      </c>
      <c r="AD362" s="164" t="s">
        <v>311</v>
      </c>
      <c r="AE362" s="164" t="s">
        <v>311</v>
      </c>
      <c r="AF362" s="116" t="s">
        <v>366</v>
      </c>
      <c r="AG362" s="164" t="s">
        <v>311</v>
      </c>
      <c r="AH362" s="164" t="s">
        <v>311</v>
      </c>
      <c r="AI362" s="164" t="s">
        <v>311</v>
      </c>
      <c r="AJ362" s="73">
        <f t="shared" si="118"/>
        <v>25</v>
      </c>
      <c r="AK362" s="73"/>
      <c r="AL362" s="73"/>
    </row>
    <row r="363" spans="1:38" ht="15.75">
      <c r="A363" s="89">
        <f t="shared" si="135"/>
        <v>23</v>
      </c>
      <c r="B363" s="163">
        <v>19703</v>
      </c>
      <c r="C363" s="138" t="s">
        <v>350</v>
      </c>
      <c r="D363" s="137" t="s">
        <v>200</v>
      </c>
      <c r="E363" s="164" t="s">
        <v>311</v>
      </c>
      <c r="F363" s="116" t="s">
        <v>366</v>
      </c>
      <c r="G363" s="164" t="s">
        <v>311</v>
      </c>
      <c r="H363" s="164" t="s">
        <v>311</v>
      </c>
      <c r="I363" s="164" t="s">
        <v>311</v>
      </c>
      <c r="J363" s="164" t="s">
        <v>311</v>
      </c>
      <c r="K363" s="164" t="s">
        <v>311</v>
      </c>
      <c r="L363" s="116" t="s">
        <v>366</v>
      </c>
      <c r="M363" s="164" t="s">
        <v>317</v>
      </c>
      <c r="N363" s="140" t="s">
        <v>317</v>
      </c>
      <c r="O363" s="164" t="s">
        <v>317</v>
      </c>
      <c r="P363" s="164" t="s">
        <v>317</v>
      </c>
      <c r="Q363" s="164" t="s">
        <v>317</v>
      </c>
      <c r="R363" s="164" t="s">
        <v>317</v>
      </c>
      <c r="S363" s="116" t="s">
        <v>366</v>
      </c>
      <c r="T363" s="164" t="s">
        <v>311</v>
      </c>
      <c r="U363" s="164" t="s">
        <v>311</v>
      </c>
      <c r="V363" s="164" t="s">
        <v>311</v>
      </c>
      <c r="W363" s="164" t="s">
        <v>311</v>
      </c>
      <c r="X363" s="164" t="s">
        <v>311</v>
      </c>
      <c r="Y363" s="164" t="s">
        <v>311</v>
      </c>
      <c r="Z363" s="164" t="s">
        <v>311</v>
      </c>
      <c r="AA363" s="164" t="s">
        <v>311</v>
      </c>
      <c r="AB363" s="116" t="s">
        <v>366</v>
      </c>
      <c r="AC363" s="164" t="s">
        <v>311</v>
      </c>
      <c r="AD363" s="164" t="s">
        <v>311</v>
      </c>
      <c r="AE363" s="164" t="s">
        <v>311</v>
      </c>
      <c r="AF363" s="164" t="s">
        <v>311</v>
      </c>
      <c r="AG363" s="164" t="s">
        <v>311</v>
      </c>
      <c r="AH363" s="164" t="s">
        <v>311</v>
      </c>
      <c r="AI363" s="164" t="s">
        <v>311</v>
      </c>
      <c r="AJ363" s="73">
        <f t="shared" si="118"/>
        <v>20</v>
      </c>
      <c r="AK363" s="73"/>
      <c r="AL363" s="73"/>
    </row>
    <row r="364" spans="1:38" ht="15.75">
      <c r="A364" s="89">
        <f t="shared" si="135"/>
        <v>24</v>
      </c>
      <c r="B364" s="163">
        <v>21275</v>
      </c>
      <c r="C364" s="138" t="s">
        <v>385</v>
      </c>
      <c r="D364" s="137" t="s">
        <v>200</v>
      </c>
      <c r="E364" s="164" t="s">
        <v>311</v>
      </c>
      <c r="F364" s="116" t="s">
        <v>366</v>
      </c>
      <c r="G364" s="164" t="s">
        <v>311</v>
      </c>
      <c r="H364" s="164" t="s">
        <v>311</v>
      </c>
      <c r="I364" s="116" t="s">
        <v>366</v>
      </c>
      <c r="J364" s="164" t="s">
        <v>317</v>
      </c>
      <c r="K364" s="164" t="s">
        <v>317</v>
      </c>
      <c r="L364" s="164" t="s">
        <v>317</v>
      </c>
      <c r="M364" s="164" t="s">
        <v>311</v>
      </c>
      <c r="N364" s="116" t="s">
        <v>366</v>
      </c>
      <c r="O364" s="164" t="s">
        <v>311</v>
      </c>
      <c r="P364" s="164" t="s">
        <v>311</v>
      </c>
      <c r="Q364" s="164" t="s">
        <v>311</v>
      </c>
      <c r="R364" s="164" t="s">
        <v>311</v>
      </c>
      <c r="S364" s="164" t="s">
        <v>311</v>
      </c>
      <c r="T364" s="164" t="s">
        <v>311</v>
      </c>
      <c r="U364" s="164" t="s">
        <v>311</v>
      </c>
      <c r="V364" s="164" t="s">
        <v>311</v>
      </c>
      <c r="W364" s="116" t="s">
        <v>366</v>
      </c>
      <c r="X364" s="164" t="s">
        <v>311</v>
      </c>
      <c r="Y364" s="164" t="s">
        <v>311</v>
      </c>
      <c r="Z364" s="164" t="s">
        <v>311</v>
      </c>
      <c r="AA364" s="164" t="s">
        <v>311</v>
      </c>
      <c r="AB364" s="164" t="s">
        <v>311</v>
      </c>
      <c r="AC364" s="164" t="s">
        <v>311</v>
      </c>
      <c r="AD364" s="164" t="s">
        <v>311</v>
      </c>
      <c r="AE364" s="164" t="s">
        <v>311</v>
      </c>
      <c r="AF364" s="164" t="s">
        <v>311</v>
      </c>
      <c r="AG364" s="164" t="s">
        <v>311</v>
      </c>
      <c r="AH364" s="164" t="s">
        <v>311</v>
      </c>
      <c r="AI364" s="164" t="s">
        <v>311</v>
      </c>
      <c r="AJ364" s="73">
        <f t="shared" si="118"/>
        <v>23</v>
      </c>
      <c r="AK364" s="73"/>
      <c r="AL364" s="73"/>
    </row>
    <row r="365" spans="1:38" ht="15.75">
      <c r="A365" s="89">
        <f t="shared" si="135"/>
        <v>25</v>
      </c>
      <c r="B365" s="163">
        <v>21285</v>
      </c>
      <c r="C365" s="138" t="s">
        <v>398</v>
      </c>
      <c r="D365" s="137" t="s">
        <v>399</v>
      </c>
      <c r="E365" s="164" t="s">
        <v>311</v>
      </c>
      <c r="F365" s="164" t="s">
        <v>311</v>
      </c>
      <c r="G365" s="164" t="s">
        <v>311</v>
      </c>
      <c r="H365" s="164" t="s">
        <v>311</v>
      </c>
      <c r="I365" s="164" t="s">
        <v>311</v>
      </c>
      <c r="J365" s="164" t="s">
        <v>311</v>
      </c>
      <c r="K365" s="164" t="s">
        <v>311</v>
      </c>
      <c r="L365" s="164" t="s">
        <v>311</v>
      </c>
      <c r="M365" s="164" t="s">
        <v>311</v>
      </c>
      <c r="N365" s="116" t="s">
        <v>366</v>
      </c>
      <c r="O365" s="164" t="s">
        <v>311</v>
      </c>
      <c r="P365" s="164" t="s">
        <v>311</v>
      </c>
      <c r="Q365" s="164" t="s">
        <v>311</v>
      </c>
      <c r="R365" s="116" t="s">
        <v>366</v>
      </c>
      <c r="S365" s="164" t="s">
        <v>311</v>
      </c>
      <c r="T365" s="164" t="s">
        <v>311</v>
      </c>
      <c r="U365" s="164" t="s">
        <v>311</v>
      </c>
      <c r="V365" s="164" t="s">
        <v>311</v>
      </c>
      <c r="W365" s="164" t="s">
        <v>311</v>
      </c>
      <c r="X365" s="164" t="s">
        <v>311</v>
      </c>
      <c r="Y365" s="164" t="s">
        <v>311</v>
      </c>
      <c r="Z365" s="116" t="s">
        <v>366</v>
      </c>
      <c r="AA365" s="164" t="s">
        <v>311</v>
      </c>
      <c r="AB365" s="164" t="s">
        <v>311</v>
      </c>
      <c r="AC365" s="164" t="s">
        <v>311</v>
      </c>
      <c r="AD365" s="164" t="s">
        <v>311</v>
      </c>
      <c r="AE365" s="164" t="s">
        <v>311</v>
      </c>
      <c r="AF365" s="116" t="s">
        <v>366</v>
      </c>
      <c r="AG365" s="164" t="s">
        <v>311</v>
      </c>
      <c r="AH365" s="164" t="s">
        <v>317</v>
      </c>
      <c r="AI365" s="193" t="s">
        <v>311</v>
      </c>
      <c r="AJ365" s="73">
        <f t="shared" si="118"/>
        <v>25</v>
      </c>
      <c r="AK365" s="73"/>
      <c r="AL365" s="73"/>
    </row>
    <row r="366" spans="1:38" ht="15.75">
      <c r="A366" s="89">
        <f t="shared" si="135"/>
        <v>26</v>
      </c>
      <c r="B366" s="163">
        <v>20008</v>
      </c>
      <c r="C366" s="138" t="s">
        <v>426</v>
      </c>
      <c r="D366" s="137" t="s">
        <v>399</v>
      </c>
      <c r="E366" s="164" t="s">
        <v>311</v>
      </c>
      <c r="F366" s="164" t="s">
        <v>311</v>
      </c>
      <c r="G366" s="164" t="s">
        <v>311</v>
      </c>
      <c r="H366" s="164" t="s">
        <v>311</v>
      </c>
      <c r="I366" s="116" t="s">
        <v>366</v>
      </c>
      <c r="J366" s="164" t="s">
        <v>311</v>
      </c>
      <c r="K366" s="164" t="s">
        <v>311</v>
      </c>
      <c r="L366" s="164" t="s">
        <v>311</v>
      </c>
      <c r="M366" s="164" t="s">
        <v>311</v>
      </c>
      <c r="N366" s="164" t="s">
        <v>311</v>
      </c>
      <c r="O366" s="116" t="s">
        <v>366</v>
      </c>
      <c r="P366" s="164" t="s">
        <v>311</v>
      </c>
      <c r="Q366" s="164" t="s">
        <v>311</v>
      </c>
      <c r="R366" s="164" t="s">
        <v>311</v>
      </c>
      <c r="S366" s="164" t="s">
        <v>311</v>
      </c>
      <c r="T366" s="164" t="s">
        <v>311</v>
      </c>
      <c r="U366" s="164" t="s">
        <v>311</v>
      </c>
      <c r="V366" s="116" t="s">
        <v>366</v>
      </c>
      <c r="W366" s="164" t="s">
        <v>311</v>
      </c>
      <c r="X366" s="164" t="s">
        <v>311</v>
      </c>
      <c r="Y366" s="164" t="s">
        <v>311</v>
      </c>
      <c r="Z366" s="116" t="s">
        <v>366</v>
      </c>
      <c r="AA366" s="164" t="s">
        <v>311</v>
      </c>
      <c r="AB366" s="164" t="s">
        <v>311</v>
      </c>
      <c r="AC366" s="164" t="s">
        <v>317</v>
      </c>
      <c r="AD366" s="164" t="s">
        <v>317</v>
      </c>
      <c r="AE366" s="164" t="s">
        <v>317</v>
      </c>
      <c r="AF366" s="164" t="s">
        <v>311</v>
      </c>
      <c r="AG366" s="164" t="s">
        <v>317</v>
      </c>
      <c r="AH366" s="164" t="s">
        <v>317</v>
      </c>
      <c r="AI366" s="164" t="s">
        <v>317</v>
      </c>
      <c r="AJ366" s="73">
        <f t="shared" si="118"/>
        <v>21</v>
      </c>
      <c r="AK366" s="73"/>
      <c r="AL366" s="73"/>
    </row>
    <row r="367" spans="1:38" ht="15.75">
      <c r="A367" s="89">
        <f t="shared" si="135"/>
        <v>27</v>
      </c>
      <c r="B367" s="163">
        <v>21319</v>
      </c>
      <c r="C367" s="138" t="s">
        <v>427</v>
      </c>
      <c r="D367" s="137" t="s">
        <v>399</v>
      </c>
      <c r="E367" s="164" t="s">
        <v>311</v>
      </c>
      <c r="F367" s="164" t="s">
        <v>311</v>
      </c>
      <c r="G367" s="164" t="s">
        <v>311</v>
      </c>
      <c r="H367" s="164" t="s">
        <v>311</v>
      </c>
      <c r="I367" s="164" t="s">
        <v>311</v>
      </c>
      <c r="J367" s="164" t="s">
        <v>311</v>
      </c>
      <c r="K367" s="164" t="s">
        <v>311</v>
      </c>
      <c r="L367" s="164" t="s">
        <v>311</v>
      </c>
      <c r="M367" s="116" t="s">
        <v>366</v>
      </c>
      <c r="N367" s="164" t="s">
        <v>311</v>
      </c>
      <c r="O367" s="164" t="s">
        <v>311</v>
      </c>
      <c r="P367" s="164" t="s">
        <v>311</v>
      </c>
      <c r="Q367" s="164" t="s">
        <v>311</v>
      </c>
      <c r="R367" s="164" t="s">
        <v>311</v>
      </c>
      <c r="S367" s="164" t="s">
        <v>311</v>
      </c>
      <c r="T367" s="164" t="s">
        <v>311</v>
      </c>
      <c r="U367" s="164" t="s">
        <v>311</v>
      </c>
      <c r="V367" s="164" t="s">
        <v>311</v>
      </c>
      <c r="W367" s="164" t="s">
        <v>311</v>
      </c>
      <c r="X367" s="116" t="s">
        <v>366</v>
      </c>
      <c r="Y367" s="117" t="s">
        <v>367</v>
      </c>
      <c r="Z367" s="164" t="s">
        <v>311</v>
      </c>
      <c r="AA367" s="164" t="s">
        <v>311</v>
      </c>
      <c r="AB367" s="164" t="s">
        <v>311</v>
      </c>
      <c r="AC367" s="164" t="s">
        <v>311</v>
      </c>
      <c r="AD367" s="164" t="s">
        <v>311</v>
      </c>
      <c r="AE367" s="164" t="s">
        <v>311</v>
      </c>
      <c r="AF367" s="116" t="s">
        <v>366</v>
      </c>
      <c r="AG367" s="116" t="s">
        <v>317</v>
      </c>
      <c r="AH367" s="164" t="s">
        <v>311</v>
      </c>
      <c r="AI367" s="164" t="s">
        <v>311</v>
      </c>
      <c r="AJ367" s="73">
        <f t="shared" si="118"/>
        <v>25</v>
      </c>
      <c r="AK367" s="73"/>
      <c r="AL367" s="73"/>
    </row>
    <row r="368" spans="1:38" ht="15.75">
      <c r="A368" s="89"/>
      <c r="B368" s="148"/>
      <c r="C368" s="12"/>
      <c r="D368" s="137"/>
      <c r="E368" s="164"/>
      <c r="F368" s="164"/>
      <c r="G368" s="164"/>
      <c r="H368" s="164"/>
      <c r="I368" s="164"/>
      <c r="J368" s="164"/>
      <c r="K368" s="164"/>
      <c r="L368" s="164"/>
      <c r="M368" s="140"/>
      <c r="N368" s="164"/>
      <c r="O368" s="140"/>
      <c r="P368" s="164"/>
      <c r="Q368" s="164"/>
      <c r="R368" s="164"/>
      <c r="S368" s="164"/>
      <c r="T368" s="164"/>
      <c r="U368" s="140"/>
      <c r="V368" s="164"/>
      <c r="W368" s="164"/>
      <c r="X368" s="164"/>
      <c r="Y368" s="164"/>
      <c r="Z368" s="164"/>
      <c r="AA368" s="164"/>
      <c r="AB368" s="164"/>
      <c r="AC368" s="164"/>
      <c r="AD368" s="140"/>
      <c r="AE368" s="164"/>
      <c r="AF368" s="164"/>
      <c r="AG368" s="164"/>
      <c r="AH368" s="164"/>
      <c r="AI368" s="164"/>
      <c r="AJ368" s="73">
        <f t="shared" si="118"/>
        <v>0</v>
      </c>
      <c r="AK368" s="73"/>
      <c r="AL368" s="73"/>
    </row>
    <row r="369" spans="1:38" ht="15.75">
      <c r="A369" s="89"/>
      <c r="B369" s="148"/>
      <c r="C369" s="12"/>
      <c r="D369" s="137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64"/>
      <c r="R369" s="164"/>
      <c r="S369" s="164"/>
      <c r="T369" s="164"/>
      <c r="U369" s="164"/>
      <c r="V369" s="164"/>
      <c r="W369" s="164"/>
      <c r="X369" s="164"/>
      <c r="Y369" s="140"/>
      <c r="Z369" s="164"/>
      <c r="AA369" s="164"/>
      <c r="AB369" s="164"/>
      <c r="AC369" s="164"/>
      <c r="AD369" s="164"/>
      <c r="AE369" s="164"/>
      <c r="AF369" s="140"/>
      <c r="AG369" s="164"/>
      <c r="AH369" s="164"/>
      <c r="AI369" s="164"/>
      <c r="AJ369" s="73">
        <f t="shared" si="118"/>
        <v>0</v>
      </c>
      <c r="AK369" s="73"/>
      <c r="AL369" s="73"/>
    </row>
    <row r="370" spans="1:38" ht="15.75" customHeight="1">
      <c r="A370" s="89"/>
      <c r="B370" s="148"/>
      <c r="C370" s="12"/>
      <c r="D370" s="137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  <c r="AA370" s="177"/>
      <c r="AB370" s="177"/>
      <c r="AC370" s="177"/>
      <c r="AD370" s="177"/>
      <c r="AE370" s="177"/>
      <c r="AF370" s="164"/>
      <c r="AG370" s="164"/>
      <c r="AH370" s="164"/>
      <c r="AI370" s="164"/>
      <c r="AJ370" s="73">
        <f t="shared" si="118"/>
        <v>0</v>
      </c>
      <c r="AK370" s="73"/>
      <c r="AL370" s="73"/>
    </row>
    <row r="371" spans="1:38">
      <c r="A371" s="89"/>
      <c r="B371" s="39"/>
      <c r="C371" s="86"/>
      <c r="D371" s="83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  <c r="AH371" s="91"/>
      <c r="AI371" s="91"/>
      <c r="AJ371" s="73">
        <f t="shared" si="118"/>
        <v>0</v>
      </c>
      <c r="AK371" s="73"/>
      <c r="AL371" s="73"/>
    </row>
    <row r="372" spans="1:38">
      <c r="A372" s="89"/>
      <c r="B372" s="39"/>
      <c r="C372" s="86"/>
      <c r="D372" s="83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91"/>
      <c r="AI372" s="91"/>
      <c r="AJ372" s="73">
        <f t="shared" si="118"/>
        <v>0</v>
      </c>
      <c r="AK372" s="73"/>
      <c r="AL372" s="73"/>
    </row>
    <row r="373" spans="1:38">
      <c r="A373" s="89"/>
      <c r="B373" s="39"/>
      <c r="C373" s="86"/>
      <c r="D373" s="83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  <c r="AH373" s="91"/>
      <c r="AI373" s="91"/>
      <c r="AJ373" s="73">
        <f t="shared" si="118"/>
        <v>0</v>
      </c>
      <c r="AK373" s="73"/>
      <c r="AL373" s="73"/>
    </row>
    <row r="374" spans="1:38">
      <c r="A374" s="89"/>
      <c r="B374" s="39"/>
      <c r="C374" s="86"/>
      <c r="D374" s="83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91"/>
      <c r="AI374" s="91"/>
      <c r="AJ374" s="73">
        <f t="shared" si="118"/>
        <v>0</v>
      </c>
      <c r="AK374" s="73"/>
      <c r="AL374" s="73"/>
    </row>
    <row r="375" spans="1:38">
      <c r="A375" s="89"/>
      <c r="B375" s="39"/>
      <c r="C375" s="86"/>
      <c r="D375" s="83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91"/>
      <c r="AG375" s="91"/>
      <c r="AH375" s="91"/>
      <c r="AI375" s="91"/>
      <c r="AJ375" s="73">
        <f t="shared" si="118"/>
        <v>0</v>
      </c>
      <c r="AK375" s="73"/>
      <c r="AL375" s="73"/>
    </row>
    <row r="376" spans="1:38">
      <c r="A376" s="89"/>
      <c r="B376" s="39"/>
      <c r="C376" s="86"/>
      <c r="D376" s="83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  <c r="AH376" s="91"/>
      <c r="AI376" s="91"/>
      <c r="AJ376" s="73">
        <f t="shared" si="118"/>
        <v>0</v>
      </c>
      <c r="AK376" s="73"/>
      <c r="AL376" s="73"/>
    </row>
    <row r="377" spans="1:38">
      <c r="A377" s="89"/>
      <c r="B377" s="39"/>
      <c r="C377" s="86"/>
      <c r="D377" s="83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  <c r="AH377" s="91"/>
      <c r="AI377" s="91"/>
      <c r="AJ377" s="73">
        <f t="shared" si="118"/>
        <v>0</v>
      </c>
      <c r="AK377" s="73"/>
      <c r="AL377" s="73"/>
    </row>
    <row r="378" spans="1:38">
      <c r="A378" s="89"/>
      <c r="B378" s="39"/>
      <c r="C378" s="86"/>
      <c r="D378" s="83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73">
        <f t="shared" si="118"/>
        <v>0</v>
      </c>
      <c r="AK378" s="73"/>
      <c r="AL378" s="73"/>
    </row>
    <row r="379" spans="1:38">
      <c r="A379" s="89"/>
      <c r="B379" s="39"/>
      <c r="C379" s="86"/>
      <c r="D379" s="83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  <c r="AH379" s="91"/>
      <c r="AI379" s="91"/>
      <c r="AJ379" s="73">
        <f t="shared" si="118"/>
        <v>0</v>
      </c>
      <c r="AK379" s="73"/>
      <c r="AL379" s="73"/>
    </row>
    <row r="380" spans="1:38">
      <c r="A380" s="89"/>
      <c r="B380" s="39"/>
      <c r="C380" s="86"/>
      <c r="D380" s="83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91"/>
      <c r="W380" s="91"/>
      <c r="X380" s="91"/>
      <c r="Y380" s="91"/>
      <c r="Z380" s="91"/>
      <c r="AA380" s="91"/>
      <c r="AB380" s="91"/>
      <c r="AC380" s="88"/>
      <c r="AD380" s="91"/>
      <c r="AE380" s="91"/>
      <c r="AF380" s="91"/>
      <c r="AG380" s="91"/>
      <c r="AH380" s="91"/>
      <c r="AI380" s="91"/>
      <c r="AJ380" s="73">
        <f t="shared" si="118"/>
        <v>0</v>
      </c>
      <c r="AK380" s="73"/>
      <c r="AL380" s="73"/>
    </row>
    <row r="381" spans="1:38">
      <c r="A381" s="89"/>
      <c r="B381" s="39"/>
      <c r="C381" s="86"/>
      <c r="D381" s="83"/>
      <c r="E381" s="88"/>
      <c r="F381" s="105"/>
      <c r="G381" s="105"/>
      <c r="H381" s="105"/>
      <c r="I381" s="105"/>
      <c r="J381" s="105"/>
      <c r="K381" s="105"/>
      <c r="L381" s="105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9"/>
      <c r="X381" s="89"/>
      <c r="Y381" s="37"/>
      <c r="Z381" s="91"/>
      <c r="AA381" s="91"/>
      <c r="AB381" s="104"/>
      <c r="AC381" s="91"/>
      <c r="AD381" s="91"/>
      <c r="AE381" s="91"/>
      <c r="AF381" s="91"/>
      <c r="AG381" s="91"/>
      <c r="AH381" s="91"/>
      <c r="AI381" s="91"/>
      <c r="AJ381" s="73">
        <f t="shared" si="118"/>
        <v>0</v>
      </c>
      <c r="AK381" s="73"/>
      <c r="AL381" s="73"/>
    </row>
    <row r="382" spans="1:38">
      <c r="A382" s="89"/>
      <c r="B382" s="39"/>
      <c r="C382" s="86"/>
      <c r="D382" s="83"/>
      <c r="E382" s="88"/>
      <c r="F382" s="105"/>
      <c r="G382" s="105"/>
      <c r="H382" s="105"/>
      <c r="I382" s="105"/>
      <c r="J382" s="105"/>
      <c r="K382" s="105"/>
      <c r="L382" s="105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9"/>
      <c r="X382" s="89"/>
      <c r="Y382" s="37"/>
      <c r="Z382" s="91"/>
      <c r="AA382" s="91"/>
      <c r="AB382" s="104"/>
      <c r="AC382" s="91"/>
      <c r="AD382" s="91"/>
      <c r="AE382" s="91"/>
      <c r="AF382" s="91"/>
      <c r="AG382" s="91"/>
      <c r="AH382" s="91"/>
      <c r="AI382" s="91"/>
      <c r="AJ382" s="73">
        <f t="shared" si="118"/>
        <v>0</v>
      </c>
      <c r="AK382" s="73"/>
      <c r="AL382" s="73"/>
    </row>
    <row r="383" spans="1:38">
      <c r="A383" s="89"/>
      <c r="B383" s="39"/>
      <c r="C383" s="86"/>
      <c r="D383" s="83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91"/>
      <c r="AA383" s="91"/>
      <c r="AB383" s="91"/>
      <c r="AC383" s="91"/>
      <c r="AD383" s="91"/>
      <c r="AE383" s="91"/>
      <c r="AF383" s="91"/>
      <c r="AG383" s="91"/>
      <c r="AH383" s="91"/>
      <c r="AI383" s="91"/>
      <c r="AJ383" s="73">
        <f t="shared" si="118"/>
        <v>0</v>
      </c>
      <c r="AK383" s="73"/>
      <c r="AL383" s="73"/>
    </row>
    <row r="384" spans="1:38">
      <c r="A384" s="89"/>
      <c r="B384" s="39"/>
      <c r="C384" s="86"/>
      <c r="D384" s="175" t="s">
        <v>167</v>
      </c>
      <c r="E384" s="35">
        <v>19</v>
      </c>
      <c r="F384" s="35">
        <v>19</v>
      </c>
      <c r="G384" s="35">
        <v>19</v>
      </c>
      <c r="H384" s="35">
        <v>19</v>
      </c>
      <c r="I384" s="35">
        <v>19</v>
      </c>
      <c r="J384" s="35">
        <v>19</v>
      </c>
      <c r="K384" s="35">
        <v>19</v>
      </c>
      <c r="L384" s="35">
        <v>19</v>
      </c>
      <c r="M384" s="35">
        <v>19</v>
      </c>
      <c r="N384" s="35">
        <v>19</v>
      </c>
      <c r="O384" s="35">
        <v>19</v>
      </c>
      <c r="P384" s="35">
        <v>19</v>
      </c>
      <c r="Q384" s="35">
        <v>19</v>
      </c>
      <c r="R384" s="35">
        <v>19</v>
      </c>
      <c r="S384" s="35">
        <v>19</v>
      </c>
      <c r="T384" s="35">
        <v>19</v>
      </c>
      <c r="U384" s="35">
        <v>19</v>
      </c>
      <c r="V384" s="35">
        <v>19</v>
      </c>
      <c r="W384" s="35">
        <v>19</v>
      </c>
      <c r="X384" s="35">
        <v>19</v>
      </c>
      <c r="Y384" s="35">
        <v>19</v>
      </c>
      <c r="Z384" s="35">
        <v>19</v>
      </c>
      <c r="AA384" s="35">
        <v>19</v>
      </c>
      <c r="AB384" s="35">
        <v>19</v>
      </c>
      <c r="AC384" s="35">
        <v>19</v>
      </c>
      <c r="AD384" s="35">
        <v>19</v>
      </c>
      <c r="AE384" s="35">
        <v>19</v>
      </c>
      <c r="AF384" s="35">
        <v>19</v>
      </c>
      <c r="AG384" s="35">
        <v>19</v>
      </c>
      <c r="AH384" s="35">
        <v>19</v>
      </c>
      <c r="AI384" s="35">
        <v>19</v>
      </c>
      <c r="AJ384" s="73">
        <f t="shared" si="118"/>
        <v>0</v>
      </c>
      <c r="AK384" s="73"/>
      <c r="AL384" s="73"/>
    </row>
    <row r="385" spans="1:38">
      <c r="A385" s="89"/>
      <c r="B385" s="39"/>
      <c r="C385" s="86"/>
      <c r="D385" s="176" t="s">
        <v>166</v>
      </c>
      <c r="E385" s="20">
        <f>COUNTIF(E341:E380,"P")</f>
        <v>20</v>
      </c>
      <c r="F385" s="20">
        <f t="shared" ref="F385:AH385" si="136">COUNTIF(F341:F380,"P")</f>
        <v>21</v>
      </c>
      <c r="G385" s="20">
        <f>COUNTIF(G341:G380,"P")</f>
        <v>21</v>
      </c>
      <c r="H385" s="20">
        <f t="shared" si="136"/>
        <v>20</v>
      </c>
      <c r="I385" s="20">
        <f t="shared" si="136"/>
        <v>22</v>
      </c>
      <c r="J385" s="20">
        <f t="shared" si="136"/>
        <v>24</v>
      </c>
      <c r="K385" s="20">
        <f t="shared" si="136"/>
        <v>22</v>
      </c>
      <c r="L385" s="20">
        <f t="shared" si="136"/>
        <v>18</v>
      </c>
      <c r="M385" s="20">
        <f t="shared" si="136"/>
        <v>22</v>
      </c>
      <c r="N385" s="20">
        <f t="shared" si="136"/>
        <v>19</v>
      </c>
      <c r="O385" s="20">
        <f t="shared" si="136"/>
        <v>21</v>
      </c>
      <c r="P385" s="20">
        <f t="shared" si="136"/>
        <v>23</v>
      </c>
      <c r="Q385" s="20">
        <f t="shared" si="136"/>
        <v>20</v>
      </c>
      <c r="R385" s="20">
        <f t="shared" si="136"/>
        <v>18</v>
      </c>
      <c r="S385" s="20">
        <f t="shared" si="136"/>
        <v>21</v>
      </c>
      <c r="T385" s="20">
        <f t="shared" si="136"/>
        <v>22</v>
      </c>
      <c r="U385" s="20">
        <f t="shared" si="136"/>
        <v>20</v>
      </c>
      <c r="V385" s="20">
        <f t="shared" si="136"/>
        <v>22</v>
      </c>
      <c r="W385" s="20">
        <f t="shared" si="136"/>
        <v>22</v>
      </c>
      <c r="X385" s="20">
        <f t="shared" si="136"/>
        <v>22</v>
      </c>
      <c r="Y385" s="20">
        <f t="shared" si="136"/>
        <v>15</v>
      </c>
      <c r="Z385" s="20">
        <f t="shared" si="136"/>
        <v>18</v>
      </c>
      <c r="AA385" s="20">
        <f t="shared" si="136"/>
        <v>20</v>
      </c>
      <c r="AB385" s="20">
        <f t="shared" si="136"/>
        <v>16</v>
      </c>
      <c r="AC385" s="20">
        <f t="shared" si="136"/>
        <v>20</v>
      </c>
      <c r="AD385" s="20">
        <f t="shared" si="136"/>
        <v>21</v>
      </c>
      <c r="AE385" s="20">
        <f t="shared" si="136"/>
        <v>22</v>
      </c>
      <c r="AF385" s="20">
        <f t="shared" si="136"/>
        <v>18</v>
      </c>
      <c r="AG385" s="20">
        <f t="shared" si="136"/>
        <v>17</v>
      </c>
      <c r="AH385" s="20">
        <f t="shared" si="136"/>
        <v>14</v>
      </c>
      <c r="AI385" s="20">
        <f t="shared" ref="AI385" si="137">COUNTIF(AI341:AI380,"P")</f>
        <v>18</v>
      </c>
      <c r="AJ385" s="73">
        <f t="shared" si="118"/>
        <v>0</v>
      </c>
      <c r="AK385" s="73"/>
      <c r="AL385" s="73"/>
    </row>
    <row r="386" spans="1:38">
      <c r="A386" s="89"/>
      <c r="B386" s="39"/>
      <c r="C386" s="86"/>
      <c r="D386" s="176" t="s">
        <v>165</v>
      </c>
      <c r="E386" s="20">
        <f t="shared" ref="E386:AH386" si="138">+E385/E384*100</f>
        <v>105.26315789473684</v>
      </c>
      <c r="F386" s="20">
        <f t="shared" si="138"/>
        <v>110.5263157894737</v>
      </c>
      <c r="G386" s="20">
        <f t="shared" si="138"/>
        <v>110.5263157894737</v>
      </c>
      <c r="H386" s="20">
        <f t="shared" si="138"/>
        <v>105.26315789473684</v>
      </c>
      <c r="I386" s="20">
        <f t="shared" si="138"/>
        <v>115.78947368421053</v>
      </c>
      <c r="J386" s="20">
        <f t="shared" si="138"/>
        <v>126.31578947368421</v>
      </c>
      <c r="K386" s="20">
        <f t="shared" si="138"/>
        <v>115.78947368421053</v>
      </c>
      <c r="L386" s="20">
        <f t="shared" si="138"/>
        <v>94.73684210526315</v>
      </c>
      <c r="M386" s="20">
        <f t="shared" si="138"/>
        <v>115.78947368421053</v>
      </c>
      <c r="N386" s="20">
        <f t="shared" si="138"/>
        <v>100</v>
      </c>
      <c r="O386" s="20">
        <f t="shared" si="138"/>
        <v>110.5263157894737</v>
      </c>
      <c r="P386" s="20">
        <f t="shared" si="138"/>
        <v>121.05263157894737</v>
      </c>
      <c r="Q386" s="20">
        <f t="shared" si="138"/>
        <v>105.26315789473684</v>
      </c>
      <c r="R386" s="20">
        <f t="shared" si="138"/>
        <v>94.73684210526315</v>
      </c>
      <c r="S386" s="20">
        <f t="shared" si="138"/>
        <v>110.5263157894737</v>
      </c>
      <c r="T386" s="20">
        <f t="shared" si="138"/>
        <v>115.78947368421053</v>
      </c>
      <c r="U386" s="20">
        <f t="shared" si="138"/>
        <v>105.26315789473684</v>
      </c>
      <c r="V386" s="20">
        <f t="shared" si="138"/>
        <v>115.78947368421053</v>
      </c>
      <c r="W386" s="20">
        <f t="shared" si="138"/>
        <v>115.78947368421053</v>
      </c>
      <c r="X386" s="20">
        <f t="shared" si="138"/>
        <v>115.78947368421053</v>
      </c>
      <c r="Y386" s="20">
        <f t="shared" si="138"/>
        <v>78.94736842105263</v>
      </c>
      <c r="Z386" s="20">
        <f t="shared" si="138"/>
        <v>94.73684210526315</v>
      </c>
      <c r="AA386" s="20">
        <f t="shared" si="138"/>
        <v>105.26315789473684</v>
      </c>
      <c r="AB386" s="20">
        <f t="shared" si="138"/>
        <v>84.210526315789465</v>
      </c>
      <c r="AC386" s="20">
        <f t="shared" si="138"/>
        <v>105.26315789473684</v>
      </c>
      <c r="AD386" s="20">
        <f t="shared" si="138"/>
        <v>110.5263157894737</v>
      </c>
      <c r="AE386" s="20">
        <f t="shared" si="138"/>
        <v>115.78947368421053</v>
      </c>
      <c r="AF386" s="20">
        <f t="shared" si="138"/>
        <v>94.73684210526315</v>
      </c>
      <c r="AG386" s="20">
        <f t="shared" si="138"/>
        <v>89.473684210526315</v>
      </c>
      <c r="AH386" s="20">
        <f t="shared" si="138"/>
        <v>73.68421052631578</v>
      </c>
      <c r="AI386" s="20">
        <f t="shared" ref="AI386" si="139">+AI385/AI384*100</f>
        <v>94.73684210526315</v>
      </c>
      <c r="AJ386" s="73">
        <f t="shared" si="118"/>
        <v>0</v>
      </c>
      <c r="AK386" s="73"/>
      <c r="AL386" s="73"/>
    </row>
    <row r="387" spans="1:38">
      <c r="A387" s="89"/>
      <c r="B387" s="39"/>
      <c r="C387" s="86"/>
      <c r="D387" s="176" t="s">
        <v>168</v>
      </c>
      <c r="E387" s="20">
        <f t="shared" ref="E387:AH387" si="140">+E385-E384</f>
        <v>1</v>
      </c>
      <c r="F387" s="20">
        <f t="shared" si="140"/>
        <v>2</v>
      </c>
      <c r="G387" s="20">
        <f t="shared" si="140"/>
        <v>2</v>
      </c>
      <c r="H387" s="20">
        <f t="shared" si="140"/>
        <v>1</v>
      </c>
      <c r="I387" s="20">
        <f t="shared" si="140"/>
        <v>3</v>
      </c>
      <c r="J387" s="20">
        <f t="shared" si="140"/>
        <v>5</v>
      </c>
      <c r="K387" s="20">
        <f t="shared" si="140"/>
        <v>3</v>
      </c>
      <c r="L387" s="20">
        <f t="shared" si="140"/>
        <v>-1</v>
      </c>
      <c r="M387" s="20">
        <f t="shared" si="140"/>
        <v>3</v>
      </c>
      <c r="N387" s="20">
        <f t="shared" si="140"/>
        <v>0</v>
      </c>
      <c r="O387" s="20">
        <f t="shared" si="140"/>
        <v>2</v>
      </c>
      <c r="P387" s="20">
        <f t="shared" si="140"/>
        <v>4</v>
      </c>
      <c r="Q387" s="20">
        <f t="shared" si="140"/>
        <v>1</v>
      </c>
      <c r="R387" s="20">
        <f t="shared" si="140"/>
        <v>-1</v>
      </c>
      <c r="S387" s="20">
        <f t="shared" si="140"/>
        <v>2</v>
      </c>
      <c r="T387" s="20">
        <f t="shared" si="140"/>
        <v>3</v>
      </c>
      <c r="U387" s="20">
        <f t="shared" si="140"/>
        <v>1</v>
      </c>
      <c r="V387" s="20">
        <f t="shared" si="140"/>
        <v>3</v>
      </c>
      <c r="W387" s="20">
        <f t="shared" si="140"/>
        <v>3</v>
      </c>
      <c r="X387" s="20">
        <f t="shared" si="140"/>
        <v>3</v>
      </c>
      <c r="Y387" s="20">
        <f t="shared" si="140"/>
        <v>-4</v>
      </c>
      <c r="Z387" s="20">
        <f t="shared" si="140"/>
        <v>-1</v>
      </c>
      <c r="AA387" s="20">
        <f t="shared" si="140"/>
        <v>1</v>
      </c>
      <c r="AB387" s="20">
        <f t="shared" si="140"/>
        <v>-3</v>
      </c>
      <c r="AC387" s="20">
        <f t="shared" si="140"/>
        <v>1</v>
      </c>
      <c r="AD387" s="20">
        <f t="shared" si="140"/>
        <v>2</v>
      </c>
      <c r="AE387" s="20">
        <f t="shared" si="140"/>
        <v>3</v>
      </c>
      <c r="AF387" s="20">
        <f t="shared" si="140"/>
        <v>-1</v>
      </c>
      <c r="AG387" s="20">
        <f t="shared" si="140"/>
        <v>-2</v>
      </c>
      <c r="AH387" s="20">
        <f t="shared" si="140"/>
        <v>-5</v>
      </c>
      <c r="AI387" s="20">
        <f t="shared" ref="AI387" si="141">+AI385-AI384</f>
        <v>-1</v>
      </c>
      <c r="AJ387" s="73">
        <f t="shared" ref="AJ387:AJ450" si="142">COUNTIF(E387:AH387,"p")</f>
        <v>0</v>
      </c>
      <c r="AK387" s="73"/>
      <c r="AL387" s="73"/>
    </row>
    <row r="388" spans="1:38">
      <c r="A388" s="89"/>
      <c r="B388" s="15"/>
      <c r="C388" s="14"/>
      <c r="D388" s="176" t="s">
        <v>169</v>
      </c>
      <c r="E388" s="20">
        <f>IF(E386-80&gt;0,0,E386-80)</f>
        <v>0</v>
      </c>
      <c r="F388" s="20">
        <f>IF(F386-80&gt;0,0,F386-80)</f>
        <v>0</v>
      </c>
      <c r="G388" s="20">
        <f t="shared" ref="G388:AG388" si="143">IF(G386-80&gt;0,0,G386-80)</f>
        <v>0</v>
      </c>
      <c r="H388" s="20">
        <f t="shared" si="143"/>
        <v>0</v>
      </c>
      <c r="I388" s="20">
        <f t="shared" si="143"/>
        <v>0</v>
      </c>
      <c r="J388" s="20">
        <f t="shared" si="143"/>
        <v>0</v>
      </c>
      <c r="K388" s="20">
        <f t="shared" si="143"/>
        <v>0</v>
      </c>
      <c r="L388" s="20">
        <f t="shared" si="143"/>
        <v>0</v>
      </c>
      <c r="M388" s="20">
        <f t="shared" si="143"/>
        <v>0</v>
      </c>
      <c r="N388" s="20">
        <f t="shared" si="143"/>
        <v>0</v>
      </c>
      <c r="O388" s="20">
        <f t="shared" si="143"/>
        <v>0</v>
      </c>
      <c r="P388" s="20">
        <f t="shared" si="143"/>
        <v>0</v>
      </c>
      <c r="Q388" s="20">
        <f t="shared" si="143"/>
        <v>0</v>
      </c>
      <c r="R388" s="20">
        <f t="shared" si="143"/>
        <v>0</v>
      </c>
      <c r="S388" s="20">
        <f t="shared" si="143"/>
        <v>0</v>
      </c>
      <c r="T388" s="20">
        <f t="shared" si="143"/>
        <v>0</v>
      </c>
      <c r="U388" s="20">
        <f t="shared" si="143"/>
        <v>0</v>
      </c>
      <c r="V388" s="20">
        <f t="shared" si="143"/>
        <v>0</v>
      </c>
      <c r="W388" s="20">
        <f t="shared" si="143"/>
        <v>0</v>
      </c>
      <c r="X388" s="20">
        <f t="shared" si="143"/>
        <v>0</v>
      </c>
      <c r="Y388" s="20">
        <f t="shared" si="143"/>
        <v>-1.0526315789473699</v>
      </c>
      <c r="Z388" s="20">
        <f t="shared" si="143"/>
        <v>0</v>
      </c>
      <c r="AA388" s="20">
        <f t="shared" si="143"/>
        <v>0</v>
      </c>
      <c r="AB388" s="20">
        <f t="shared" si="143"/>
        <v>0</v>
      </c>
      <c r="AC388" s="20">
        <f t="shared" si="143"/>
        <v>0</v>
      </c>
      <c r="AD388" s="20">
        <f t="shared" si="143"/>
        <v>0</v>
      </c>
      <c r="AE388" s="20">
        <f t="shared" si="143"/>
        <v>0</v>
      </c>
      <c r="AF388" s="20">
        <f t="shared" si="143"/>
        <v>0</v>
      </c>
      <c r="AG388" s="20">
        <f t="shared" si="143"/>
        <v>0</v>
      </c>
      <c r="AH388" s="20">
        <f t="shared" ref="AH388:AI388" si="144">IF(AH386-80&gt;0,0,AH386-80)</f>
        <v>-6.3157894736842195</v>
      </c>
      <c r="AI388" s="20">
        <f t="shared" si="144"/>
        <v>0</v>
      </c>
      <c r="AJ388" s="73">
        <f t="shared" si="142"/>
        <v>0</v>
      </c>
      <c r="AK388" s="73"/>
      <c r="AL388" s="73"/>
    </row>
    <row r="389" spans="1:38" ht="23.25">
      <c r="A389" s="203" t="s">
        <v>53</v>
      </c>
      <c r="B389" s="203"/>
      <c r="C389" s="203"/>
      <c r="D389" s="203"/>
      <c r="E389" s="203"/>
      <c r="F389" s="203"/>
      <c r="G389" s="203"/>
      <c r="H389" s="203"/>
      <c r="I389" s="203"/>
      <c r="J389" s="203"/>
      <c r="K389" s="203"/>
      <c r="L389" s="203"/>
      <c r="M389" s="203"/>
      <c r="N389" s="203"/>
      <c r="O389" s="203"/>
      <c r="P389" s="203"/>
      <c r="Q389" s="203"/>
      <c r="R389" s="203"/>
      <c r="S389" s="203"/>
      <c r="T389" s="203"/>
      <c r="U389" s="203"/>
      <c r="V389" s="203"/>
      <c r="W389" s="203"/>
      <c r="X389" s="203"/>
      <c r="Y389" s="203"/>
      <c r="Z389" s="203"/>
      <c r="AA389" s="203"/>
      <c r="AB389" s="203"/>
      <c r="AC389" s="203"/>
      <c r="AD389" s="203"/>
      <c r="AE389" s="203"/>
      <c r="AF389" s="203"/>
      <c r="AG389" s="203"/>
      <c r="AH389" s="203"/>
      <c r="AI389" s="165"/>
      <c r="AJ389" s="73">
        <f t="shared" si="142"/>
        <v>0</v>
      </c>
      <c r="AK389" s="73"/>
      <c r="AL389" s="73"/>
    </row>
    <row r="390" spans="1:38" ht="15.75">
      <c r="A390" s="40">
        <v>1</v>
      </c>
      <c r="B390" s="4">
        <v>15562</v>
      </c>
      <c r="C390" s="4" t="s">
        <v>270</v>
      </c>
      <c r="D390" s="11" t="s">
        <v>113</v>
      </c>
      <c r="E390" s="108" t="s">
        <v>366</v>
      </c>
      <c r="F390" s="90" t="s">
        <v>311</v>
      </c>
      <c r="G390" s="90" t="s">
        <v>311</v>
      </c>
      <c r="H390" s="90" t="s">
        <v>311</v>
      </c>
      <c r="I390" s="90" t="s">
        <v>311</v>
      </c>
      <c r="J390" s="90" t="s">
        <v>311</v>
      </c>
      <c r="K390" s="90" t="s">
        <v>311</v>
      </c>
      <c r="L390" s="90" t="s">
        <v>311</v>
      </c>
      <c r="M390" s="90" t="s">
        <v>311</v>
      </c>
      <c r="N390" s="108" t="s">
        <v>366</v>
      </c>
      <c r="O390" s="90" t="s">
        <v>311</v>
      </c>
      <c r="P390" s="90" t="s">
        <v>311</v>
      </c>
      <c r="Q390" s="90" t="s">
        <v>311</v>
      </c>
      <c r="R390" s="90" t="s">
        <v>311</v>
      </c>
      <c r="S390" s="90" t="s">
        <v>311</v>
      </c>
      <c r="T390" s="90" t="s">
        <v>311</v>
      </c>
      <c r="U390" s="108" t="s">
        <v>366</v>
      </c>
      <c r="V390" s="90" t="s">
        <v>311</v>
      </c>
      <c r="W390" s="90" t="s">
        <v>311</v>
      </c>
      <c r="X390" s="90" t="s">
        <v>311</v>
      </c>
      <c r="Y390" s="90" t="s">
        <v>311</v>
      </c>
      <c r="Z390" s="90" t="s">
        <v>311</v>
      </c>
      <c r="AA390" s="90" t="s">
        <v>311</v>
      </c>
      <c r="AB390" s="108" t="s">
        <v>366</v>
      </c>
      <c r="AC390" s="90" t="s">
        <v>311</v>
      </c>
      <c r="AD390" s="92" t="s">
        <v>311</v>
      </c>
      <c r="AE390" s="92" t="s">
        <v>311</v>
      </c>
      <c r="AF390" s="92" t="s">
        <v>311</v>
      </c>
      <c r="AG390" s="92" t="s">
        <v>311</v>
      </c>
      <c r="AH390" s="92" t="s">
        <v>311</v>
      </c>
      <c r="AI390" s="92" t="s">
        <v>311</v>
      </c>
      <c r="AJ390" s="73">
        <f t="shared" si="142"/>
        <v>26</v>
      </c>
      <c r="AK390" s="73"/>
      <c r="AL390" s="73"/>
    </row>
    <row r="391" spans="1:38" ht="15.75">
      <c r="A391" s="89"/>
      <c r="B391" s="5"/>
      <c r="C391" s="78"/>
      <c r="D391" s="175" t="s">
        <v>167</v>
      </c>
      <c r="E391" s="35">
        <v>1</v>
      </c>
      <c r="F391" s="35">
        <v>1</v>
      </c>
      <c r="G391" s="35">
        <v>1</v>
      </c>
      <c r="H391" s="35">
        <v>1</v>
      </c>
      <c r="I391" s="35">
        <v>1</v>
      </c>
      <c r="J391" s="35">
        <v>1</v>
      </c>
      <c r="K391" s="35">
        <v>1</v>
      </c>
      <c r="L391" s="35">
        <v>1</v>
      </c>
      <c r="M391" s="35">
        <v>1</v>
      </c>
      <c r="N391" s="35">
        <v>1</v>
      </c>
      <c r="O391" s="35">
        <v>1</v>
      </c>
      <c r="P391" s="35">
        <v>1</v>
      </c>
      <c r="Q391" s="35">
        <v>1</v>
      </c>
      <c r="R391" s="35">
        <v>1</v>
      </c>
      <c r="S391" s="35">
        <v>1</v>
      </c>
      <c r="T391" s="35">
        <v>1</v>
      </c>
      <c r="U391" s="35">
        <v>1</v>
      </c>
      <c r="V391" s="35">
        <v>1</v>
      </c>
      <c r="W391" s="35">
        <v>1</v>
      </c>
      <c r="X391" s="35">
        <v>1</v>
      </c>
      <c r="Y391" s="35">
        <v>1</v>
      </c>
      <c r="Z391" s="35">
        <v>1</v>
      </c>
      <c r="AA391" s="35">
        <v>1</v>
      </c>
      <c r="AB391" s="35">
        <v>1</v>
      </c>
      <c r="AC391" s="35">
        <v>1</v>
      </c>
      <c r="AD391" s="35">
        <v>1</v>
      </c>
      <c r="AE391" s="35">
        <v>1</v>
      </c>
      <c r="AF391" s="35">
        <v>1</v>
      </c>
      <c r="AG391" s="35">
        <v>1</v>
      </c>
      <c r="AH391" s="35">
        <v>1</v>
      </c>
      <c r="AI391" s="35">
        <v>1</v>
      </c>
      <c r="AJ391" s="73">
        <f t="shared" si="142"/>
        <v>0</v>
      </c>
      <c r="AK391" s="73"/>
      <c r="AL391" s="73"/>
    </row>
    <row r="392" spans="1:38">
      <c r="A392" s="89"/>
      <c r="B392" s="15"/>
      <c r="C392" s="14"/>
      <c r="D392" s="176" t="s">
        <v>166</v>
      </c>
      <c r="E392" s="20">
        <f t="shared" ref="E392:AG392" si="145">COUNTIF(E390:E390,"P")</f>
        <v>0</v>
      </c>
      <c r="F392" s="20">
        <f t="shared" si="145"/>
        <v>1</v>
      </c>
      <c r="G392" s="20">
        <f t="shared" si="145"/>
        <v>1</v>
      </c>
      <c r="H392" s="20">
        <f t="shared" si="145"/>
        <v>1</v>
      </c>
      <c r="I392" s="20">
        <f t="shared" si="145"/>
        <v>1</v>
      </c>
      <c r="J392" s="20">
        <f t="shared" si="145"/>
        <v>1</v>
      </c>
      <c r="K392" s="20">
        <f t="shared" si="145"/>
        <v>1</v>
      </c>
      <c r="L392" s="20">
        <f t="shared" si="145"/>
        <v>1</v>
      </c>
      <c r="M392" s="20">
        <f t="shared" si="145"/>
        <v>1</v>
      </c>
      <c r="N392" s="20">
        <f t="shared" si="145"/>
        <v>0</v>
      </c>
      <c r="O392" s="20">
        <f t="shared" si="145"/>
        <v>1</v>
      </c>
      <c r="P392" s="20">
        <f t="shared" si="145"/>
        <v>1</v>
      </c>
      <c r="Q392" s="20">
        <f t="shared" si="145"/>
        <v>1</v>
      </c>
      <c r="R392" s="20">
        <f t="shared" si="145"/>
        <v>1</v>
      </c>
      <c r="S392" s="20">
        <f t="shared" si="145"/>
        <v>1</v>
      </c>
      <c r="T392" s="20">
        <f t="shared" si="145"/>
        <v>1</v>
      </c>
      <c r="U392" s="20">
        <f t="shared" si="145"/>
        <v>0</v>
      </c>
      <c r="V392" s="20">
        <f t="shared" si="145"/>
        <v>1</v>
      </c>
      <c r="W392" s="20">
        <f t="shared" si="145"/>
        <v>1</v>
      </c>
      <c r="X392" s="20">
        <f t="shared" si="145"/>
        <v>1</v>
      </c>
      <c r="Y392" s="20">
        <f t="shared" si="145"/>
        <v>1</v>
      </c>
      <c r="Z392" s="20">
        <f t="shared" si="145"/>
        <v>1</v>
      </c>
      <c r="AA392" s="20">
        <f t="shared" si="145"/>
        <v>1</v>
      </c>
      <c r="AB392" s="20">
        <f t="shared" si="145"/>
        <v>0</v>
      </c>
      <c r="AC392" s="20">
        <f t="shared" si="145"/>
        <v>1</v>
      </c>
      <c r="AD392" s="20">
        <f t="shared" si="145"/>
        <v>1</v>
      </c>
      <c r="AE392" s="20">
        <f t="shared" si="145"/>
        <v>1</v>
      </c>
      <c r="AF392" s="20">
        <f t="shared" si="145"/>
        <v>1</v>
      </c>
      <c r="AG392" s="20">
        <f t="shared" si="145"/>
        <v>1</v>
      </c>
      <c r="AH392" s="20">
        <f t="shared" ref="AH392:AI392" si="146">COUNTIF(AH390:AH390,"P")</f>
        <v>1</v>
      </c>
      <c r="AI392" s="20">
        <f t="shared" si="146"/>
        <v>1</v>
      </c>
      <c r="AJ392" s="73">
        <f t="shared" si="142"/>
        <v>0</v>
      </c>
      <c r="AK392" s="73"/>
      <c r="AL392" s="73"/>
    </row>
    <row r="393" spans="1:38">
      <c r="A393" s="89"/>
      <c r="B393" s="15"/>
      <c r="C393" s="14"/>
      <c r="D393" s="176" t="s">
        <v>165</v>
      </c>
      <c r="E393" s="20">
        <f>+E392/E391*100</f>
        <v>0</v>
      </c>
      <c r="F393" s="20">
        <f t="shared" ref="F393:AG393" si="147">+F392/F391*100</f>
        <v>100</v>
      </c>
      <c r="G393" s="20">
        <f t="shared" si="147"/>
        <v>100</v>
      </c>
      <c r="H393" s="20">
        <f t="shared" si="147"/>
        <v>100</v>
      </c>
      <c r="I393" s="20">
        <f t="shared" si="147"/>
        <v>100</v>
      </c>
      <c r="J393" s="20">
        <f t="shared" si="147"/>
        <v>100</v>
      </c>
      <c r="K393" s="20">
        <f t="shared" si="147"/>
        <v>100</v>
      </c>
      <c r="L393" s="20">
        <f t="shared" si="147"/>
        <v>100</v>
      </c>
      <c r="M393" s="20">
        <f t="shared" si="147"/>
        <v>100</v>
      </c>
      <c r="N393" s="20">
        <f t="shared" si="147"/>
        <v>0</v>
      </c>
      <c r="O393" s="20">
        <f t="shared" si="147"/>
        <v>100</v>
      </c>
      <c r="P393" s="20">
        <f t="shared" si="147"/>
        <v>100</v>
      </c>
      <c r="Q393" s="20">
        <f t="shared" si="147"/>
        <v>100</v>
      </c>
      <c r="R393" s="20">
        <f t="shared" si="147"/>
        <v>100</v>
      </c>
      <c r="S393" s="20">
        <f t="shared" si="147"/>
        <v>100</v>
      </c>
      <c r="T393" s="20">
        <f t="shared" si="147"/>
        <v>100</v>
      </c>
      <c r="U393" s="20">
        <f t="shared" si="147"/>
        <v>0</v>
      </c>
      <c r="V393" s="20">
        <f t="shared" si="147"/>
        <v>100</v>
      </c>
      <c r="W393" s="20">
        <f t="shared" si="147"/>
        <v>100</v>
      </c>
      <c r="X393" s="20">
        <f t="shared" si="147"/>
        <v>100</v>
      </c>
      <c r="Y393" s="20">
        <f t="shared" si="147"/>
        <v>100</v>
      </c>
      <c r="Z393" s="20">
        <f t="shared" si="147"/>
        <v>100</v>
      </c>
      <c r="AA393" s="20">
        <f t="shared" si="147"/>
        <v>100</v>
      </c>
      <c r="AB393" s="20">
        <f t="shared" si="147"/>
        <v>0</v>
      </c>
      <c r="AC393" s="20">
        <f t="shared" si="147"/>
        <v>100</v>
      </c>
      <c r="AD393" s="20">
        <f t="shared" si="147"/>
        <v>100</v>
      </c>
      <c r="AE393" s="20">
        <f t="shared" si="147"/>
        <v>100</v>
      </c>
      <c r="AF393" s="20">
        <f t="shared" si="147"/>
        <v>100</v>
      </c>
      <c r="AG393" s="20">
        <f t="shared" si="147"/>
        <v>100</v>
      </c>
      <c r="AH393" s="20">
        <f t="shared" ref="AH393:AI393" si="148">+AH392/AH391*100</f>
        <v>100</v>
      </c>
      <c r="AI393" s="20">
        <f t="shared" si="148"/>
        <v>100</v>
      </c>
      <c r="AJ393" s="73">
        <f t="shared" si="142"/>
        <v>0</v>
      </c>
      <c r="AK393" s="73"/>
      <c r="AL393" s="73"/>
    </row>
    <row r="394" spans="1:38">
      <c r="A394" s="89"/>
      <c r="B394" s="15"/>
      <c r="C394" s="14"/>
      <c r="D394" s="176" t="s">
        <v>168</v>
      </c>
      <c r="E394" s="20">
        <f>+E392-E391</f>
        <v>-1</v>
      </c>
      <c r="F394" s="20">
        <f t="shared" ref="F394:AG394" si="149">+F392-F391</f>
        <v>0</v>
      </c>
      <c r="G394" s="20">
        <f t="shared" si="149"/>
        <v>0</v>
      </c>
      <c r="H394" s="20">
        <f t="shared" si="149"/>
        <v>0</v>
      </c>
      <c r="I394" s="20">
        <f t="shared" si="149"/>
        <v>0</v>
      </c>
      <c r="J394" s="20">
        <f t="shared" si="149"/>
        <v>0</v>
      </c>
      <c r="K394" s="20">
        <f t="shared" si="149"/>
        <v>0</v>
      </c>
      <c r="L394" s="20">
        <f t="shared" si="149"/>
        <v>0</v>
      </c>
      <c r="M394" s="20">
        <f t="shared" si="149"/>
        <v>0</v>
      </c>
      <c r="N394" s="20">
        <f t="shared" si="149"/>
        <v>-1</v>
      </c>
      <c r="O394" s="20">
        <f t="shared" si="149"/>
        <v>0</v>
      </c>
      <c r="P394" s="20">
        <f t="shared" si="149"/>
        <v>0</v>
      </c>
      <c r="Q394" s="20">
        <f t="shared" si="149"/>
        <v>0</v>
      </c>
      <c r="R394" s="20">
        <f t="shared" si="149"/>
        <v>0</v>
      </c>
      <c r="S394" s="20">
        <f t="shared" si="149"/>
        <v>0</v>
      </c>
      <c r="T394" s="20">
        <f t="shared" si="149"/>
        <v>0</v>
      </c>
      <c r="U394" s="20">
        <f t="shared" si="149"/>
        <v>-1</v>
      </c>
      <c r="V394" s="20">
        <f t="shared" si="149"/>
        <v>0</v>
      </c>
      <c r="W394" s="20">
        <f t="shared" si="149"/>
        <v>0</v>
      </c>
      <c r="X394" s="20">
        <f t="shared" si="149"/>
        <v>0</v>
      </c>
      <c r="Y394" s="20">
        <f t="shared" si="149"/>
        <v>0</v>
      </c>
      <c r="Z394" s="20">
        <f t="shared" si="149"/>
        <v>0</v>
      </c>
      <c r="AA394" s="20">
        <f t="shared" si="149"/>
        <v>0</v>
      </c>
      <c r="AB394" s="20">
        <f t="shared" si="149"/>
        <v>-1</v>
      </c>
      <c r="AC394" s="20">
        <f t="shared" si="149"/>
        <v>0</v>
      </c>
      <c r="AD394" s="20">
        <f t="shared" si="149"/>
        <v>0</v>
      </c>
      <c r="AE394" s="20">
        <f t="shared" si="149"/>
        <v>0</v>
      </c>
      <c r="AF394" s="20">
        <f t="shared" si="149"/>
        <v>0</v>
      </c>
      <c r="AG394" s="20">
        <f t="shared" si="149"/>
        <v>0</v>
      </c>
      <c r="AH394" s="20">
        <f t="shared" ref="AH394:AI394" si="150">+AH392-AH391</f>
        <v>0</v>
      </c>
      <c r="AI394" s="20">
        <f t="shared" si="150"/>
        <v>0</v>
      </c>
      <c r="AJ394" s="73">
        <f t="shared" si="142"/>
        <v>0</v>
      </c>
      <c r="AK394" s="73"/>
      <c r="AL394" s="73"/>
    </row>
    <row r="395" spans="1:38">
      <c r="A395" s="89"/>
      <c r="B395" s="15"/>
      <c r="C395" s="14"/>
      <c r="D395" s="176" t="s">
        <v>169</v>
      </c>
      <c r="E395" s="20">
        <f t="shared" ref="E395:AG395" si="151">IF(E394&lt;=0,0)</f>
        <v>0</v>
      </c>
      <c r="F395" s="20">
        <f t="shared" si="151"/>
        <v>0</v>
      </c>
      <c r="G395" s="20">
        <f t="shared" si="151"/>
        <v>0</v>
      </c>
      <c r="H395" s="20">
        <f t="shared" si="151"/>
        <v>0</v>
      </c>
      <c r="I395" s="20">
        <f t="shared" si="151"/>
        <v>0</v>
      </c>
      <c r="J395" s="20">
        <f t="shared" si="151"/>
        <v>0</v>
      </c>
      <c r="K395" s="20">
        <f t="shared" si="151"/>
        <v>0</v>
      </c>
      <c r="L395" s="20">
        <f t="shared" si="151"/>
        <v>0</v>
      </c>
      <c r="M395" s="20">
        <f t="shared" si="151"/>
        <v>0</v>
      </c>
      <c r="N395" s="20">
        <f t="shared" si="151"/>
        <v>0</v>
      </c>
      <c r="O395" s="20">
        <f t="shared" si="151"/>
        <v>0</v>
      </c>
      <c r="P395" s="20">
        <f t="shared" si="151"/>
        <v>0</v>
      </c>
      <c r="Q395" s="20">
        <f t="shared" si="151"/>
        <v>0</v>
      </c>
      <c r="R395" s="20">
        <f t="shared" si="151"/>
        <v>0</v>
      </c>
      <c r="S395" s="20">
        <f t="shared" si="151"/>
        <v>0</v>
      </c>
      <c r="T395" s="20">
        <f t="shared" si="151"/>
        <v>0</v>
      </c>
      <c r="U395" s="20">
        <f t="shared" si="151"/>
        <v>0</v>
      </c>
      <c r="V395" s="20">
        <f t="shared" si="151"/>
        <v>0</v>
      </c>
      <c r="W395" s="20">
        <f t="shared" si="151"/>
        <v>0</v>
      </c>
      <c r="X395" s="20">
        <f t="shared" si="151"/>
        <v>0</v>
      </c>
      <c r="Y395" s="20">
        <f t="shared" si="151"/>
        <v>0</v>
      </c>
      <c r="Z395" s="20">
        <f t="shared" si="151"/>
        <v>0</v>
      </c>
      <c r="AA395" s="20">
        <f t="shared" si="151"/>
        <v>0</v>
      </c>
      <c r="AB395" s="20">
        <f t="shared" si="151"/>
        <v>0</v>
      </c>
      <c r="AC395" s="20">
        <f t="shared" si="151"/>
        <v>0</v>
      </c>
      <c r="AD395" s="20">
        <f t="shared" si="151"/>
        <v>0</v>
      </c>
      <c r="AE395" s="20">
        <f t="shared" si="151"/>
        <v>0</v>
      </c>
      <c r="AF395" s="20">
        <f t="shared" si="151"/>
        <v>0</v>
      </c>
      <c r="AG395" s="20">
        <f t="shared" si="151"/>
        <v>0</v>
      </c>
      <c r="AH395" s="20">
        <f t="shared" ref="AH395:AI395" si="152">IF(AH394&lt;=0,0)</f>
        <v>0</v>
      </c>
      <c r="AI395" s="20">
        <f t="shared" si="152"/>
        <v>0</v>
      </c>
      <c r="AJ395" s="73">
        <f t="shared" si="142"/>
        <v>0</v>
      </c>
      <c r="AK395" s="73"/>
      <c r="AL395" s="73"/>
    </row>
    <row r="396" spans="1:38" ht="23.25">
      <c r="A396" s="203" t="s">
        <v>55</v>
      </c>
      <c r="B396" s="203"/>
      <c r="C396" s="203"/>
      <c r="D396" s="203"/>
      <c r="E396" s="203"/>
      <c r="F396" s="203"/>
      <c r="G396" s="203"/>
      <c r="H396" s="203"/>
      <c r="I396" s="203"/>
      <c r="J396" s="203"/>
      <c r="K396" s="203"/>
      <c r="L396" s="203"/>
      <c r="M396" s="203"/>
      <c r="N396" s="203"/>
      <c r="O396" s="203"/>
      <c r="P396" s="203"/>
      <c r="Q396" s="203"/>
      <c r="R396" s="203"/>
      <c r="S396" s="203"/>
      <c r="T396" s="203"/>
      <c r="U396" s="203"/>
      <c r="V396" s="203"/>
      <c r="W396" s="203"/>
      <c r="X396" s="203"/>
      <c r="Y396" s="203"/>
      <c r="Z396" s="203"/>
      <c r="AA396" s="203"/>
      <c r="AB396" s="203"/>
      <c r="AC396" s="203"/>
      <c r="AD396" s="203"/>
      <c r="AE396" s="203"/>
      <c r="AF396" s="203"/>
      <c r="AG396" s="203"/>
      <c r="AH396" s="203"/>
      <c r="AI396" s="165"/>
      <c r="AJ396" s="73">
        <f t="shared" si="142"/>
        <v>0</v>
      </c>
      <c r="AK396" s="73"/>
      <c r="AL396" s="73"/>
    </row>
    <row r="397" spans="1:38" ht="15.75">
      <c r="A397" s="89">
        <v>1</v>
      </c>
      <c r="B397" s="142">
        <v>19975</v>
      </c>
      <c r="C397" s="4" t="s">
        <v>428</v>
      </c>
      <c r="D397" s="4" t="s">
        <v>401</v>
      </c>
      <c r="E397" s="164" t="s">
        <v>312</v>
      </c>
      <c r="F397" s="116" t="s">
        <v>366</v>
      </c>
      <c r="G397" s="164" t="s">
        <v>311</v>
      </c>
      <c r="H397" s="164" t="s">
        <v>311</v>
      </c>
      <c r="I397" s="164" t="s">
        <v>311</v>
      </c>
      <c r="J397" s="164" t="s">
        <v>311</v>
      </c>
      <c r="K397" s="164" t="s">
        <v>311</v>
      </c>
      <c r="L397" s="164" t="s">
        <v>311</v>
      </c>
      <c r="M397" s="116" t="s">
        <v>366</v>
      </c>
      <c r="N397" s="164" t="s">
        <v>311</v>
      </c>
      <c r="O397" s="164" t="s">
        <v>311</v>
      </c>
      <c r="P397" s="164" t="s">
        <v>311</v>
      </c>
      <c r="Q397" s="164" t="s">
        <v>311</v>
      </c>
      <c r="R397" s="164" t="s">
        <v>311</v>
      </c>
      <c r="S397" s="164" t="s">
        <v>311</v>
      </c>
      <c r="T397" s="116" t="s">
        <v>366</v>
      </c>
      <c r="U397" s="164" t="s">
        <v>311</v>
      </c>
      <c r="V397" s="164" t="s">
        <v>311</v>
      </c>
      <c r="W397" s="164" t="s">
        <v>311</v>
      </c>
      <c r="X397" s="164" t="s">
        <v>311</v>
      </c>
      <c r="Y397" s="164" t="s">
        <v>311</v>
      </c>
      <c r="Z397" s="164" t="s">
        <v>311</v>
      </c>
      <c r="AA397" s="116" t="s">
        <v>366</v>
      </c>
      <c r="AB397" s="164" t="s">
        <v>311</v>
      </c>
      <c r="AC397" s="164" t="s">
        <v>311</v>
      </c>
      <c r="AD397" s="164" t="s">
        <v>311</v>
      </c>
      <c r="AE397" s="164" t="s">
        <v>311</v>
      </c>
      <c r="AF397" s="164" t="s">
        <v>311</v>
      </c>
      <c r="AG397" s="116" t="s">
        <v>366</v>
      </c>
      <c r="AH397" s="164" t="s">
        <v>311</v>
      </c>
      <c r="AI397" s="164" t="s">
        <v>311</v>
      </c>
      <c r="AJ397" s="73">
        <f t="shared" si="142"/>
        <v>24</v>
      </c>
      <c r="AK397" s="73"/>
      <c r="AL397" s="73"/>
    </row>
    <row r="398" spans="1:38" ht="15.75">
      <c r="A398" s="89"/>
      <c r="B398" s="5"/>
      <c r="C398" s="6"/>
      <c r="D398" s="175" t="s">
        <v>167</v>
      </c>
      <c r="E398" s="35">
        <v>1</v>
      </c>
      <c r="F398" s="35">
        <v>1</v>
      </c>
      <c r="G398" s="35">
        <v>1</v>
      </c>
      <c r="H398" s="35">
        <v>1</v>
      </c>
      <c r="I398" s="35">
        <v>1</v>
      </c>
      <c r="J398" s="35">
        <v>1</v>
      </c>
      <c r="K398" s="35">
        <v>1</v>
      </c>
      <c r="L398" s="35">
        <v>1</v>
      </c>
      <c r="M398" s="35">
        <v>1</v>
      </c>
      <c r="N398" s="35">
        <v>1</v>
      </c>
      <c r="O398" s="35">
        <v>1</v>
      </c>
      <c r="P398" s="35">
        <v>1</v>
      </c>
      <c r="Q398" s="35">
        <v>1</v>
      </c>
      <c r="R398" s="35">
        <v>1</v>
      </c>
      <c r="S398" s="35">
        <v>1</v>
      </c>
      <c r="T398" s="35">
        <v>1</v>
      </c>
      <c r="U398" s="35">
        <v>1</v>
      </c>
      <c r="V398" s="35">
        <v>1</v>
      </c>
      <c r="W398" s="35">
        <v>1</v>
      </c>
      <c r="X398" s="35">
        <v>1</v>
      </c>
      <c r="Y398" s="35">
        <v>1</v>
      </c>
      <c r="Z398" s="35">
        <v>1</v>
      </c>
      <c r="AA398" s="35">
        <v>1</v>
      </c>
      <c r="AB398" s="35">
        <v>1</v>
      </c>
      <c r="AC398" s="35">
        <v>1</v>
      </c>
      <c r="AD398" s="35">
        <v>1</v>
      </c>
      <c r="AE398" s="35">
        <v>1</v>
      </c>
      <c r="AF398" s="35">
        <v>1</v>
      </c>
      <c r="AG398" s="35">
        <v>1</v>
      </c>
      <c r="AH398" s="35">
        <v>1</v>
      </c>
      <c r="AI398" s="35">
        <v>1</v>
      </c>
      <c r="AJ398" s="73">
        <f t="shared" si="142"/>
        <v>0</v>
      </c>
      <c r="AK398" s="73"/>
      <c r="AL398" s="73"/>
    </row>
    <row r="399" spans="1:38" ht="15.75">
      <c r="A399" s="89"/>
      <c r="B399" s="5"/>
      <c r="C399" s="6"/>
      <c r="D399" s="176" t="s">
        <v>166</v>
      </c>
      <c r="E399" s="20">
        <f t="shared" ref="E399:AG399" si="153">COUNTIF(E397:E397,"P")</f>
        <v>0</v>
      </c>
      <c r="F399" s="20">
        <f t="shared" si="153"/>
        <v>0</v>
      </c>
      <c r="G399" s="20">
        <f t="shared" si="153"/>
        <v>1</v>
      </c>
      <c r="H399" s="20">
        <f t="shared" si="153"/>
        <v>1</v>
      </c>
      <c r="I399" s="20">
        <f t="shared" si="153"/>
        <v>1</v>
      </c>
      <c r="J399" s="20">
        <f t="shared" si="153"/>
        <v>1</v>
      </c>
      <c r="K399" s="20">
        <f t="shared" si="153"/>
        <v>1</v>
      </c>
      <c r="L399" s="20">
        <f t="shared" si="153"/>
        <v>1</v>
      </c>
      <c r="M399" s="20">
        <f t="shared" si="153"/>
        <v>0</v>
      </c>
      <c r="N399" s="20">
        <f t="shared" si="153"/>
        <v>1</v>
      </c>
      <c r="O399" s="20">
        <f t="shared" si="153"/>
        <v>1</v>
      </c>
      <c r="P399" s="20">
        <f t="shared" si="153"/>
        <v>1</v>
      </c>
      <c r="Q399" s="20">
        <f t="shared" si="153"/>
        <v>1</v>
      </c>
      <c r="R399" s="20">
        <f t="shared" si="153"/>
        <v>1</v>
      </c>
      <c r="S399" s="20">
        <f t="shared" si="153"/>
        <v>1</v>
      </c>
      <c r="T399" s="20">
        <f t="shared" si="153"/>
        <v>0</v>
      </c>
      <c r="U399" s="20">
        <f t="shared" si="153"/>
        <v>1</v>
      </c>
      <c r="V399" s="20">
        <f t="shared" si="153"/>
        <v>1</v>
      </c>
      <c r="W399" s="20">
        <f t="shared" si="153"/>
        <v>1</v>
      </c>
      <c r="X399" s="20">
        <f t="shared" si="153"/>
        <v>1</v>
      </c>
      <c r="Y399" s="20">
        <f t="shared" si="153"/>
        <v>1</v>
      </c>
      <c r="Z399" s="20">
        <f t="shared" si="153"/>
        <v>1</v>
      </c>
      <c r="AA399" s="20">
        <f t="shared" si="153"/>
        <v>0</v>
      </c>
      <c r="AB399" s="20">
        <f t="shared" si="153"/>
        <v>1</v>
      </c>
      <c r="AC399" s="20">
        <f t="shared" si="153"/>
        <v>1</v>
      </c>
      <c r="AD399" s="20">
        <f t="shared" si="153"/>
        <v>1</v>
      </c>
      <c r="AE399" s="20">
        <f t="shared" si="153"/>
        <v>1</v>
      </c>
      <c r="AF399" s="20">
        <f t="shared" si="153"/>
        <v>1</v>
      </c>
      <c r="AG399" s="20">
        <f t="shared" si="153"/>
        <v>0</v>
      </c>
      <c r="AH399" s="20">
        <f t="shared" ref="AH399:AI399" si="154">COUNTIF(AH397:AH397,"P")</f>
        <v>1</v>
      </c>
      <c r="AI399" s="20">
        <f t="shared" si="154"/>
        <v>1</v>
      </c>
      <c r="AJ399" s="73">
        <f t="shared" si="142"/>
        <v>0</v>
      </c>
      <c r="AK399" s="73"/>
      <c r="AL399" s="73"/>
    </row>
    <row r="400" spans="1:38" ht="15.75">
      <c r="A400" s="89"/>
      <c r="B400" s="5"/>
      <c r="C400" s="6"/>
      <c r="D400" s="176" t="s">
        <v>165</v>
      </c>
      <c r="E400" s="20">
        <f>+E399/E398*100</f>
        <v>0</v>
      </c>
      <c r="F400" s="20">
        <f t="shared" ref="F400:AG400" si="155">+F399/F398*100</f>
        <v>0</v>
      </c>
      <c r="G400" s="20">
        <f t="shared" si="155"/>
        <v>100</v>
      </c>
      <c r="H400" s="20">
        <f t="shared" si="155"/>
        <v>100</v>
      </c>
      <c r="I400" s="20">
        <f t="shared" si="155"/>
        <v>100</v>
      </c>
      <c r="J400" s="20">
        <f t="shared" si="155"/>
        <v>100</v>
      </c>
      <c r="K400" s="20">
        <f t="shared" si="155"/>
        <v>100</v>
      </c>
      <c r="L400" s="20">
        <f t="shared" si="155"/>
        <v>100</v>
      </c>
      <c r="M400" s="20">
        <f t="shared" si="155"/>
        <v>0</v>
      </c>
      <c r="N400" s="20">
        <f t="shared" si="155"/>
        <v>100</v>
      </c>
      <c r="O400" s="20">
        <f t="shared" si="155"/>
        <v>100</v>
      </c>
      <c r="P400" s="20">
        <f t="shared" si="155"/>
        <v>100</v>
      </c>
      <c r="Q400" s="20">
        <f t="shared" si="155"/>
        <v>100</v>
      </c>
      <c r="R400" s="20">
        <f t="shared" si="155"/>
        <v>100</v>
      </c>
      <c r="S400" s="20">
        <f t="shared" si="155"/>
        <v>100</v>
      </c>
      <c r="T400" s="20">
        <f t="shared" si="155"/>
        <v>0</v>
      </c>
      <c r="U400" s="20">
        <f t="shared" si="155"/>
        <v>100</v>
      </c>
      <c r="V400" s="20">
        <f t="shared" si="155"/>
        <v>100</v>
      </c>
      <c r="W400" s="20">
        <f t="shared" si="155"/>
        <v>100</v>
      </c>
      <c r="X400" s="20">
        <f t="shared" si="155"/>
        <v>100</v>
      </c>
      <c r="Y400" s="20">
        <f t="shared" si="155"/>
        <v>100</v>
      </c>
      <c r="Z400" s="20">
        <f t="shared" si="155"/>
        <v>100</v>
      </c>
      <c r="AA400" s="20">
        <f t="shared" si="155"/>
        <v>0</v>
      </c>
      <c r="AB400" s="20">
        <f t="shared" si="155"/>
        <v>100</v>
      </c>
      <c r="AC400" s="20">
        <f t="shared" si="155"/>
        <v>100</v>
      </c>
      <c r="AD400" s="20">
        <f t="shared" si="155"/>
        <v>100</v>
      </c>
      <c r="AE400" s="20">
        <f t="shared" si="155"/>
        <v>100</v>
      </c>
      <c r="AF400" s="20">
        <f t="shared" si="155"/>
        <v>100</v>
      </c>
      <c r="AG400" s="20">
        <f t="shared" si="155"/>
        <v>0</v>
      </c>
      <c r="AH400" s="20">
        <f t="shared" ref="AH400:AI400" si="156">+AH399/AH398*100</f>
        <v>100</v>
      </c>
      <c r="AI400" s="20">
        <f t="shared" si="156"/>
        <v>100</v>
      </c>
      <c r="AJ400" s="73">
        <f t="shared" si="142"/>
        <v>0</v>
      </c>
      <c r="AK400" s="73"/>
      <c r="AL400" s="73"/>
    </row>
    <row r="401" spans="1:38" ht="15.75">
      <c r="A401" s="89"/>
      <c r="B401" s="5"/>
      <c r="C401" s="6"/>
      <c r="D401" s="176" t="s">
        <v>168</v>
      </c>
      <c r="E401" s="20">
        <f>+E399-E398</f>
        <v>-1</v>
      </c>
      <c r="F401" s="20">
        <f t="shared" ref="F401:AG401" si="157">+F399-F398</f>
        <v>-1</v>
      </c>
      <c r="G401" s="20">
        <f t="shared" si="157"/>
        <v>0</v>
      </c>
      <c r="H401" s="20">
        <f t="shared" si="157"/>
        <v>0</v>
      </c>
      <c r="I401" s="20">
        <f t="shared" si="157"/>
        <v>0</v>
      </c>
      <c r="J401" s="20">
        <f t="shared" si="157"/>
        <v>0</v>
      </c>
      <c r="K401" s="20">
        <f t="shared" si="157"/>
        <v>0</v>
      </c>
      <c r="L401" s="20">
        <f t="shared" si="157"/>
        <v>0</v>
      </c>
      <c r="M401" s="20">
        <f t="shared" si="157"/>
        <v>-1</v>
      </c>
      <c r="N401" s="20">
        <f t="shared" si="157"/>
        <v>0</v>
      </c>
      <c r="O401" s="20">
        <f t="shared" si="157"/>
        <v>0</v>
      </c>
      <c r="P401" s="20">
        <f t="shared" si="157"/>
        <v>0</v>
      </c>
      <c r="Q401" s="20">
        <f t="shared" si="157"/>
        <v>0</v>
      </c>
      <c r="R401" s="20">
        <f t="shared" si="157"/>
        <v>0</v>
      </c>
      <c r="S401" s="20">
        <f t="shared" si="157"/>
        <v>0</v>
      </c>
      <c r="T401" s="20">
        <f t="shared" si="157"/>
        <v>-1</v>
      </c>
      <c r="U401" s="20">
        <f t="shared" si="157"/>
        <v>0</v>
      </c>
      <c r="V401" s="20">
        <f t="shared" si="157"/>
        <v>0</v>
      </c>
      <c r="W401" s="20">
        <f t="shared" si="157"/>
        <v>0</v>
      </c>
      <c r="X401" s="20">
        <f t="shared" si="157"/>
        <v>0</v>
      </c>
      <c r="Y401" s="20">
        <f t="shared" si="157"/>
        <v>0</v>
      </c>
      <c r="Z401" s="20">
        <f t="shared" si="157"/>
        <v>0</v>
      </c>
      <c r="AA401" s="20">
        <f t="shared" si="157"/>
        <v>-1</v>
      </c>
      <c r="AB401" s="20">
        <f t="shared" si="157"/>
        <v>0</v>
      </c>
      <c r="AC401" s="20">
        <f t="shared" si="157"/>
        <v>0</v>
      </c>
      <c r="AD401" s="20">
        <f t="shared" si="157"/>
        <v>0</v>
      </c>
      <c r="AE401" s="20">
        <f t="shared" si="157"/>
        <v>0</v>
      </c>
      <c r="AF401" s="20">
        <f t="shared" si="157"/>
        <v>0</v>
      </c>
      <c r="AG401" s="20">
        <f t="shared" si="157"/>
        <v>-1</v>
      </c>
      <c r="AH401" s="20">
        <f t="shared" ref="AH401:AI401" si="158">+AH399-AH398</f>
        <v>0</v>
      </c>
      <c r="AI401" s="20">
        <f t="shared" si="158"/>
        <v>0</v>
      </c>
      <c r="AJ401" s="73">
        <f t="shared" si="142"/>
        <v>0</v>
      </c>
      <c r="AK401" s="73"/>
      <c r="AL401" s="73"/>
    </row>
    <row r="402" spans="1:38" ht="15.75">
      <c r="A402" s="89"/>
      <c r="B402" s="5"/>
      <c r="C402" s="6"/>
      <c r="D402" s="176" t="s">
        <v>169</v>
      </c>
      <c r="E402" s="20">
        <f t="shared" ref="E402:AG402" si="159">IF(E401&lt;=0,0)</f>
        <v>0</v>
      </c>
      <c r="F402" s="20">
        <f t="shared" si="159"/>
        <v>0</v>
      </c>
      <c r="G402" s="20">
        <f t="shared" si="159"/>
        <v>0</v>
      </c>
      <c r="H402" s="20">
        <f t="shared" si="159"/>
        <v>0</v>
      </c>
      <c r="I402" s="20">
        <f t="shared" si="159"/>
        <v>0</v>
      </c>
      <c r="J402" s="20">
        <f t="shared" si="159"/>
        <v>0</v>
      </c>
      <c r="K402" s="20">
        <f t="shared" si="159"/>
        <v>0</v>
      </c>
      <c r="L402" s="20">
        <f t="shared" si="159"/>
        <v>0</v>
      </c>
      <c r="M402" s="20">
        <f t="shared" si="159"/>
        <v>0</v>
      </c>
      <c r="N402" s="20">
        <f t="shared" si="159"/>
        <v>0</v>
      </c>
      <c r="O402" s="20">
        <f t="shared" si="159"/>
        <v>0</v>
      </c>
      <c r="P402" s="20">
        <f t="shared" si="159"/>
        <v>0</v>
      </c>
      <c r="Q402" s="20">
        <f t="shared" si="159"/>
        <v>0</v>
      </c>
      <c r="R402" s="20">
        <f t="shared" si="159"/>
        <v>0</v>
      </c>
      <c r="S402" s="20">
        <f t="shared" si="159"/>
        <v>0</v>
      </c>
      <c r="T402" s="20">
        <f t="shared" si="159"/>
        <v>0</v>
      </c>
      <c r="U402" s="20">
        <f t="shared" si="159"/>
        <v>0</v>
      </c>
      <c r="V402" s="20">
        <f t="shared" si="159"/>
        <v>0</v>
      </c>
      <c r="W402" s="20">
        <f t="shared" si="159"/>
        <v>0</v>
      </c>
      <c r="X402" s="20">
        <f t="shared" si="159"/>
        <v>0</v>
      </c>
      <c r="Y402" s="20">
        <f t="shared" si="159"/>
        <v>0</v>
      </c>
      <c r="Z402" s="20">
        <f t="shared" si="159"/>
        <v>0</v>
      </c>
      <c r="AA402" s="20">
        <f t="shared" si="159"/>
        <v>0</v>
      </c>
      <c r="AB402" s="20">
        <f t="shared" si="159"/>
        <v>0</v>
      </c>
      <c r="AC402" s="20">
        <f t="shared" si="159"/>
        <v>0</v>
      </c>
      <c r="AD402" s="20">
        <f t="shared" si="159"/>
        <v>0</v>
      </c>
      <c r="AE402" s="20">
        <f t="shared" si="159"/>
        <v>0</v>
      </c>
      <c r="AF402" s="20">
        <f t="shared" si="159"/>
        <v>0</v>
      </c>
      <c r="AG402" s="20">
        <f t="shared" si="159"/>
        <v>0</v>
      </c>
      <c r="AH402" s="20">
        <f t="shared" ref="AH402:AI402" si="160">IF(AH401&lt;=0,0)</f>
        <v>0</v>
      </c>
      <c r="AI402" s="20">
        <f t="shared" si="160"/>
        <v>0</v>
      </c>
      <c r="AJ402" s="73">
        <f t="shared" si="142"/>
        <v>0</v>
      </c>
      <c r="AK402" s="73"/>
      <c r="AL402" s="73"/>
    </row>
    <row r="403" spans="1:38" ht="23.25">
      <c r="A403" s="203" t="s">
        <v>54</v>
      </c>
      <c r="B403" s="203"/>
      <c r="C403" s="203"/>
      <c r="D403" s="203"/>
      <c r="E403" s="203"/>
      <c r="F403" s="203"/>
      <c r="G403" s="203"/>
      <c r="H403" s="203"/>
      <c r="I403" s="203"/>
      <c r="J403" s="203"/>
      <c r="K403" s="203"/>
      <c r="L403" s="203"/>
      <c r="M403" s="203"/>
      <c r="N403" s="203"/>
      <c r="O403" s="203"/>
      <c r="P403" s="203"/>
      <c r="Q403" s="203"/>
      <c r="R403" s="203"/>
      <c r="S403" s="203"/>
      <c r="T403" s="203"/>
      <c r="U403" s="203"/>
      <c r="V403" s="203"/>
      <c r="W403" s="203"/>
      <c r="X403" s="203"/>
      <c r="Y403" s="203"/>
      <c r="Z403" s="203"/>
      <c r="AA403" s="203"/>
      <c r="AB403" s="203"/>
      <c r="AC403" s="203"/>
      <c r="AD403" s="203"/>
      <c r="AE403" s="203"/>
      <c r="AF403" s="203"/>
      <c r="AG403" s="203"/>
      <c r="AH403" s="203"/>
      <c r="AI403" s="165"/>
      <c r="AJ403" s="73">
        <f t="shared" si="142"/>
        <v>0</v>
      </c>
      <c r="AK403" s="73"/>
      <c r="AL403" s="73"/>
    </row>
    <row r="404" spans="1:38" ht="15.75">
      <c r="A404" s="89">
        <v>1</v>
      </c>
      <c r="B404" s="164">
        <v>15455</v>
      </c>
      <c r="C404" s="12" t="s">
        <v>501</v>
      </c>
      <c r="D404" s="202" t="s">
        <v>502</v>
      </c>
      <c r="E404" s="201" t="s">
        <v>311</v>
      </c>
      <c r="F404" s="201" t="s">
        <v>311</v>
      </c>
      <c r="G404" s="201" t="s">
        <v>311</v>
      </c>
      <c r="H404" s="164" t="s">
        <v>311</v>
      </c>
      <c r="I404" s="116" t="s">
        <v>366</v>
      </c>
      <c r="J404" s="164" t="s">
        <v>311</v>
      </c>
      <c r="K404" s="164" t="s">
        <v>311</v>
      </c>
      <c r="L404" s="164" t="s">
        <v>311</v>
      </c>
      <c r="M404" s="164" t="s">
        <v>311</v>
      </c>
      <c r="N404" s="164" t="s">
        <v>311</v>
      </c>
      <c r="O404" s="164" t="s">
        <v>311</v>
      </c>
      <c r="P404" s="116" t="s">
        <v>366</v>
      </c>
      <c r="Q404" s="164" t="s">
        <v>311</v>
      </c>
      <c r="R404" s="164" t="s">
        <v>311</v>
      </c>
      <c r="S404" s="164" t="s">
        <v>311</v>
      </c>
      <c r="T404" s="116" t="s">
        <v>366</v>
      </c>
      <c r="U404" s="164" t="s">
        <v>311</v>
      </c>
      <c r="V404" s="164" t="s">
        <v>311</v>
      </c>
      <c r="W404" s="164" t="s">
        <v>311</v>
      </c>
      <c r="X404" s="164" t="s">
        <v>311</v>
      </c>
      <c r="Y404" s="164" t="s">
        <v>311</v>
      </c>
      <c r="Z404" s="164" t="s">
        <v>311</v>
      </c>
      <c r="AA404" s="164" t="s">
        <v>311</v>
      </c>
      <c r="AB404" s="223" t="s">
        <v>500</v>
      </c>
      <c r="AC404" s="224"/>
      <c r="AD404" s="224"/>
      <c r="AE404" s="224"/>
      <c r="AF404" s="224"/>
      <c r="AG404" s="224"/>
      <c r="AH404" s="224"/>
      <c r="AI404" s="225"/>
      <c r="AJ404" s="73">
        <f t="shared" si="142"/>
        <v>20</v>
      </c>
      <c r="AK404" s="73"/>
      <c r="AL404" s="73"/>
    </row>
    <row r="405" spans="1:38" ht="15.75">
      <c r="A405" s="89">
        <v>2</v>
      </c>
      <c r="B405" s="30">
        <v>18167</v>
      </c>
      <c r="C405" s="66" t="s">
        <v>125</v>
      </c>
      <c r="D405" s="103" t="s">
        <v>323</v>
      </c>
      <c r="E405" s="90" t="s">
        <v>311</v>
      </c>
      <c r="F405" s="90" t="s">
        <v>311</v>
      </c>
      <c r="G405" s="108" t="s">
        <v>366</v>
      </c>
      <c r="H405" s="90" t="s">
        <v>311</v>
      </c>
      <c r="I405" s="90" t="s">
        <v>311</v>
      </c>
      <c r="J405" s="90" t="s">
        <v>311</v>
      </c>
      <c r="K405" s="90" t="s">
        <v>311</v>
      </c>
      <c r="L405" s="108" t="s">
        <v>366</v>
      </c>
      <c r="M405" s="90" t="s">
        <v>311</v>
      </c>
      <c r="N405" s="90" t="s">
        <v>311</v>
      </c>
      <c r="O405" s="90" t="s">
        <v>311</v>
      </c>
      <c r="P405" s="90" t="s">
        <v>311</v>
      </c>
      <c r="Q405" s="90" t="s">
        <v>311</v>
      </c>
      <c r="R405" s="108" t="s">
        <v>366</v>
      </c>
      <c r="S405" s="90" t="s">
        <v>311</v>
      </c>
      <c r="T405" s="90" t="s">
        <v>311</v>
      </c>
      <c r="U405" s="90" t="s">
        <v>311</v>
      </c>
      <c r="V405" s="90" t="s">
        <v>311</v>
      </c>
      <c r="W405" s="90" t="s">
        <v>311</v>
      </c>
      <c r="X405" s="90" t="s">
        <v>311</v>
      </c>
      <c r="Y405" s="90" t="s">
        <v>311</v>
      </c>
      <c r="Z405" s="90" t="s">
        <v>311</v>
      </c>
      <c r="AA405" s="90" t="s">
        <v>311</v>
      </c>
      <c r="AB405" s="90" t="s">
        <v>311</v>
      </c>
      <c r="AC405" s="108" t="s">
        <v>366</v>
      </c>
      <c r="AD405" s="92" t="s">
        <v>311</v>
      </c>
      <c r="AE405" s="92" t="s">
        <v>311</v>
      </c>
      <c r="AF405" s="92" t="s">
        <v>311</v>
      </c>
      <c r="AG405" s="108" t="s">
        <v>366</v>
      </c>
      <c r="AH405" s="92" t="s">
        <v>311</v>
      </c>
      <c r="AI405" s="92" t="s">
        <v>311</v>
      </c>
      <c r="AJ405" s="73">
        <f t="shared" si="142"/>
        <v>25</v>
      </c>
      <c r="AK405" s="73"/>
      <c r="AL405" s="73"/>
    </row>
    <row r="406" spans="1:38">
      <c r="A406" s="89"/>
      <c r="B406" s="73"/>
      <c r="C406" s="73"/>
      <c r="D406" s="175" t="s">
        <v>167</v>
      </c>
      <c r="E406" s="35">
        <v>2</v>
      </c>
      <c r="F406" s="35">
        <v>2</v>
      </c>
      <c r="G406" s="35">
        <v>2</v>
      </c>
      <c r="H406" s="35">
        <v>2</v>
      </c>
      <c r="I406" s="35">
        <v>2</v>
      </c>
      <c r="J406" s="35">
        <v>2</v>
      </c>
      <c r="K406" s="35">
        <v>2</v>
      </c>
      <c r="L406" s="35">
        <v>2</v>
      </c>
      <c r="M406" s="35">
        <v>2</v>
      </c>
      <c r="N406" s="35">
        <v>2</v>
      </c>
      <c r="O406" s="35">
        <v>2</v>
      </c>
      <c r="P406" s="35">
        <v>2</v>
      </c>
      <c r="Q406" s="35">
        <v>2</v>
      </c>
      <c r="R406" s="35">
        <v>2</v>
      </c>
      <c r="S406" s="35">
        <v>2</v>
      </c>
      <c r="T406" s="35">
        <v>2</v>
      </c>
      <c r="U406" s="35">
        <v>2</v>
      </c>
      <c r="V406" s="35">
        <v>2</v>
      </c>
      <c r="W406" s="35">
        <v>2</v>
      </c>
      <c r="X406" s="35">
        <v>2</v>
      </c>
      <c r="Y406" s="35">
        <v>2</v>
      </c>
      <c r="Z406" s="35">
        <v>2</v>
      </c>
      <c r="AA406" s="35">
        <v>2</v>
      </c>
      <c r="AB406" s="35">
        <v>2</v>
      </c>
      <c r="AC406" s="35">
        <v>2</v>
      </c>
      <c r="AD406" s="35">
        <v>2</v>
      </c>
      <c r="AE406" s="35">
        <v>2</v>
      </c>
      <c r="AF406" s="35">
        <v>2</v>
      </c>
      <c r="AG406" s="35">
        <v>2</v>
      </c>
      <c r="AH406" s="35">
        <v>2</v>
      </c>
      <c r="AI406" s="35">
        <v>2</v>
      </c>
      <c r="AJ406" s="73">
        <f t="shared" si="142"/>
        <v>0</v>
      </c>
      <c r="AK406" s="73"/>
      <c r="AL406" s="73"/>
    </row>
    <row r="407" spans="1:38" ht="15.75">
      <c r="A407" s="89"/>
      <c r="B407" s="3"/>
      <c r="C407" s="4"/>
      <c r="D407" s="176" t="s">
        <v>166</v>
      </c>
      <c r="E407" s="20">
        <f t="shared" ref="E407:P407" si="161">COUNTIF(E404:E404,"P")</f>
        <v>1</v>
      </c>
      <c r="F407" s="20">
        <f t="shared" si="161"/>
        <v>1</v>
      </c>
      <c r="G407" s="20">
        <f t="shared" si="161"/>
        <v>1</v>
      </c>
      <c r="H407" s="20">
        <f t="shared" si="161"/>
        <v>1</v>
      </c>
      <c r="I407" s="20">
        <f t="shared" si="161"/>
        <v>0</v>
      </c>
      <c r="J407" s="20">
        <f t="shared" si="161"/>
        <v>1</v>
      </c>
      <c r="K407" s="20">
        <f t="shared" si="161"/>
        <v>1</v>
      </c>
      <c r="L407" s="20">
        <f t="shared" si="161"/>
        <v>1</v>
      </c>
      <c r="M407" s="20">
        <f t="shared" si="161"/>
        <v>1</v>
      </c>
      <c r="N407" s="20">
        <f t="shared" si="161"/>
        <v>1</v>
      </c>
      <c r="O407" s="20">
        <f t="shared" si="161"/>
        <v>1</v>
      </c>
      <c r="P407" s="20">
        <f t="shared" si="161"/>
        <v>0</v>
      </c>
      <c r="Q407" s="20">
        <f t="shared" ref="Q407:AG407" si="162">COUNTIF(Q404:Q405,"P")</f>
        <v>2</v>
      </c>
      <c r="R407" s="20">
        <f t="shared" si="162"/>
        <v>1</v>
      </c>
      <c r="S407" s="20">
        <f t="shared" si="162"/>
        <v>2</v>
      </c>
      <c r="T407" s="20">
        <f t="shared" si="162"/>
        <v>1</v>
      </c>
      <c r="U407" s="20">
        <f t="shared" si="162"/>
        <v>2</v>
      </c>
      <c r="V407" s="20">
        <f t="shared" si="162"/>
        <v>2</v>
      </c>
      <c r="W407" s="20">
        <f t="shared" si="162"/>
        <v>2</v>
      </c>
      <c r="X407" s="20">
        <f t="shared" si="162"/>
        <v>2</v>
      </c>
      <c r="Y407" s="20">
        <f t="shared" si="162"/>
        <v>2</v>
      </c>
      <c r="Z407" s="20">
        <f t="shared" si="162"/>
        <v>2</v>
      </c>
      <c r="AA407" s="20">
        <f t="shared" si="162"/>
        <v>2</v>
      </c>
      <c r="AB407" s="20">
        <f t="shared" si="162"/>
        <v>1</v>
      </c>
      <c r="AC407" s="20">
        <f t="shared" si="162"/>
        <v>0</v>
      </c>
      <c r="AD407" s="20">
        <f t="shared" si="162"/>
        <v>1</v>
      </c>
      <c r="AE407" s="20">
        <f t="shared" si="162"/>
        <v>1</v>
      </c>
      <c r="AF407" s="20">
        <f t="shared" si="162"/>
        <v>1</v>
      </c>
      <c r="AG407" s="20">
        <f t="shared" si="162"/>
        <v>0</v>
      </c>
      <c r="AH407" s="20">
        <f t="shared" ref="AH407:AI407" si="163">COUNTIF(AH404:AH405,"P")</f>
        <v>1</v>
      </c>
      <c r="AI407" s="20">
        <f t="shared" si="163"/>
        <v>1</v>
      </c>
      <c r="AJ407" s="73">
        <f t="shared" si="142"/>
        <v>0</v>
      </c>
      <c r="AK407" s="73"/>
      <c r="AL407" s="73"/>
    </row>
    <row r="408" spans="1:38" ht="15.75">
      <c r="A408" s="89"/>
      <c r="B408" s="3"/>
      <c r="C408" s="4"/>
      <c r="D408" s="176" t="s">
        <v>165</v>
      </c>
      <c r="E408" s="20">
        <f>+E407/E406*100</f>
        <v>50</v>
      </c>
      <c r="F408" s="20">
        <f t="shared" ref="F408:AG408" si="164">+F407/F406*100</f>
        <v>50</v>
      </c>
      <c r="G408" s="20">
        <f t="shared" si="164"/>
        <v>50</v>
      </c>
      <c r="H408" s="20">
        <f t="shared" si="164"/>
        <v>50</v>
      </c>
      <c r="I408" s="20">
        <f t="shared" si="164"/>
        <v>0</v>
      </c>
      <c r="J408" s="20">
        <f t="shared" si="164"/>
        <v>50</v>
      </c>
      <c r="K408" s="20">
        <f t="shared" si="164"/>
        <v>50</v>
      </c>
      <c r="L408" s="20">
        <f t="shared" si="164"/>
        <v>50</v>
      </c>
      <c r="M408" s="20">
        <f t="shared" si="164"/>
        <v>50</v>
      </c>
      <c r="N408" s="20">
        <f t="shared" si="164"/>
        <v>50</v>
      </c>
      <c r="O408" s="20">
        <f t="shared" si="164"/>
        <v>50</v>
      </c>
      <c r="P408" s="20">
        <f t="shared" si="164"/>
        <v>0</v>
      </c>
      <c r="Q408" s="20">
        <f t="shared" si="164"/>
        <v>100</v>
      </c>
      <c r="R408" s="20">
        <f t="shared" si="164"/>
        <v>50</v>
      </c>
      <c r="S408" s="20">
        <f t="shared" si="164"/>
        <v>100</v>
      </c>
      <c r="T408" s="20">
        <f t="shared" si="164"/>
        <v>50</v>
      </c>
      <c r="U408" s="20">
        <f t="shared" si="164"/>
        <v>100</v>
      </c>
      <c r="V408" s="20">
        <f t="shared" si="164"/>
        <v>100</v>
      </c>
      <c r="W408" s="20">
        <f t="shared" si="164"/>
        <v>100</v>
      </c>
      <c r="X408" s="20">
        <f t="shared" si="164"/>
        <v>100</v>
      </c>
      <c r="Y408" s="20">
        <f t="shared" si="164"/>
        <v>100</v>
      </c>
      <c r="Z408" s="20">
        <f t="shared" si="164"/>
        <v>100</v>
      </c>
      <c r="AA408" s="20">
        <f t="shared" si="164"/>
        <v>100</v>
      </c>
      <c r="AB408" s="20">
        <f t="shared" si="164"/>
        <v>50</v>
      </c>
      <c r="AC408" s="20">
        <f t="shared" si="164"/>
        <v>0</v>
      </c>
      <c r="AD408" s="20">
        <f t="shared" si="164"/>
        <v>50</v>
      </c>
      <c r="AE408" s="20">
        <f t="shared" si="164"/>
        <v>50</v>
      </c>
      <c r="AF408" s="20">
        <f t="shared" si="164"/>
        <v>50</v>
      </c>
      <c r="AG408" s="20">
        <f t="shared" si="164"/>
        <v>0</v>
      </c>
      <c r="AH408" s="20">
        <f t="shared" ref="AH408:AI408" si="165">+AH407/AH406*100</f>
        <v>50</v>
      </c>
      <c r="AI408" s="20">
        <f t="shared" si="165"/>
        <v>50</v>
      </c>
      <c r="AJ408" s="73">
        <f t="shared" si="142"/>
        <v>0</v>
      </c>
      <c r="AK408" s="73"/>
      <c r="AL408" s="73"/>
    </row>
    <row r="409" spans="1:38" ht="15.75">
      <c r="A409" s="89"/>
      <c r="B409" s="3"/>
      <c r="C409" s="4"/>
      <c r="D409" s="176" t="s">
        <v>168</v>
      </c>
      <c r="E409" s="20">
        <f>+E407-E406</f>
        <v>-1</v>
      </c>
      <c r="F409" s="20">
        <f t="shared" ref="F409:AG409" si="166">+F407-F406</f>
        <v>-1</v>
      </c>
      <c r="G409" s="20">
        <f t="shared" si="166"/>
        <v>-1</v>
      </c>
      <c r="H409" s="20">
        <f t="shared" si="166"/>
        <v>-1</v>
      </c>
      <c r="I409" s="20">
        <f t="shared" si="166"/>
        <v>-2</v>
      </c>
      <c r="J409" s="20">
        <f t="shared" si="166"/>
        <v>-1</v>
      </c>
      <c r="K409" s="20">
        <f t="shared" si="166"/>
        <v>-1</v>
      </c>
      <c r="L409" s="20">
        <f t="shared" si="166"/>
        <v>-1</v>
      </c>
      <c r="M409" s="20">
        <f t="shared" si="166"/>
        <v>-1</v>
      </c>
      <c r="N409" s="20">
        <f t="shared" si="166"/>
        <v>-1</v>
      </c>
      <c r="O409" s="20">
        <f t="shared" si="166"/>
        <v>-1</v>
      </c>
      <c r="P409" s="20">
        <f t="shared" si="166"/>
        <v>-2</v>
      </c>
      <c r="Q409" s="20">
        <f t="shared" si="166"/>
        <v>0</v>
      </c>
      <c r="R409" s="20">
        <f t="shared" si="166"/>
        <v>-1</v>
      </c>
      <c r="S409" s="20">
        <f t="shared" si="166"/>
        <v>0</v>
      </c>
      <c r="T409" s="20">
        <f t="shared" si="166"/>
        <v>-1</v>
      </c>
      <c r="U409" s="20">
        <f t="shared" si="166"/>
        <v>0</v>
      </c>
      <c r="V409" s="20">
        <f t="shared" si="166"/>
        <v>0</v>
      </c>
      <c r="W409" s="20">
        <f t="shared" si="166"/>
        <v>0</v>
      </c>
      <c r="X409" s="20">
        <f t="shared" si="166"/>
        <v>0</v>
      </c>
      <c r="Y409" s="20">
        <f t="shared" si="166"/>
        <v>0</v>
      </c>
      <c r="Z409" s="20">
        <f t="shared" si="166"/>
        <v>0</v>
      </c>
      <c r="AA409" s="20">
        <f t="shared" si="166"/>
        <v>0</v>
      </c>
      <c r="AB409" s="20">
        <f t="shared" si="166"/>
        <v>-1</v>
      </c>
      <c r="AC409" s="20">
        <f t="shared" si="166"/>
        <v>-2</v>
      </c>
      <c r="AD409" s="20">
        <f t="shared" si="166"/>
        <v>-1</v>
      </c>
      <c r="AE409" s="20">
        <f t="shared" si="166"/>
        <v>-1</v>
      </c>
      <c r="AF409" s="20">
        <f t="shared" si="166"/>
        <v>-1</v>
      </c>
      <c r="AG409" s="20">
        <f t="shared" si="166"/>
        <v>-2</v>
      </c>
      <c r="AH409" s="20">
        <f t="shared" ref="AH409:AI409" si="167">+AH407-AH406</f>
        <v>-1</v>
      </c>
      <c r="AI409" s="20">
        <f t="shared" si="167"/>
        <v>-1</v>
      </c>
      <c r="AJ409" s="73">
        <f t="shared" si="142"/>
        <v>0</v>
      </c>
      <c r="AK409" s="73"/>
      <c r="AL409" s="73"/>
    </row>
    <row r="410" spans="1:38" ht="15.75">
      <c r="A410" s="89"/>
      <c r="B410" s="3"/>
      <c r="C410" s="4"/>
      <c r="D410" s="176" t="s">
        <v>169</v>
      </c>
      <c r="E410" s="20">
        <f>IF(E408-80&gt;0,0,E408-80)</f>
        <v>-30</v>
      </c>
      <c r="F410" s="20">
        <f>IF(F408-80&gt;0,0,F408-80)</f>
        <v>-30</v>
      </c>
      <c r="G410" s="20">
        <f t="shared" ref="G410:AG410" si="168">IF(G408-80&gt;0,0,G408-80)</f>
        <v>-30</v>
      </c>
      <c r="H410" s="20">
        <f t="shared" si="168"/>
        <v>-30</v>
      </c>
      <c r="I410" s="20">
        <f t="shared" si="168"/>
        <v>-80</v>
      </c>
      <c r="J410" s="20">
        <f t="shared" si="168"/>
        <v>-30</v>
      </c>
      <c r="K410" s="20">
        <f t="shared" si="168"/>
        <v>-30</v>
      </c>
      <c r="L410" s="20">
        <f t="shared" si="168"/>
        <v>-30</v>
      </c>
      <c r="M410" s="20">
        <f t="shared" si="168"/>
        <v>-30</v>
      </c>
      <c r="N410" s="20">
        <f t="shared" si="168"/>
        <v>-30</v>
      </c>
      <c r="O410" s="20">
        <f t="shared" si="168"/>
        <v>-30</v>
      </c>
      <c r="P410" s="20">
        <f t="shared" si="168"/>
        <v>-80</v>
      </c>
      <c r="Q410" s="20">
        <f t="shared" si="168"/>
        <v>0</v>
      </c>
      <c r="R410" s="20">
        <f t="shared" si="168"/>
        <v>-30</v>
      </c>
      <c r="S410" s="20">
        <f t="shared" si="168"/>
        <v>0</v>
      </c>
      <c r="T410" s="20">
        <f t="shared" si="168"/>
        <v>-30</v>
      </c>
      <c r="U410" s="20">
        <f t="shared" si="168"/>
        <v>0</v>
      </c>
      <c r="V410" s="20">
        <f t="shared" si="168"/>
        <v>0</v>
      </c>
      <c r="W410" s="20">
        <f t="shared" si="168"/>
        <v>0</v>
      </c>
      <c r="X410" s="20">
        <f t="shared" si="168"/>
        <v>0</v>
      </c>
      <c r="Y410" s="20">
        <f t="shared" si="168"/>
        <v>0</v>
      </c>
      <c r="Z410" s="20">
        <f t="shared" si="168"/>
        <v>0</v>
      </c>
      <c r="AA410" s="20">
        <f t="shared" si="168"/>
        <v>0</v>
      </c>
      <c r="AB410" s="20">
        <f t="shared" si="168"/>
        <v>-30</v>
      </c>
      <c r="AC410" s="20">
        <f t="shared" si="168"/>
        <v>-80</v>
      </c>
      <c r="AD410" s="20">
        <f t="shared" si="168"/>
        <v>-30</v>
      </c>
      <c r="AE410" s="20">
        <f t="shared" si="168"/>
        <v>-30</v>
      </c>
      <c r="AF410" s="20">
        <f t="shared" si="168"/>
        <v>-30</v>
      </c>
      <c r="AG410" s="20">
        <f t="shared" si="168"/>
        <v>-80</v>
      </c>
      <c r="AH410" s="20">
        <f t="shared" ref="AH410:AI410" si="169">IF(AH408-80&gt;0,0,AH408-80)</f>
        <v>-30</v>
      </c>
      <c r="AI410" s="20">
        <f t="shared" si="169"/>
        <v>-30</v>
      </c>
      <c r="AJ410" s="73">
        <f t="shared" si="142"/>
        <v>0</v>
      </c>
      <c r="AK410" s="73"/>
      <c r="AL410" s="73"/>
    </row>
    <row r="411" spans="1:38" ht="23.25">
      <c r="A411" s="203" t="s">
        <v>56</v>
      </c>
      <c r="B411" s="203"/>
      <c r="C411" s="203"/>
      <c r="D411" s="203"/>
      <c r="E411" s="203"/>
      <c r="F411" s="203"/>
      <c r="G411" s="203"/>
      <c r="H411" s="203"/>
      <c r="I411" s="203"/>
      <c r="J411" s="203"/>
      <c r="K411" s="203"/>
      <c r="L411" s="203"/>
      <c r="M411" s="203"/>
      <c r="N411" s="203"/>
      <c r="O411" s="203"/>
      <c r="P411" s="203"/>
      <c r="Q411" s="203"/>
      <c r="R411" s="203"/>
      <c r="S411" s="203"/>
      <c r="T411" s="203"/>
      <c r="U411" s="203"/>
      <c r="V411" s="203"/>
      <c r="W411" s="203"/>
      <c r="X411" s="203"/>
      <c r="Y411" s="203"/>
      <c r="Z411" s="203"/>
      <c r="AA411" s="203"/>
      <c r="AB411" s="203"/>
      <c r="AC411" s="203"/>
      <c r="AD411" s="203"/>
      <c r="AE411" s="203"/>
      <c r="AF411" s="203"/>
      <c r="AG411" s="203"/>
      <c r="AH411" s="203"/>
      <c r="AI411" s="165"/>
      <c r="AJ411" s="73">
        <f t="shared" si="142"/>
        <v>0</v>
      </c>
      <c r="AK411" s="73"/>
      <c r="AL411" s="73"/>
    </row>
    <row r="412" spans="1:38" ht="15.75">
      <c r="A412" s="89">
        <v>1</v>
      </c>
      <c r="B412" s="7" t="s">
        <v>131</v>
      </c>
      <c r="C412" s="8" t="s">
        <v>118</v>
      </c>
      <c r="D412" s="9" t="s">
        <v>29</v>
      </c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  <c r="AH412" s="91"/>
      <c r="AI412" s="91"/>
      <c r="AJ412" s="73">
        <f t="shared" si="142"/>
        <v>0</v>
      </c>
      <c r="AK412" s="73"/>
      <c r="AL412" s="73"/>
    </row>
    <row r="413" spans="1:38" ht="15.75">
      <c r="A413" s="89">
        <v>2</v>
      </c>
      <c r="B413" s="7">
        <v>17324</v>
      </c>
      <c r="C413" s="8" t="s">
        <v>92</v>
      </c>
      <c r="D413" s="9" t="s">
        <v>29</v>
      </c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  <c r="AH413" s="91"/>
      <c r="AI413" s="91"/>
      <c r="AJ413" s="73">
        <f t="shared" si="142"/>
        <v>0</v>
      </c>
      <c r="AK413" s="73"/>
      <c r="AL413" s="73"/>
    </row>
    <row r="414" spans="1:38" ht="15.75">
      <c r="A414" s="89"/>
      <c r="B414" s="3"/>
      <c r="C414" s="4"/>
      <c r="D414" s="175" t="s">
        <v>167</v>
      </c>
      <c r="E414" s="35">
        <v>2</v>
      </c>
      <c r="F414" s="35">
        <v>2</v>
      </c>
      <c r="G414" s="35">
        <v>2</v>
      </c>
      <c r="H414" s="35">
        <v>2</v>
      </c>
      <c r="I414" s="35">
        <v>2</v>
      </c>
      <c r="J414" s="35">
        <v>2</v>
      </c>
      <c r="K414" s="35">
        <v>2</v>
      </c>
      <c r="L414" s="35">
        <v>2</v>
      </c>
      <c r="M414" s="35">
        <v>2</v>
      </c>
      <c r="N414" s="35">
        <v>2</v>
      </c>
      <c r="O414" s="35">
        <v>2</v>
      </c>
      <c r="P414" s="35">
        <v>2</v>
      </c>
      <c r="Q414" s="35">
        <v>2</v>
      </c>
      <c r="R414" s="35">
        <v>2</v>
      </c>
      <c r="S414" s="35">
        <v>2</v>
      </c>
      <c r="T414" s="35">
        <v>2</v>
      </c>
      <c r="U414" s="35">
        <v>2</v>
      </c>
      <c r="V414" s="35">
        <v>2</v>
      </c>
      <c r="W414" s="35">
        <v>2</v>
      </c>
      <c r="X414" s="35">
        <v>2</v>
      </c>
      <c r="Y414" s="35">
        <v>2</v>
      </c>
      <c r="Z414" s="35">
        <v>2</v>
      </c>
      <c r="AA414" s="35">
        <v>2</v>
      </c>
      <c r="AB414" s="35">
        <v>2</v>
      </c>
      <c r="AC414" s="35">
        <v>2</v>
      </c>
      <c r="AD414" s="35">
        <v>2</v>
      </c>
      <c r="AE414" s="35">
        <v>2</v>
      </c>
      <c r="AF414" s="35">
        <v>2</v>
      </c>
      <c r="AG414" s="35">
        <v>2</v>
      </c>
      <c r="AH414" s="35">
        <v>2</v>
      </c>
      <c r="AI414" s="35">
        <v>2</v>
      </c>
      <c r="AJ414" s="73">
        <f t="shared" si="142"/>
        <v>0</v>
      </c>
      <c r="AK414" s="73"/>
      <c r="AL414" s="73"/>
    </row>
    <row r="415" spans="1:38" ht="15.75">
      <c r="A415" s="89"/>
      <c r="B415" s="3"/>
      <c r="C415" s="4"/>
      <c r="D415" s="176" t="s">
        <v>166</v>
      </c>
      <c r="E415" s="20">
        <f t="shared" ref="E415:AG415" si="170">COUNTIF(E412:E413,"P")</f>
        <v>0</v>
      </c>
      <c r="F415" s="20">
        <f t="shared" si="170"/>
        <v>0</v>
      </c>
      <c r="G415" s="20">
        <f t="shared" si="170"/>
        <v>0</v>
      </c>
      <c r="H415" s="20">
        <f t="shared" si="170"/>
        <v>0</v>
      </c>
      <c r="I415" s="20">
        <f t="shared" si="170"/>
        <v>0</v>
      </c>
      <c r="J415" s="20">
        <f t="shared" si="170"/>
        <v>0</v>
      </c>
      <c r="K415" s="20">
        <f t="shared" si="170"/>
        <v>0</v>
      </c>
      <c r="L415" s="20">
        <f t="shared" si="170"/>
        <v>0</v>
      </c>
      <c r="M415" s="20">
        <f t="shared" si="170"/>
        <v>0</v>
      </c>
      <c r="N415" s="20">
        <f t="shared" si="170"/>
        <v>0</v>
      </c>
      <c r="O415" s="20">
        <f t="shared" si="170"/>
        <v>0</v>
      </c>
      <c r="P415" s="20">
        <f t="shared" si="170"/>
        <v>0</v>
      </c>
      <c r="Q415" s="20">
        <f t="shared" si="170"/>
        <v>0</v>
      </c>
      <c r="R415" s="20">
        <f t="shared" si="170"/>
        <v>0</v>
      </c>
      <c r="S415" s="20">
        <f t="shared" si="170"/>
        <v>0</v>
      </c>
      <c r="T415" s="20">
        <f t="shared" si="170"/>
        <v>0</v>
      </c>
      <c r="U415" s="20">
        <f t="shared" si="170"/>
        <v>0</v>
      </c>
      <c r="V415" s="20">
        <f t="shared" si="170"/>
        <v>0</v>
      </c>
      <c r="W415" s="20">
        <f t="shared" si="170"/>
        <v>0</v>
      </c>
      <c r="X415" s="20">
        <f t="shared" si="170"/>
        <v>0</v>
      </c>
      <c r="Y415" s="20">
        <f t="shared" si="170"/>
        <v>0</v>
      </c>
      <c r="Z415" s="20">
        <f t="shared" si="170"/>
        <v>0</v>
      </c>
      <c r="AA415" s="20">
        <f t="shared" si="170"/>
        <v>0</v>
      </c>
      <c r="AB415" s="20">
        <f t="shared" si="170"/>
        <v>0</v>
      </c>
      <c r="AC415" s="20">
        <f t="shared" si="170"/>
        <v>0</v>
      </c>
      <c r="AD415" s="20">
        <f t="shared" si="170"/>
        <v>0</v>
      </c>
      <c r="AE415" s="20">
        <f t="shared" si="170"/>
        <v>0</v>
      </c>
      <c r="AF415" s="20">
        <f t="shared" si="170"/>
        <v>0</v>
      </c>
      <c r="AG415" s="20">
        <f t="shared" si="170"/>
        <v>0</v>
      </c>
      <c r="AH415" s="20">
        <f t="shared" ref="AH415:AI415" si="171">COUNTIF(AH412:AH413,"P")</f>
        <v>0</v>
      </c>
      <c r="AI415" s="20">
        <f t="shared" si="171"/>
        <v>0</v>
      </c>
      <c r="AJ415" s="73">
        <f t="shared" si="142"/>
        <v>0</v>
      </c>
      <c r="AK415" s="73"/>
      <c r="AL415" s="73"/>
    </row>
    <row r="416" spans="1:38" ht="15.75">
      <c r="A416" s="89"/>
      <c r="B416" s="3"/>
      <c r="C416" s="4"/>
      <c r="D416" s="176" t="s">
        <v>165</v>
      </c>
      <c r="E416" s="20">
        <f>+E415/E414*100</f>
        <v>0</v>
      </c>
      <c r="F416" s="20">
        <f t="shared" ref="F416:AG416" si="172">+F415/F414*100</f>
        <v>0</v>
      </c>
      <c r="G416" s="20">
        <f t="shared" si="172"/>
        <v>0</v>
      </c>
      <c r="H416" s="20">
        <f t="shared" si="172"/>
        <v>0</v>
      </c>
      <c r="I416" s="20">
        <f t="shared" si="172"/>
        <v>0</v>
      </c>
      <c r="J416" s="20">
        <f t="shared" si="172"/>
        <v>0</v>
      </c>
      <c r="K416" s="20">
        <f t="shared" si="172"/>
        <v>0</v>
      </c>
      <c r="L416" s="20">
        <f t="shared" si="172"/>
        <v>0</v>
      </c>
      <c r="M416" s="20">
        <f t="shared" si="172"/>
        <v>0</v>
      </c>
      <c r="N416" s="20">
        <f t="shared" si="172"/>
        <v>0</v>
      </c>
      <c r="O416" s="20">
        <f t="shared" si="172"/>
        <v>0</v>
      </c>
      <c r="P416" s="20">
        <f t="shared" si="172"/>
        <v>0</v>
      </c>
      <c r="Q416" s="20">
        <f t="shared" si="172"/>
        <v>0</v>
      </c>
      <c r="R416" s="20">
        <f t="shared" si="172"/>
        <v>0</v>
      </c>
      <c r="S416" s="20">
        <f t="shared" si="172"/>
        <v>0</v>
      </c>
      <c r="T416" s="20">
        <f t="shared" si="172"/>
        <v>0</v>
      </c>
      <c r="U416" s="20">
        <f t="shared" si="172"/>
        <v>0</v>
      </c>
      <c r="V416" s="20">
        <f t="shared" si="172"/>
        <v>0</v>
      </c>
      <c r="W416" s="20">
        <f t="shared" si="172"/>
        <v>0</v>
      </c>
      <c r="X416" s="20">
        <f t="shared" si="172"/>
        <v>0</v>
      </c>
      <c r="Y416" s="20">
        <f t="shared" si="172"/>
        <v>0</v>
      </c>
      <c r="Z416" s="20">
        <f t="shared" si="172"/>
        <v>0</v>
      </c>
      <c r="AA416" s="20">
        <f t="shared" si="172"/>
        <v>0</v>
      </c>
      <c r="AB416" s="20">
        <f t="shared" si="172"/>
        <v>0</v>
      </c>
      <c r="AC416" s="20">
        <f t="shared" si="172"/>
        <v>0</v>
      </c>
      <c r="AD416" s="20">
        <f t="shared" si="172"/>
        <v>0</v>
      </c>
      <c r="AE416" s="20">
        <f t="shared" si="172"/>
        <v>0</v>
      </c>
      <c r="AF416" s="20">
        <f t="shared" si="172"/>
        <v>0</v>
      </c>
      <c r="AG416" s="20">
        <f t="shared" si="172"/>
        <v>0</v>
      </c>
      <c r="AH416" s="20">
        <f t="shared" ref="AH416:AI416" si="173">+AH415/AH414*100</f>
        <v>0</v>
      </c>
      <c r="AI416" s="20">
        <f t="shared" si="173"/>
        <v>0</v>
      </c>
      <c r="AJ416" s="73">
        <f t="shared" si="142"/>
        <v>0</v>
      </c>
      <c r="AK416" s="73"/>
      <c r="AL416" s="73"/>
    </row>
    <row r="417" spans="1:38" ht="15.75">
      <c r="A417" s="89"/>
      <c r="B417" s="3"/>
      <c r="C417" s="4"/>
      <c r="D417" s="176" t="s">
        <v>168</v>
      </c>
      <c r="E417" s="20">
        <f>+E415-E414</f>
        <v>-2</v>
      </c>
      <c r="F417" s="20">
        <f t="shared" ref="F417:AG417" si="174">+F415-F414</f>
        <v>-2</v>
      </c>
      <c r="G417" s="20">
        <f t="shared" si="174"/>
        <v>-2</v>
      </c>
      <c r="H417" s="20">
        <f t="shared" si="174"/>
        <v>-2</v>
      </c>
      <c r="I417" s="20">
        <f t="shared" si="174"/>
        <v>-2</v>
      </c>
      <c r="J417" s="20">
        <f t="shared" si="174"/>
        <v>-2</v>
      </c>
      <c r="K417" s="20">
        <f t="shared" si="174"/>
        <v>-2</v>
      </c>
      <c r="L417" s="20">
        <f t="shared" si="174"/>
        <v>-2</v>
      </c>
      <c r="M417" s="20">
        <f t="shared" si="174"/>
        <v>-2</v>
      </c>
      <c r="N417" s="20">
        <f t="shared" si="174"/>
        <v>-2</v>
      </c>
      <c r="O417" s="20">
        <f t="shared" si="174"/>
        <v>-2</v>
      </c>
      <c r="P417" s="20">
        <f t="shared" si="174"/>
        <v>-2</v>
      </c>
      <c r="Q417" s="20">
        <f t="shared" si="174"/>
        <v>-2</v>
      </c>
      <c r="R417" s="20">
        <f t="shared" si="174"/>
        <v>-2</v>
      </c>
      <c r="S417" s="20">
        <f t="shared" si="174"/>
        <v>-2</v>
      </c>
      <c r="T417" s="20">
        <f t="shared" si="174"/>
        <v>-2</v>
      </c>
      <c r="U417" s="20">
        <f t="shared" si="174"/>
        <v>-2</v>
      </c>
      <c r="V417" s="20">
        <f t="shared" si="174"/>
        <v>-2</v>
      </c>
      <c r="W417" s="20">
        <f t="shared" si="174"/>
        <v>-2</v>
      </c>
      <c r="X417" s="20">
        <f t="shared" si="174"/>
        <v>-2</v>
      </c>
      <c r="Y417" s="20">
        <f t="shared" si="174"/>
        <v>-2</v>
      </c>
      <c r="Z417" s="20">
        <f t="shared" si="174"/>
        <v>-2</v>
      </c>
      <c r="AA417" s="20">
        <f t="shared" si="174"/>
        <v>-2</v>
      </c>
      <c r="AB417" s="20">
        <f t="shared" si="174"/>
        <v>-2</v>
      </c>
      <c r="AC417" s="20">
        <f t="shared" si="174"/>
        <v>-2</v>
      </c>
      <c r="AD417" s="20">
        <f t="shared" si="174"/>
        <v>-2</v>
      </c>
      <c r="AE417" s="20">
        <f t="shared" si="174"/>
        <v>-2</v>
      </c>
      <c r="AF417" s="20">
        <f t="shared" si="174"/>
        <v>-2</v>
      </c>
      <c r="AG417" s="20">
        <f t="shared" si="174"/>
        <v>-2</v>
      </c>
      <c r="AH417" s="20">
        <f t="shared" ref="AH417:AI417" si="175">+AH415-AH414</f>
        <v>-2</v>
      </c>
      <c r="AI417" s="20">
        <f t="shared" si="175"/>
        <v>-2</v>
      </c>
      <c r="AJ417" s="73">
        <f t="shared" si="142"/>
        <v>0</v>
      </c>
      <c r="AK417" s="73"/>
      <c r="AL417" s="73"/>
    </row>
    <row r="418" spans="1:38" ht="15.75">
      <c r="A418" s="89"/>
      <c r="B418" s="3"/>
      <c r="C418" s="4"/>
      <c r="D418" s="176" t="s">
        <v>169</v>
      </c>
      <c r="E418" s="20">
        <f>IF(E416-80&gt;0,0,E416-80)</f>
        <v>-80</v>
      </c>
      <c r="F418" s="20">
        <f>IF(F416-80&gt;0,0,F416-80)</f>
        <v>-80</v>
      </c>
      <c r="G418" s="20">
        <f t="shared" ref="G418:AG418" si="176">IF(G416-80&gt;0,0,G416-80)</f>
        <v>-80</v>
      </c>
      <c r="H418" s="20">
        <f t="shared" si="176"/>
        <v>-80</v>
      </c>
      <c r="I418" s="20">
        <f t="shared" si="176"/>
        <v>-80</v>
      </c>
      <c r="J418" s="20">
        <f t="shared" si="176"/>
        <v>-80</v>
      </c>
      <c r="K418" s="20">
        <f t="shared" si="176"/>
        <v>-80</v>
      </c>
      <c r="L418" s="20">
        <f t="shared" si="176"/>
        <v>-80</v>
      </c>
      <c r="M418" s="20">
        <f t="shared" si="176"/>
        <v>-80</v>
      </c>
      <c r="N418" s="20">
        <f t="shared" si="176"/>
        <v>-80</v>
      </c>
      <c r="O418" s="20">
        <f t="shared" si="176"/>
        <v>-80</v>
      </c>
      <c r="P418" s="20">
        <f t="shared" si="176"/>
        <v>-80</v>
      </c>
      <c r="Q418" s="20">
        <f t="shared" si="176"/>
        <v>-80</v>
      </c>
      <c r="R418" s="20">
        <f t="shared" si="176"/>
        <v>-80</v>
      </c>
      <c r="S418" s="20">
        <f t="shared" si="176"/>
        <v>-80</v>
      </c>
      <c r="T418" s="20">
        <f t="shared" si="176"/>
        <v>-80</v>
      </c>
      <c r="U418" s="20">
        <f t="shared" si="176"/>
        <v>-80</v>
      </c>
      <c r="V418" s="20">
        <f t="shared" si="176"/>
        <v>-80</v>
      </c>
      <c r="W418" s="20">
        <f t="shared" si="176"/>
        <v>-80</v>
      </c>
      <c r="X418" s="20">
        <f t="shared" si="176"/>
        <v>-80</v>
      </c>
      <c r="Y418" s="20">
        <f t="shared" si="176"/>
        <v>-80</v>
      </c>
      <c r="Z418" s="20">
        <f t="shared" si="176"/>
        <v>-80</v>
      </c>
      <c r="AA418" s="20">
        <f t="shared" si="176"/>
        <v>-80</v>
      </c>
      <c r="AB418" s="20">
        <f t="shared" si="176"/>
        <v>-80</v>
      </c>
      <c r="AC418" s="20">
        <f t="shared" si="176"/>
        <v>-80</v>
      </c>
      <c r="AD418" s="20">
        <f t="shared" si="176"/>
        <v>-80</v>
      </c>
      <c r="AE418" s="20">
        <f t="shared" si="176"/>
        <v>-80</v>
      </c>
      <c r="AF418" s="20">
        <f t="shared" si="176"/>
        <v>-80</v>
      </c>
      <c r="AG418" s="20">
        <f t="shared" si="176"/>
        <v>-80</v>
      </c>
      <c r="AH418" s="20">
        <f t="shared" ref="AH418:AI418" si="177">IF(AH416-80&gt;0,0,AH416-80)</f>
        <v>-80</v>
      </c>
      <c r="AI418" s="20">
        <f t="shared" si="177"/>
        <v>-80</v>
      </c>
      <c r="AJ418" s="73">
        <f t="shared" si="142"/>
        <v>0</v>
      </c>
      <c r="AK418" s="73"/>
      <c r="AL418" s="73"/>
    </row>
    <row r="419" spans="1:38" ht="23.25">
      <c r="A419" s="203" t="s">
        <v>57</v>
      </c>
      <c r="B419" s="203"/>
      <c r="C419" s="203"/>
      <c r="D419" s="203"/>
      <c r="E419" s="203"/>
      <c r="F419" s="203"/>
      <c r="G419" s="203"/>
      <c r="H419" s="203"/>
      <c r="I419" s="203"/>
      <c r="J419" s="203"/>
      <c r="K419" s="203"/>
      <c r="L419" s="203"/>
      <c r="M419" s="203"/>
      <c r="N419" s="203"/>
      <c r="O419" s="203"/>
      <c r="P419" s="203"/>
      <c r="Q419" s="203"/>
      <c r="R419" s="203"/>
      <c r="S419" s="203"/>
      <c r="T419" s="203"/>
      <c r="U419" s="203"/>
      <c r="V419" s="203"/>
      <c r="W419" s="203"/>
      <c r="X419" s="203"/>
      <c r="Y419" s="203"/>
      <c r="Z419" s="203"/>
      <c r="AA419" s="203"/>
      <c r="AB419" s="203"/>
      <c r="AC419" s="203"/>
      <c r="AD419" s="203"/>
      <c r="AE419" s="203"/>
      <c r="AF419" s="203"/>
      <c r="AG419" s="203"/>
      <c r="AH419" s="203"/>
      <c r="AI419" s="165"/>
      <c r="AJ419" s="73">
        <f t="shared" si="142"/>
        <v>0</v>
      </c>
      <c r="AK419" s="73"/>
      <c r="AL419" s="73"/>
    </row>
    <row r="420" spans="1:38" ht="15.75">
      <c r="A420" s="89">
        <v>1</v>
      </c>
      <c r="B420" s="1">
        <v>16117</v>
      </c>
      <c r="C420" s="10" t="s">
        <v>5</v>
      </c>
      <c r="D420" s="2" t="s">
        <v>46</v>
      </c>
      <c r="E420" s="91" t="s">
        <v>312</v>
      </c>
      <c r="F420" s="91" t="s">
        <v>312</v>
      </c>
      <c r="G420" s="91" t="s">
        <v>312</v>
      </c>
      <c r="H420" s="88" t="s">
        <v>312</v>
      </c>
      <c r="I420" s="91" t="s">
        <v>312</v>
      </c>
      <c r="J420" s="91" t="s">
        <v>312</v>
      </c>
      <c r="K420" s="91" t="s">
        <v>312</v>
      </c>
      <c r="L420" s="91" t="s">
        <v>311</v>
      </c>
      <c r="M420" s="91" t="s">
        <v>311</v>
      </c>
      <c r="N420" s="91" t="s">
        <v>311</v>
      </c>
      <c r="O420" s="91" t="s">
        <v>311</v>
      </c>
      <c r="P420" s="91" t="s">
        <v>311</v>
      </c>
      <c r="Q420" s="91" t="s">
        <v>311</v>
      </c>
      <c r="R420" s="91" t="s">
        <v>311</v>
      </c>
      <c r="S420" s="91" t="s">
        <v>311</v>
      </c>
      <c r="T420" s="108" t="s">
        <v>366</v>
      </c>
      <c r="U420" s="91" t="s">
        <v>311</v>
      </c>
      <c r="V420" s="91" t="s">
        <v>311</v>
      </c>
      <c r="W420" s="91" t="s">
        <v>311</v>
      </c>
      <c r="X420" s="91" t="s">
        <v>311</v>
      </c>
      <c r="Y420" s="91" t="s">
        <v>311</v>
      </c>
      <c r="Z420" s="91" t="s">
        <v>311</v>
      </c>
      <c r="AA420" s="91" t="s">
        <v>311</v>
      </c>
      <c r="AB420" s="91" t="s">
        <v>311</v>
      </c>
      <c r="AC420" s="91" t="s">
        <v>311</v>
      </c>
      <c r="AD420" s="91" t="s">
        <v>311</v>
      </c>
      <c r="AE420" s="91" t="s">
        <v>311</v>
      </c>
      <c r="AF420" s="91" t="s">
        <v>311</v>
      </c>
      <c r="AG420" s="91" t="s">
        <v>311</v>
      </c>
      <c r="AH420" s="108" t="s">
        <v>366</v>
      </c>
      <c r="AI420" s="91" t="s">
        <v>311</v>
      </c>
      <c r="AJ420" s="73">
        <f t="shared" si="142"/>
        <v>21</v>
      </c>
      <c r="AK420" s="73"/>
      <c r="AL420" s="73"/>
    </row>
    <row r="421" spans="1:38" ht="15.75">
      <c r="A421" s="89"/>
      <c r="B421" s="1"/>
      <c r="C421" s="10"/>
      <c r="D421" s="175" t="s">
        <v>167</v>
      </c>
      <c r="E421" s="35">
        <v>1</v>
      </c>
      <c r="F421" s="35">
        <v>1</v>
      </c>
      <c r="G421" s="35">
        <v>1</v>
      </c>
      <c r="H421" s="35">
        <v>1</v>
      </c>
      <c r="I421" s="35">
        <v>1</v>
      </c>
      <c r="J421" s="35">
        <v>1</v>
      </c>
      <c r="K421" s="35">
        <v>1</v>
      </c>
      <c r="L421" s="35">
        <v>1</v>
      </c>
      <c r="M421" s="35">
        <v>1</v>
      </c>
      <c r="N421" s="35">
        <v>1</v>
      </c>
      <c r="O421" s="35">
        <v>1</v>
      </c>
      <c r="P421" s="35">
        <v>1</v>
      </c>
      <c r="Q421" s="35">
        <v>1</v>
      </c>
      <c r="R421" s="35">
        <v>1</v>
      </c>
      <c r="S421" s="35">
        <v>1</v>
      </c>
      <c r="T421" s="35">
        <v>1</v>
      </c>
      <c r="U421" s="35">
        <v>1</v>
      </c>
      <c r="V421" s="35">
        <v>1</v>
      </c>
      <c r="W421" s="35">
        <v>1</v>
      </c>
      <c r="X421" s="35">
        <v>1</v>
      </c>
      <c r="Y421" s="35">
        <v>1</v>
      </c>
      <c r="Z421" s="35">
        <v>1</v>
      </c>
      <c r="AA421" s="35">
        <v>1</v>
      </c>
      <c r="AB421" s="35">
        <v>1</v>
      </c>
      <c r="AC421" s="35">
        <v>1</v>
      </c>
      <c r="AD421" s="35">
        <v>1</v>
      </c>
      <c r="AE421" s="35">
        <v>1</v>
      </c>
      <c r="AF421" s="35">
        <v>1</v>
      </c>
      <c r="AG421" s="35">
        <v>1</v>
      </c>
      <c r="AH421" s="35">
        <v>1</v>
      </c>
      <c r="AI421" s="35">
        <v>1</v>
      </c>
      <c r="AJ421" s="73">
        <f t="shared" si="142"/>
        <v>0</v>
      </c>
      <c r="AK421" s="73"/>
      <c r="AL421" s="73"/>
    </row>
    <row r="422" spans="1:38" ht="15.75">
      <c r="A422" s="89"/>
      <c r="B422" s="1"/>
      <c r="C422" s="10"/>
      <c r="D422" s="176" t="s">
        <v>166</v>
      </c>
      <c r="E422" s="20">
        <f t="shared" ref="E422:AG422" si="178">COUNTIF(E420:E420,"P")</f>
        <v>0</v>
      </c>
      <c r="F422" s="20">
        <f t="shared" si="178"/>
        <v>0</v>
      </c>
      <c r="G422" s="20">
        <f t="shared" si="178"/>
        <v>0</v>
      </c>
      <c r="H422" s="20">
        <f t="shared" si="178"/>
        <v>0</v>
      </c>
      <c r="I422" s="20">
        <f t="shared" si="178"/>
        <v>0</v>
      </c>
      <c r="J422" s="20">
        <f t="shared" si="178"/>
        <v>0</v>
      </c>
      <c r="K422" s="20">
        <f t="shared" si="178"/>
        <v>0</v>
      </c>
      <c r="L422" s="20">
        <f t="shared" si="178"/>
        <v>1</v>
      </c>
      <c r="M422" s="20">
        <f t="shared" si="178"/>
        <v>1</v>
      </c>
      <c r="N422" s="20">
        <f t="shared" si="178"/>
        <v>1</v>
      </c>
      <c r="O422" s="20">
        <f t="shared" si="178"/>
        <v>1</v>
      </c>
      <c r="P422" s="20">
        <f t="shared" si="178"/>
        <v>1</v>
      </c>
      <c r="Q422" s="20">
        <f t="shared" si="178"/>
        <v>1</v>
      </c>
      <c r="R422" s="20">
        <f t="shared" si="178"/>
        <v>1</v>
      </c>
      <c r="S422" s="20">
        <f t="shared" si="178"/>
        <v>1</v>
      </c>
      <c r="T422" s="20">
        <f t="shared" si="178"/>
        <v>0</v>
      </c>
      <c r="U422" s="20">
        <f t="shared" si="178"/>
        <v>1</v>
      </c>
      <c r="V422" s="20">
        <f t="shared" si="178"/>
        <v>1</v>
      </c>
      <c r="W422" s="20">
        <f t="shared" si="178"/>
        <v>1</v>
      </c>
      <c r="X422" s="20">
        <f t="shared" si="178"/>
        <v>1</v>
      </c>
      <c r="Y422" s="20">
        <f t="shared" si="178"/>
        <v>1</v>
      </c>
      <c r="Z422" s="20">
        <f t="shared" si="178"/>
        <v>1</v>
      </c>
      <c r="AA422" s="20">
        <f t="shared" si="178"/>
        <v>1</v>
      </c>
      <c r="AB422" s="20">
        <f t="shared" si="178"/>
        <v>1</v>
      </c>
      <c r="AC422" s="20">
        <f t="shared" si="178"/>
        <v>1</v>
      </c>
      <c r="AD422" s="20">
        <f t="shared" si="178"/>
        <v>1</v>
      </c>
      <c r="AE422" s="20">
        <f t="shared" si="178"/>
        <v>1</v>
      </c>
      <c r="AF422" s="20">
        <f t="shared" si="178"/>
        <v>1</v>
      </c>
      <c r="AG422" s="20">
        <f t="shared" si="178"/>
        <v>1</v>
      </c>
      <c r="AH422" s="20">
        <f t="shared" ref="AH422:AI422" si="179">COUNTIF(AH420:AH420,"P")</f>
        <v>0</v>
      </c>
      <c r="AI422" s="20">
        <f t="shared" si="179"/>
        <v>1</v>
      </c>
      <c r="AJ422" s="73">
        <f t="shared" si="142"/>
        <v>0</v>
      </c>
      <c r="AK422" s="73"/>
      <c r="AL422" s="73"/>
    </row>
    <row r="423" spans="1:38" ht="15.75">
      <c r="A423" s="89"/>
      <c r="B423" s="1"/>
      <c r="C423" s="10"/>
      <c r="D423" s="176" t="s">
        <v>165</v>
      </c>
      <c r="E423" s="20">
        <f>+E422/E421*100</f>
        <v>0</v>
      </c>
      <c r="F423" s="20">
        <f t="shared" ref="F423:AG423" si="180">+F422/F421*100</f>
        <v>0</v>
      </c>
      <c r="G423" s="20">
        <f t="shared" si="180"/>
        <v>0</v>
      </c>
      <c r="H423" s="20">
        <f t="shared" si="180"/>
        <v>0</v>
      </c>
      <c r="I423" s="20">
        <f t="shared" si="180"/>
        <v>0</v>
      </c>
      <c r="J423" s="20">
        <f t="shared" si="180"/>
        <v>0</v>
      </c>
      <c r="K423" s="20">
        <f t="shared" si="180"/>
        <v>0</v>
      </c>
      <c r="L423" s="20">
        <f t="shared" si="180"/>
        <v>100</v>
      </c>
      <c r="M423" s="20">
        <f t="shared" si="180"/>
        <v>100</v>
      </c>
      <c r="N423" s="20">
        <f t="shared" si="180"/>
        <v>100</v>
      </c>
      <c r="O423" s="20">
        <f t="shared" si="180"/>
        <v>100</v>
      </c>
      <c r="P423" s="20">
        <f t="shared" si="180"/>
        <v>100</v>
      </c>
      <c r="Q423" s="20">
        <f t="shared" si="180"/>
        <v>100</v>
      </c>
      <c r="R423" s="20">
        <f t="shared" si="180"/>
        <v>100</v>
      </c>
      <c r="S423" s="20">
        <f t="shared" si="180"/>
        <v>100</v>
      </c>
      <c r="T423" s="20">
        <f t="shared" si="180"/>
        <v>0</v>
      </c>
      <c r="U423" s="20">
        <f t="shared" si="180"/>
        <v>100</v>
      </c>
      <c r="V423" s="20">
        <f t="shared" si="180"/>
        <v>100</v>
      </c>
      <c r="W423" s="20">
        <f t="shared" si="180"/>
        <v>100</v>
      </c>
      <c r="X423" s="20">
        <f t="shared" si="180"/>
        <v>100</v>
      </c>
      <c r="Y423" s="20">
        <f t="shared" si="180"/>
        <v>100</v>
      </c>
      <c r="Z423" s="20">
        <f t="shared" si="180"/>
        <v>100</v>
      </c>
      <c r="AA423" s="20">
        <f t="shared" si="180"/>
        <v>100</v>
      </c>
      <c r="AB423" s="20">
        <f t="shared" si="180"/>
        <v>100</v>
      </c>
      <c r="AC423" s="20">
        <f t="shared" si="180"/>
        <v>100</v>
      </c>
      <c r="AD423" s="20">
        <f t="shared" si="180"/>
        <v>100</v>
      </c>
      <c r="AE423" s="20">
        <f t="shared" si="180"/>
        <v>100</v>
      </c>
      <c r="AF423" s="20">
        <f t="shared" si="180"/>
        <v>100</v>
      </c>
      <c r="AG423" s="20">
        <f t="shared" si="180"/>
        <v>100</v>
      </c>
      <c r="AH423" s="20">
        <f t="shared" ref="AH423:AI423" si="181">+AH422/AH421*100</f>
        <v>0</v>
      </c>
      <c r="AI423" s="20">
        <f t="shared" si="181"/>
        <v>100</v>
      </c>
      <c r="AJ423" s="73">
        <f t="shared" si="142"/>
        <v>0</v>
      </c>
      <c r="AK423" s="73"/>
      <c r="AL423" s="73"/>
    </row>
    <row r="424" spans="1:38" ht="15.75">
      <c r="A424" s="89"/>
      <c r="B424" s="1"/>
      <c r="C424" s="10"/>
      <c r="D424" s="176" t="s">
        <v>168</v>
      </c>
      <c r="E424" s="20">
        <f>+E422-E421</f>
        <v>-1</v>
      </c>
      <c r="F424" s="20">
        <f t="shared" ref="F424:AG424" si="182">+F422-F421</f>
        <v>-1</v>
      </c>
      <c r="G424" s="20">
        <f t="shared" si="182"/>
        <v>-1</v>
      </c>
      <c r="H424" s="20">
        <f t="shared" si="182"/>
        <v>-1</v>
      </c>
      <c r="I424" s="20">
        <f t="shared" si="182"/>
        <v>-1</v>
      </c>
      <c r="J424" s="20">
        <f t="shared" si="182"/>
        <v>-1</v>
      </c>
      <c r="K424" s="20">
        <f t="shared" si="182"/>
        <v>-1</v>
      </c>
      <c r="L424" s="20">
        <f t="shared" si="182"/>
        <v>0</v>
      </c>
      <c r="M424" s="20">
        <f t="shared" si="182"/>
        <v>0</v>
      </c>
      <c r="N424" s="20">
        <f t="shared" si="182"/>
        <v>0</v>
      </c>
      <c r="O424" s="20">
        <f t="shared" si="182"/>
        <v>0</v>
      </c>
      <c r="P424" s="20">
        <f t="shared" si="182"/>
        <v>0</v>
      </c>
      <c r="Q424" s="20">
        <f t="shared" si="182"/>
        <v>0</v>
      </c>
      <c r="R424" s="20">
        <f t="shared" si="182"/>
        <v>0</v>
      </c>
      <c r="S424" s="20">
        <f t="shared" si="182"/>
        <v>0</v>
      </c>
      <c r="T424" s="20">
        <f t="shared" si="182"/>
        <v>-1</v>
      </c>
      <c r="U424" s="20">
        <f t="shared" si="182"/>
        <v>0</v>
      </c>
      <c r="V424" s="20">
        <f t="shared" si="182"/>
        <v>0</v>
      </c>
      <c r="W424" s="20">
        <f t="shared" si="182"/>
        <v>0</v>
      </c>
      <c r="X424" s="20">
        <f t="shared" si="182"/>
        <v>0</v>
      </c>
      <c r="Y424" s="20">
        <f t="shared" si="182"/>
        <v>0</v>
      </c>
      <c r="Z424" s="20">
        <f t="shared" si="182"/>
        <v>0</v>
      </c>
      <c r="AA424" s="20">
        <f t="shared" si="182"/>
        <v>0</v>
      </c>
      <c r="AB424" s="20">
        <f t="shared" si="182"/>
        <v>0</v>
      </c>
      <c r="AC424" s="20">
        <f t="shared" si="182"/>
        <v>0</v>
      </c>
      <c r="AD424" s="20">
        <f t="shared" si="182"/>
        <v>0</v>
      </c>
      <c r="AE424" s="20">
        <f t="shared" si="182"/>
        <v>0</v>
      </c>
      <c r="AF424" s="20">
        <f t="shared" si="182"/>
        <v>0</v>
      </c>
      <c r="AG424" s="20">
        <f t="shared" si="182"/>
        <v>0</v>
      </c>
      <c r="AH424" s="20">
        <f t="shared" ref="AH424:AI424" si="183">+AH422-AH421</f>
        <v>-1</v>
      </c>
      <c r="AI424" s="20">
        <f t="shared" si="183"/>
        <v>0</v>
      </c>
      <c r="AJ424" s="73">
        <f t="shared" si="142"/>
        <v>0</v>
      </c>
      <c r="AK424" s="73"/>
      <c r="AL424" s="73"/>
    </row>
    <row r="425" spans="1:38" ht="15.75">
      <c r="A425" s="89"/>
      <c r="B425" s="1"/>
      <c r="C425" s="10"/>
      <c r="D425" s="176" t="s">
        <v>169</v>
      </c>
      <c r="E425" s="20">
        <f t="shared" ref="E425:AG425" si="184">IF(E424&lt;=0,0)</f>
        <v>0</v>
      </c>
      <c r="F425" s="20">
        <f t="shared" si="184"/>
        <v>0</v>
      </c>
      <c r="G425" s="20">
        <f t="shared" si="184"/>
        <v>0</v>
      </c>
      <c r="H425" s="20">
        <f t="shared" si="184"/>
        <v>0</v>
      </c>
      <c r="I425" s="20">
        <f t="shared" si="184"/>
        <v>0</v>
      </c>
      <c r="J425" s="20">
        <f t="shared" si="184"/>
        <v>0</v>
      </c>
      <c r="K425" s="20">
        <f t="shared" si="184"/>
        <v>0</v>
      </c>
      <c r="L425" s="20">
        <f t="shared" si="184"/>
        <v>0</v>
      </c>
      <c r="M425" s="20">
        <f t="shared" si="184"/>
        <v>0</v>
      </c>
      <c r="N425" s="20">
        <f t="shared" si="184"/>
        <v>0</v>
      </c>
      <c r="O425" s="20">
        <f t="shared" si="184"/>
        <v>0</v>
      </c>
      <c r="P425" s="20">
        <f t="shared" si="184"/>
        <v>0</v>
      </c>
      <c r="Q425" s="20">
        <f t="shared" si="184"/>
        <v>0</v>
      </c>
      <c r="R425" s="20">
        <f t="shared" si="184"/>
        <v>0</v>
      </c>
      <c r="S425" s="20">
        <f t="shared" si="184"/>
        <v>0</v>
      </c>
      <c r="T425" s="20">
        <f t="shared" si="184"/>
        <v>0</v>
      </c>
      <c r="U425" s="20">
        <f t="shared" si="184"/>
        <v>0</v>
      </c>
      <c r="V425" s="20">
        <f t="shared" si="184"/>
        <v>0</v>
      </c>
      <c r="W425" s="20">
        <f t="shared" si="184"/>
        <v>0</v>
      </c>
      <c r="X425" s="20">
        <f t="shared" si="184"/>
        <v>0</v>
      </c>
      <c r="Y425" s="20">
        <f t="shared" si="184"/>
        <v>0</v>
      </c>
      <c r="Z425" s="20">
        <f t="shared" si="184"/>
        <v>0</v>
      </c>
      <c r="AA425" s="20">
        <f t="shared" si="184"/>
        <v>0</v>
      </c>
      <c r="AB425" s="20">
        <f t="shared" si="184"/>
        <v>0</v>
      </c>
      <c r="AC425" s="20">
        <f t="shared" si="184"/>
        <v>0</v>
      </c>
      <c r="AD425" s="20">
        <f t="shared" si="184"/>
        <v>0</v>
      </c>
      <c r="AE425" s="20">
        <f t="shared" si="184"/>
        <v>0</v>
      </c>
      <c r="AF425" s="20">
        <f t="shared" si="184"/>
        <v>0</v>
      </c>
      <c r="AG425" s="20">
        <f t="shared" si="184"/>
        <v>0</v>
      </c>
      <c r="AH425" s="20">
        <f t="shared" ref="AH425:AI425" si="185">IF(AH424&lt;=0,0)</f>
        <v>0</v>
      </c>
      <c r="AI425" s="20">
        <f t="shared" si="185"/>
        <v>0</v>
      </c>
      <c r="AJ425" s="73">
        <f t="shared" si="142"/>
        <v>0</v>
      </c>
      <c r="AK425" s="73"/>
      <c r="AL425" s="73"/>
    </row>
    <row r="426" spans="1:38" ht="23.25">
      <c r="A426" s="203" t="s">
        <v>58</v>
      </c>
      <c r="B426" s="203"/>
      <c r="C426" s="203"/>
      <c r="D426" s="203"/>
      <c r="E426" s="203"/>
      <c r="F426" s="203"/>
      <c r="G426" s="203"/>
      <c r="H426" s="203"/>
      <c r="I426" s="203"/>
      <c r="J426" s="203"/>
      <c r="K426" s="203"/>
      <c r="L426" s="203"/>
      <c r="M426" s="203"/>
      <c r="N426" s="203"/>
      <c r="O426" s="203"/>
      <c r="P426" s="203"/>
      <c r="Q426" s="203"/>
      <c r="R426" s="203"/>
      <c r="S426" s="203"/>
      <c r="T426" s="203"/>
      <c r="U426" s="203"/>
      <c r="V426" s="203"/>
      <c r="W426" s="203"/>
      <c r="X426" s="203"/>
      <c r="Y426" s="203"/>
      <c r="Z426" s="203"/>
      <c r="AA426" s="203"/>
      <c r="AB426" s="203"/>
      <c r="AC426" s="203"/>
      <c r="AD426" s="203"/>
      <c r="AE426" s="203"/>
      <c r="AF426" s="203"/>
      <c r="AG426" s="203"/>
      <c r="AH426" s="203"/>
      <c r="AI426" s="165"/>
      <c r="AJ426" s="73">
        <f t="shared" si="142"/>
        <v>0</v>
      </c>
      <c r="AK426" s="73"/>
      <c r="AL426" s="73"/>
    </row>
    <row r="427" spans="1:38" ht="15.75">
      <c r="A427" s="89">
        <v>1</v>
      </c>
      <c r="B427" s="39">
        <v>17242</v>
      </c>
      <c r="C427" s="86" t="s">
        <v>271</v>
      </c>
      <c r="D427" s="6" t="s">
        <v>47</v>
      </c>
      <c r="E427" s="164" t="s">
        <v>311</v>
      </c>
      <c r="F427" s="164" t="s">
        <v>311</v>
      </c>
      <c r="G427" s="164" t="s">
        <v>311</v>
      </c>
      <c r="H427" s="164" t="s">
        <v>311</v>
      </c>
      <c r="I427" s="164" t="s">
        <v>311</v>
      </c>
      <c r="J427" s="164" t="s">
        <v>311</v>
      </c>
      <c r="K427" s="164" t="s">
        <v>311</v>
      </c>
      <c r="L427" s="164" t="s">
        <v>311</v>
      </c>
      <c r="M427" s="164" t="s">
        <v>311</v>
      </c>
      <c r="N427" s="116" t="s">
        <v>366</v>
      </c>
      <c r="O427" s="164" t="s">
        <v>311</v>
      </c>
      <c r="P427" s="164" t="s">
        <v>311</v>
      </c>
      <c r="Q427" s="164" t="s">
        <v>311</v>
      </c>
      <c r="R427" s="164" t="s">
        <v>311</v>
      </c>
      <c r="S427" s="164" t="s">
        <v>311</v>
      </c>
      <c r="T427" s="164" t="s">
        <v>311</v>
      </c>
      <c r="U427" s="116" t="s">
        <v>366</v>
      </c>
      <c r="V427" s="164" t="s">
        <v>311</v>
      </c>
      <c r="W427" s="164" t="s">
        <v>311</v>
      </c>
      <c r="X427" s="164" t="s">
        <v>311</v>
      </c>
      <c r="Y427" s="164" t="s">
        <v>311</v>
      </c>
      <c r="Z427" s="164" t="s">
        <v>311</v>
      </c>
      <c r="AA427" s="164" t="s">
        <v>311</v>
      </c>
      <c r="AB427" s="116" t="s">
        <v>366</v>
      </c>
      <c r="AC427" s="164" t="s">
        <v>311</v>
      </c>
      <c r="AD427" s="164" t="s">
        <v>311</v>
      </c>
      <c r="AE427" s="164" t="s">
        <v>311</v>
      </c>
      <c r="AF427" s="116" t="s">
        <v>366</v>
      </c>
      <c r="AG427" s="164" t="s">
        <v>311</v>
      </c>
      <c r="AH427" s="164" t="s">
        <v>311</v>
      </c>
      <c r="AI427" s="164" t="s">
        <v>311</v>
      </c>
      <c r="AJ427" s="73">
        <f t="shared" si="142"/>
        <v>26</v>
      </c>
      <c r="AK427" s="73"/>
      <c r="AL427" s="73"/>
    </row>
    <row r="428" spans="1:38" ht="15.75">
      <c r="A428" s="89"/>
      <c r="B428" s="5"/>
      <c r="C428" s="6"/>
      <c r="D428" s="175" t="s">
        <v>167</v>
      </c>
      <c r="E428" s="35">
        <v>1</v>
      </c>
      <c r="F428" s="35">
        <v>1</v>
      </c>
      <c r="G428" s="35">
        <v>1</v>
      </c>
      <c r="H428" s="35">
        <v>1</v>
      </c>
      <c r="I428" s="35">
        <v>1</v>
      </c>
      <c r="J428" s="35">
        <v>1</v>
      </c>
      <c r="K428" s="35">
        <v>1</v>
      </c>
      <c r="L428" s="35">
        <v>1</v>
      </c>
      <c r="M428" s="35">
        <v>1</v>
      </c>
      <c r="N428" s="35">
        <v>1</v>
      </c>
      <c r="O428" s="35">
        <v>1</v>
      </c>
      <c r="P428" s="35">
        <v>1</v>
      </c>
      <c r="Q428" s="35">
        <v>1</v>
      </c>
      <c r="R428" s="35">
        <v>1</v>
      </c>
      <c r="S428" s="35">
        <v>1</v>
      </c>
      <c r="T428" s="35">
        <v>1</v>
      </c>
      <c r="U428" s="35">
        <v>1</v>
      </c>
      <c r="V428" s="35">
        <v>1</v>
      </c>
      <c r="W428" s="35">
        <v>1</v>
      </c>
      <c r="X428" s="35">
        <v>1</v>
      </c>
      <c r="Y428" s="35">
        <v>1</v>
      </c>
      <c r="Z428" s="35">
        <v>1</v>
      </c>
      <c r="AA428" s="35">
        <v>1</v>
      </c>
      <c r="AB428" s="35">
        <v>1</v>
      </c>
      <c r="AC428" s="35">
        <v>1</v>
      </c>
      <c r="AD428" s="35">
        <v>1</v>
      </c>
      <c r="AE428" s="35">
        <v>1</v>
      </c>
      <c r="AF428" s="35">
        <v>1</v>
      </c>
      <c r="AG428" s="35">
        <v>1</v>
      </c>
      <c r="AH428" s="35">
        <v>1</v>
      </c>
      <c r="AI428" s="35">
        <v>1</v>
      </c>
      <c r="AJ428" s="73">
        <f t="shared" si="142"/>
        <v>0</v>
      </c>
      <c r="AK428" s="73"/>
      <c r="AL428" s="73"/>
    </row>
    <row r="429" spans="1:38" ht="15.75">
      <c r="A429" s="89"/>
      <c r="B429" s="5"/>
      <c r="C429" s="6"/>
      <c r="D429" s="176" t="s">
        <v>166</v>
      </c>
      <c r="E429" s="20">
        <f t="shared" ref="E429:AG429" si="186">COUNTIF(E427:E427,"P")</f>
        <v>1</v>
      </c>
      <c r="F429" s="20">
        <f t="shared" si="186"/>
        <v>1</v>
      </c>
      <c r="G429" s="20">
        <f t="shared" si="186"/>
        <v>1</v>
      </c>
      <c r="H429" s="20">
        <f t="shared" si="186"/>
        <v>1</v>
      </c>
      <c r="I429" s="20">
        <f t="shared" si="186"/>
        <v>1</v>
      </c>
      <c r="J429" s="20">
        <f t="shared" si="186"/>
        <v>1</v>
      </c>
      <c r="K429" s="20">
        <f t="shared" si="186"/>
        <v>1</v>
      </c>
      <c r="L429" s="20">
        <f t="shared" si="186"/>
        <v>1</v>
      </c>
      <c r="M429" s="20">
        <f t="shared" si="186"/>
        <v>1</v>
      </c>
      <c r="N429" s="20">
        <f t="shared" si="186"/>
        <v>0</v>
      </c>
      <c r="O429" s="20">
        <f t="shared" si="186"/>
        <v>1</v>
      </c>
      <c r="P429" s="20">
        <f t="shared" si="186"/>
        <v>1</v>
      </c>
      <c r="Q429" s="20">
        <f t="shared" si="186"/>
        <v>1</v>
      </c>
      <c r="R429" s="20">
        <f t="shared" si="186"/>
        <v>1</v>
      </c>
      <c r="S429" s="20">
        <f t="shared" si="186"/>
        <v>1</v>
      </c>
      <c r="T429" s="20">
        <f t="shared" si="186"/>
        <v>1</v>
      </c>
      <c r="U429" s="20">
        <f t="shared" si="186"/>
        <v>0</v>
      </c>
      <c r="V429" s="20">
        <f t="shared" si="186"/>
        <v>1</v>
      </c>
      <c r="W429" s="20">
        <f t="shared" si="186"/>
        <v>1</v>
      </c>
      <c r="X429" s="20">
        <f t="shared" si="186"/>
        <v>1</v>
      </c>
      <c r="Y429" s="20">
        <f t="shared" si="186"/>
        <v>1</v>
      </c>
      <c r="Z429" s="20">
        <f t="shared" si="186"/>
        <v>1</v>
      </c>
      <c r="AA429" s="20">
        <f t="shared" si="186"/>
        <v>1</v>
      </c>
      <c r="AB429" s="20">
        <f t="shared" si="186"/>
        <v>0</v>
      </c>
      <c r="AC429" s="20">
        <f t="shared" si="186"/>
        <v>1</v>
      </c>
      <c r="AD429" s="20">
        <f t="shared" si="186"/>
        <v>1</v>
      </c>
      <c r="AE429" s="20">
        <f t="shared" si="186"/>
        <v>1</v>
      </c>
      <c r="AF429" s="20">
        <f t="shared" si="186"/>
        <v>0</v>
      </c>
      <c r="AG429" s="20">
        <f t="shared" si="186"/>
        <v>1</v>
      </c>
      <c r="AH429" s="20">
        <f t="shared" ref="AH429:AI429" si="187">COUNTIF(AH427:AH427,"P")</f>
        <v>1</v>
      </c>
      <c r="AI429" s="20">
        <f t="shared" si="187"/>
        <v>1</v>
      </c>
      <c r="AJ429" s="73">
        <f t="shared" si="142"/>
        <v>0</v>
      </c>
      <c r="AK429" s="73"/>
      <c r="AL429" s="73"/>
    </row>
    <row r="430" spans="1:38" ht="15.75">
      <c r="A430" s="89"/>
      <c r="B430" s="5"/>
      <c r="C430" s="6"/>
      <c r="D430" s="176" t="s">
        <v>165</v>
      </c>
      <c r="E430" s="20">
        <f>+E429/E428*100</f>
        <v>100</v>
      </c>
      <c r="F430" s="20">
        <f t="shared" ref="F430:AG430" si="188">+F429/F428*100</f>
        <v>100</v>
      </c>
      <c r="G430" s="20">
        <f t="shared" si="188"/>
        <v>100</v>
      </c>
      <c r="H430" s="20">
        <f t="shared" si="188"/>
        <v>100</v>
      </c>
      <c r="I430" s="20">
        <f t="shared" si="188"/>
        <v>100</v>
      </c>
      <c r="J430" s="20">
        <f t="shared" si="188"/>
        <v>100</v>
      </c>
      <c r="K430" s="20">
        <f t="shared" si="188"/>
        <v>100</v>
      </c>
      <c r="L430" s="20">
        <f t="shared" si="188"/>
        <v>100</v>
      </c>
      <c r="M430" s="20">
        <f t="shared" si="188"/>
        <v>100</v>
      </c>
      <c r="N430" s="20">
        <f t="shared" si="188"/>
        <v>0</v>
      </c>
      <c r="O430" s="20">
        <f t="shared" si="188"/>
        <v>100</v>
      </c>
      <c r="P430" s="20">
        <f t="shared" si="188"/>
        <v>100</v>
      </c>
      <c r="Q430" s="20">
        <f t="shared" si="188"/>
        <v>100</v>
      </c>
      <c r="R430" s="20">
        <f t="shared" si="188"/>
        <v>100</v>
      </c>
      <c r="S430" s="20">
        <f t="shared" si="188"/>
        <v>100</v>
      </c>
      <c r="T430" s="20">
        <f t="shared" si="188"/>
        <v>100</v>
      </c>
      <c r="U430" s="20">
        <f t="shared" si="188"/>
        <v>0</v>
      </c>
      <c r="V430" s="20">
        <f t="shared" si="188"/>
        <v>100</v>
      </c>
      <c r="W430" s="20">
        <f t="shared" si="188"/>
        <v>100</v>
      </c>
      <c r="X430" s="20">
        <f t="shared" si="188"/>
        <v>100</v>
      </c>
      <c r="Y430" s="20">
        <f t="shared" si="188"/>
        <v>100</v>
      </c>
      <c r="Z430" s="20">
        <f t="shared" si="188"/>
        <v>100</v>
      </c>
      <c r="AA430" s="20">
        <f t="shared" si="188"/>
        <v>100</v>
      </c>
      <c r="AB430" s="20">
        <f t="shared" si="188"/>
        <v>0</v>
      </c>
      <c r="AC430" s="20">
        <f t="shared" si="188"/>
        <v>100</v>
      </c>
      <c r="AD430" s="20">
        <f t="shared" si="188"/>
        <v>100</v>
      </c>
      <c r="AE430" s="20">
        <f t="shared" si="188"/>
        <v>100</v>
      </c>
      <c r="AF430" s="20">
        <f t="shared" si="188"/>
        <v>0</v>
      </c>
      <c r="AG430" s="20">
        <f t="shared" si="188"/>
        <v>100</v>
      </c>
      <c r="AH430" s="20">
        <f t="shared" ref="AH430:AI430" si="189">+AH429/AH428*100</f>
        <v>100</v>
      </c>
      <c r="AI430" s="20">
        <f t="shared" si="189"/>
        <v>100</v>
      </c>
      <c r="AJ430" s="73">
        <f t="shared" si="142"/>
        <v>0</v>
      </c>
      <c r="AK430" s="73"/>
      <c r="AL430" s="73"/>
    </row>
    <row r="431" spans="1:38" ht="15.75">
      <c r="A431" s="89"/>
      <c r="B431" s="5"/>
      <c r="C431" s="6"/>
      <c r="D431" s="176" t="s">
        <v>168</v>
      </c>
      <c r="E431" s="20">
        <f>+E429-E428</f>
        <v>0</v>
      </c>
      <c r="F431" s="20">
        <f t="shared" ref="F431:AG431" si="190">+F429-F428</f>
        <v>0</v>
      </c>
      <c r="G431" s="20">
        <f t="shared" si="190"/>
        <v>0</v>
      </c>
      <c r="H431" s="20">
        <f t="shared" si="190"/>
        <v>0</v>
      </c>
      <c r="I431" s="20">
        <f t="shared" si="190"/>
        <v>0</v>
      </c>
      <c r="J431" s="20">
        <f t="shared" si="190"/>
        <v>0</v>
      </c>
      <c r="K431" s="20">
        <f t="shared" si="190"/>
        <v>0</v>
      </c>
      <c r="L431" s="20">
        <f t="shared" si="190"/>
        <v>0</v>
      </c>
      <c r="M431" s="20">
        <f t="shared" si="190"/>
        <v>0</v>
      </c>
      <c r="N431" s="20">
        <f t="shared" si="190"/>
        <v>-1</v>
      </c>
      <c r="O431" s="20">
        <f t="shared" si="190"/>
        <v>0</v>
      </c>
      <c r="P431" s="20">
        <f t="shared" si="190"/>
        <v>0</v>
      </c>
      <c r="Q431" s="20">
        <f t="shared" si="190"/>
        <v>0</v>
      </c>
      <c r="R431" s="20">
        <f t="shared" si="190"/>
        <v>0</v>
      </c>
      <c r="S431" s="20">
        <f t="shared" si="190"/>
        <v>0</v>
      </c>
      <c r="T431" s="20">
        <f t="shared" si="190"/>
        <v>0</v>
      </c>
      <c r="U431" s="20">
        <f t="shared" si="190"/>
        <v>-1</v>
      </c>
      <c r="V431" s="20">
        <f t="shared" si="190"/>
        <v>0</v>
      </c>
      <c r="W431" s="20">
        <f t="shared" si="190"/>
        <v>0</v>
      </c>
      <c r="X431" s="20">
        <f t="shared" si="190"/>
        <v>0</v>
      </c>
      <c r="Y431" s="20">
        <f t="shared" si="190"/>
        <v>0</v>
      </c>
      <c r="Z431" s="20">
        <f t="shared" si="190"/>
        <v>0</v>
      </c>
      <c r="AA431" s="20">
        <f t="shared" si="190"/>
        <v>0</v>
      </c>
      <c r="AB431" s="20">
        <f t="shared" si="190"/>
        <v>-1</v>
      </c>
      <c r="AC431" s="20">
        <f t="shared" si="190"/>
        <v>0</v>
      </c>
      <c r="AD431" s="20">
        <f t="shared" si="190"/>
        <v>0</v>
      </c>
      <c r="AE431" s="20">
        <f t="shared" si="190"/>
        <v>0</v>
      </c>
      <c r="AF431" s="20">
        <f t="shared" si="190"/>
        <v>-1</v>
      </c>
      <c r="AG431" s="20">
        <f t="shared" si="190"/>
        <v>0</v>
      </c>
      <c r="AH431" s="20">
        <f t="shared" ref="AH431:AI431" si="191">+AH429-AH428</f>
        <v>0</v>
      </c>
      <c r="AI431" s="20">
        <f t="shared" si="191"/>
        <v>0</v>
      </c>
      <c r="AJ431" s="73">
        <f t="shared" si="142"/>
        <v>0</v>
      </c>
      <c r="AK431" s="73"/>
      <c r="AL431" s="73"/>
    </row>
    <row r="432" spans="1:38" ht="15.75">
      <c r="A432" s="89"/>
      <c r="B432" s="5"/>
      <c r="C432" s="6"/>
      <c r="D432" s="176" t="s">
        <v>169</v>
      </c>
      <c r="E432" s="20">
        <f t="shared" ref="E432:AG432" si="192">IF(E431&lt;=0,0)</f>
        <v>0</v>
      </c>
      <c r="F432" s="20">
        <f t="shared" si="192"/>
        <v>0</v>
      </c>
      <c r="G432" s="20">
        <f t="shared" si="192"/>
        <v>0</v>
      </c>
      <c r="H432" s="20">
        <f t="shared" si="192"/>
        <v>0</v>
      </c>
      <c r="I432" s="20">
        <f t="shared" si="192"/>
        <v>0</v>
      </c>
      <c r="J432" s="20">
        <f t="shared" si="192"/>
        <v>0</v>
      </c>
      <c r="K432" s="20">
        <f t="shared" si="192"/>
        <v>0</v>
      </c>
      <c r="L432" s="20">
        <f t="shared" si="192"/>
        <v>0</v>
      </c>
      <c r="M432" s="20">
        <f t="shared" si="192"/>
        <v>0</v>
      </c>
      <c r="N432" s="20">
        <f t="shared" si="192"/>
        <v>0</v>
      </c>
      <c r="O432" s="20">
        <f t="shared" si="192"/>
        <v>0</v>
      </c>
      <c r="P432" s="20">
        <f t="shared" si="192"/>
        <v>0</v>
      </c>
      <c r="Q432" s="20">
        <f t="shared" si="192"/>
        <v>0</v>
      </c>
      <c r="R432" s="20">
        <f t="shared" si="192"/>
        <v>0</v>
      </c>
      <c r="S432" s="20">
        <f t="shared" si="192"/>
        <v>0</v>
      </c>
      <c r="T432" s="20">
        <f t="shared" si="192"/>
        <v>0</v>
      </c>
      <c r="U432" s="20">
        <f t="shared" si="192"/>
        <v>0</v>
      </c>
      <c r="V432" s="20">
        <f t="shared" si="192"/>
        <v>0</v>
      </c>
      <c r="W432" s="20">
        <f t="shared" si="192"/>
        <v>0</v>
      </c>
      <c r="X432" s="20">
        <f t="shared" si="192"/>
        <v>0</v>
      </c>
      <c r="Y432" s="20">
        <f t="shared" si="192"/>
        <v>0</v>
      </c>
      <c r="Z432" s="20">
        <f t="shared" si="192"/>
        <v>0</v>
      </c>
      <c r="AA432" s="20">
        <f t="shared" si="192"/>
        <v>0</v>
      </c>
      <c r="AB432" s="20">
        <f t="shared" si="192"/>
        <v>0</v>
      </c>
      <c r="AC432" s="20">
        <f t="shared" si="192"/>
        <v>0</v>
      </c>
      <c r="AD432" s="20">
        <f t="shared" si="192"/>
        <v>0</v>
      </c>
      <c r="AE432" s="20">
        <f t="shared" si="192"/>
        <v>0</v>
      </c>
      <c r="AF432" s="20">
        <f t="shared" si="192"/>
        <v>0</v>
      </c>
      <c r="AG432" s="20">
        <f t="shared" si="192"/>
        <v>0</v>
      </c>
      <c r="AH432" s="20">
        <f t="shared" ref="AH432:AI432" si="193">IF(AH431&lt;=0,0)</f>
        <v>0</v>
      </c>
      <c r="AI432" s="20">
        <f t="shared" si="193"/>
        <v>0</v>
      </c>
      <c r="AJ432" s="73">
        <f t="shared" si="142"/>
        <v>0</v>
      </c>
      <c r="AK432" s="73"/>
      <c r="AL432" s="73"/>
    </row>
    <row r="433" spans="1:38" ht="23.25">
      <c r="A433" s="203" t="s">
        <v>59</v>
      </c>
      <c r="B433" s="203"/>
      <c r="C433" s="203"/>
      <c r="D433" s="203"/>
      <c r="E433" s="203"/>
      <c r="F433" s="203"/>
      <c r="G433" s="203"/>
      <c r="H433" s="203"/>
      <c r="I433" s="203"/>
      <c r="J433" s="203"/>
      <c r="K433" s="203"/>
      <c r="L433" s="203"/>
      <c r="M433" s="203"/>
      <c r="N433" s="203"/>
      <c r="O433" s="203"/>
      <c r="P433" s="203"/>
      <c r="Q433" s="203"/>
      <c r="R433" s="203"/>
      <c r="S433" s="203"/>
      <c r="T433" s="203"/>
      <c r="U433" s="203"/>
      <c r="V433" s="203"/>
      <c r="W433" s="203"/>
      <c r="X433" s="203"/>
      <c r="Y433" s="203"/>
      <c r="Z433" s="203"/>
      <c r="AA433" s="203"/>
      <c r="AB433" s="203"/>
      <c r="AC433" s="203"/>
      <c r="AD433" s="203"/>
      <c r="AE433" s="203"/>
      <c r="AF433" s="203"/>
      <c r="AG433" s="203"/>
      <c r="AH433" s="203"/>
      <c r="AI433" s="165"/>
      <c r="AJ433" s="73">
        <f t="shared" si="142"/>
        <v>0</v>
      </c>
      <c r="AK433" s="73"/>
      <c r="AL433" s="73"/>
    </row>
    <row r="434" spans="1:38" ht="15.75">
      <c r="A434" s="89">
        <v>1</v>
      </c>
      <c r="B434" s="13">
        <v>17947</v>
      </c>
      <c r="C434" s="78" t="s">
        <v>27</v>
      </c>
      <c r="D434" s="16" t="s">
        <v>26</v>
      </c>
      <c r="E434" s="164" t="s">
        <v>311</v>
      </c>
      <c r="F434" s="164" t="s">
        <v>312</v>
      </c>
      <c r="G434" s="164" t="s">
        <v>311</v>
      </c>
      <c r="H434" s="164" t="s">
        <v>311</v>
      </c>
      <c r="I434" s="164" t="s">
        <v>311</v>
      </c>
      <c r="J434" s="164" t="s">
        <v>311</v>
      </c>
      <c r="K434" s="116" t="s">
        <v>366</v>
      </c>
      <c r="L434" s="164" t="s">
        <v>311</v>
      </c>
      <c r="M434" s="164" t="s">
        <v>311</v>
      </c>
      <c r="N434" s="164" t="s">
        <v>311</v>
      </c>
      <c r="O434" s="164" t="s">
        <v>311</v>
      </c>
      <c r="P434" s="164" t="s">
        <v>311</v>
      </c>
      <c r="Q434" s="164" t="s">
        <v>311</v>
      </c>
      <c r="R434" s="116" t="s">
        <v>366</v>
      </c>
      <c r="S434" s="164" t="s">
        <v>311</v>
      </c>
      <c r="T434" s="164" t="s">
        <v>311</v>
      </c>
      <c r="U434" s="164" t="s">
        <v>311</v>
      </c>
      <c r="V434" s="164" t="s">
        <v>311</v>
      </c>
      <c r="W434" s="164" t="s">
        <v>311</v>
      </c>
      <c r="X434" s="164" t="s">
        <v>311</v>
      </c>
      <c r="Y434" s="116" t="s">
        <v>366</v>
      </c>
      <c r="Z434" s="164" t="s">
        <v>311</v>
      </c>
      <c r="AA434" s="164" t="s">
        <v>311</v>
      </c>
      <c r="AB434" s="164" t="s">
        <v>311</v>
      </c>
      <c r="AC434" s="164" t="s">
        <v>311</v>
      </c>
      <c r="AD434" s="164" t="s">
        <v>311</v>
      </c>
      <c r="AE434" s="164" t="s">
        <v>311</v>
      </c>
      <c r="AF434" s="116" t="s">
        <v>366</v>
      </c>
      <c r="AG434" s="164" t="s">
        <v>311</v>
      </c>
      <c r="AH434" s="164" t="s">
        <v>311</v>
      </c>
      <c r="AI434" s="164" t="s">
        <v>311</v>
      </c>
      <c r="AJ434" s="73">
        <f t="shared" si="142"/>
        <v>25</v>
      </c>
      <c r="AK434" s="73"/>
      <c r="AL434" s="73"/>
    </row>
    <row r="435" spans="1:38" ht="15.75">
      <c r="A435" s="89">
        <v>2</v>
      </c>
      <c r="B435" s="7">
        <v>15356</v>
      </c>
      <c r="C435" s="8" t="s">
        <v>28</v>
      </c>
      <c r="D435" s="9" t="s">
        <v>26</v>
      </c>
      <c r="E435" s="90" t="s">
        <v>311</v>
      </c>
      <c r="F435" s="90" t="s">
        <v>311</v>
      </c>
      <c r="G435" s="90" t="s">
        <v>311</v>
      </c>
      <c r="H435" s="90" t="s">
        <v>311</v>
      </c>
      <c r="I435" s="90" t="s">
        <v>311</v>
      </c>
      <c r="J435" s="90" t="s">
        <v>311</v>
      </c>
      <c r="K435" s="108" t="s">
        <v>366</v>
      </c>
      <c r="L435" s="90" t="s">
        <v>311</v>
      </c>
      <c r="M435" s="90" t="s">
        <v>311</v>
      </c>
      <c r="N435" s="109" t="s">
        <v>386</v>
      </c>
      <c r="O435" s="90" t="s">
        <v>311</v>
      </c>
      <c r="P435" s="90" t="s">
        <v>311</v>
      </c>
      <c r="Q435" s="90" t="s">
        <v>311</v>
      </c>
      <c r="R435" s="108" t="s">
        <v>366</v>
      </c>
      <c r="S435" s="109" t="s">
        <v>386</v>
      </c>
      <c r="T435" s="90" t="s">
        <v>311</v>
      </c>
      <c r="U435" s="90" t="s">
        <v>311</v>
      </c>
      <c r="V435" s="90" t="s">
        <v>311</v>
      </c>
      <c r="W435" s="90" t="s">
        <v>311</v>
      </c>
      <c r="X435" s="90" t="s">
        <v>311</v>
      </c>
      <c r="Y435" s="108" t="s">
        <v>366</v>
      </c>
      <c r="Z435" s="90" t="s">
        <v>311</v>
      </c>
      <c r="AA435" s="90" t="s">
        <v>311</v>
      </c>
      <c r="AB435" s="90" t="s">
        <v>311</v>
      </c>
      <c r="AC435" s="90" t="s">
        <v>311</v>
      </c>
      <c r="AD435" s="92" t="s">
        <v>311</v>
      </c>
      <c r="AE435" s="92" t="s">
        <v>311</v>
      </c>
      <c r="AF435" s="108" t="s">
        <v>366</v>
      </c>
      <c r="AG435" s="92" t="s">
        <v>311</v>
      </c>
      <c r="AH435" s="92" t="s">
        <v>311</v>
      </c>
      <c r="AI435" s="92" t="s">
        <v>311</v>
      </c>
      <c r="AJ435" s="73">
        <f t="shared" si="142"/>
        <v>24</v>
      </c>
      <c r="AK435" s="73"/>
      <c r="AL435" s="73"/>
    </row>
    <row r="436" spans="1:38" ht="15.75">
      <c r="A436" s="89"/>
      <c r="B436" s="7"/>
      <c r="C436" s="8"/>
      <c r="D436" s="175" t="s">
        <v>167</v>
      </c>
      <c r="E436" s="35">
        <v>2</v>
      </c>
      <c r="F436" s="35">
        <v>2</v>
      </c>
      <c r="G436" s="35">
        <v>2</v>
      </c>
      <c r="H436" s="35">
        <v>2</v>
      </c>
      <c r="I436" s="35">
        <v>2</v>
      </c>
      <c r="J436" s="35">
        <v>2</v>
      </c>
      <c r="K436" s="35">
        <v>2</v>
      </c>
      <c r="L436" s="35">
        <v>2</v>
      </c>
      <c r="M436" s="35">
        <v>2</v>
      </c>
      <c r="N436" s="35">
        <v>2</v>
      </c>
      <c r="O436" s="35">
        <v>2</v>
      </c>
      <c r="P436" s="35">
        <v>2</v>
      </c>
      <c r="Q436" s="35">
        <v>2</v>
      </c>
      <c r="R436" s="35">
        <v>2</v>
      </c>
      <c r="S436" s="35">
        <v>2</v>
      </c>
      <c r="T436" s="35">
        <v>2</v>
      </c>
      <c r="U436" s="35">
        <v>2</v>
      </c>
      <c r="V436" s="35">
        <v>2</v>
      </c>
      <c r="W436" s="35">
        <v>2</v>
      </c>
      <c r="X436" s="35">
        <v>2</v>
      </c>
      <c r="Y436" s="35">
        <v>2</v>
      </c>
      <c r="Z436" s="35">
        <v>2</v>
      </c>
      <c r="AA436" s="35">
        <v>2</v>
      </c>
      <c r="AB436" s="35">
        <v>2</v>
      </c>
      <c r="AC436" s="35">
        <v>2</v>
      </c>
      <c r="AD436" s="35">
        <v>2</v>
      </c>
      <c r="AE436" s="35">
        <v>2</v>
      </c>
      <c r="AF436" s="35">
        <v>2</v>
      </c>
      <c r="AG436" s="35">
        <v>2</v>
      </c>
      <c r="AH436" s="35">
        <v>2</v>
      </c>
      <c r="AI436" s="35">
        <v>2</v>
      </c>
      <c r="AJ436" s="73">
        <f t="shared" si="142"/>
        <v>0</v>
      </c>
      <c r="AK436" s="73"/>
      <c r="AL436" s="73"/>
    </row>
    <row r="437" spans="1:38" ht="15.75">
      <c r="A437" s="89"/>
      <c r="B437" s="7"/>
      <c r="C437" s="8"/>
      <c r="D437" s="176" t="s">
        <v>166</v>
      </c>
      <c r="E437" s="20">
        <f>COUNTIF(E434:E435,"P")</f>
        <v>2</v>
      </c>
      <c r="F437" s="20">
        <f t="shared" ref="F437:AG437" si="194">COUNTIF(F434:F435,"P")</f>
        <v>1</v>
      </c>
      <c r="G437" s="20">
        <f t="shared" si="194"/>
        <v>2</v>
      </c>
      <c r="H437" s="20">
        <f t="shared" si="194"/>
        <v>2</v>
      </c>
      <c r="I437" s="20">
        <f t="shared" si="194"/>
        <v>2</v>
      </c>
      <c r="J437" s="20">
        <f t="shared" si="194"/>
        <v>2</v>
      </c>
      <c r="K437" s="20">
        <f t="shared" si="194"/>
        <v>0</v>
      </c>
      <c r="L437" s="20">
        <f t="shared" si="194"/>
        <v>2</v>
      </c>
      <c r="M437" s="20">
        <f t="shared" si="194"/>
        <v>2</v>
      </c>
      <c r="N437" s="20">
        <f t="shared" si="194"/>
        <v>1</v>
      </c>
      <c r="O437" s="20">
        <f t="shared" si="194"/>
        <v>2</v>
      </c>
      <c r="P437" s="20">
        <f t="shared" si="194"/>
        <v>2</v>
      </c>
      <c r="Q437" s="20">
        <f t="shared" si="194"/>
        <v>2</v>
      </c>
      <c r="R437" s="20">
        <f t="shared" si="194"/>
        <v>0</v>
      </c>
      <c r="S437" s="20">
        <f t="shared" si="194"/>
        <v>1</v>
      </c>
      <c r="T437" s="20">
        <f t="shared" si="194"/>
        <v>2</v>
      </c>
      <c r="U437" s="20">
        <f t="shared" si="194"/>
        <v>2</v>
      </c>
      <c r="V437" s="20">
        <f t="shared" si="194"/>
        <v>2</v>
      </c>
      <c r="W437" s="20">
        <f t="shared" si="194"/>
        <v>2</v>
      </c>
      <c r="X437" s="20">
        <f t="shared" si="194"/>
        <v>2</v>
      </c>
      <c r="Y437" s="20">
        <f t="shared" si="194"/>
        <v>0</v>
      </c>
      <c r="Z437" s="20">
        <f t="shared" si="194"/>
        <v>2</v>
      </c>
      <c r="AA437" s="20">
        <f t="shared" si="194"/>
        <v>2</v>
      </c>
      <c r="AB437" s="20">
        <f t="shared" si="194"/>
        <v>2</v>
      </c>
      <c r="AC437" s="20">
        <f t="shared" si="194"/>
        <v>2</v>
      </c>
      <c r="AD437" s="20">
        <f t="shared" si="194"/>
        <v>2</v>
      </c>
      <c r="AE437" s="20">
        <f t="shared" si="194"/>
        <v>2</v>
      </c>
      <c r="AF437" s="20">
        <f t="shared" si="194"/>
        <v>0</v>
      </c>
      <c r="AG437" s="20">
        <f t="shared" si="194"/>
        <v>2</v>
      </c>
      <c r="AH437" s="20">
        <f t="shared" ref="AH437:AI437" si="195">COUNTIF(AH434:AH435,"P")</f>
        <v>2</v>
      </c>
      <c r="AI437" s="20">
        <f t="shared" si="195"/>
        <v>2</v>
      </c>
      <c r="AJ437" s="73">
        <f t="shared" si="142"/>
        <v>0</v>
      </c>
      <c r="AK437" s="73"/>
      <c r="AL437" s="73"/>
    </row>
    <row r="438" spans="1:38" ht="15.75">
      <c r="A438" s="89"/>
      <c r="B438" s="7"/>
      <c r="C438" s="8"/>
      <c r="D438" s="176" t="s">
        <v>165</v>
      </c>
      <c r="E438" s="20">
        <f>+E437/E436*100</f>
        <v>100</v>
      </c>
      <c r="F438" s="20">
        <f t="shared" ref="F438:AG438" si="196">+F437/F436*100</f>
        <v>50</v>
      </c>
      <c r="G438" s="20">
        <f t="shared" si="196"/>
        <v>100</v>
      </c>
      <c r="H438" s="20">
        <f t="shared" si="196"/>
        <v>100</v>
      </c>
      <c r="I438" s="20">
        <f t="shared" si="196"/>
        <v>100</v>
      </c>
      <c r="J438" s="20">
        <f t="shared" si="196"/>
        <v>100</v>
      </c>
      <c r="K438" s="20">
        <f t="shared" si="196"/>
        <v>0</v>
      </c>
      <c r="L438" s="20">
        <f t="shared" si="196"/>
        <v>100</v>
      </c>
      <c r="M438" s="20">
        <f t="shared" si="196"/>
        <v>100</v>
      </c>
      <c r="N438" s="20">
        <f t="shared" si="196"/>
        <v>50</v>
      </c>
      <c r="O438" s="20">
        <f t="shared" si="196"/>
        <v>100</v>
      </c>
      <c r="P438" s="20">
        <f t="shared" si="196"/>
        <v>100</v>
      </c>
      <c r="Q438" s="20">
        <f t="shared" si="196"/>
        <v>100</v>
      </c>
      <c r="R438" s="20">
        <f t="shared" si="196"/>
        <v>0</v>
      </c>
      <c r="S438" s="20">
        <f t="shared" si="196"/>
        <v>50</v>
      </c>
      <c r="T438" s="20">
        <f t="shared" si="196"/>
        <v>100</v>
      </c>
      <c r="U438" s="20">
        <f t="shared" si="196"/>
        <v>100</v>
      </c>
      <c r="V438" s="20">
        <f t="shared" si="196"/>
        <v>100</v>
      </c>
      <c r="W438" s="20">
        <f t="shared" si="196"/>
        <v>100</v>
      </c>
      <c r="X438" s="20">
        <f t="shared" si="196"/>
        <v>100</v>
      </c>
      <c r="Y438" s="20">
        <f t="shared" si="196"/>
        <v>0</v>
      </c>
      <c r="Z438" s="20">
        <f t="shared" si="196"/>
        <v>100</v>
      </c>
      <c r="AA438" s="20">
        <f t="shared" si="196"/>
        <v>100</v>
      </c>
      <c r="AB438" s="20">
        <f t="shared" si="196"/>
        <v>100</v>
      </c>
      <c r="AC438" s="20">
        <f t="shared" si="196"/>
        <v>100</v>
      </c>
      <c r="AD438" s="20">
        <f t="shared" si="196"/>
        <v>100</v>
      </c>
      <c r="AE438" s="20">
        <f t="shared" si="196"/>
        <v>100</v>
      </c>
      <c r="AF438" s="20">
        <f t="shared" si="196"/>
        <v>0</v>
      </c>
      <c r="AG438" s="20">
        <f t="shared" si="196"/>
        <v>100</v>
      </c>
      <c r="AH438" s="20">
        <f t="shared" ref="AH438:AI438" si="197">+AH437/AH436*100</f>
        <v>100</v>
      </c>
      <c r="AI438" s="20">
        <f t="shared" si="197"/>
        <v>100</v>
      </c>
      <c r="AJ438" s="73">
        <f t="shared" si="142"/>
        <v>0</v>
      </c>
      <c r="AK438" s="73"/>
      <c r="AL438" s="73"/>
    </row>
    <row r="439" spans="1:38" ht="15.75">
      <c r="A439" s="89"/>
      <c r="B439" s="7"/>
      <c r="C439" s="8"/>
      <c r="D439" s="176" t="s">
        <v>168</v>
      </c>
      <c r="E439" s="20">
        <f>+E437-E436</f>
        <v>0</v>
      </c>
      <c r="F439" s="20">
        <f t="shared" ref="F439:AG439" si="198">+F437-F436</f>
        <v>-1</v>
      </c>
      <c r="G439" s="20">
        <f t="shared" si="198"/>
        <v>0</v>
      </c>
      <c r="H439" s="20">
        <f t="shared" si="198"/>
        <v>0</v>
      </c>
      <c r="I439" s="20">
        <f t="shared" si="198"/>
        <v>0</v>
      </c>
      <c r="J439" s="20">
        <f t="shared" si="198"/>
        <v>0</v>
      </c>
      <c r="K439" s="20">
        <f t="shared" si="198"/>
        <v>-2</v>
      </c>
      <c r="L439" s="20">
        <f t="shared" si="198"/>
        <v>0</v>
      </c>
      <c r="M439" s="20">
        <f t="shared" si="198"/>
        <v>0</v>
      </c>
      <c r="N439" s="20">
        <f t="shared" si="198"/>
        <v>-1</v>
      </c>
      <c r="O439" s="20">
        <f t="shared" si="198"/>
        <v>0</v>
      </c>
      <c r="P439" s="20">
        <f t="shared" si="198"/>
        <v>0</v>
      </c>
      <c r="Q439" s="20">
        <f t="shared" si="198"/>
        <v>0</v>
      </c>
      <c r="R439" s="20">
        <f t="shared" si="198"/>
        <v>-2</v>
      </c>
      <c r="S439" s="20">
        <f t="shared" si="198"/>
        <v>-1</v>
      </c>
      <c r="T439" s="20">
        <f t="shared" si="198"/>
        <v>0</v>
      </c>
      <c r="U439" s="20">
        <f t="shared" si="198"/>
        <v>0</v>
      </c>
      <c r="V439" s="20">
        <f t="shared" si="198"/>
        <v>0</v>
      </c>
      <c r="W439" s="20">
        <f t="shared" si="198"/>
        <v>0</v>
      </c>
      <c r="X439" s="20">
        <f t="shared" si="198"/>
        <v>0</v>
      </c>
      <c r="Y439" s="20">
        <f t="shared" si="198"/>
        <v>-2</v>
      </c>
      <c r="Z439" s="20">
        <f t="shared" si="198"/>
        <v>0</v>
      </c>
      <c r="AA439" s="20">
        <f t="shared" si="198"/>
        <v>0</v>
      </c>
      <c r="AB439" s="20">
        <f t="shared" si="198"/>
        <v>0</v>
      </c>
      <c r="AC439" s="20">
        <f t="shared" si="198"/>
        <v>0</v>
      </c>
      <c r="AD439" s="20">
        <f t="shared" si="198"/>
        <v>0</v>
      </c>
      <c r="AE439" s="20">
        <f t="shared" si="198"/>
        <v>0</v>
      </c>
      <c r="AF439" s="20">
        <f t="shared" si="198"/>
        <v>-2</v>
      </c>
      <c r="AG439" s="20">
        <f t="shared" si="198"/>
        <v>0</v>
      </c>
      <c r="AH439" s="20">
        <f t="shared" ref="AH439:AI439" si="199">+AH437-AH436</f>
        <v>0</v>
      </c>
      <c r="AI439" s="20">
        <f t="shared" si="199"/>
        <v>0</v>
      </c>
      <c r="AJ439" s="73">
        <f t="shared" si="142"/>
        <v>0</v>
      </c>
      <c r="AK439" s="73"/>
      <c r="AL439" s="73"/>
    </row>
    <row r="440" spans="1:38" ht="15.75">
      <c r="A440" s="89"/>
      <c r="B440" s="7"/>
      <c r="C440" s="8"/>
      <c r="D440" s="176" t="s">
        <v>169</v>
      </c>
      <c r="E440" s="20">
        <f>IF(E438-80&gt;0,0,E438-80)</f>
        <v>0</v>
      </c>
      <c r="F440" s="20">
        <f>IF(F438-80&gt;0,0,F438-80)</f>
        <v>-30</v>
      </c>
      <c r="G440" s="20">
        <f t="shared" ref="G440:AG440" si="200">IF(G438-80&gt;0,0,G438-80)</f>
        <v>0</v>
      </c>
      <c r="H440" s="20">
        <f t="shared" si="200"/>
        <v>0</v>
      </c>
      <c r="I440" s="20">
        <f t="shared" si="200"/>
        <v>0</v>
      </c>
      <c r="J440" s="20">
        <f t="shared" si="200"/>
        <v>0</v>
      </c>
      <c r="K440" s="20">
        <f t="shared" si="200"/>
        <v>-80</v>
      </c>
      <c r="L440" s="20">
        <f t="shared" si="200"/>
        <v>0</v>
      </c>
      <c r="M440" s="20">
        <f t="shared" si="200"/>
        <v>0</v>
      </c>
      <c r="N440" s="20">
        <f t="shared" si="200"/>
        <v>-30</v>
      </c>
      <c r="O440" s="20">
        <f t="shared" si="200"/>
        <v>0</v>
      </c>
      <c r="P440" s="20">
        <f t="shared" si="200"/>
        <v>0</v>
      </c>
      <c r="Q440" s="20">
        <f t="shared" si="200"/>
        <v>0</v>
      </c>
      <c r="R440" s="20">
        <f t="shared" si="200"/>
        <v>-80</v>
      </c>
      <c r="S440" s="20">
        <f t="shared" si="200"/>
        <v>-30</v>
      </c>
      <c r="T440" s="20">
        <f t="shared" si="200"/>
        <v>0</v>
      </c>
      <c r="U440" s="20">
        <f t="shared" si="200"/>
        <v>0</v>
      </c>
      <c r="V440" s="20">
        <f t="shared" si="200"/>
        <v>0</v>
      </c>
      <c r="W440" s="20">
        <f t="shared" si="200"/>
        <v>0</v>
      </c>
      <c r="X440" s="20">
        <f t="shared" si="200"/>
        <v>0</v>
      </c>
      <c r="Y440" s="20">
        <f t="shared" si="200"/>
        <v>-80</v>
      </c>
      <c r="Z440" s="20">
        <f t="shared" si="200"/>
        <v>0</v>
      </c>
      <c r="AA440" s="20">
        <f t="shared" si="200"/>
        <v>0</v>
      </c>
      <c r="AB440" s="20">
        <f t="shared" si="200"/>
        <v>0</v>
      </c>
      <c r="AC440" s="20">
        <f t="shared" si="200"/>
        <v>0</v>
      </c>
      <c r="AD440" s="20">
        <f t="shared" si="200"/>
        <v>0</v>
      </c>
      <c r="AE440" s="20">
        <f t="shared" si="200"/>
        <v>0</v>
      </c>
      <c r="AF440" s="20">
        <f t="shared" si="200"/>
        <v>-80</v>
      </c>
      <c r="AG440" s="20">
        <f t="shared" si="200"/>
        <v>0</v>
      </c>
      <c r="AH440" s="20">
        <f t="shared" ref="AH440:AI440" si="201">IF(AH438-80&gt;0,0,AH438-80)</f>
        <v>0</v>
      </c>
      <c r="AI440" s="20">
        <f t="shared" si="201"/>
        <v>0</v>
      </c>
      <c r="AJ440" s="73">
        <f t="shared" si="142"/>
        <v>0</v>
      </c>
      <c r="AK440" s="73"/>
      <c r="AL440" s="73"/>
    </row>
    <row r="441" spans="1:38" ht="23.25">
      <c r="A441" s="203" t="s">
        <v>60</v>
      </c>
      <c r="B441" s="203"/>
      <c r="C441" s="203"/>
      <c r="D441" s="203"/>
      <c r="E441" s="203"/>
      <c r="F441" s="203"/>
      <c r="G441" s="203"/>
      <c r="H441" s="203"/>
      <c r="I441" s="203"/>
      <c r="J441" s="203"/>
      <c r="K441" s="203"/>
      <c r="L441" s="203"/>
      <c r="M441" s="203"/>
      <c r="N441" s="203"/>
      <c r="O441" s="203"/>
      <c r="P441" s="203"/>
      <c r="Q441" s="203"/>
      <c r="R441" s="203"/>
      <c r="S441" s="203"/>
      <c r="T441" s="203"/>
      <c r="U441" s="203"/>
      <c r="V441" s="203"/>
      <c r="W441" s="203"/>
      <c r="X441" s="203"/>
      <c r="Y441" s="203"/>
      <c r="Z441" s="203"/>
      <c r="AA441" s="203"/>
      <c r="AB441" s="203"/>
      <c r="AC441" s="203"/>
      <c r="AD441" s="203"/>
      <c r="AE441" s="203"/>
      <c r="AF441" s="203"/>
      <c r="AG441" s="203"/>
      <c r="AH441" s="203"/>
      <c r="AI441" s="165"/>
      <c r="AJ441" s="73">
        <f t="shared" si="142"/>
        <v>0</v>
      </c>
      <c r="AK441" s="73"/>
      <c r="AL441" s="73"/>
    </row>
    <row r="442" spans="1:38" ht="15.75">
      <c r="A442" s="27">
        <v>4</v>
      </c>
      <c r="B442" s="142">
        <v>16160</v>
      </c>
      <c r="C442" s="4" t="s">
        <v>19</v>
      </c>
      <c r="D442" s="12" t="s">
        <v>357</v>
      </c>
      <c r="E442" s="164" t="s">
        <v>311</v>
      </c>
      <c r="F442" s="164" t="s">
        <v>311</v>
      </c>
      <c r="G442" s="164" t="s">
        <v>311</v>
      </c>
      <c r="H442" s="164" t="s">
        <v>311</v>
      </c>
      <c r="I442" s="164" t="s">
        <v>311</v>
      </c>
      <c r="J442" s="164" t="s">
        <v>311</v>
      </c>
      <c r="K442" s="164" t="s">
        <v>311</v>
      </c>
      <c r="L442" s="164" t="s">
        <v>311</v>
      </c>
      <c r="M442" s="164" t="s">
        <v>311</v>
      </c>
      <c r="N442" s="164" t="s">
        <v>311</v>
      </c>
      <c r="O442" s="164" t="s">
        <v>311</v>
      </c>
      <c r="P442" s="164" t="s">
        <v>311</v>
      </c>
      <c r="Q442" s="164" t="s">
        <v>311</v>
      </c>
      <c r="R442" s="164" t="s">
        <v>311</v>
      </c>
      <c r="S442" s="116" t="s">
        <v>366</v>
      </c>
      <c r="T442" s="164" t="s">
        <v>311</v>
      </c>
      <c r="U442" s="164" t="s">
        <v>311</v>
      </c>
      <c r="V442" s="164" t="s">
        <v>311</v>
      </c>
      <c r="W442" s="164" t="s">
        <v>311</v>
      </c>
      <c r="X442" s="164" t="s">
        <v>311</v>
      </c>
      <c r="Y442" s="116" t="s">
        <v>366</v>
      </c>
      <c r="Z442" s="164" t="s">
        <v>311</v>
      </c>
      <c r="AA442" s="164" t="s">
        <v>311</v>
      </c>
      <c r="AB442" s="164" t="s">
        <v>311</v>
      </c>
      <c r="AC442" s="164" t="s">
        <v>311</v>
      </c>
      <c r="AD442" s="164" t="s">
        <v>311</v>
      </c>
      <c r="AE442" s="164" t="s">
        <v>311</v>
      </c>
      <c r="AF442" s="164" t="s">
        <v>311</v>
      </c>
      <c r="AG442" s="116" t="s">
        <v>366</v>
      </c>
      <c r="AH442" s="164" t="s">
        <v>311</v>
      </c>
      <c r="AI442" s="164" t="s">
        <v>311</v>
      </c>
      <c r="AJ442" s="73">
        <f t="shared" si="142"/>
        <v>27</v>
      </c>
      <c r="AK442" s="73"/>
      <c r="AL442" s="73"/>
    </row>
    <row r="443" spans="1:38" ht="15.75">
      <c r="A443" s="27">
        <v>5</v>
      </c>
      <c r="B443" s="148">
        <v>16593</v>
      </c>
      <c r="C443" s="12" t="s">
        <v>20</v>
      </c>
      <c r="D443" s="12" t="s">
        <v>357</v>
      </c>
      <c r="E443" s="164" t="s">
        <v>311</v>
      </c>
      <c r="F443" s="164" t="s">
        <v>311</v>
      </c>
      <c r="G443" s="164" t="s">
        <v>311</v>
      </c>
      <c r="H443" s="164" t="s">
        <v>311</v>
      </c>
      <c r="I443" s="164" t="s">
        <v>311</v>
      </c>
      <c r="J443" s="164" t="s">
        <v>311</v>
      </c>
      <c r="K443" s="116" t="s">
        <v>366</v>
      </c>
      <c r="L443" s="164" t="s">
        <v>317</v>
      </c>
      <c r="M443" s="164" t="s">
        <v>317</v>
      </c>
      <c r="N443" s="164" t="s">
        <v>311</v>
      </c>
      <c r="O443" s="164" t="s">
        <v>311</v>
      </c>
      <c r="P443" s="164" t="s">
        <v>317</v>
      </c>
      <c r="Q443" s="164" t="s">
        <v>311</v>
      </c>
      <c r="R443" s="164" t="s">
        <v>311</v>
      </c>
      <c r="S443" s="164" t="s">
        <v>311</v>
      </c>
      <c r="T443" s="116" t="s">
        <v>366</v>
      </c>
      <c r="U443" s="164" t="s">
        <v>311</v>
      </c>
      <c r="V443" s="164" t="s">
        <v>317</v>
      </c>
      <c r="W443" s="164" t="s">
        <v>317</v>
      </c>
      <c r="X443" s="164" t="s">
        <v>311</v>
      </c>
      <c r="Y443" s="164" t="s">
        <v>311</v>
      </c>
      <c r="Z443" s="164" t="s">
        <v>311</v>
      </c>
      <c r="AA443" s="116" t="s">
        <v>366</v>
      </c>
      <c r="AB443" s="164" t="s">
        <v>311</v>
      </c>
      <c r="AC443" s="164" t="s">
        <v>311</v>
      </c>
      <c r="AD443" s="164" t="s">
        <v>311</v>
      </c>
      <c r="AE443" s="164" t="s">
        <v>311</v>
      </c>
      <c r="AF443" s="164" t="s">
        <v>311</v>
      </c>
      <c r="AG443" s="164" t="s">
        <v>311</v>
      </c>
      <c r="AH443" s="116" t="s">
        <v>366</v>
      </c>
      <c r="AI443" s="164" t="s">
        <v>311</v>
      </c>
      <c r="AJ443" s="73">
        <f t="shared" si="142"/>
        <v>21</v>
      </c>
      <c r="AK443" s="73"/>
      <c r="AL443" s="73"/>
    </row>
    <row r="444" spans="1:38" ht="15.75">
      <c r="A444" s="27"/>
      <c r="B444" s="147">
        <v>17732</v>
      </c>
      <c r="C444" s="124" t="s">
        <v>272</v>
      </c>
      <c r="D444" s="12" t="s">
        <v>357</v>
      </c>
      <c r="E444" s="164" t="s">
        <v>311</v>
      </c>
      <c r="F444" s="164" t="s">
        <v>311</v>
      </c>
      <c r="G444" s="164" t="s">
        <v>311</v>
      </c>
      <c r="H444" s="116" t="s">
        <v>366</v>
      </c>
      <c r="I444" s="164" t="s">
        <v>311</v>
      </c>
      <c r="J444" s="164" t="s">
        <v>311</v>
      </c>
      <c r="K444" s="164" t="s">
        <v>311</v>
      </c>
      <c r="L444" s="164" t="s">
        <v>311</v>
      </c>
      <c r="M444" s="164" t="s">
        <v>311</v>
      </c>
      <c r="N444" s="164" t="s">
        <v>311</v>
      </c>
      <c r="O444" s="116" t="s">
        <v>366</v>
      </c>
      <c r="P444" s="164" t="s">
        <v>311</v>
      </c>
      <c r="Q444" s="164" t="s">
        <v>311</v>
      </c>
      <c r="R444" s="164" t="s">
        <v>311</v>
      </c>
      <c r="S444" s="164" t="s">
        <v>311</v>
      </c>
      <c r="T444" s="164" t="s">
        <v>311</v>
      </c>
      <c r="U444" s="164" t="s">
        <v>311</v>
      </c>
      <c r="V444" s="116" t="s">
        <v>366</v>
      </c>
      <c r="W444" s="164" t="s">
        <v>311</v>
      </c>
      <c r="X444" s="164" t="s">
        <v>311</v>
      </c>
      <c r="Y444" s="164" t="s">
        <v>311</v>
      </c>
      <c r="Z444" s="164" t="s">
        <v>311</v>
      </c>
      <c r="AA444" s="164" t="s">
        <v>311</v>
      </c>
      <c r="AB444" s="164" t="s">
        <v>311</v>
      </c>
      <c r="AC444" s="116" t="s">
        <v>366</v>
      </c>
      <c r="AD444" s="164" t="s">
        <v>311</v>
      </c>
      <c r="AE444" s="164" t="s">
        <v>311</v>
      </c>
      <c r="AF444" s="164" t="s">
        <v>311</v>
      </c>
      <c r="AG444" s="164" t="s">
        <v>311</v>
      </c>
      <c r="AH444" s="164" t="s">
        <v>311</v>
      </c>
      <c r="AI444" s="164" t="s">
        <v>311</v>
      </c>
      <c r="AJ444" s="73">
        <f t="shared" si="142"/>
        <v>26</v>
      </c>
      <c r="AK444" s="73"/>
      <c r="AL444" s="73"/>
    </row>
    <row r="445" spans="1:38" ht="15.75">
      <c r="A445" s="27"/>
      <c r="B445" s="142">
        <v>16246</v>
      </c>
      <c r="C445" s="12" t="s">
        <v>182</v>
      </c>
      <c r="D445" s="12" t="s">
        <v>357</v>
      </c>
      <c r="E445" s="164" t="s">
        <v>311</v>
      </c>
      <c r="F445" s="164" t="s">
        <v>311</v>
      </c>
      <c r="G445" s="164" t="s">
        <v>311</v>
      </c>
      <c r="H445" s="164" t="s">
        <v>311</v>
      </c>
      <c r="I445" s="116" t="s">
        <v>366</v>
      </c>
      <c r="J445" s="164" t="s">
        <v>311</v>
      </c>
      <c r="K445" s="164" t="s">
        <v>311</v>
      </c>
      <c r="L445" s="164" t="s">
        <v>311</v>
      </c>
      <c r="M445" s="116" t="s">
        <v>366</v>
      </c>
      <c r="N445" s="164" t="s">
        <v>311</v>
      </c>
      <c r="O445" s="164" t="s">
        <v>311</v>
      </c>
      <c r="P445" s="164" t="s">
        <v>311</v>
      </c>
      <c r="Q445" s="164" t="s">
        <v>311</v>
      </c>
      <c r="R445" s="164" t="s">
        <v>311</v>
      </c>
      <c r="S445" s="164" t="s">
        <v>311</v>
      </c>
      <c r="T445" s="116" t="s">
        <v>366</v>
      </c>
      <c r="U445" s="164" t="s">
        <v>311</v>
      </c>
      <c r="V445" s="164" t="s">
        <v>311</v>
      </c>
      <c r="W445" s="164" t="s">
        <v>311</v>
      </c>
      <c r="X445" s="164" t="s">
        <v>317</v>
      </c>
      <c r="Y445" s="164" t="s">
        <v>311</v>
      </c>
      <c r="Z445" s="164" t="s">
        <v>311</v>
      </c>
      <c r="AA445" s="164" t="s">
        <v>311</v>
      </c>
      <c r="AB445" s="164" t="s">
        <v>311</v>
      </c>
      <c r="AC445" s="164" t="s">
        <v>311</v>
      </c>
      <c r="AD445" s="116" t="s">
        <v>366</v>
      </c>
      <c r="AE445" s="164" t="s">
        <v>311</v>
      </c>
      <c r="AF445" s="164" t="s">
        <v>311</v>
      </c>
      <c r="AG445" s="164" t="s">
        <v>311</v>
      </c>
      <c r="AH445" s="116" t="s">
        <v>366</v>
      </c>
      <c r="AI445" s="164" t="s">
        <v>311</v>
      </c>
      <c r="AJ445" s="73">
        <f t="shared" si="142"/>
        <v>24</v>
      </c>
      <c r="AK445" s="73"/>
      <c r="AL445" s="73"/>
    </row>
    <row r="446" spans="1:38" ht="15.75">
      <c r="A446" s="27"/>
      <c r="B446" s="142">
        <v>19580</v>
      </c>
      <c r="C446" s="12" t="s">
        <v>358</v>
      </c>
      <c r="D446" s="12" t="s">
        <v>357</v>
      </c>
      <c r="E446" s="164" t="s">
        <v>317</v>
      </c>
      <c r="F446" s="164" t="s">
        <v>317</v>
      </c>
      <c r="G446" s="164" t="s">
        <v>317</v>
      </c>
      <c r="H446" s="164" t="s">
        <v>317</v>
      </c>
      <c r="I446" s="164" t="s">
        <v>317</v>
      </c>
      <c r="J446" s="164" t="s">
        <v>317</v>
      </c>
      <c r="K446" s="164" t="s">
        <v>317</v>
      </c>
      <c r="L446" s="164" t="s">
        <v>317</v>
      </c>
      <c r="M446" s="164" t="s">
        <v>317</v>
      </c>
      <c r="N446" s="164" t="s">
        <v>317</v>
      </c>
      <c r="O446" s="164" t="s">
        <v>317</v>
      </c>
      <c r="P446" s="164" t="s">
        <v>317</v>
      </c>
      <c r="Q446" s="164" t="s">
        <v>317</v>
      </c>
      <c r="R446" s="164" t="s">
        <v>317</v>
      </c>
      <c r="S446" s="164" t="s">
        <v>317</v>
      </c>
      <c r="T446" s="164" t="s">
        <v>317</v>
      </c>
      <c r="U446" s="164" t="s">
        <v>317</v>
      </c>
      <c r="V446" s="164" t="s">
        <v>317</v>
      </c>
      <c r="W446" s="164" t="s">
        <v>317</v>
      </c>
      <c r="X446" s="164" t="s">
        <v>317</v>
      </c>
      <c r="Y446" s="164" t="s">
        <v>317</v>
      </c>
      <c r="Z446" s="164" t="s">
        <v>317</v>
      </c>
      <c r="AA446" s="164" t="s">
        <v>317</v>
      </c>
      <c r="AB446" s="164" t="s">
        <v>317</v>
      </c>
      <c r="AC446" s="164" t="s">
        <v>317</v>
      </c>
      <c r="AD446" s="164" t="s">
        <v>317</v>
      </c>
      <c r="AE446" s="164" t="s">
        <v>317</v>
      </c>
      <c r="AF446" s="164" t="s">
        <v>317</v>
      </c>
      <c r="AG446" s="164" t="s">
        <v>317</v>
      </c>
      <c r="AH446" s="164" t="s">
        <v>317</v>
      </c>
      <c r="AI446" s="164" t="s">
        <v>317</v>
      </c>
      <c r="AJ446" s="73">
        <f t="shared" si="142"/>
        <v>0</v>
      </c>
      <c r="AK446" s="73"/>
      <c r="AL446" s="73"/>
    </row>
    <row r="447" spans="1:38">
      <c r="A447" s="27"/>
      <c r="B447" s="67"/>
      <c r="C447" s="66"/>
      <c r="D447" s="29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  <c r="AH447" s="91"/>
      <c r="AI447" s="91"/>
      <c r="AJ447" s="73">
        <f t="shared" si="142"/>
        <v>0</v>
      </c>
      <c r="AK447" s="73"/>
      <c r="AL447" s="73"/>
    </row>
    <row r="448" spans="1:38">
      <c r="A448" s="27"/>
      <c r="B448" s="87"/>
      <c r="C448" s="26"/>
      <c r="D448" s="29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2"/>
      <c r="P448" s="92"/>
      <c r="Q448" s="92"/>
      <c r="R448" s="92"/>
      <c r="S448" s="92"/>
      <c r="T448" s="91"/>
      <c r="U448" s="92"/>
      <c r="V448" s="92"/>
      <c r="W448" s="91"/>
      <c r="X448" s="91"/>
      <c r="Y448" s="91"/>
      <c r="Z448" s="91"/>
      <c r="AA448" s="91"/>
      <c r="AB448" s="91"/>
      <c r="AC448" s="91"/>
      <c r="AD448" s="91"/>
      <c r="AE448" s="92"/>
      <c r="AF448" s="92"/>
      <c r="AG448" s="92"/>
      <c r="AH448" s="92"/>
      <c r="AI448" s="92"/>
      <c r="AJ448" s="73">
        <f t="shared" si="142"/>
        <v>0</v>
      </c>
      <c r="AK448" s="73"/>
      <c r="AL448" s="73"/>
    </row>
    <row r="449" spans="1:38">
      <c r="A449" s="27"/>
      <c r="B449" s="87"/>
      <c r="C449" s="26"/>
      <c r="D449" s="175" t="s">
        <v>167</v>
      </c>
      <c r="E449" s="35">
        <v>5</v>
      </c>
      <c r="F449" s="35">
        <v>5</v>
      </c>
      <c r="G449" s="35">
        <v>5</v>
      </c>
      <c r="H449" s="35">
        <v>5</v>
      </c>
      <c r="I449" s="35">
        <v>5</v>
      </c>
      <c r="J449" s="35">
        <v>5</v>
      </c>
      <c r="K449" s="35">
        <v>5</v>
      </c>
      <c r="L449" s="35">
        <v>5</v>
      </c>
      <c r="M449" s="35">
        <v>5</v>
      </c>
      <c r="N449" s="35">
        <v>5</v>
      </c>
      <c r="O449" s="35">
        <v>5</v>
      </c>
      <c r="P449" s="35">
        <v>5</v>
      </c>
      <c r="Q449" s="35">
        <v>5</v>
      </c>
      <c r="R449" s="35">
        <v>5</v>
      </c>
      <c r="S449" s="35">
        <v>5</v>
      </c>
      <c r="T449" s="35">
        <v>5</v>
      </c>
      <c r="U449" s="35">
        <v>5</v>
      </c>
      <c r="V449" s="35">
        <v>5</v>
      </c>
      <c r="W449" s="35">
        <v>5</v>
      </c>
      <c r="X449" s="35">
        <v>5</v>
      </c>
      <c r="Y449" s="35">
        <v>5</v>
      </c>
      <c r="Z449" s="35">
        <v>5</v>
      </c>
      <c r="AA449" s="35">
        <v>5</v>
      </c>
      <c r="AB449" s="35">
        <v>5</v>
      </c>
      <c r="AC449" s="35">
        <v>5</v>
      </c>
      <c r="AD449" s="35">
        <v>5</v>
      </c>
      <c r="AE449" s="35">
        <v>5</v>
      </c>
      <c r="AF449" s="35">
        <v>5</v>
      </c>
      <c r="AG449" s="35">
        <v>5</v>
      </c>
      <c r="AH449" s="35">
        <v>5</v>
      </c>
      <c r="AI449" s="35">
        <v>5</v>
      </c>
      <c r="AJ449" s="73">
        <f t="shared" si="142"/>
        <v>0</v>
      </c>
      <c r="AK449" s="73"/>
      <c r="AL449" s="73"/>
    </row>
    <row r="450" spans="1:38">
      <c r="A450" s="27"/>
      <c r="B450" s="25"/>
      <c r="C450" s="26"/>
      <c r="D450" s="176" t="s">
        <v>166</v>
      </c>
      <c r="E450" s="20">
        <f>COUNTIF(E442:E446,"P")</f>
        <v>4</v>
      </c>
      <c r="F450" s="20">
        <f t="shared" ref="F450:AI450" si="202">COUNTIF(F442:F446,"P")</f>
        <v>4</v>
      </c>
      <c r="G450" s="20">
        <f t="shared" si="202"/>
        <v>4</v>
      </c>
      <c r="H450" s="20">
        <f t="shared" si="202"/>
        <v>3</v>
      </c>
      <c r="I450" s="20">
        <f t="shared" si="202"/>
        <v>3</v>
      </c>
      <c r="J450" s="20">
        <f t="shared" si="202"/>
        <v>4</v>
      </c>
      <c r="K450" s="20">
        <f t="shared" si="202"/>
        <v>3</v>
      </c>
      <c r="L450" s="20">
        <f t="shared" si="202"/>
        <v>3</v>
      </c>
      <c r="M450" s="20">
        <f t="shared" si="202"/>
        <v>2</v>
      </c>
      <c r="N450" s="20">
        <f t="shared" si="202"/>
        <v>4</v>
      </c>
      <c r="O450" s="20">
        <f t="shared" si="202"/>
        <v>3</v>
      </c>
      <c r="P450" s="20">
        <f t="shared" si="202"/>
        <v>3</v>
      </c>
      <c r="Q450" s="20">
        <f t="shared" si="202"/>
        <v>4</v>
      </c>
      <c r="R450" s="20">
        <f t="shared" si="202"/>
        <v>4</v>
      </c>
      <c r="S450" s="20">
        <f t="shared" si="202"/>
        <v>3</v>
      </c>
      <c r="T450" s="20">
        <f t="shared" si="202"/>
        <v>2</v>
      </c>
      <c r="U450" s="20">
        <f t="shared" si="202"/>
        <v>4</v>
      </c>
      <c r="V450" s="20">
        <f t="shared" si="202"/>
        <v>2</v>
      </c>
      <c r="W450" s="20">
        <f t="shared" si="202"/>
        <v>3</v>
      </c>
      <c r="X450" s="20">
        <f t="shared" si="202"/>
        <v>3</v>
      </c>
      <c r="Y450" s="20">
        <f t="shared" si="202"/>
        <v>3</v>
      </c>
      <c r="Z450" s="20">
        <f t="shared" si="202"/>
        <v>4</v>
      </c>
      <c r="AA450" s="20">
        <f t="shared" si="202"/>
        <v>3</v>
      </c>
      <c r="AB450" s="20">
        <f t="shared" si="202"/>
        <v>4</v>
      </c>
      <c r="AC450" s="20">
        <f t="shared" si="202"/>
        <v>3</v>
      </c>
      <c r="AD450" s="20">
        <f t="shared" si="202"/>
        <v>3</v>
      </c>
      <c r="AE450" s="20">
        <f t="shared" si="202"/>
        <v>4</v>
      </c>
      <c r="AF450" s="20">
        <f t="shared" si="202"/>
        <v>4</v>
      </c>
      <c r="AG450" s="20">
        <f t="shared" si="202"/>
        <v>3</v>
      </c>
      <c r="AH450" s="20">
        <f t="shared" si="202"/>
        <v>2</v>
      </c>
      <c r="AI450" s="20">
        <f t="shared" si="202"/>
        <v>4</v>
      </c>
      <c r="AJ450" s="73">
        <f t="shared" si="142"/>
        <v>0</v>
      </c>
      <c r="AK450" s="73"/>
      <c r="AL450" s="73"/>
    </row>
    <row r="451" spans="1:38">
      <c r="A451" s="27"/>
      <c r="B451" s="25"/>
      <c r="C451" s="26"/>
      <c r="D451" s="176" t="s">
        <v>165</v>
      </c>
      <c r="E451" s="20">
        <f>+E450/E449*100</f>
        <v>80</v>
      </c>
      <c r="F451" s="20">
        <f t="shared" ref="F451:AG451" si="203">+F450/F449*100</f>
        <v>80</v>
      </c>
      <c r="G451" s="20">
        <f t="shared" si="203"/>
        <v>80</v>
      </c>
      <c r="H451" s="20">
        <f t="shared" si="203"/>
        <v>60</v>
      </c>
      <c r="I451" s="20">
        <f t="shared" si="203"/>
        <v>60</v>
      </c>
      <c r="J451" s="20">
        <f t="shared" si="203"/>
        <v>80</v>
      </c>
      <c r="K451" s="20">
        <f t="shared" si="203"/>
        <v>60</v>
      </c>
      <c r="L451" s="20">
        <f t="shared" si="203"/>
        <v>60</v>
      </c>
      <c r="M451" s="20">
        <f t="shared" si="203"/>
        <v>40</v>
      </c>
      <c r="N451" s="20">
        <f t="shared" si="203"/>
        <v>80</v>
      </c>
      <c r="O451" s="20">
        <f t="shared" si="203"/>
        <v>60</v>
      </c>
      <c r="P451" s="20">
        <f t="shared" si="203"/>
        <v>60</v>
      </c>
      <c r="Q451" s="20">
        <f t="shared" si="203"/>
        <v>80</v>
      </c>
      <c r="R451" s="20">
        <f t="shared" si="203"/>
        <v>80</v>
      </c>
      <c r="S451" s="20">
        <f t="shared" si="203"/>
        <v>60</v>
      </c>
      <c r="T451" s="20">
        <f t="shared" si="203"/>
        <v>40</v>
      </c>
      <c r="U451" s="20">
        <f t="shared" si="203"/>
        <v>80</v>
      </c>
      <c r="V451" s="20">
        <f t="shared" si="203"/>
        <v>40</v>
      </c>
      <c r="W451" s="20">
        <f t="shared" si="203"/>
        <v>60</v>
      </c>
      <c r="X451" s="20">
        <f t="shared" si="203"/>
        <v>60</v>
      </c>
      <c r="Y451" s="20">
        <f t="shared" si="203"/>
        <v>60</v>
      </c>
      <c r="Z451" s="20">
        <f t="shared" si="203"/>
        <v>80</v>
      </c>
      <c r="AA451" s="20">
        <f t="shared" si="203"/>
        <v>60</v>
      </c>
      <c r="AB451" s="20">
        <f t="shared" si="203"/>
        <v>80</v>
      </c>
      <c r="AC451" s="20">
        <f t="shared" si="203"/>
        <v>60</v>
      </c>
      <c r="AD451" s="20">
        <f t="shared" si="203"/>
        <v>60</v>
      </c>
      <c r="AE451" s="20">
        <f t="shared" si="203"/>
        <v>80</v>
      </c>
      <c r="AF451" s="20">
        <f t="shared" si="203"/>
        <v>80</v>
      </c>
      <c r="AG451" s="20">
        <f t="shared" si="203"/>
        <v>60</v>
      </c>
      <c r="AH451" s="20">
        <f t="shared" ref="AH451:AI451" si="204">+AH450/AH449*100</f>
        <v>40</v>
      </c>
      <c r="AI451" s="20">
        <f t="shared" si="204"/>
        <v>80</v>
      </c>
      <c r="AJ451" s="73">
        <f t="shared" ref="AJ451:AJ514" si="205">COUNTIF(E451:AH451,"p")</f>
        <v>0</v>
      </c>
      <c r="AK451" s="73"/>
      <c r="AL451" s="73"/>
    </row>
    <row r="452" spans="1:38">
      <c r="A452" s="27"/>
      <c r="B452" s="25"/>
      <c r="C452" s="26"/>
      <c r="D452" s="176" t="s">
        <v>168</v>
      </c>
      <c r="E452" s="20">
        <f>+E450-E449</f>
        <v>-1</v>
      </c>
      <c r="F452" s="20">
        <f t="shared" ref="F452:AG452" si="206">+F450-F449</f>
        <v>-1</v>
      </c>
      <c r="G452" s="20">
        <f t="shared" si="206"/>
        <v>-1</v>
      </c>
      <c r="H452" s="20">
        <f t="shared" si="206"/>
        <v>-2</v>
      </c>
      <c r="I452" s="20">
        <f t="shared" si="206"/>
        <v>-2</v>
      </c>
      <c r="J452" s="20">
        <f t="shared" si="206"/>
        <v>-1</v>
      </c>
      <c r="K452" s="20">
        <f t="shared" si="206"/>
        <v>-2</v>
      </c>
      <c r="L452" s="20">
        <f t="shared" si="206"/>
        <v>-2</v>
      </c>
      <c r="M452" s="20">
        <f t="shared" si="206"/>
        <v>-3</v>
      </c>
      <c r="N452" s="20">
        <f t="shared" si="206"/>
        <v>-1</v>
      </c>
      <c r="O452" s="20">
        <f t="shared" si="206"/>
        <v>-2</v>
      </c>
      <c r="P452" s="20">
        <f t="shared" si="206"/>
        <v>-2</v>
      </c>
      <c r="Q452" s="20">
        <f t="shared" si="206"/>
        <v>-1</v>
      </c>
      <c r="R452" s="20">
        <f t="shared" si="206"/>
        <v>-1</v>
      </c>
      <c r="S452" s="20">
        <f t="shared" si="206"/>
        <v>-2</v>
      </c>
      <c r="T452" s="20">
        <f t="shared" si="206"/>
        <v>-3</v>
      </c>
      <c r="U452" s="20">
        <f t="shared" si="206"/>
        <v>-1</v>
      </c>
      <c r="V452" s="20">
        <f t="shared" si="206"/>
        <v>-3</v>
      </c>
      <c r="W452" s="20">
        <f t="shared" si="206"/>
        <v>-2</v>
      </c>
      <c r="X452" s="20">
        <f t="shared" si="206"/>
        <v>-2</v>
      </c>
      <c r="Y452" s="20">
        <f t="shared" si="206"/>
        <v>-2</v>
      </c>
      <c r="Z452" s="20">
        <f t="shared" si="206"/>
        <v>-1</v>
      </c>
      <c r="AA452" s="20">
        <f t="shared" si="206"/>
        <v>-2</v>
      </c>
      <c r="AB452" s="20">
        <f t="shared" si="206"/>
        <v>-1</v>
      </c>
      <c r="AC452" s="20">
        <f t="shared" si="206"/>
        <v>-2</v>
      </c>
      <c r="AD452" s="20">
        <f t="shared" si="206"/>
        <v>-2</v>
      </c>
      <c r="AE452" s="20">
        <f t="shared" si="206"/>
        <v>-1</v>
      </c>
      <c r="AF452" s="20">
        <f t="shared" si="206"/>
        <v>-1</v>
      </c>
      <c r="AG452" s="20">
        <f t="shared" si="206"/>
        <v>-2</v>
      </c>
      <c r="AH452" s="20">
        <f t="shared" ref="AH452:AI452" si="207">+AH450-AH449</f>
        <v>-3</v>
      </c>
      <c r="AI452" s="20">
        <f t="shared" si="207"/>
        <v>-1</v>
      </c>
      <c r="AJ452" s="73">
        <f t="shared" si="205"/>
        <v>0</v>
      </c>
      <c r="AK452" s="73"/>
      <c r="AL452" s="73"/>
    </row>
    <row r="453" spans="1:38">
      <c r="A453" s="27"/>
      <c r="B453" s="25"/>
      <c r="C453" s="26"/>
      <c r="D453" s="176" t="s">
        <v>169</v>
      </c>
      <c r="E453" s="20">
        <f>IF(E451-80&gt;0,0,E451-80)</f>
        <v>0</v>
      </c>
      <c r="F453" s="20">
        <f>IF(F451-80&gt;0,0,F451-80)</f>
        <v>0</v>
      </c>
      <c r="G453" s="20">
        <f t="shared" ref="G453:AG453" si="208">IF(G451-80&gt;0,0,G451-80)</f>
        <v>0</v>
      </c>
      <c r="H453" s="20">
        <f t="shared" si="208"/>
        <v>-20</v>
      </c>
      <c r="I453" s="20">
        <f t="shared" si="208"/>
        <v>-20</v>
      </c>
      <c r="J453" s="20">
        <f t="shared" si="208"/>
        <v>0</v>
      </c>
      <c r="K453" s="20">
        <f t="shared" si="208"/>
        <v>-20</v>
      </c>
      <c r="L453" s="20">
        <f t="shared" si="208"/>
        <v>-20</v>
      </c>
      <c r="M453" s="20">
        <f t="shared" si="208"/>
        <v>-40</v>
      </c>
      <c r="N453" s="20">
        <f t="shared" si="208"/>
        <v>0</v>
      </c>
      <c r="O453" s="20">
        <f t="shared" si="208"/>
        <v>-20</v>
      </c>
      <c r="P453" s="20">
        <f t="shared" si="208"/>
        <v>-20</v>
      </c>
      <c r="Q453" s="20">
        <f t="shared" si="208"/>
        <v>0</v>
      </c>
      <c r="R453" s="20">
        <f t="shared" si="208"/>
        <v>0</v>
      </c>
      <c r="S453" s="20">
        <f t="shared" si="208"/>
        <v>-20</v>
      </c>
      <c r="T453" s="20">
        <f t="shared" si="208"/>
        <v>-40</v>
      </c>
      <c r="U453" s="20">
        <f t="shared" si="208"/>
        <v>0</v>
      </c>
      <c r="V453" s="20">
        <f t="shared" si="208"/>
        <v>-40</v>
      </c>
      <c r="W453" s="20">
        <f t="shared" si="208"/>
        <v>-20</v>
      </c>
      <c r="X453" s="20">
        <f t="shared" si="208"/>
        <v>-20</v>
      </c>
      <c r="Y453" s="20">
        <f t="shared" si="208"/>
        <v>-20</v>
      </c>
      <c r="Z453" s="20">
        <f t="shared" si="208"/>
        <v>0</v>
      </c>
      <c r="AA453" s="20">
        <f t="shared" si="208"/>
        <v>-20</v>
      </c>
      <c r="AB453" s="20">
        <f t="shared" si="208"/>
        <v>0</v>
      </c>
      <c r="AC453" s="20">
        <f t="shared" si="208"/>
        <v>-20</v>
      </c>
      <c r="AD453" s="20">
        <f t="shared" si="208"/>
        <v>-20</v>
      </c>
      <c r="AE453" s="20">
        <f t="shared" si="208"/>
        <v>0</v>
      </c>
      <c r="AF453" s="20">
        <f t="shared" si="208"/>
        <v>0</v>
      </c>
      <c r="AG453" s="20">
        <f t="shared" si="208"/>
        <v>-20</v>
      </c>
      <c r="AH453" s="20">
        <f t="shared" ref="AH453:AI453" si="209">IF(AH451-80&gt;0,0,AH451-80)</f>
        <v>-40</v>
      </c>
      <c r="AI453" s="20">
        <f t="shared" si="209"/>
        <v>0</v>
      </c>
      <c r="AJ453" s="73">
        <f t="shared" si="205"/>
        <v>0</v>
      </c>
      <c r="AK453" s="73"/>
      <c r="AL453" s="73"/>
    </row>
    <row r="454" spans="1:38" ht="23.25">
      <c r="A454" s="203" t="s">
        <v>61</v>
      </c>
      <c r="B454" s="203"/>
      <c r="C454" s="203"/>
      <c r="D454" s="203"/>
      <c r="E454" s="203"/>
      <c r="F454" s="203"/>
      <c r="G454" s="203"/>
      <c r="H454" s="203"/>
      <c r="I454" s="203"/>
      <c r="J454" s="203"/>
      <c r="K454" s="203"/>
      <c r="L454" s="203"/>
      <c r="M454" s="203"/>
      <c r="N454" s="203"/>
      <c r="O454" s="203"/>
      <c r="P454" s="203"/>
      <c r="Q454" s="203"/>
      <c r="R454" s="203"/>
      <c r="S454" s="203"/>
      <c r="T454" s="203"/>
      <c r="U454" s="203"/>
      <c r="V454" s="203"/>
      <c r="W454" s="203"/>
      <c r="X454" s="203"/>
      <c r="Y454" s="203"/>
      <c r="Z454" s="203"/>
      <c r="AA454" s="203"/>
      <c r="AB454" s="203"/>
      <c r="AC454" s="203"/>
      <c r="AD454" s="203"/>
      <c r="AE454" s="203"/>
      <c r="AF454" s="203"/>
      <c r="AG454" s="203"/>
      <c r="AH454" s="203"/>
      <c r="AI454" s="165"/>
      <c r="AJ454" s="73">
        <f t="shared" si="205"/>
        <v>0</v>
      </c>
      <c r="AK454" s="73"/>
      <c r="AL454" s="73"/>
    </row>
    <row r="455" spans="1:38" ht="15.75">
      <c r="A455" s="27">
        <v>1</v>
      </c>
      <c r="B455" s="87">
        <v>16889</v>
      </c>
      <c r="C455" s="85" t="s">
        <v>21</v>
      </c>
      <c r="D455" s="11" t="s">
        <v>22</v>
      </c>
      <c r="E455" s="164" t="s">
        <v>312</v>
      </c>
      <c r="F455" s="164" t="s">
        <v>312</v>
      </c>
      <c r="G455" s="164" t="s">
        <v>311</v>
      </c>
      <c r="H455" s="164" t="s">
        <v>311</v>
      </c>
      <c r="I455" s="164" t="s">
        <v>311</v>
      </c>
      <c r="J455" s="164" t="s">
        <v>311</v>
      </c>
      <c r="K455" s="116" t="s">
        <v>366</v>
      </c>
      <c r="L455" s="164" t="s">
        <v>311</v>
      </c>
      <c r="M455" s="164" t="s">
        <v>311</v>
      </c>
      <c r="N455" s="164" t="s">
        <v>312</v>
      </c>
      <c r="O455" s="164" t="s">
        <v>311</v>
      </c>
      <c r="P455" s="164" t="s">
        <v>311</v>
      </c>
      <c r="Q455" s="164" t="s">
        <v>311</v>
      </c>
      <c r="R455" s="116" t="s">
        <v>366</v>
      </c>
      <c r="S455" s="164" t="s">
        <v>311</v>
      </c>
      <c r="T455" s="164" t="s">
        <v>311</v>
      </c>
      <c r="U455" s="164" t="s">
        <v>311</v>
      </c>
      <c r="V455" s="164" t="s">
        <v>311</v>
      </c>
      <c r="W455" s="164" t="s">
        <v>311</v>
      </c>
      <c r="X455" s="164" t="s">
        <v>311</v>
      </c>
      <c r="Y455" s="116" t="s">
        <v>366</v>
      </c>
      <c r="Z455" s="164" t="s">
        <v>311</v>
      </c>
      <c r="AA455" s="164" t="s">
        <v>312</v>
      </c>
      <c r="AB455" s="164" t="s">
        <v>311</v>
      </c>
      <c r="AC455" s="164" t="s">
        <v>311</v>
      </c>
      <c r="AD455" s="164" t="s">
        <v>311</v>
      </c>
      <c r="AE455" s="164" t="s">
        <v>311</v>
      </c>
      <c r="AF455" s="116" t="s">
        <v>366</v>
      </c>
      <c r="AG455" s="164" t="s">
        <v>311</v>
      </c>
      <c r="AH455" s="164" t="s">
        <v>311</v>
      </c>
      <c r="AI455" s="164" t="s">
        <v>311</v>
      </c>
      <c r="AJ455" s="73">
        <f t="shared" si="205"/>
        <v>22</v>
      </c>
      <c r="AK455" s="73"/>
      <c r="AL455" s="73"/>
    </row>
    <row r="456" spans="1:38" ht="15.75">
      <c r="A456" s="27">
        <v>2</v>
      </c>
      <c r="B456" s="87">
        <v>16890</v>
      </c>
      <c r="C456" s="85" t="s">
        <v>23</v>
      </c>
      <c r="D456" s="11" t="s">
        <v>22</v>
      </c>
      <c r="E456" s="164" t="s">
        <v>311</v>
      </c>
      <c r="F456" s="164" t="s">
        <v>311</v>
      </c>
      <c r="G456" s="164" t="s">
        <v>311</v>
      </c>
      <c r="H456" s="164" t="s">
        <v>311</v>
      </c>
      <c r="I456" s="164" t="s">
        <v>311</v>
      </c>
      <c r="J456" s="164" t="s">
        <v>311</v>
      </c>
      <c r="K456" s="116" t="s">
        <v>366</v>
      </c>
      <c r="L456" s="164" t="s">
        <v>311</v>
      </c>
      <c r="M456" s="164" t="s">
        <v>311</v>
      </c>
      <c r="N456" s="164" t="s">
        <v>311</v>
      </c>
      <c r="O456" s="164" t="s">
        <v>311</v>
      </c>
      <c r="P456" s="164" t="s">
        <v>311</v>
      </c>
      <c r="Q456" s="164" t="s">
        <v>312</v>
      </c>
      <c r="R456" s="116" t="s">
        <v>366</v>
      </c>
      <c r="S456" s="164" t="s">
        <v>311</v>
      </c>
      <c r="T456" s="164" t="s">
        <v>311</v>
      </c>
      <c r="U456" s="164" t="s">
        <v>311</v>
      </c>
      <c r="V456" s="164" t="s">
        <v>311</v>
      </c>
      <c r="W456" s="164" t="s">
        <v>312</v>
      </c>
      <c r="X456" s="164" t="s">
        <v>311</v>
      </c>
      <c r="Y456" s="116" t="s">
        <v>366</v>
      </c>
      <c r="Z456" s="164" t="s">
        <v>311</v>
      </c>
      <c r="AA456" s="164" t="s">
        <v>311</v>
      </c>
      <c r="AB456" s="164" t="s">
        <v>311</v>
      </c>
      <c r="AC456" s="164" t="s">
        <v>311</v>
      </c>
      <c r="AD456" s="164" t="s">
        <v>311</v>
      </c>
      <c r="AE456" s="164" t="s">
        <v>311</v>
      </c>
      <c r="AF456" s="116" t="s">
        <v>366</v>
      </c>
      <c r="AG456" s="164" t="s">
        <v>311</v>
      </c>
      <c r="AH456" s="164" t="s">
        <v>312</v>
      </c>
      <c r="AI456" s="164" t="s">
        <v>312</v>
      </c>
      <c r="AJ456" s="73">
        <f t="shared" si="205"/>
        <v>23</v>
      </c>
      <c r="AK456" s="73"/>
      <c r="AL456" s="73"/>
    </row>
    <row r="457" spans="1:38" ht="15.75">
      <c r="A457" s="27">
        <v>3</v>
      </c>
      <c r="B457" s="7">
        <v>15264</v>
      </c>
      <c r="C457" s="8" t="s">
        <v>24</v>
      </c>
      <c r="D457" s="9" t="s">
        <v>25</v>
      </c>
      <c r="E457" s="116" t="s">
        <v>366</v>
      </c>
      <c r="F457" s="164" t="s">
        <v>311</v>
      </c>
      <c r="G457" s="164" t="s">
        <v>311</v>
      </c>
      <c r="H457" s="164" t="s">
        <v>311</v>
      </c>
      <c r="I457" s="164" t="s">
        <v>311</v>
      </c>
      <c r="J457" s="164" t="s">
        <v>311</v>
      </c>
      <c r="K457" s="164" t="s">
        <v>311</v>
      </c>
      <c r="L457" s="116" t="s">
        <v>366</v>
      </c>
      <c r="M457" s="164" t="s">
        <v>312</v>
      </c>
      <c r="N457" s="140" t="s">
        <v>312</v>
      </c>
      <c r="O457" s="164" t="s">
        <v>312</v>
      </c>
      <c r="P457" s="164" t="s">
        <v>312</v>
      </c>
      <c r="Q457" s="164" t="s">
        <v>312</v>
      </c>
      <c r="R457" s="164" t="s">
        <v>312</v>
      </c>
      <c r="S457" s="116" t="s">
        <v>366</v>
      </c>
      <c r="T457" s="164" t="s">
        <v>311</v>
      </c>
      <c r="U457" s="164" t="s">
        <v>311</v>
      </c>
      <c r="V457" s="164" t="s">
        <v>311</v>
      </c>
      <c r="W457" s="164" t="s">
        <v>311</v>
      </c>
      <c r="X457" s="164" t="s">
        <v>311</v>
      </c>
      <c r="Y457" s="164" t="s">
        <v>311</v>
      </c>
      <c r="Z457" s="116" t="s">
        <v>366</v>
      </c>
      <c r="AA457" s="164" t="s">
        <v>311</v>
      </c>
      <c r="AB457" s="164" t="s">
        <v>311</v>
      </c>
      <c r="AC457" s="164" t="s">
        <v>311</v>
      </c>
      <c r="AD457" s="164" t="s">
        <v>311</v>
      </c>
      <c r="AE457" s="164" t="s">
        <v>311</v>
      </c>
      <c r="AF457" s="164" t="s">
        <v>311</v>
      </c>
      <c r="AG457" s="116" t="s">
        <v>366</v>
      </c>
      <c r="AH457" s="164" t="s">
        <v>311</v>
      </c>
      <c r="AI457" s="164" t="s">
        <v>311</v>
      </c>
      <c r="AJ457" s="73">
        <f t="shared" si="205"/>
        <v>19</v>
      </c>
      <c r="AK457" s="73"/>
      <c r="AL457" s="73"/>
    </row>
    <row r="458" spans="1:38" ht="15.75">
      <c r="A458" s="27"/>
      <c r="B458" s="7"/>
      <c r="C458" s="8"/>
      <c r="D458" s="9"/>
      <c r="E458" s="164"/>
      <c r="F458" s="164"/>
      <c r="G458" s="140"/>
      <c r="H458" s="164"/>
      <c r="I458" s="164"/>
      <c r="J458" s="164"/>
      <c r="K458" s="164"/>
      <c r="L458" s="164"/>
      <c r="M458" s="164"/>
      <c r="N458" s="140"/>
      <c r="O458" s="164"/>
      <c r="P458" s="164"/>
      <c r="Q458" s="164"/>
      <c r="R458" s="164"/>
      <c r="S458" s="164"/>
      <c r="T458" s="164"/>
      <c r="U458" s="140"/>
      <c r="V458" s="164"/>
      <c r="W458" s="164"/>
      <c r="X458" s="164"/>
      <c r="Y458" s="164"/>
      <c r="Z458" s="164"/>
      <c r="AA458" s="164"/>
      <c r="AB458" s="140"/>
      <c r="AC458" s="164"/>
      <c r="AD458" s="164"/>
      <c r="AE458" s="164"/>
      <c r="AF458" s="164"/>
      <c r="AG458" s="164"/>
      <c r="AH458" s="164"/>
      <c r="AI458" s="164"/>
      <c r="AJ458" s="73">
        <f t="shared" si="205"/>
        <v>0</v>
      </c>
      <c r="AK458" s="73"/>
      <c r="AL458" s="73"/>
    </row>
    <row r="459" spans="1:38">
      <c r="A459" s="27"/>
      <c r="B459" s="28"/>
      <c r="C459" s="86"/>
      <c r="D459" s="175" t="s">
        <v>167</v>
      </c>
      <c r="E459" s="35">
        <v>4</v>
      </c>
      <c r="F459" s="35">
        <v>4</v>
      </c>
      <c r="G459" s="35">
        <v>4</v>
      </c>
      <c r="H459" s="35">
        <v>4</v>
      </c>
      <c r="I459" s="35">
        <v>4</v>
      </c>
      <c r="J459" s="35">
        <v>4</v>
      </c>
      <c r="K459" s="35">
        <v>4</v>
      </c>
      <c r="L459" s="35">
        <v>4</v>
      </c>
      <c r="M459" s="35">
        <v>4</v>
      </c>
      <c r="N459" s="35">
        <v>4</v>
      </c>
      <c r="O459" s="35">
        <v>4</v>
      </c>
      <c r="P459" s="35">
        <v>4</v>
      </c>
      <c r="Q459" s="35">
        <v>4</v>
      </c>
      <c r="R459" s="35">
        <v>4</v>
      </c>
      <c r="S459" s="35">
        <v>4</v>
      </c>
      <c r="T459" s="35">
        <v>4</v>
      </c>
      <c r="U459" s="35">
        <v>4</v>
      </c>
      <c r="V459" s="35">
        <v>4</v>
      </c>
      <c r="W459" s="35">
        <v>4</v>
      </c>
      <c r="X459" s="35">
        <v>4</v>
      </c>
      <c r="Y459" s="35">
        <v>4</v>
      </c>
      <c r="Z459" s="35">
        <v>4</v>
      </c>
      <c r="AA459" s="35">
        <v>4</v>
      </c>
      <c r="AB459" s="35">
        <v>4</v>
      </c>
      <c r="AC459" s="35">
        <v>4</v>
      </c>
      <c r="AD459" s="35">
        <v>4</v>
      </c>
      <c r="AE459" s="35">
        <v>4</v>
      </c>
      <c r="AF459" s="35">
        <v>4</v>
      </c>
      <c r="AG459" s="35">
        <v>4</v>
      </c>
      <c r="AH459" s="35">
        <v>4</v>
      </c>
      <c r="AI459" s="35">
        <v>4</v>
      </c>
      <c r="AJ459" s="73">
        <f t="shared" si="205"/>
        <v>0</v>
      </c>
      <c r="AK459" s="73"/>
      <c r="AL459" s="73"/>
    </row>
    <row r="460" spans="1:38" ht="15.75">
      <c r="A460" s="89"/>
      <c r="B460" s="13"/>
      <c r="C460" s="180"/>
      <c r="D460" s="176" t="s">
        <v>166</v>
      </c>
      <c r="E460" s="20">
        <f>COUNTIF(E455:E459,"P")</f>
        <v>1</v>
      </c>
      <c r="F460" s="20">
        <f t="shared" ref="F460:AG460" si="210">COUNTIF(F455:F459,"P")</f>
        <v>2</v>
      </c>
      <c r="G460" s="20">
        <f t="shared" si="210"/>
        <v>3</v>
      </c>
      <c r="H460" s="20">
        <f t="shared" si="210"/>
        <v>3</v>
      </c>
      <c r="I460" s="20">
        <f t="shared" si="210"/>
        <v>3</v>
      </c>
      <c r="J460" s="20">
        <f t="shared" si="210"/>
        <v>3</v>
      </c>
      <c r="K460" s="20">
        <f t="shared" si="210"/>
        <v>1</v>
      </c>
      <c r="L460" s="20">
        <f t="shared" si="210"/>
        <v>2</v>
      </c>
      <c r="M460" s="20">
        <f t="shared" si="210"/>
        <v>2</v>
      </c>
      <c r="N460" s="20">
        <f t="shared" si="210"/>
        <v>1</v>
      </c>
      <c r="O460" s="20">
        <f t="shared" si="210"/>
        <v>2</v>
      </c>
      <c r="P460" s="20">
        <f t="shared" si="210"/>
        <v>2</v>
      </c>
      <c r="Q460" s="20">
        <f t="shared" si="210"/>
        <v>1</v>
      </c>
      <c r="R460" s="20">
        <f t="shared" si="210"/>
        <v>0</v>
      </c>
      <c r="S460" s="20">
        <f t="shared" si="210"/>
        <v>2</v>
      </c>
      <c r="T460" s="20">
        <f t="shared" si="210"/>
        <v>3</v>
      </c>
      <c r="U460" s="20">
        <f t="shared" si="210"/>
        <v>3</v>
      </c>
      <c r="V460" s="20">
        <f t="shared" si="210"/>
        <v>3</v>
      </c>
      <c r="W460" s="20">
        <f t="shared" si="210"/>
        <v>2</v>
      </c>
      <c r="X460" s="20">
        <f t="shared" si="210"/>
        <v>3</v>
      </c>
      <c r="Y460" s="20">
        <f t="shared" si="210"/>
        <v>1</v>
      </c>
      <c r="Z460" s="20">
        <f t="shared" si="210"/>
        <v>2</v>
      </c>
      <c r="AA460" s="20">
        <f t="shared" si="210"/>
        <v>2</v>
      </c>
      <c r="AB460" s="20">
        <f t="shared" si="210"/>
        <v>3</v>
      </c>
      <c r="AC460" s="20">
        <f t="shared" si="210"/>
        <v>3</v>
      </c>
      <c r="AD460" s="20">
        <f t="shared" si="210"/>
        <v>3</v>
      </c>
      <c r="AE460" s="20">
        <f t="shared" si="210"/>
        <v>3</v>
      </c>
      <c r="AF460" s="20">
        <f t="shared" si="210"/>
        <v>1</v>
      </c>
      <c r="AG460" s="20">
        <f t="shared" si="210"/>
        <v>2</v>
      </c>
      <c r="AH460" s="20">
        <f t="shared" ref="AH460:AI460" si="211">COUNTIF(AH455:AH459,"P")</f>
        <v>2</v>
      </c>
      <c r="AI460" s="20">
        <f t="shared" si="211"/>
        <v>2</v>
      </c>
      <c r="AJ460" s="73">
        <f t="shared" si="205"/>
        <v>0</v>
      </c>
      <c r="AK460" s="73"/>
      <c r="AL460" s="73"/>
    </row>
    <row r="461" spans="1:38" ht="15.75">
      <c r="A461" s="89"/>
      <c r="B461" s="13"/>
      <c r="C461" s="180"/>
      <c r="D461" s="176" t="s">
        <v>165</v>
      </c>
      <c r="E461" s="20">
        <f>+E460/E459*100</f>
        <v>25</v>
      </c>
      <c r="F461" s="20">
        <f t="shared" ref="F461:AG461" si="212">+F460/F459*100</f>
        <v>50</v>
      </c>
      <c r="G461" s="20">
        <f t="shared" si="212"/>
        <v>75</v>
      </c>
      <c r="H461" s="20">
        <f t="shared" si="212"/>
        <v>75</v>
      </c>
      <c r="I461" s="20">
        <f t="shared" si="212"/>
        <v>75</v>
      </c>
      <c r="J461" s="20">
        <f t="shared" si="212"/>
        <v>75</v>
      </c>
      <c r="K461" s="20">
        <f t="shared" si="212"/>
        <v>25</v>
      </c>
      <c r="L461" s="20">
        <f t="shared" si="212"/>
        <v>50</v>
      </c>
      <c r="M461" s="20">
        <f t="shared" si="212"/>
        <v>50</v>
      </c>
      <c r="N461" s="20">
        <f t="shared" si="212"/>
        <v>25</v>
      </c>
      <c r="O461" s="20">
        <f t="shared" si="212"/>
        <v>50</v>
      </c>
      <c r="P461" s="20">
        <f t="shared" si="212"/>
        <v>50</v>
      </c>
      <c r="Q461" s="20">
        <f t="shared" si="212"/>
        <v>25</v>
      </c>
      <c r="R461" s="20">
        <f t="shared" si="212"/>
        <v>0</v>
      </c>
      <c r="S461" s="20">
        <f t="shared" si="212"/>
        <v>50</v>
      </c>
      <c r="T461" s="20">
        <f t="shared" si="212"/>
        <v>75</v>
      </c>
      <c r="U461" s="20">
        <f t="shared" si="212"/>
        <v>75</v>
      </c>
      <c r="V461" s="20">
        <f t="shared" si="212"/>
        <v>75</v>
      </c>
      <c r="W461" s="20">
        <f t="shared" si="212"/>
        <v>50</v>
      </c>
      <c r="X461" s="20">
        <f t="shared" si="212"/>
        <v>75</v>
      </c>
      <c r="Y461" s="20">
        <f t="shared" si="212"/>
        <v>25</v>
      </c>
      <c r="Z461" s="20">
        <f t="shared" si="212"/>
        <v>50</v>
      </c>
      <c r="AA461" s="20">
        <f t="shared" si="212"/>
        <v>50</v>
      </c>
      <c r="AB461" s="20">
        <f t="shared" si="212"/>
        <v>75</v>
      </c>
      <c r="AC461" s="20">
        <f t="shared" si="212"/>
        <v>75</v>
      </c>
      <c r="AD461" s="20">
        <f t="shared" si="212"/>
        <v>75</v>
      </c>
      <c r="AE461" s="20">
        <f t="shared" si="212"/>
        <v>75</v>
      </c>
      <c r="AF461" s="20">
        <f t="shared" si="212"/>
        <v>25</v>
      </c>
      <c r="AG461" s="20">
        <f t="shared" si="212"/>
        <v>50</v>
      </c>
      <c r="AH461" s="20">
        <f t="shared" ref="AH461:AI461" si="213">+AH460/AH459*100</f>
        <v>50</v>
      </c>
      <c r="AI461" s="20">
        <f t="shared" si="213"/>
        <v>50</v>
      </c>
      <c r="AJ461" s="73">
        <f t="shared" si="205"/>
        <v>0</v>
      </c>
      <c r="AK461" s="73"/>
      <c r="AL461" s="73"/>
    </row>
    <row r="462" spans="1:38" ht="15.75">
      <c r="A462" s="89"/>
      <c r="B462" s="13"/>
      <c r="C462" s="180"/>
      <c r="D462" s="176" t="s">
        <v>168</v>
      </c>
      <c r="E462" s="20">
        <f>+E460-E459</f>
        <v>-3</v>
      </c>
      <c r="F462" s="20">
        <f t="shared" ref="F462:AG462" si="214">+F460-F459</f>
        <v>-2</v>
      </c>
      <c r="G462" s="20">
        <f t="shared" si="214"/>
        <v>-1</v>
      </c>
      <c r="H462" s="20">
        <f t="shared" si="214"/>
        <v>-1</v>
      </c>
      <c r="I462" s="20">
        <f t="shared" si="214"/>
        <v>-1</v>
      </c>
      <c r="J462" s="20">
        <f t="shared" si="214"/>
        <v>-1</v>
      </c>
      <c r="K462" s="20">
        <f t="shared" si="214"/>
        <v>-3</v>
      </c>
      <c r="L462" s="20">
        <f t="shared" si="214"/>
        <v>-2</v>
      </c>
      <c r="M462" s="20">
        <f t="shared" si="214"/>
        <v>-2</v>
      </c>
      <c r="N462" s="20">
        <f t="shared" si="214"/>
        <v>-3</v>
      </c>
      <c r="O462" s="20">
        <f t="shared" si="214"/>
        <v>-2</v>
      </c>
      <c r="P462" s="20">
        <f t="shared" si="214"/>
        <v>-2</v>
      </c>
      <c r="Q462" s="20">
        <f t="shared" si="214"/>
        <v>-3</v>
      </c>
      <c r="R462" s="20">
        <f t="shared" si="214"/>
        <v>-4</v>
      </c>
      <c r="S462" s="20">
        <f t="shared" si="214"/>
        <v>-2</v>
      </c>
      <c r="T462" s="20">
        <f t="shared" si="214"/>
        <v>-1</v>
      </c>
      <c r="U462" s="20">
        <f t="shared" si="214"/>
        <v>-1</v>
      </c>
      <c r="V462" s="20">
        <f t="shared" si="214"/>
        <v>-1</v>
      </c>
      <c r="W462" s="20">
        <f t="shared" si="214"/>
        <v>-2</v>
      </c>
      <c r="X462" s="20">
        <f t="shared" si="214"/>
        <v>-1</v>
      </c>
      <c r="Y462" s="20">
        <f t="shared" si="214"/>
        <v>-3</v>
      </c>
      <c r="Z462" s="20">
        <f t="shared" si="214"/>
        <v>-2</v>
      </c>
      <c r="AA462" s="20">
        <f t="shared" si="214"/>
        <v>-2</v>
      </c>
      <c r="AB462" s="20">
        <f t="shared" si="214"/>
        <v>-1</v>
      </c>
      <c r="AC462" s="20">
        <f t="shared" si="214"/>
        <v>-1</v>
      </c>
      <c r="AD462" s="20">
        <f t="shared" si="214"/>
        <v>-1</v>
      </c>
      <c r="AE462" s="20">
        <f t="shared" si="214"/>
        <v>-1</v>
      </c>
      <c r="AF462" s="20">
        <f t="shared" si="214"/>
        <v>-3</v>
      </c>
      <c r="AG462" s="20">
        <f t="shared" si="214"/>
        <v>-2</v>
      </c>
      <c r="AH462" s="20">
        <f t="shared" ref="AH462:AI462" si="215">+AH460-AH459</f>
        <v>-2</v>
      </c>
      <c r="AI462" s="20">
        <f t="shared" si="215"/>
        <v>-2</v>
      </c>
      <c r="AJ462" s="73">
        <f t="shared" si="205"/>
        <v>0</v>
      </c>
      <c r="AK462" s="73"/>
      <c r="AL462" s="73"/>
    </row>
    <row r="463" spans="1:38" ht="15.75">
      <c r="A463" s="89"/>
      <c r="B463" s="13"/>
      <c r="C463" s="180"/>
      <c r="D463" s="176" t="s">
        <v>169</v>
      </c>
      <c r="E463" s="20">
        <f>IF(E461-80&gt;0,0,E461-80)</f>
        <v>-55</v>
      </c>
      <c r="F463" s="20">
        <f>IF(F461-80&gt;0,0,F461-80)</f>
        <v>-30</v>
      </c>
      <c r="G463" s="20">
        <f t="shared" ref="G463:AG463" si="216">IF(G461-80&gt;0,0,G461-80)</f>
        <v>-5</v>
      </c>
      <c r="H463" s="20">
        <f t="shared" si="216"/>
        <v>-5</v>
      </c>
      <c r="I463" s="20">
        <f t="shared" si="216"/>
        <v>-5</v>
      </c>
      <c r="J463" s="20">
        <f t="shared" si="216"/>
        <v>-5</v>
      </c>
      <c r="K463" s="20">
        <f t="shared" si="216"/>
        <v>-55</v>
      </c>
      <c r="L463" s="20">
        <f t="shared" si="216"/>
        <v>-30</v>
      </c>
      <c r="M463" s="20">
        <f t="shared" si="216"/>
        <v>-30</v>
      </c>
      <c r="N463" s="20">
        <f t="shared" si="216"/>
        <v>-55</v>
      </c>
      <c r="O463" s="20">
        <f t="shared" si="216"/>
        <v>-30</v>
      </c>
      <c r="P463" s="20">
        <f t="shared" si="216"/>
        <v>-30</v>
      </c>
      <c r="Q463" s="20">
        <f t="shared" si="216"/>
        <v>-55</v>
      </c>
      <c r="R463" s="20">
        <f t="shared" si="216"/>
        <v>-80</v>
      </c>
      <c r="S463" s="20">
        <f t="shared" si="216"/>
        <v>-30</v>
      </c>
      <c r="T463" s="20">
        <f t="shared" si="216"/>
        <v>-5</v>
      </c>
      <c r="U463" s="20">
        <f t="shared" si="216"/>
        <v>-5</v>
      </c>
      <c r="V463" s="20">
        <f t="shared" si="216"/>
        <v>-5</v>
      </c>
      <c r="W463" s="20">
        <f t="shared" si="216"/>
        <v>-30</v>
      </c>
      <c r="X463" s="20">
        <f t="shared" si="216"/>
        <v>-5</v>
      </c>
      <c r="Y463" s="20">
        <f t="shared" si="216"/>
        <v>-55</v>
      </c>
      <c r="Z463" s="20">
        <f t="shared" si="216"/>
        <v>-30</v>
      </c>
      <c r="AA463" s="20">
        <f t="shared" si="216"/>
        <v>-30</v>
      </c>
      <c r="AB463" s="20">
        <f t="shared" si="216"/>
        <v>-5</v>
      </c>
      <c r="AC463" s="20">
        <f t="shared" si="216"/>
        <v>-5</v>
      </c>
      <c r="AD463" s="20">
        <f t="shared" si="216"/>
        <v>-5</v>
      </c>
      <c r="AE463" s="20">
        <f t="shared" si="216"/>
        <v>-5</v>
      </c>
      <c r="AF463" s="20">
        <f t="shared" si="216"/>
        <v>-55</v>
      </c>
      <c r="AG463" s="20">
        <f t="shared" si="216"/>
        <v>-30</v>
      </c>
      <c r="AH463" s="20">
        <f t="shared" ref="AH463:AI463" si="217">IF(AH461-80&gt;0,0,AH461-80)</f>
        <v>-30</v>
      </c>
      <c r="AI463" s="20">
        <f t="shared" si="217"/>
        <v>-30</v>
      </c>
      <c r="AJ463" s="73">
        <f t="shared" si="205"/>
        <v>0</v>
      </c>
      <c r="AK463" s="73"/>
      <c r="AL463" s="73"/>
    </row>
    <row r="464" spans="1:38" ht="28.5">
      <c r="A464" s="206" t="s">
        <v>171</v>
      </c>
      <c r="B464" s="206"/>
      <c r="C464" s="206"/>
      <c r="D464" s="206"/>
      <c r="E464" s="206"/>
      <c r="F464" s="206"/>
      <c r="G464" s="206"/>
      <c r="H464" s="206"/>
      <c r="I464" s="206"/>
      <c r="J464" s="206"/>
      <c r="K464" s="206"/>
      <c r="L464" s="206"/>
      <c r="M464" s="206"/>
      <c r="N464" s="206"/>
      <c r="O464" s="206"/>
      <c r="P464" s="206"/>
      <c r="Q464" s="206"/>
      <c r="R464" s="206"/>
      <c r="S464" s="206"/>
      <c r="T464" s="206"/>
      <c r="U464" s="206"/>
      <c r="V464" s="206"/>
      <c r="W464" s="206"/>
      <c r="X464" s="206"/>
      <c r="Y464" s="206"/>
      <c r="Z464" s="206"/>
      <c r="AA464" s="206"/>
      <c r="AB464" s="206"/>
      <c r="AC464" s="206"/>
      <c r="AD464" s="206"/>
      <c r="AE464" s="206"/>
      <c r="AF464" s="206"/>
      <c r="AG464" s="206"/>
      <c r="AH464" s="206"/>
      <c r="AI464" s="183"/>
      <c r="AJ464" s="73">
        <f t="shared" si="205"/>
        <v>0</v>
      </c>
      <c r="AK464" s="73"/>
      <c r="AL464" s="73"/>
    </row>
    <row r="465" spans="1:38" ht="15" customHeight="1">
      <c r="A465" s="61">
        <v>1</v>
      </c>
      <c r="B465" s="184">
        <v>15349</v>
      </c>
      <c r="C465" s="185" t="s">
        <v>114</v>
      </c>
      <c r="D465" s="186" t="s">
        <v>202</v>
      </c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4"/>
      <c r="U465" s="42"/>
      <c r="V465" s="44"/>
      <c r="W465" s="43"/>
      <c r="X465" s="45"/>
      <c r="Y465" s="45"/>
      <c r="Z465" s="45"/>
      <c r="AA465" s="45"/>
      <c r="AB465" s="42"/>
      <c r="AC465" s="42"/>
      <c r="AD465" s="43"/>
      <c r="AE465" s="43"/>
      <c r="AF465" s="43"/>
      <c r="AG465" s="43"/>
      <c r="AH465" s="43"/>
      <c r="AI465" s="43"/>
      <c r="AJ465" s="73">
        <f t="shared" si="205"/>
        <v>0</v>
      </c>
      <c r="AK465" s="73"/>
      <c r="AL465" s="73"/>
    </row>
    <row r="466" spans="1:38" ht="15" customHeight="1">
      <c r="A466" s="61">
        <v>2</v>
      </c>
      <c r="B466" s="43">
        <v>16647</v>
      </c>
      <c r="C466" s="46" t="s">
        <v>115</v>
      </c>
      <c r="D466" s="186" t="s">
        <v>106</v>
      </c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4"/>
      <c r="T466" s="44"/>
      <c r="U466" s="43"/>
      <c r="V466" s="45"/>
      <c r="W466" s="45"/>
      <c r="X466" s="43"/>
      <c r="Y466" s="45"/>
      <c r="Z466" s="94"/>
      <c r="AA466" s="44"/>
      <c r="AB466" s="43"/>
      <c r="AC466" s="43"/>
      <c r="AD466" s="43"/>
      <c r="AE466" s="43"/>
      <c r="AF466" s="43"/>
      <c r="AG466" s="43"/>
      <c r="AH466" s="43"/>
      <c r="AI466" s="43"/>
      <c r="AJ466" s="73">
        <f t="shared" si="205"/>
        <v>0</v>
      </c>
      <c r="AK466" s="73"/>
      <c r="AL466" s="73"/>
    </row>
    <row r="467" spans="1:38" ht="15.75">
      <c r="A467" s="61">
        <v>3</v>
      </c>
      <c r="B467" s="43">
        <v>15160</v>
      </c>
      <c r="C467" s="46" t="s">
        <v>82</v>
      </c>
      <c r="D467" s="47" t="s">
        <v>100</v>
      </c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2"/>
      <c r="V467" s="45"/>
      <c r="W467" s="43"/>
      <c r="X467" s="43"/>
      <c r="Y467" s="45"/>
      <c r="Z467" s="45"/>
      <c r="AA467" s="42"/>
      <c r="AB467" s="42"/>
      <c r="AC467" s="42"/>
      <c r="AD467" s="43"/>
      <c r="AE467" s="43"/>
      <c r="AF467" s="43"/>
      <c r="AG467" s="43"/>
      <c r="AH467" s="43"/>
      <c r="AI467" s="43"/>
      <c r="AJ467" s="73">
        <f t="shared" si="205"/>
        <v>0</v>
      </c>
      <c r="AK467" s="73"/>
      <c r="AL467" s="73"/>
    </row>
    <row r="468" spans="1:38" ht="15.75">
      <c r="A468" s="61">
        <v>4</v>
      </c>
      <c r="B468" s="43">
        <v>16690</v>
      </c>
      <c r="C468" s="46" t="s">
        <v>156</v>
      </c>
      <c r="D468" s="47" t="s">
        <v>100</v>
      </c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2"/>
      <c r="W468" s="42"/>
      <c r="X468" s="43"/>
      <c r="Y468" s="45"/>
      <c r="Z468" s="45"/>
      <c r="AA468" s="43"/>
      <c r="AB468" s="43"/>
      <c r="AC468" s="42"/>
      <c r="AD468" s="43"/>
      <c r="AE468" s="43"/>
      <c r="AF468" s="43"/>
      <c r="AG468" s="43"/>
      <c r="AH468" s="43"/>
      <c r="AI468" s="43"/>
      <c r="AJ468" s="73">
        <f t="shared" si="205"/>
        <v>0</v>
      </c>
      <c r="AK468" s="73"/>
      <c r="AL468" s="73"/>
    </row>
    <row r="469" spans="1:38" ht="15.75">
      <c r="A469" s="61">
        <v>5</v>
      </c>
      <c r="B469" s="43">
        <v>17123</v>
      </c>
      <c r="C469" s="46" t="s">
        <v>274</v>
      </c>
      <c r="D469" s="47" t="s">
        <v>100</v>
      </c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2"/>
      <c r="W469" s="42"/>
      <c r="X469" s="45"/>
      <c r="Y469" s="43"/>
      <c r="Z469" s="42"/>
      <c r="AA469" s="43"/>
      <c r="AB469" s="42"/>
      <c r="AC469" s="42"/>
      <c r="AD469" s="43"/>
      <c r="AE469" s="43"/>
      <c r="AF469" s="43"/>
      <c r="AG469" s="43"/>
      <c r="AH469" s="43"/>
      <c r="AI469" s="43"/>
      <c r="AJ469" s="73">
        <f t="shared" si="205"/>
        <v>0</v>
      </c>
      <c r="AK469" s="73"/>
      <c r="AL469" s="73"/>
    </row>
    <row r="470" spans="1:38" ht="15.75">
      <c r="A470" s="61">
        <v>6</v>
      </c>
      <c r="B470" s="187" t="s">
        <v>196</v>
      </c>
      <c r="C470" s="52" t="s">
        <v>109</v>
      </c>
      <c r="D470" s="188" t="s">
        <v>110</v>
      </c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73">
        <f t="shared" si="205"/>
        <v>0</v>
      </c>
      <c r="AK470" s="73"/>
      <c r="AL470" s="73"/>
    </row>
    <row r="471" spans="1:38" ht="15.75">
      <c r="A471" s="61">
        <v>7</v>
      </c>
      <c r="B471" s="43">
        <v>15314</v>
      </c>
      <c r="C471" s="46" t="s">
        <v>83</v>
      </c>
      <c r="D471" s="48" t="s">
        <v>101</v>
      </c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94"/>
      <c r="Q471" s="43"/>
      <c r="R471" s="43"/>
      <c r="S471" s="42"/>
      <c r="T471" s="43"/>
      <c r="U471" s="43"/>
      <c r="V471" s="43"/>
      <c r="W471" s="45"/>
      <c r="X471" s="45"/>
      <c r="Y471" s="45"/>
      <c r="Z471" s="43"/>
      <c r="AA471" s="43"/>
      <c r="AB471" s="43"/>
      <c r="AC471" s="43"/>
      <c r="AD471" s="43"/>
      <c r="AE471" s="43"/>
      <c r="AF471" s="43"/>
      <c r="AG471" s="45"/>
      <c r="AH471" s="45"/>
      <c r="AI471" s="45"/>
      <c r="AJ471" s="73">
        <f t="shared" si="205"/>
        <v>0</v>
      </c>
      <c r="AK471" s="73"/>
      <c r="AL471" s="73"/>
    </row>
    <row r="472" spans="1:38" ht="15.75">
      <c r="A472" s="61">
        <v>8</v>
      </c>
      <c r="B472" s="43">
        <v>15369</v>
      </c>
      <c r="C472" s="46" t="s">
        <v>287</v>
      </c>
      <c r="D472" s="48" t="s">
        <v>101</v>
      </c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94"/>
      <c r="Q472" s="43"/>
      <c r="R472" s="43"/>
      <c r="S472" s="42"/>
      <c r="T472" s="43"/>
      <c r="U472" s="43"/>
      <c r="V472" s="43"/>
      <c r="W472" s="45"/>
      <c r="X472" s="45"/>
      <c r="Y472" s="45"/>
      <c r="Z472" s="43"/>
      <c r="AA472" s="43"/>
      <c r="AB472" s="43"/>
      <c r="AC472" s="43"/>
      <c r="AD472" s="43"/>
      <c r="AE472" s="43"/>
      <c r="AF472" s="43"/>
      <c r="AG472" s="45"/>
      <c r="AH472" s="45"/>
      <c r="AI472" s="45"/>
      <c r="AJ472" s="73">
        <f t="shared" si="205"/>
        <v>0</v>
      </c>
      <c r="AK472" s="73"/>
      <c r="AL472" s="73"/>
    </row>
    <row r="473" spans="1:38" ht="15.75">
      <c r="A473" s="61">
        <v>9</v>
      </c>
      <c r="B473" s="53">
        <v>16475</v>
      </c>
      <c r="C473" s="46" t="s">
        <v>85</v>
      </c>
      <c r="D473" s="48" t="s">
        <v>101</v>
      </c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2"/>
      <c r="U473" s="41"/>
      <c r="V473" s="41"/>
      <c r="W473" s="45"/>
      <c r="X473" s="45"/>
      <c r="Y473" s="45"/>
      <c r="Z473" s="45"/>
      <c r="AA473" s="45"/>
      <c r="AB473" s="45"/>
      <c r="AC473" s="45"/>
      <c r="AD473" s="42"/>
      <c r="AE473" s="45"/>
      <c r="AF473" s="45"/>
      <c r="AG473" s="43"/>
      <c r="AH473" s="43"/>
      <c r="AI473" s="43"/>
      <c r="AJ473" s="73">
        <f t="shared" si="205"/>
        <v>0</v>
      </c>
      <c r="AK473" s="73"/>
      <c r="AL473" s="73"/>
    </row>
    <row r="474" spans="1:38" ht="15.75">
      <c r="A474" s="61">
        <v>10</v>
      </c>
      <c r="B474" s="43">
        <v>16481</v>
      </c>
      <c r="C474" s="52" t="s">
        <v>86</v>
      </c>
      <c r="D474" s="48" t="s">
        <v>101</v>
      </c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2"/>
      <c r="W474" s="42"/>
      <c r="X474" s="43"/>
      <c r="Y474" s="45"/>
      <c r="Z474" s="45"/>
      <c r="AA474" s="45"/>
      <c r="AB474" s="45"/>
      <c r="AC474" s="45"/>
      <c r="AD474" s="42"/>
      <c r="AE474" s="45"/>
      <c r="AF474" s="45"/>
      <c r="AG474" s="43"/>
      <c r="AH474" s="45"/>
      <c r="AI474" s="45"/>
      <c r="AJ474" s="73">
        <f t="shared" si="205"/>
        <v>0</v>
      </c>
      <c r="AK474" s="73"/>
      <c r="AL474" s="73"/>
    </row>
    <row r="475" spans="1:38" ht="15.75">
      <c r="A475" s="61">
        <v>11</v>
      </c>
      <c r="B475" s="51">
        <v>16486</v>
      </c>
      <c r="C475" s="50" t="s">
        <v>116</v>
      </c>
      <c r="D475" s="48" t="s">
        <v>101</v>
      </c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2"/>
      <c r="X475" s="43"/>
      <c r="Y475" s="45"/>
      <c r="Z475" s="45"/>
      <c r="AA475" s="45"/>
      <c r="AB475" s="45"/>
      <c r="AC475" s="43"/>
      <c r="AD475" s="43"/>
      <c r="AE475" s="45"/>
      <c r="AF475" s="42"/>
      <c r="AG475" s="45"/>
      <c r="AH475" s="45"/>
      <c r="AI475" s="45"/>
      <c r="AJ475" s="73">
        <f t="shared" si="205"/>
        <v>0</v>
      </c>
      <c r="AK475" s="73"/>
      <c r="AL475" s="73"/>
    </row>
    <row r="476" spans="1:38" ht="15.75">
      <c r="A476" s="61">
        <v>12</v>
      </c>
      <c r="B476" s="51">
        <v>16516</v>
      </c>
      <c r="C476" s="52" t="s">
        <v>94</v>
      </c>
      <c r="D476" s="48" t="s">
        <v>101</v>
      </c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2"/>
      <c r="S476" s="43"/>
      <c r="T476" s="43"/>
      <c r="U476" s="43"/>
      <c r="V476" s="45"/>
      <c r="W476" s="43"/>
      <c r="X476" s="43"/>
      <c r="Y476" s="43"/>
      <c r="Z476" s="43"/>
      <c r="AA476" s="43"/>
      <c r="AB476" s="43"/>
      <c r="AC476" s="43"/>
      <c r="AD476" s="43"/>
      <c r="AE476" s="43"/>
      <c r="AF476" s="41"/>
      <c r="AG476" s="43"/>
      <c r="AH476" s="45"/>
      <c r="AI476" s="45"/>
      <c r="AJ476" s="73">
        <f t="shared" si="205"/>
        <v>0</v>
      </c>
      <c r="AK476" s="73"/>
      <c r="AL476" s="73"/>
    </row>
    <row r="477" spans="1:38" ht="15.75">
      <c r="A477" s="61">
        <v>13</v>
      </c>
      <c r="B477" s="56">
        <v>17054</v>
      </c>
      <c r="C477" s="50" t="s">
        <v>122</v>
      </c>
      <c r="D477" s="48" t="s">
        <v>101</v>
      </c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2"/>
      <c r="U477" s="43"/>
      <c r="V477" s="43"/>
      <c r="W477" s="42"/>
      <c r="X477" s="43"/>
      <c r="Y477" s="45"/>
      <c r="Z477" s="45"/>
      <c r="AA477" s="45"/>
      <c r="AB477" s="45"/>
      <c r="AC477" s="43"/>
      <c r="AD477" s="43"/>
      <c r="AE477" s="45"/>
      <c r="AF477" s="43"/>
      <c r="AG477" s="45"/>
      <c r="AH477" s="45"/>
      <c r="AI477" s="45"/>
      <c r="AJ477" s="73">
        <f t="shared" si="205"/>
        <v>0</v>
      </c>
      <c r="AK477" s="73"/>
      <c r="AL477" s="73"/>
    </row>
    <row r="478" spans="1:38" ht="15.75">
      <c r="A478" s="61">
        <v>14</v>
      </c>
      <c r="B478" s="189" t="s">
        <v>81</v>
      </c>
      <c r="C478" s="52" t="s">
        <v>90</v>
      </c>
      <c r="D478" s="48" t="s">
        <v>101</v>
      </c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2"/>
      <c r="S478" s="43"/>
      <c r="T478" s="42"/>
      <c r="U478" s="43"/>
      <c r="V478" s="41"/>
      <c r="W478" s="43"/>
      <c r="X478" s="43"/>
      <c r="Y478" s="43"/>
      <c r="Z478" s="43"/>
      <c r="AA478" s="43"/>
      <c r="AB478" s="43"/>
      <c r="AC478" s="43"/>
      <c r="AD478" s="43"/>
      <c r="AE478" s="43"/>
      <c r="AF478" s="45"/>
      <c r="AG478" s="45"/>
      <c r="AH478" s="45"/>
      <c r="AI478" s="45"/>
      <c r="AJ478" s="73">
        <f t="shared" si="205"/>
        <v>0</v>
      </c>
      <c r="AK478" s="73"/>
      <c r="AL478" s="73"/>
    </row>
    <row r="479" spans="1:38" ht="15.75">
      <c r="A479" s="61">
        <v>15</v>
      </c>
      <c r="B479" s="53">
        <v>17209</v>
      </c>
      <c r="C479" s="52" t="s">
        <v>108</v>
      </c>
      <c r="D479" s="48" t="s">
        <v>101</v>
      </c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2"/>
      <c r="S479" s="43"/>
      <c r="T479" s="43"/>
      <c r="U479" s="42"/>
      <c r="V479" s="43"/>
      <c r="W479" s="41"/>
      <c r="X479" s="45"/>
      <c r="Y479" s="45"/>
      <c r="Z479" s="43"/>
      <c r="AA479" s="43"/>
      <c r="AB479" s="45"/>
      <c r="AC479" s="45"/>
      <c r="AD479" s="43"/>
      <c r="AE479" s="45"/>
      <c r="AF479" s="45"/>
      <c r="AG479" s="45"/>
      <c r="AH479" s="43"/>
      <c r="AI479" s="43"/>
      <c r="AJ479" s="73">
        <f t="shared" si="205"/>
        <v>0</v>
      </c>
      <c r="AK479" s="73"/>
      <c r="AL479" s="73"/>
    </row>
    <row r="480" spans="1:38" ht="15.75">
      <c r="A480" s="61">
        <v>16</v>
      </c>
      <c r="B480" s="56" t="s">
        <v>144</v>
      </c>
      <c r="C480" s="46" t="s">
        <v>93</v>
      </c>
      <c r="D480" s="48" t="s">
        <v>101</v>
      </c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5"/>
      <c r="X480" s="43"/>
      <c r="Y480" s="43"/>
      <c r="Z480" s="43"/>
      <c r="AA480" s="45"/>
      <c r="AB480" s="43"/>
      <c r="AC480" s="43"/>
      <c r="AD480" s="43"/>
      <c r="AE480" s="43"/>
      <c r="AF480" s="43"/>
      <c r="AG480" s="43"/>
      <c r="AH480" s="42"/>
      <c r="AI480" s="42"/>
      <c r="AJ480" s="73">
        <f t="shared" si="205"/>
        <v>0</v>
      </c>
      <c r="AK480" s="73"/>
      <c r="AL480" s="73"/>
    </row>
    <row r="481" spans="1:38" ht="15.75">
      <c r="A481" s="61">
        <v>17</v>
      </c>
      <c r="B481" s="190" t="s">
        <v>209</v>
      </c>
      <c r="C481" s="46" t="s">
        <v>119</v>
      </c>
      <c r="D481" s="48" t="s">
        <v>101</v>
      </c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5"/>
      <c r="X481" s="43"/>
      <c r="Y481" s="43"/>
      <c r="Z481" s="43"/>
      <c r="AA481" s="45"/>
      <c r="AB481" s="43"/>
      <c r="AC481" s="43"/>
      <c r="AD481" s="43"/>
      <c r="AE481" s="42"/>
      <c r="AF481" s="43"/>
      <c r="AG481" s="43"/>
      <c r="AH481" s="43"/>
      <c r="AI481" s="43"/>
      <c r="AJ481" s="73">
        <f t="shared" si="205"/>
        <v>0</v>
      </c>
      <c r="AK481" s="73"/>
      <c r="AL481" s="73"/>
    </row>
    <row r="482" spans="1:38" ht="15.75">
      <c r="A482" s="61">
        <v>18</v>
      </c>
      <c r="B482" s="187" t="s">
        <v>210</v>
      </c>
      <c r="C482" s="46" t="s">
        <v>84</v>
      </c>
      <c r="D482" s="48" t="s">
        <v>101</v>
      </c>
      <c r="E482" s="43"/>
      <c r="F482" s="43"/>
      <c r="G482" s="43"/>
      <c r="H482" s="9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5"/>
      <c r="X482" s="43"/>
      <c r="Y482" s="43"/>
      <c r="Z482" s="43"/>
      <c r="AA482" s="45"/>
      <c r="AB482" s="42"/>
      <c r="AC482" s="42"/>
      <c r="AD482" s="43"/>
      <c r="AE482" s="43"/>
      <c r="AF482" s="42"/>
      <c r="AG482" s="43"/>
      <c r="AH482" s="43"/>
      <c r="AI482" s="43"/>
      <c r="AJ482" s="73">
        <f t="shared" si="205"/>
        <v>0</v>
      </c>
      <c r="AK482" s="73"/>
      <c r="AL482" s="73"/>
    </row>
    <row r="483" spans="1:38" ht="15.75">
      <c r="A483" s="61">
        <v>19</v>
      </c>
      <c r="B483" s="56" t="s">
        <v>203</v>
      </c>
      <c r="C483" s="50" t="s">
        <v>96</v>
      </c>
      <c r="D483" s="48" t="s">
        <v>101</v>
      </c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2"/>
      <c r="S483" s="41"/>
      <c r="T483" s="43"/>
      <c r="U483" s="43"/>
      <c r="V483" s="43"/>
      <c r="W483" s="43"/>
      <c r="X483" s="45"/>
      <c r="Y483" s="45"/>
      <c r="Z483" s="45"/>
      <c r="AA483" s="45"/>
      <c r="AB483" s="45"/>
      <c r="AC483" s="45"/>
      <c r="AD483" s="43"/>
      <c r="AE483" s="45"/>
      <c r="AF483" s="45"/>
      <c r="AG483" s="45"/>
      <c r="AH483" s="43"/>
      <c r="AI483" s="43"/>
      <c r="AJ483" s="73">
        <f t="shared" si="205"/>
        <v>0</v>
      </c>
      <c r="AK483" s="73"/>
      <c r="AL483" s="73"/>
    </row>
    <row r="484" spans="1:38" ht="15.75">
      <c r="A484" s="61">
        <v>20</v>
      </c>
      <c r="B484" s="43">
        <v>17998</v>
      </c>
      <c r="C484" s="52" t="s">
        <v>97</v>
      </c>
      <c r="D484" s="48" t="s">
        <v>101</v>
      </c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5"/>
      <c r="W484" s="45"/>
      <c r="X484" s="43"/>
      <c r="Y484" s="45"/>
      <c r="Z484" s="45"/>
      <c r="AA484" s="41"/>
      <c r="AB484" s="45"/>
      <c r="AC484" s="45"/>
      <c r="AD484" s="43"/>
      <c r="AE484" s="45"/>
      <c r="AF484" s="43"/>
      <c r="AG484" s="45"/>
      <c r="AH484" s="43"/>
      <c r="AI484" s="43"/>
      <c r="AJ484" s="73">
        <f t="shared" si="205"/>
        <v>0</v>
      </c>
      <c r="AK484" s="73"/>
      <c r="AL484" s="73"/>
    </row>
    <row r="485" spans="1:38" ht="15.75">
      <c r="A485" s="61">
        <v>21</v>
      </c>
      <c r="B485" s="51">
        <v>18191</v>
      </c>
      <c r="C485" s="50" t="s">
        <v>107</v>
      </c>
      <c r="D485" s="48" t="s">
        <v>101</v>
      </c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2"/>
      <c r="U485" s="43"/>
      <c r="V485" s="43"/>
      <c r="W485" s="45"/>
      <c r="X485" s="43"/>
      <c r="Y485" s="45"/>
      <c r="Z485" s="43"/>
      <c r="AA485" s="43"/>
      <c r="AB485" s="43"/>
      <c r="AC485" s="43"/>
      <c r="AD485" s="43"/>
      <c r="AE485" s="45"/>
      <c r="AF485" s="45"/>
      <c r="AG485" s="43"/>
      <c r="AH485" s="43"/>
      <c r="AI485" s="43"/>
      <c r="AJ485" s="73">
        <f t="shared" si="205"/>
        <v>0</v>
      </c>
      <c r="AK485" s="73"/>
      <c r="AL485" s="73"/>
    </row>
    <row r="486" spans="1:38" ht="15.75">
      <c r="A486" s="61">
        <v>22</v>
      </c>
      <c r="B486" s="56">
        <v>19208</v>
      </c>
      <c r="C486" s="50" t="s">
        <v>275</v>
      </c>
      <c r="D486" s="48" t="s">
        <v>101</v>
      </c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2"/>
      <c r="S486" s="43"/>
      <c r="T486" s="59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5"/>
      <c r="AF486" s="45"/>
      <c r="AG486" s="45"/>
      <c r="AH486" s="45"/>
      <c r="AI486" s="45"/>
      <c r="AJ486" s="73">
        <f t="shared" si="205"/>
        <v>0</v>
      </c>
      <c r="AK486" s="73"/>
      <c r="AL486" s="73"/>
    </row>
    <row r="487" spans="1:38" ht="15.75">
      <c r="A487" s="61">
        <v>23</v>
      </c>
      <c r="B487" s="56" t="s">
        <v>141</v>
      </c>
      <c r="C487" s="46" t="s">
        <v>142</v>
      </c>
      <c r="D487" s="54" t="s">
        <v>29</v>
      </c>
      <c r="E487" s="43"/>
      <c r="F487" s="95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2"/>
      <c r="S487" s="43"/>
      <c r="T487" s="43"/>
      <c r="U487" s="43"/>
      <c r="V487" s="43"/>
      <c r="W487" s="45"/>
      <c r="X487" s="43"/>
      <c r="Y487" s="43"/>
      <c r="Z487" s="43"/>
      <c r="AA487" s="43"/>
      <c r="AB487" s="43"/>
      <c r="AC487" s="43"/>
      <c r="AD487" s="43"/>
      <c r="AE487" s="43"/>
      <c r="AF487" s="45"/>
      <c r="AG487" s="45"/>
      <c r="AH487" s="43"/>
      <c r="AI487" s="43"/>
      <c r="AJ487" s="73">
        <f t="shared" si="205"/>
        <v>0</v>
      </c>
      <c r="AK487" s="73"/>
      <c r="AL487" s="73"/>
    </row>
    <row r="488" spans="1:38" ht="15.75">
      <c r="A488" s="61">
        <v>24</v>
      </c>
      <c r="B488" s="187" t="s">
        <v>163</v>
      </c>
      <c r="C488" s="52" t="s">
        <v>164</v>
      </c>
      <c r="D488" s="51" t="s">
        <v>29</v>
      </c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2"/>
      <c r="S488" s="43"/>
      <c r="T488" s="43"/>
      <c r="U488" s="42"/>
      <c r="V488" s="43"/>
      <c r="W488" s="43"/>
      <c r="X488" s="43"/>
      <c r="Y488" s="43"/>
      <c r="Z488" s="43"/>
      <c r="AA488" s="43"/>
      <c r="AB488" s="43"/>
      <c r="AC488" s="43"/>
      <c r="AD488" s="42"/>
      <c r="AE488" s="45"/>
      <c r="AF488" s="43"/>
      <c r="AG488" s="43"/>
      <c r="AH488" s="45"/>
      <c r="AI488" s="45"/>
      <c r="AJ488" s="73">
        <f t="shared" si="205"/>
        <v>0</v>
      </c>
      <c r="AK488" s="73"/>
      <c r="AL488" s="73"/>
    </row>
    <row r="489" spans="1:38" ht="15.75">
      <c r="A489" s="61">
        <v>25</v>
      </c>
      <c r="B489" s="56" t="s">
        <v>135</v>
      </c>
      <c r="C489" s="46" t="s">
        <v>121</v>
      </c>
      <c r="D489" s="54" t="s">
        <v>29</v>
      </c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2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2"/>
      <c r="AF489" s="43"/>
      <c r="AG489" s="45"/>
      <c r="AH489" s="43"/>
      <c r="AI489" s="43"/>
      <c r="AJ489" s="73">
        <f t="shared" si="205"/>
        <v>0</v>
      </c>
      <c r="AK489" s="73"/>
      <c r="AL489" s="73"/>
    </row>
    <row r="490" spans="1:38" ht="15.75">
      <c r="A490" s="61">
        <v>26</v>
      </c>
      <c r="B490" s="56" t="s">
        <v>204</v>
      </c>
      <c r="C490" s="52" t="s">
        <v>205</v>
      </c>
      <c r="D490" s="54" t="s">
        <v>29</v>
      </c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2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5"/>
      <c r="AF490" s="45"/>
      <c r="AG490" s="43"/>
      <c r="AH490" s="49"/>
      <c r="AI490" s="49"/>
      <c r="AJ490" s="73">
        <f t="shared" si="205"/>
        <v>0</v>
      </c>
      <c r="AK490" s="73"/>
      <c r="AL490" s="73"/>
    </row>
    <row r="491" spans="1:38" ht="15.75">
      <c r="A491" s="61">
        <v>27</v>
      </c>
      <c r="B491" s="56" t="s">
        <v>134</v>
      </c>
      <c r="C491" s="46" t="s">
        <v>87</v>
      </c>
      <c r="D491" s="54" t="s">
        <v>29</v>
      </c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2"/>
      <c r="S491" s="42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5"/>
      <c r="AF491" s="45"/>
      <c r="AG491" s="43"/>
      <c r="AH491" s="43"/>
      <c r="AI491" s="43"/>
      <c r="AJ491" s="73">
        <f t="shared" si="205"/>
        <v>0</v>
      </c>
      <c r="AK491" s="73"/>
      <c r="AL491" s="73"/>
    </row>
    <row r="492" spans="1:38" ht="15.75">
      <c r="A492" s="61">
        <v>28</v>
      </c>
      <c r="B492" s="56" t="s">
        <v>133</v>
      </c>
      <c r="C492" s="46" t="s">
        <v>251</v>
      </c>
      <c r="D492" s="54" t="s">
        <v>29</v>
      </c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2"/>
      <c r="S492" s="43"/>
      <c r="T492" s="43"/>
      <c r="U492" s="43"/>
      <c r="V492" s="43"/>
      <c r="W492" s="43"/>
      <c r="X492" s="43"/>
      <c r="Y492" s="43"/>
      <c r="Z492" s="43"/>
      <c r="AA492" s="42"/>
      <c r="AB492" s="43"/>
      <c r="AC492" s="43"/>
      <c r="AD492" s="43"/>
      <c r="AE492" s="45"/>
      <c r="AF492" s="45"/>
      <c r="AG492" s="43"/>
      <c r="AH492" s="43"/>
      <c r="AI492" s="43"/>
      <c r="AJ492" s="73">
        <f t="shared" si="205"/>
        <v>0</v>
      </c>
      <c r="AK492" s="73"/>
      <c r="AL492" s="73"/>
    </row>
    <row r="493" spans="1:38" ht="15.75">
      <c r="A493" s="61">
        <v>29</v>
      </c>
      <c r="B493" s="56" t="s">
        <v>132</v>
      </c>
      <c r="C493" s="46" t="s">
        <v>89</v>
      </c>
      <c r="D493" s="54" t="s">
        <v>29</v>
      </c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2"/>
      <c r="S493" s="42"/>
      <c r="T493" s="43"/>
      <c r="U493" s="43"/>
      <c r="V493" s="45"/>
      <c r="W493" s="43"/>
      <c r="X493" s="43"/>
      <c r="Y493" s="43"/>
      <c r="Z493" s="43"/>
      <c r="AA493" s="42"/>
      <c r="AB493" s="43"/>
      <c r="AC493" s="43"/>
      <c r="AD493" s="43"/>
      <c r="AE493" s="43"/>
      <c r="AF493" s="43"/>
      <c r="AG493" s="43"/>
      <c r="AH493" s="43"/>
      <c r="AI493" s="43"/>
      <c r="AJ493" s="73">
        <f t="shared" si="205"/>
        <v>0</v>
      </c>
      <c r="AK493" s="73"/>
      <c r="AL493" s="73"/>
    </row>
    <row r="494" spans="1:38" ht="15.75">
      <c r="A494" s="61">
        <v>30</v>
      </c>
      <c r="B494" s="56" t="s">
        <v>131</v>
      </c>
      <c r="C494" s="46" t="s">
        <v>118</v>
      </c>
      <c r="D494" s="54" t="s">
        <v>29</v>
      </c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2"/>
      <c r="S494" s="43"/>
      <c r="T494" s="43"/>
      <c r="U494" s="42"/>
      <c r="V494" s="45"/>
      <c r="W494" s="45"/>
      <c r="X494" s="43"/>
      <c r="Y494" s="43"/>
      <c r="Z494" s="43"/>
      <c r="AA494" s="42"/>
      <c r="AB494" s="43"/>
      <c r="AC494" s="43"/>
      <c r="AD494" s="43"/>
      <c r="AE494" s="43"/>
      <c r="AF494" s="49"/>
      <c r="AG494" s="43"/>
      <c r="AH494" s="43"/>
      <c r="AI494" s="43"/>
      <c r="AJ494" s="73">
        <f t="shared" si="205"/>
        <v>0</v>
      </c>
      <c r="AK494" s="73"/>
      <c r="AL494" s="73"/>
    </row>
    <row r="495" spans="1:38" ht="15.75">
      <c r="A495" s="61">
        <v>31</v>
      </c>
      <c r="B495" s="190" t="s">
        <v>206</v>
      </c>
      <c r="C495" s="52" t="s">
        <v>92</v>
      </c>
      <c r="D495" s="54" t="s">
        <v>29</v>
      </c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2"/>
      <c r="S495" s="43"/>
      <c r="T495" s="43"/>
      <c r="U495" s="43"/>
      <c r="V495" s="45"/>
      <c r="W495" s="45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73">
        <f t="shared" si="205"/>
        <v>0</v>
      </c>
      <c r="AK495" s="73"/>
      <c r="AL495" s="73"/>
    </row>
    <row r="496" spans="1:38" ht="15.75">
      <c r="A496" s="61">
        <v>32</v>
      </c>
      <c r="B496" s="56" t="s">
        <v>207</v>
      </c>
      <c r="C496" s="50" t="s">
        <v>208</v>
      </c>
      <c r="D496" s="55" t="s">
        <v>102</v>
      </c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2"/>
      <c r="S496" s="43"/>
      <c r="T496" s="41"/>
      <c r="U496" s="43"/>
      <c r="V496" s="43"/>
      <c r="W496" s="45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73">
        <f t="shared" si="205"/>
        <v>0</v>
      </c>
      <c r="AK496" s="73"/>
      <c r="AL496" s="73"/>
    </row>
    <row r="497" spans="1:38" ht="15.75">
      <c r="A497" s="61">
        <v>33</v>
      </c>
      <c r="B497" s="56" t="s">
        <v>174</v>
      </c>
      <c r="C497" s="50" t="s">
        <v>88</v>
      </c>
      <c r="D497" s="55" t="s">
        <v>102</v>
      </c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5"/>
      <c r="X497" s="43"/>
      <c r="Y497" s="43"/>
      <c r="Z497" s="43"/>
      <c r="AA497" s="45"/>
      <c r="AB497" s="43"/>
      <c r="AC497" s="43"/>
      <c r="AD497" s="41"/>
      <c r="AE497" s="42"/>
      <c r="AF497" s="43"/>
      <c r="AG497" s="49"/>
      <c r="AH497" s="43"/>
      <c r="AI497" s="43"/>
      <c r="AJ497" s="73">
        <f t="shared" si="205"/>
        <v>0</v>
      </c>
      <c r="AK497" s="73"/>
      <c r="AL497" s="73"/>
    </row>
    <row r="498" spans="1:38" ht="15.75">
      <c r="A498" s="61">
        <v>34</v>
      </c>
      <c r="B498" s="56" t="s">
        <v>137</v>
      </c>
      <c r="C498" s="46" t="s">
        <v>138</v>
      </c>
      <c r="D498" s="54" t="s">
        <v>29</v>
      </c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5"/>
      <c r="X498" s="43"/>
      <c r="Y498" s="43"/>
      <c r="Z498" s="43"/>
      <c r="AA498" s="45"/>
      <c r="AB498" s="43"/>
      <c r="AC498" s="43"/>
      <c r="AD498" s="42"/>
      <c r="AE498" s="43"/>
      <c r="AF498" s="43"/>
      <c r="AG498" s="49"/>
      <c r="AH498" s="43"/>
      <c r="AI498" s="43"/>
      <c r="AJ498" s="73">
        <f t="shared" si="205"/>
        <v>0</v>
      </c>
      <c r="AK498" s="73"/>
      <c r="AL498" s="73"/>
    </row>
    <row r="499" spans="1:38" ht="15.75">
      <c r="A499" s="61">
        <v>35</v>
      </c>
      <c r="B499" s="191" t="s">
        <v>172</v>
      </c>
      <c r="C499" s="46" t="s">
        <v>170</v>
      </c>
      <c r="D499" s="55" t="s">
        <v>102</v>
      </c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5"/>
      <c r="W499" s="45"/>
      <c r="X499" s="43"/>
      <c r="Y499" s="43"/>
      <c r="Z499" s="43"/>
      <c r="AA499" s="45"/>
      <c r="AB499" s="45"/>
      <c r="AC499" s="45"/>
      <c r="AD499" s="49"/>
      <c r="AE499" s="41"/>
      <c r="AF499" s="41"/>
      <c r="AG499" s="43"/>
      <c r="AH499" s="43"/>
      <c r="AI499" s="43"/>
      <c r="AJ499" s="73">
        <f t="shared" si="205"/>
        <v>0</v>
      </c>
      <c r="AK499" s="73"/>
      <c r="AL499" s="73"/>
    </row>
    <row r="500" spans="1:38" ht="15.75">
      <c r="A500" s="61">
        <v>36</v>
      </c>
      <c r="B500" s="190" t="s">
        <v>129</v>
      </c>
      <c r="C500" s="52" t="s">
        <v>95</v>
      </c>
      <c r="D500" s="54" t="s">
        <v>29</v>
      </c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2"/>
      <c r="W500" s="45"/>
      <c r="X500" s="43"/>
      <c r="Y500" s="43"/>
      <c r="Z500" s="43"/>
      <c r="AA500" s="43"/>
      <c r="AB500" s="43"/>
      <c r="AC500" s="43"/>
      <c r="AD500" s="45"/>
      <c r="AE500" s="43"/>
      <c r="AF500" s="43"/>
      <c r="AG500" s="42"/>
      <c r="AH500" s="43"/>
      <c r="AI500" s="43"/>
      <c r="AJ500" s="73">
        <f t="shared" si="205"/>
        <v>0</v>
      </c>
      <c r="AK500" s="73"/>
      <c r="AL500" s="73"/>
    </row>
    <row r="501" spans="1:38" ht="15.75">
      <c r="A501" s="61">
        <v>37</v>
      </c>
      <c r="B501" s="56" t="s">
        <v>136</v>
      </c>
      <c r="C501" s="52" t="s">
        <v>111</v>
      </c>
      <c r="D501" s="54" t="s">
        <v>29</v>
      </c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2"/>
      <c r="S501" s="43"/>
      <c r="T501" s="43"/>
      <c r="U501" s="43"/>
      <c r="V501" s="43"/>
      <c r="W501" s="45"/>
      <c r="X501" s="42"/>
      <c r="Y501" s="43"/>
      <c r="Z501" s="42"/>
      <c r="AA501" s="43"/>
      <c r="AB501" s="43"/>
      <c r="AC501" s="43"/>
      <c r="AD501" s="43"/>
      <c r="AE501" s="43"/>
      <c r="AF501" s="43"/>
      <c r="AG501" s="43"/>
      <c r="AH501" s="43"/>
      <c r="AI501" s="43"/>
      <c r="AJ501" s="73">
        <f t="shared" si="205"/>
        <v>0</v>
      </c>
      <c r="AK501" s="73"/>
      <c r="AL501" s="73"/>
    </row>
    <row r="502" spans="1:38" ht="15.75">
      <c r="A502" s="61">
        <v>38</v>
      </c>
      <c r="B502" s="56" t="s">
        <v>293</v>
      </c>
      <c r="C502" s="52" t="s">
        <v>294</v>
      </c>
      <c r="D502" s="54" t="s">
        <v>29</v>
      </c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2"/>
      <c r="S502" s="43"/>
      <c r="T502" s="43"/>
      <c r="U502" s="43"/>
      <c r="V502" s="43"/>
      <c r="W502" s="45"/>
      <c r="X502" s="42"/>
      <c r="Y502" s="43"/>
      <c r="Z502" s="42"/>
      <c r="AA502" s="43"/>
      <c r="AB502" s="43"/>
      <c r="AC502" s="43"/>
      <c r="AD502" s="43"/>
      <c r="AE502" s="43"/>
      <c r="AF502" s="43"/>
      <c r="AG502" s="43"/>
      <c r="AH502" s="43"/>
      <c r="AI502" s="43"/>
      <c r="AJ502" s="73">
        <f t="shared" si="205"/>
        <v>0</v>
      </c>
      <c r="AK502" s="73"/>
      <c r="AL502" s="73"/>
    </row>
    <row r="503" spans="1:38" ht="15.75">
      <c r="A503" s="61">
        <v>39</v>
      </c>
      <c r="B503" s="56" t="s">
        <v>130</v>
      </c>
      <c r="C503" s="50" t="s">
        <v>117</v>
      </c>
      <c r="D503" s="55" t="s">
        <v>102</v>
      </c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5"/>
      <c r="X503" s="43"/>
      <c r="Y503" s="43"/>
      <c r="Z503" s="43"/>
      <c r="AA503" s="45"/>
      <c r="AB503" s="45"/>
      <c r="AC503" s="43"/>
      <c r="AD503" s="43"/>
      <c r="AE503" s="49"/>
      <c r="AF503" s="42"/>
      <c r="AG503" s="43"/>
      <c r="AH503" s="43"/>
      <c r="AI503" s="43"/>
      <c r="AJ503" s="73">
        <f t="shared" si="205"/>
        <v>0</v>
      </c>
      <c r="AK503" s="73"/>
      <c r="AL503" s="73"/>
    </row>
    <row r="504" spans="1:38" ht="15.75">
      <c r="A504" s="61">
        <v>40</v>
      </c>
      <c r="B504" s="56" t="s">
        <v>173</v>
      </c>
      <c r="C504" s="50" t="s">
        <v>211</v>
      </c>
      <c r="D504" s="54" t="s">
        <v>29</v>
      </c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5"/>
      <c r="X504" s="43"/>
      <c r="Y504" s="43"/>
      <c r="Z504" s="43"/>
      <c r="AA504" s="43"/>
      <c r="AB504" s="45"/>
      <c r="AC504" s="45"/>
      <c r="AD504" s="49"/>
      <c r="AE504" s="49"/>
      <c r="AF504" s="49"/>
      <c r="AG504" s="43"/>
      <c r="AH504" s="43"/>
      <c r="AI504" s="43"/>
      <c r="AJ504" s="73">
        <f t="shared" si="205"/>
        <v>0</v>
      </c>
      <c r="AK504" s="73"/>
      <c r="AL504" s="73"/>
    </row>
    <row r="505" spans="1:38" ht="15.75">
      <c r="A505" s="61">
        <v>41</v>
      </c>
      <c r="B505" s="187" t="s">
        <v>212</v>
      </c>
      <c r="C505" s="52" t="s">
        <v>157</v>
      </c>
      <c r="D505" s="54" t="s">
        <v>29</v>
      </c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2"/>
      <c r="U505" s="43"/>
      <c r="V505" s="43"/>
      <c r="W505" s="45"/>
      <c r="X505" s="45"/>
      <c r="Y505" s="43"/>
      <c r="Z505" s="43"/>
      <c r="AA505" s="45"/>
      <c r="AB505" s="45"/>
      <c r="AC505" s="43"/>
      <c r="AD505" s="49"/>
      <c r="AE505" s="49"/>
      <c r="AF505" s="49"/>
      <c r="AG505" s="43"/>
      <c r="AH505" s="43"/>
      <c r="AI505" s="43"/>
      <c r="AJ505" s="73">
        <f t="shared" si="205"/>
        <v>0</v>
      </c>
      <c r="AK505" s="73"/>
      <c r="AL505" s="73"/>
    </row>
    <row r="506" spans="1:38" ht="15.75">
      <c r="A506" s="61">
        <v>42</v>
      </c>
      <c r="B506" s="187" t="s">
        <v>213</v>
      </c>
      <c r="C506" s="52" t="s">
        <v>214</v>
      </c>
      <c r="D506" s="54" t="s">
        <v>29</v>
      </c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95"/>
      <c r="U506" s="42"/>
      <c r="V506" s="43"/>
      <c r="W506" s="45"/>
      <c r="X506" s="45"/>
      <c r="Y506" s="45"/>
      <c r="Z506" s="43"/>
      <c r="AA506" s="45"/>
      <c r="AB506" s="45"/>
      <c r="AC506" s="45"/>
      <c r="AD506" s="43"/>
      <c r="AE506" s="49"/>
      <c r="AF506" s="43"/>
      <c r="AG506" s="49"/>
      <c r="AH506" s="43"/>
      <c r="AI506" s="43"/>
      <c r="AJ506" s="73">
        <f t="shared" si="205"/>
        <v>0</v>
      </c>
      <c r="AK506" s="73"/>
      <c r="AL506" s="73"/>
    </row>
    <row r="507" spans="1:38" ht="15.75">
      <c r="A507" s="61">
        <v>43</v>
      </c>
      <c r="B507" s="56" t="s">
        <v>139</v>
      </c>
      <c r="C507" s="46" t="s">
        <v>140</v>
      </c>
      <c r="D507" s="54" t="s">
        <v>29</v>
      </c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2"/>
      <c r="W507" s="45"/>
      <c r="X507" s="45"/>
      <c r="Y507" s="45"/>
      <c r="Z507" s="43"/>
      <c r="AA507" s="45"/>
      <c r="AB507" s="43"/>
      <c r="AC507" s="41"/>
      <c r="AD507" s="42"/>
      <c r="AE507" s="49"/>
      <c r="AF507" s="49"/>
      <c r="AG507" s="49"/>
      <c r="AH507" s="43"/>
      <c r="AI507" s="43"/>
      <c r="AJ507" s="73">
        <f t="shared" si="205"/>
        <v>0</v>
      </c>
      <c r="AK507" s="73"/>
      <c r="AL507" s="73"/>
    </row>
    <row r="508" spans="1:38" ht="15.75">
      <c r="A508" s="61">
        <v>44</v>
      </c>
      <c r="B508" s="187" t="s">
        <v>215</v>
      </c>
      <c r="C508" s="52" t="s">
        <v>143</v>
      </c>
      <c r="D508" s="54" t="s">
        <v>29</v>
      </c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2"/>
      <c r="W508" s="45"/>
      <c r="X508" s="45"/>
      <c r="Y508" s="45"/>
      <c r="Z508" s="43"/>
      <c r="AA508" s="43"/>
      <c r="AB508" s="43"/>
      <c r="AC508" s="43"/>
      <c r="AD508" s="42"/>
      <c r="AE508" s="49"/>
      <c r="AF508" s="49"/>
      <c r="AG508" s="49"/>
      <c r="AH508" s="43"/>
      <c r="AI508" s="43"/>
      <c r="AJ508" s="73">
        <f t="shared" si="205"/>
        <v>0</v>
      </c>
      <c r="AK508" s="73"/>
      <c r="AL508" s="73"/>
    </row>
    <row r="509" spans="1:38" ht="15.75">
      <c r="A509" s="61">
        <v>45</v>
      </c>
      <c r="B509" s="187" t="s">
        <v>216</v>
      </c>
      <c r="C509" s="52" t="s">
        <v>91</v>
      </c>
      <c r="D509" s="54" t="s">
        <v>29</v>
      </c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2"/>
      <c r="T509" s="43"/>
      <c r="U509" s="43"/>
      <c r="V509" s="43"/>
      <c r="W509" s="45"/>
      <c r="X509" s="45"/>
      <c r="Y509" s="45"/>
      <c r="Z509" s="43"/>
      <c r="AA509" s="43"/>
      <c r="AB509" s="45"/>
      <c r="AC509" s="45"/>
      <c r="AD509" s="43"/>
      <c r="AE509" s="49"/>
      <c r="AF509" s="49"/>
      <c r="AG509" s="49"/>
      <c r="AH509" s="43"/>
      <c r="AI509" s="43"/>
      <c r="AJ509" s="73">
        <f t="shared" si="205"/>
        <v>0</v>
      </c>
      <c r="AK509" s="73"/>
      <c r="AL509" s="73"/>
    </row>
    <row r="510" spans="1:38" ht="15.75">
      <c r="A510" s="61">
        <v>46</v>
      </c>
      <c r="B510" s="187" t="s">
        <v>217</v>
      </c>
      <c r="C510" s="52" t="s">
        <v>218</v>
      </c>
      <c r="D510" s="54" t="s">
        <v>29</v>
      </c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5"/>
      <c r="X510" s="45"/>
      <c r="Y510" s="45"/>
      <c r="Z510" s="42"/>
      <c r="AA510" s="43"/>
      <c r="AB510" s="45"/>
      <c r="AC510" s="43"/>
      <c r="AD510" s="43"/>
      <c r="AE510" s="42"/>
      <c r="AF510" s="49"/>
      <c r="AG510" s="49"/>
      <c r="AH510" s="49"/>
      <c r="AI510" s="49"/>
      <c r="AJ510" s="73">
        <f t="shared" si="205"/>
        <v>0</v>
      </c>
      <c r="AK510" s="73"/>
      <c r="AL510" s="73"/>
    </row>
    <row r="511" spans="1:38" ht="15.75">
      <c r="A511" s="61">
        <v>47</v>
      </c>
      <c r="B511" s="56" t="s">
        <v>219</v>
      </c>
      <c r="C511" s="46" t="s">
        <v>220</v>
      </c>
      <c r="D511" s="54" t="s">
        <v>29</v>
      </c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5"/>
      <c r="X511" s="45"/>
      <c r="Y511" s="45"/>
      <c r="Z511" s="45"/>
      <c r="AA511" s="45"/>
      <c r="AB511" s="45"/>
      <c r="AC511" s="45"/>
      <c r="AD511" s="49"/>
      <c r="AE511" s="43"/>
      <c r="AF511" s="49"/>
      <c r="AG511" s="49"/>
      <c r="AH511" s="43"/>
      <c r="AI511" s="43"/>
      <c r="AJ511" s="73">
        <f t="shared" si="205"/>
        <v>0</v>
      </c>
      <c r="AK511" s="73"/>
      <c r="AL511" s="73"/>
    </row>
    <row r="512" spans="1:38" ht="15.75">
      <c r="A512" s="61">
        <v>48</v>
      </c>
      <c r="B512" s="187" t="s">
        <v>221</v>
      </c>
      <c r="C512" s="52" t="s">
        <v>222</v>
      </c>
      <c r="D512" s="54" t="s">
        <v>29</v>
      </c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2"/>
      <c r="W512" s="45"/>
      <c r="X512" s="45"/>
      <c r="Y512" s="45"/>
      <c r="Z512" s="45"/>
      <c r="AA512" s="45"/>
      <c r="AB512" s="45"/>
      <c r="AC512" s="45"/>
      <c r="AD512" s="42"/>
      <c r="AE512" s="43"/>
      <c r="AF512" s="43"/>
      <c r="AG512" s="42"/>
      <c r="AH512" s="49"/>
      <c r="AI512" s="49"/>
      <c r="AJ512" s="73">
        <f t="shared" si="205"/>
        <v>0</v>
      </c>
      <c r="AK512" s="73"/>
      <c r="AL512" s="73"/>
    </row>
    <row r="513" spans="1:38" ht="15.75">
      <c r="A513" s="61">
        <v>49</v>
      </c>
      <c r="B513" s="187" t="s">
        <v>223</v>
      </c>
      <c r="C513" s="52" t="s">
        <v>224</v>
      </c>
      <c r="D513" s="54" t="s">
        <v>29</v>
      </c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2"/>
      <c r="U513" s="43"/>
      <c r="V513" s="43"/>
      <c r="W513" s="43"/>
      <c r="X513" s="45"/>
      <c r="Y513" s="43"/>
      <c r="Z513" s="45"/>
      <c r="AA513" s="45"/>
      <c r="AB513" s="45"/>
      <c r="AC513" s="45"/>
      <c r="AD513" s="43"/>
      <c r="AE513" s="43"/>
      <c r="AF513" s="49"/>
      <c r="AG513" s="43"/>
      <c r="AH513" s="43"/>
      <c r="AI513" s="43"/>
      <c r="AJ513" s="73">
        <f t="shared" si="205"/>
        <v>0</v>
      </c>
      <c r="AK513" s="73"/>
      <c r="AL513" s="73"/>
    </row>
    <row r="514" spans="1:38" ht="15.75">
      <c r="A514" s="61">
        <v>50</v>
      </c>
      <c r="B514" s="187" t="s">
        <v>225</v>
      </c>
      <c r="C514" s="52" t="s">
        <v>226</v>
      </c>
      <c r="D514" s="54" t="s">
        <v>29</v>
      </c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1"/>
      <c r="T514" s="43"/>
      <c r="U514" s="43"/>
      <c r="V514" s="43"/>
      <c r="W514" s="43"/>
      <c r="X514" s="43"/>
      <c r="Y514" s="43"/>
      <c r="Z514" s="45"/>
      <c r="AA514" s="43"/>
      <c r="AB514" s="41"/>
      <c r="AC514" s="43"/>
      <c r="AD514" s="43"/>
      <c r="AE514" s="43"/>
      <c r="AF514" s="49"/>
      <c r="AG514" s="49"/>
      <c r="AH514" s="49"/>
      <c r="AI514" s="49"/>
      <c r="AJ514" s="73">
        <f t="shared" si="205"/>
        <v>0</v>
      </c>
      <c r="AK514" s="73"/>
      <c r="AL514" s="73"/>
    </row>
    <row r="515" spans="1:38" ht="15.75">
      <c r="A515" s="61">
        <v>51</v>
      </c>
      <c r="B515" s="187" t="s">
        <v>227</v>
      </c>
      <c r="C515" s="52" t="s">
        <v>228</v>
      </c>
      <c r="D515" s="54" t="s">
        <v>29</v>
      </c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5"/>
      <c r="AA515" s="43"/>
      <c r="AB515" s="43"/>
      <c r="AC515" s="43"/>
      <c r="AD515" s="42"/>
      <c r="AE515" s="49"/>
      <c r="AF515" s="49"/>
      <c r="AG515" s="49"/>
      <c r="AH515" s="49"/>
      <c r="AI515" s="49"/>
      <c r="AJ515" s="73">
        <f t="shared" ref="AJ515:AJ552" si="218">COUNTIF(E515:AH515,"p")</f>
        <v>0</v>
      </c>
      <c r="AK515" s="73"/>
      <c r="AL515" s="73"/>
    </row>
    <row r="516" spans="1:38" ht="15.75">
      <c r="A516" s="61">
        <v>52</v>
      </c>
      <c r="B516" s="187" t="s">
        <v>229</v>
      </c>
      <c r="C516" s="52" t="s">
        <v>230</v>
      </c>
      <c r="D516" s="54" t="s">
        <v>29</v>
      </c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9"/>
      <c r="R516" s="41"/>
      <c r="S516" s="42"/>
      <c r="T516" s="43"/>
      <c r="U516" s="43"/>
      <c r="V516" s="42"/>
      <c r="W516" s="43"/>
      <c r="X516" s="43"/>
      <c r="Y516" s="43"/>
      <c r="Z516" s="45"/>
      <c r="AA516" s="43"/>
      <c r="AB516" s="45"/>
      <c r="AC516" s="45"/>
      <c r="AD516" s="43"/>
      <c r="AE516" s="49"/>
      <c r="AF516" s="43"/>
      <c r="AG516" s="49"/>
      <c r="AH516" s="43"/>
      <c r="AI516" s="43"/>
      <c r="AJ516" s="73">
        <f t="shared" si="218"/>
        <v>0</v>
      </c>
      <c r="AK516" s="73"/>
      <c r="AL516" s="73"/>
    </row>
    <row r="517" spans="1:38" ht="15.75">
      <c r="A517" s="61">
        <v>53</v>
      </c>
      <c r="B517" s="56" t="s">
        <v>231</v>
      </c>
      <c r="C517" s="50" t="s">
        <v>232</v>
      </c>
      <c r="D517" s="54" t="s">
        <v>29</v>
      </c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2"/>
      <c r="V517" s="43"/>
      <c r="W517" s="43"/>
      <c r="X517" s="43"/>
      <c r="Y517" s="43"/>
      <c r="Z517" s="45"/>
      <c r="AA517" s="43"/>
      <c r="AB517" s="43"/>
      <c r="AC517" s="43"/>
      <c r="AD517" s="43"/>
      <c r="AE517" s="43"/>
      <c r="AF517" s="43"/>
      <c r="AG517" s="43"/>
      <c r="AH517" s="43"/>
      <c r="AI517" s="43"/>
      <c r="AJ517" s="73">
        <f t="shared" si="218"/>
        <v>0</v>
      </c>
      <c r="AK517" s="73"/>
      <c r="AL517" s="73"/>
    </row>
    <row r="518" spans="1:38" ht="15.75">
      <c r="A518" s="61">
        <v>54</v>
      </c>
      <c r="B518" s="56" t="s">
        <v>252</v>
      </c>
      <c r="C518" s="50" t="s">
        <v>253</v>
      </c>
      <c r="D518" s="54" t="s">
        <v>29</v>
      </c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2"/>
      <c r="V518" s="43"/>
      <c r="W518" s="43"/>
      <c r="X518" s="43"/>
      <c r="Y518" s="43"/>
      <c r="Z518" s="45"/>
      <c r="AA518" s="43"/>
      <c r="AB518" s="43"/>
      <c r="AC518" s="43"/>
      <c r="AD518" s="43"/>
      <c r="AE518" s="43"/>
      <c r="AF518" s="43"/>
      <c r="AG518" s="43"/>
      <c r="AH518" s="43"/>
      <c r="AI518" s="43"/>
      <c r="AJ518" s="73">
        <f t="shared" si="218"/>
        <v>0</v>
      </c>
      <c r="AK518" s="73"/>
      <c r="AL518" s="73"/>
    </row>
    <row r="519" spans="1:38" ht="15.75">
      <c r="A519" s="61">
        <v>55</v>
      </c>
      <c r="B519" s="56" t="s">
        <v>276</v>
      </c>
      <c r="C519" s="50" t="s">
        <v>277</v>
      </c>
      <c r="D519" s="54" t="s">
        <v>29</v>
      </c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2"/>
      <c r="V519" s="43"/>
      <c r="W519" s="43"/>
      <c r="X519" s="42"/>
      <c r="Y519" s="43"/>
      <c r="Z519" s="45"/>
      <c r="AA519" s="43"/>
      <c r="AB519" s="43"/>
      <c r="AC519" s="43"/>
      <c r="AD519" s="43"/>
      <c r="AE519" s="43"/>
      <c r="AF519" s="43"/>
      <c r="AG519" s="43"/>
      <c r="AH519" s="43"/>
      <c r="AI519" s="43"/>
      <c r="AJ519" s="73">
        <f t="shared" si="218"/>
        <v>0</v>
      </c>
      <c r="AK519" s="73"/>
      <c r="AL519" s="73"/>
    </row>
    <row r="520" spans="1:38" ht="15.75">
      <c r="A520" s="61">
        <v>56</v>
      </c>
      <c r="B520" s="56" t="s">
        <v>233</v>
      </c>
      <c r="C520" s="46" t="s">
        <v>234</v>
      </c>
      <c r="D520" s="57" t="s">
        <v>103</v>
      </c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5"/>
      <c r="AA520" s="45"/>
      <c r="AB520" s="43"/>
      <c r="AC520" s="41"/>
      <c r="AD520" s="43"/>
      <c r="AE520" s="43"/>
      <c r="AF520" s="43"/>
      <c r="AG520" s="42"/>
      <c r="AH520" s="43"/>
      <c r="AI520" s="43"/>
      <c r="AJ520" s="73">
        <f t="shared" si="218"/>
        <v>0</v>
      </c>
      <c r="AK520" s="73"/>
      <c r="AL520" s="73"/>
    </row>
    <row r="521" spans="1:38" ht="15.75">
      <c r="A521" s="61">
        <v>57</v>
      </c>
      <c r="B521" s="56" t="s">
        <v>278</v>
      </c>
      <c r="C521" s="50" t="s">
        <v>279</v>
      </c>
      <c r="D521" s="57" t="s">
        <v>103</v>
      </c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2"/>
      <c r="V521" s="43"/>
      <c r="W521" s="43"/>
      <c r="X521" s="43"/>
      <c r="Y521" s="43"/>
      <c r="Z521" s="43"/>
      <c r="AA521" s="43"/>
      <c r="AB521" s="43"/>
      <c r="AC521" s="42"/>
      <c r="AD521" s="43"/>
      <c r="AE521" s="43"/>
      <c r="AF521" s="43"/>
      <c r="AG521" s="43"/>
      <c r="AH521" s="43"/>
      <c r="AI521" s="43"/>
      <c r="AJ521" s="73">
        <f t="shared" si="218"/>
        <v>0</v>
      </c>
      <c r="AK521" s="73"/>
      <c r="AL521" s="73"/>
    </row>
    <row r="522" spans="1:38" ht="15.75">
      <c r="A522" s="61">
        <v>58</v>
      </c>
      <c r="B522" s="56" t="s">
        <v>145</v>
      </c>
      <c r="C522" s="46" t="s">
        <v>98</v>
      </c>
      <c r="D522" s="57" t="s">
        <v>103</v>
      </c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1"/>
      <c r="X522" s="42"/>
      <c r="Y522" s="43"/>
      <c r="Z522" s="45"/>
      <c r="AA522" s="45"/>
      <c r="AB522" s="42"/>
      <c r="AC522" s="42"/>
      <c r="AD522" s="45"/>
      <c r="AE522" s="42"/>
      <c r="AF522" s="43"/>
      <c r="AG522" s="43"/>
      <c r="AH522" s="43"/>
      <c r="AI522" s="43"/>
      <c r="AJ522" s="73">
        <f t="shared" si="218"/>
        <v>0</v>
      </c>
      <c r="AK522" s="73"/>
      <c r="AL522" s="73"/>
    </row>
    <row r="523" spans="1:38" ht="15.75">
      <c r="A523" s="61">
        <v>59</v>
      </c>
      <c r="B523" s="56" t="s">
        <v>146</v>
      </c>
      <c r="C523" s="46" t="s">
        <v>99</v>
      </c>
      <c r="D523" s="57" t="s">
        <v>103</v>
      </c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95"/>
      <c r="Q523" s="43"/>
      <c r="R523" s="43"/>
      <c r="S523" s="43"/>
      <c r="T523" s="43"/>
      <c r="U523" s="43"/>
      <c r="V523" s="45"/>
      <c r="W523" s="45"/>
      <c r="X523" s="43"/>
      <c r="Y523" s="43"/>
      <c r="Z523" s="43"/>
      <c r="AA523" s="45"/>
      <c r="AB523" s="45"/>
      <c r="AC523" s="45"/>
      <c r="AD523" s="43"/>
      <c r="AE523" s="43"/>
      <c r="AF523" s="43"/>
      <c r="AG523" s="43"/>
      <c r="AH523" s="43"/>
      <c r="AI523" s="43"/>
      <c r="AJ523" s="73">
        <f t="shared" si="218"/>
        <v>0</v>
      </c>
      <c r="AK523" s="73"/>
      <c r="AL523" s="73"/>
    </row>
    <row r="524" spans="1:38" ht="15.75">
      <c r="A524" s="61">
        <v>60</v>
      </c>
      <c r="B524" s="56" t="s">
        <v>149</v>
      </c>
      <c r="C524" s="50" t="s">
        <v>150</v>
      </c>
      <c r="D524" s="57" t="s">
        <v>103</v>
      </c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95"/>
      <c r="Q524" s="95"/>
      <c r="R524" s="41"/>
      <c r="S524" s="41"/>
      <c r="T524" s="43"/>
      <c r="U524" s="43"/>
      <c r="V524" s="41"/>
      <c r="W524" s="41"/>
      <c r="X524" s="43"/>
      <c r="Y524" s="43"/>
      <c r="Z524" s="42"/>
      <c r="AA524" s="45"/>
      <c r="AB524" s="45"/>
      <c r="AC524" s="45"/>
      <c r="AD524" s="43"/>
      <c r="AE524" s="49"/>
      <c r="AF524" s="43"/>
      <c r="AG524" s="43"/>
      <c r="AH524" s="43"/>
      <c r="AI524" s="43"/>
      <c r="AJ524" s="73">
        <f t="shared" si="218"/>
        <v>0</v>
      </c>
      <c r="AK524" s="73"/>
      <c r="AL524" s="73"/>
    </row>
    <row r="525" spans="1:38" ht="15.75">
      <c r="A525" s="61">
        <v>61</v>
      </c>
      <c r="B525" s="56" t="s">
        <v>235</v>
      </c>
      <c r="C525" s="50" t="s">
        <v>155</v>
      </c>
      <c r="D525" s="57" t="s">
        <v>103</v>
      </c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1"/>
      <c r="S525" s="43"/>
      <c r="T525" s="41"/>
      <c r="U525" s="41"/>
      <c r="V525" s="41"/>
      <c r="W525" s="43"/>
      <c r="X525" s="43"/>
      <c r="Y525" s="43"/>
      <c r="Z525" s="42"/>
      <c r="AA525" s="43"/>
      <c r="AB525" s="45"/>
      <c r="AC525" s="45"/>
      <c r="AD525" s="43"/>
      <c r="AE525" s="43"/>
      <c r="AF525" s="43"/>
      <c r="AG525" s="43"/>
      <c r="AH525" s="43"/>
      <c r="AI525" s="43"/>
      <c r="AJ525" s="73">
        <f t="shared" si="218"/>
        <v>0</v>
      </c>
      <c r="AK525" s="73"/>
      <c r="AL525" s="73"/>
    </row>
    <row r="526" spans="1:38" ht="15.75">
      <c r="A526" s="61">
        <v>62</v>
      </c>
      <c r="B526" s="56" t="s">
        <v>151</v>
      </c>
      <c r="C526" s="46" t="s">
        <v>152</v>
      </c>
      <c r="D526" s="57" t="s">
        <v>103</v>
      </c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5"/>
      <c r="AC526" s="45"/>
      <c r="AD526" s="43"/>
      <c r="AE526" s="43"/>
      <c r="AF526" s="43"/>
      <c r="AG526" s="43"/>
      <c r="AH526" s="43"/>
      <c r="AI526" s="43"/>
      <c r="AJ526" s="73">
        <f t="shared" si="218"/>
        <v>0</v>
      </c>
      <c r="AK526" s="73"/>
      <c r="AL526" s="73"/>
    </row>
    <row r="527" spans="1:38" ht="15.75">
      <c r="A527" s="61">
        <v>63</v>
      </c>
      <c r="B527" s="56" t="s">
        <v>153</v>
      </c>
      <c r="C527" s="46" t="s">
        <v>154</v>
      </c>
      <c r="D527" s="57" t="s">
        <v>103</v>
      </c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1"/>
      <c r="W527" s="43"/>
      <c r="X527" s="49"/>
      <c r="Y527" s="43"/>
      <c r="Z527" s="43"/>
      <c r="AA527" s="43"/>
      <c r="AB527" s="41"/>
      <c r="AC527" s="43"/>
      <c r="AD527" s="43"/>
      <c r="AE527" s="42"/>
      <c r="AF527" s="43"/>
      <c r="AG527" s="43"/>
      <c r="AH527" s="43"/>
      <c r="AI527" s="43"/>
      <c r="AJ527" s="73">
        <f t="shared" si="218"/>
        <v>0</v>
      </c>
      <c r="AK527" s="73"/>
      <c r="AL527" s="73"/>
    </row>
    <row r="528" spans="1:38" ht="15.75">
      <c r="A528" s="61">
        <v>64</v>
      </c>
      <c r="B528" s="58" t="s">
        <v>147</v>
      </c>
      <c r="C528" s="46" t="s">
        <v>120</v>
      </c>
      <c r="D528" s="57" t="s">
        <v>103</v>
      </c>
      <c r="E528" s="43"/>
      <c r="F528" s="43"/>
      <c r="G528" s="43"/>
      <c r="H528" s="43"/>
      <c r="I528" s="43"/>
      <c r="J528" s="43"/>
      <c r="K528" s="95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2"/>
      <c r="W528" s="43"/>
      <c r="X528" s="43"/>
      <c r="Y528" s="43"/>
      <c r="Z528" s="43"/>
      <c r="AA528" s="43"/>
      <c r="AB528" s="43"/>
      <c r="AC528" s="45"/>
      <c r="AD528" s="43"/>
      <c r="AE528" s="43"/>
      <c r="AF528" s="43"/>
      <c r="AG528" s="43"/>
      <c r="AH528" s="43"/>
      <c r="AI528" s="43"/>
      <c r="AJ528" s="73">
        <f t="shared" si="218"/>
        <v>0</v>
      </c>
      <c r="AK528" s="73"/>
      <c r="AL528" s="73"/>
    </row>
    <row r="529" spans="1:38" ht="15.75">
      <c r="A529" s="61">
        <v>65</v>
      </c>
      <c r="B529" s="56" t="s">
        <v>236</v>
      </c>
      <c r="C529" s="50" t="s">
        <v>237</v>
      </c>
      <c r="D529" s="57" t="s">
        <v>103</v>
      </c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95"/>
      <c r="Q529" s="43"/>
      <c r="R529" s="43"/>
      <c r="S529" s="41"/>
      <c r="T529" s="41"/>
      <c r="U529" s="43"/>
      <c r="V529" s="43"/>
      <c r="W529" s="43"/>
      <c r="X529" s="43"/>
      <c r="Y529" s="43"/>
      <c r="Z529" s="41"/>
      <c r="AA529" s="43"/>
      <c r="AB529" s="59"/>
      <c r="AC529" s="45"/>
      <c r="AD529" s="43"/>
      <c r="AE529" s="41"/>
      <c r="AF529" s="43"/>
      <c r="AG529" s="43"/>
      <c r="AH529" s="43"/>
      <c r="AI529" s="43"/>
      <c r="AJ529" s="73">
        <f t="shared" si="218"/>
        <v>0</v>
      </c>
      <c r="AK529" s="73"/>
      <c r="AL529" s="73"/>
    </row>
    <row r="530" spans="1:38" ht="15.75">
      <c r="A530" s="61">
        <v>66</v>
      </c>
      <c r="B530" s="56" t="s">
        <v>148</v>
      </c>
      <c r="C530" s="50" t="s">
        <v>123</v>
      </c>
      <c r="D530" s="57" t="s">
        <v>103</v>
      </c>
      <c r="E530" s="43"/>
      <c r="F530" s="43"/>
      <c r="G530" s="95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1"/>
      <c r="AC530" s="45"/>
      <c r="AD530" s="43"/>
      <c r="AE530" s="41"/>
      <c r="AF530" s="41"/>
      <c r="AG530" s="43"/>
      <c r="AH530" s="43"/>
      <c r="AI530" s="43"/>
      <c r="AJ530" s="73">
        <f t="shared" si="218"/>
        <v>0</v>
      </c>
      <c r="AK530" s="73"/>
      <c r="AL530" s="73"/>
    </row>
    <row r="531" spans="1:38" ht="15.75">
      <c r="A531" s="61">
        <v>67</v>
      </c>
      <c r="B531" s="56" t="s">
        <v>238</v>
      </c>
      <c r="C531" s="50" t="s">
        <v>239</v>
      </c>
      <c r="D531" s="57" t="s">
        <v>103</v>
      </c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2"/>
      <c r="Y531" s="43"/>
      <c r="Z531" s="43"/>
      <c r="AA531" s="43"/>
      <c r="AB531" s="41"/>
      <c r="AC531" s="45"/>
      <c r="AD531" s="45"/>
      <c r="AE531" s="43"/>
      <c r="AF531" s="49"/>
      <c r="AG531" s="43"/>
      <c r="AH531" s="43"/>
      <c r="AI531" s="43"/>
      <c r="AJ531" s="73">
        <f t="shared" si="218"/>
        <v>0</v>
      </c>
      <c r="AK531" s="73"/>
      <c r="AL531" s="73"/>
    </row>
    <row r="532" spans="1:38" ht="15.75">
      <c r="A532" s="61">
        <v>68</v>
      </c>
      <c r="B532" s="56" t="s">
        <v>240</v>
      </c>
      <c r="C532" s="50" t="s">
        <v>241</v>
      </c>
      <c r="D532" s="57" t="s">
        <v>103</v>
      </c>
      <c r="E532" s="43"/>
      <c r="F532" s="43"/>
      <c r="G532" s="43"/>
      <c r="H532" s="43"/>
      <c r="I532" s="43"/>
      <c r="J532" s="43"/>
      <c r="K532" s="43"/>
      <c r="L532" s="95"/>
      <c r="M532" s="95"/>
      <c r="N532" s="43"/>
      <c r="O532" s="43"/>
      <c r="P532" s="43"/>
      <c r="Q532" s="43"/>
      <c r="R532" s="43"/>
      <c r="S532" s="43"/>
      <c r="T532" s="43"/>
      <c r="U532" s="42"/>
      <c r="V532" s="43"/>
      <c r="W532" s="43"/>
      <c r="X532" s="43"/>
      <c r="Y532" s="43"/>
      <c r="Z532" s="43"/>
      <c r="AA532" s="43"/>
      <c r="AB532" s="41"/>
      <c r="AC532" s="43"/>
      <c r="AD532" s="45"/>
      <c r="AE532" s="43"/>
      <c r="AF532" s="43"/>
      <c r="AG532" s="43"/>
      <c r="AH532" s="43"/>
      <c r="AI532" s="43"/>
      <c r="AJ532" s="73">
        <f t="shared" si="218"/>
        <v>0</v>
      </c>
      <c r="AK532" s="73"/>
      <c r="AL532" s="73"/>
    </row>
    <row r="533" spans="1:38" ht="15.75">
      <c r="A533" s="61">
        <v>69</v>
      </c>
      <c r="B533" s="56" t="s">
        <v>242</v>
      </c>
      <c r="C533" s="50" t="s">
        <v>243</v>
      </c>
      <c r="D533" s="57" t="s">
        <v>103</v>
      </c>
      <c r="E533" s="43"/>
      <c r="F533" s="43"/>
      <c r="G533" s="43"/>
      <c r="H533" s="9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9"/>
      <c r="Y533" s="43"/>
      <c r="Z533" s="43"/>
      <c r="AA533" s="43"/>
      <c r="AB533" s="43"/>
      <c r="AC533" s="41"/>
      <c r="AD533" s="41"/>
      <c r="AE533" s="43"/>
      <c r="AF533" s="43"/>
      <c r="AG533" s="43"/>
      <c r="AH533" s="42"/>
      <c r="AI533" s="42"/>
      <c r="AJ533" s="73">
        <f t="shared" si="218"/>
        <v>0</v>
      </c>
      <c r="AK533" s="73"/>
      <c r="AL533" s="73"/>
    </row>
    <row r="534" spans="1:38" ht="15.75">
      <c r="A534" s="61">
        <v>70</v>
      </c>
      <c r="B534" s="56" t="s">
        <v>244</v>
      </c>
      <c r="C534" s="50" t="s">
        <v>245</v>
      </c>
      <c r="D534" s="57" t="s">
        <v>103</v>
      </c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1"/>
      <c r="AD534" s="41"/>
      <c r="AE534" s="43"/>
      <c r="AF534" s="41"/>
      <c r="AG534" s="41"/>
      <c r="AH534" s="41"/>
      <c r="AI534" s="41"/>
      <c r="AJ534" s="73">
        <f t="shared" si="218"/>
        <v>0</v>
      </c>
      <c r="AK534" s="73"/>
      <c r="AL534" s="73"/>
    </row>
    <row r="535" spans="1:38" ht="15.75">
      <c r="A535" s="61">
        <v>71</v>
      </c>
      <c r="B535" s="56" t="s">
        <v>247</v>
      </c>
      <c r="C535" s="50" t="s">
        <v>248</v>
      </c>
      <c r="D535" s="57" t="s">
        <v>103</v>
      </c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95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5"/>
      <c r="AC535" s="45"/>
      <c r="AD535" s="43"/>
      <c r="AE535" s="43"/>
      <c r="AF535" s="49"/>
      <c r="AG535" s="43"/>
      <c r="AH535" s="43"/>
      <c r="AI535" s="43"/>
      <c r="AJ535" s="73">
        <f t="shared" si="218"/>
        <v>0</v>
      </c>
      <c r="AK535" s="73"/>
      <c r="AL535" s="73"/>
    </row>
    <row r="536" spans="1:38" ht="15.75">
      <c r="A536" s="61">
        <v>72</v>
      </c>
      <c r="B536" s="56">
        <v>18923</v>
      </c>
      <c r="C536" s="50" t="s">
        <v>246</v>
      </c>
      <c r="D536" s="57" t="s">
        <v>103</v>
      </c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2"/>
      <c r="V536" s="43"/>
      <c r="W536" s="43"/>
      <c r="X536" s="43"/>
      <c r="Y536" s="43"/>
      <c r="Z536" s="43"/>
      <c r="AA536" s="43"/>
      <c r="AB536" s="43"/>
      <c r="AC536" s="42"/>
      <c r="AD536" s="41"/>
      <c r="AE536" s="41"/>
      <c r="AF536" s="43"/>
      <c r="AG536" s="43"/>
      <c r="AH536" s="43"/>
      <c r="AI536" s="43"/>
      <c r="AJ536" s="73">
        <f t="shared" si="218"/>
        <v>0</v>
      </c>
      <c r="AK536" s="73"/>
      <c r="AL536" s="73"/>
    </row>
    <row r="537" spans="1:38" ht="15.75">
      <c r="A537" s="61">
        <v>73</v>
      </c>
      <c r="B537" s="56">
        <v>19005</v>
      </c>
      <c r="C537" s="50" t="s">
        <v>280</v>
      </c>
      <c r="D537" s="57" t="s">
        <v>103</v>
      </c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2"/>
      <c r="V537" s="42"/>
      <c r="W537" s="42"/>
      <c r="X537" s="42"/>
      <c r="Y537" s="43"/>
      <c r="Z537" s="43"/>
      <c r="AA537" s="43"/>
      <c r="AB537" s="43"/>
      <c r="AC537" s="43"/>
      <c r="AD537" s="41"/>
      <c r="AE537" s="41"/>
      <c r="AF537" s="41"/>
      <c r="AG537" s="43"/>
      <c r="AH537" s="43"/>
      <c r="AI537" s="43"/>
      <c r="AJ537" s="73">
        <f t="shared" si="218"/>
        <v>0</v>
      </c>
      <c r="AK537" s="73"/>
      <c r="AL537" s="73"/>
    </row>
    <row r="538" spans="1:38" ht="15.75">
      <c r="A538" s="61">
        <v>74</v>
      </c>
      <c r="B538" s="56">
        <v>19306</v>
      </c>
      <c r="C538" s="50" t="s">
        <v>295</v>
      </c>
      <c r="D538" s="57" t="s">
        <v>103</v>
      </c>
      <c r="E538" s="205"/>
      <c r="F538" s="205"/>
      <c r="G538" s="205"/>
      <c r="H538" s="205"/>
      <c r="I538" s="205"/>
      <c r="J538" s="205"/>
      <c r="K538" s="205"/>
      <c r="L538" s="205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  <c r="AA538" s="205"/>
      <c r="AB538" s="205"/>
      <c r="AC538" s="205"/>
      <c r="AD538" s="205"/>
      <c r="AE538" s="205"/>
      <c r="AF538" s="205"/>
      <c r="AG538" s="205"/>
      <c r="AH538" s="43"/>
      <c r="AI538" s="43"/>
      <c r="AJ538" s="73">
        <f t="shared" si="218"/>
        <v>0</v>
      </c>
      <c r="AK538" s="73"/>
      <c r="AL538" s="73"/>
    </row>
    <row r="539" spans="1:38" ht="18">
      <c r="A539" s="61">
        <v>75</v>
      </c>
      <c r="B539" s="71"/>
      <c r="C539" s="93" t="s">
        <v>254</v>
      </c>
      <c r="D539" s="70"/>
      <c r="E539" s="71"/>
      <c r="F539" s="71"/>
      <c r="G539" s="71"/>
      <c r="H539" s="71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2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3">
        <f t="shared" si="218"/>
        <v>0</v>
      </c>
      <c r="AK539" s="73"/>
      <c r="AL539" s="73"/>
    </row>
    <row r="540" spans="1:38" ht="18">
      <c r="A540" s="61">
        <v>76</v>
      </c>
      <c r="B540" s="64">
        <v>15578</v>
      </c>
      <c r="C540" s="68" t="s">
        <v>296</v>
      </c>
      <c r="D540" s="64" t="s">
        <v>297</v>
      </c>
      <c r="E540" s="71"/>
      <c r="F540" s="71"/>
      <c r="G540" s="71"/>
      <c r="H540" s="71"/>
      <c r="I540" s="70"/>
      <c r="J540" s="70"/>
      <c r="K540" s="70"/>
      <c r="L540" s="70"/>
      <c r="M540" s="70"/>
      <c r="N540" s="70"/>
      <c r="O540" s="43"/>
      <c r="P540" s="70"/>
      <c r="Q540" s="43"/>
      <c r="R540" s="43"/>
      <c r="S540" s="43"/>
      <c r="T540" s="70"/>
      <c r="U540" s="70"/>
      <c r="V540" s="70"/>
      <c r="W540" s="70"/>
      <c r="X540" s="70"/>
      <c r="Y540" s="72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3">
        <f t="shared" si="218"/>
        <v>0</v>
      </c>
      <c r="AK540" s="73"/>
      <c r="AL540" s="73"/>
    </row>
    <row r="541" spans="1:38" ht="16.5">
      <c r="A541" s="61">
        <v>77</v>
      </c>
      <c r="B541" s="64">
        <v>17831</v>
      </c>
      <c r="C541" s="69" t="s">
        <v>288</v>
      </c>
      <c r="D541" s="60" t="s">
        <v>100</v>
      </c>
      <c r="E541" s="43"/>
      <c r="F541" s="71"/>
      <c r="G541" s="71"/>
      <c r="H541" s="71"/>
      <c r="I541" s="43"/>
      <c r="J541" s="43"/>
      <c r="K541" s="70"/>
      <c r="L541" s="43"/>
      <c r="M541" s="70"/>
      <c r="N541" s="70"/>
      <c r="O541" s="70"/>
      <c r="P541" s="70"/>
      <c r="Q541" s="43"/>
      <c r="R541" s="43"/>
      <c r="S541" s="43"/>
      <c r="T541" s="70"/>
      <c r="U541" s="70"/>
      <c r="V541" s="70"/>
      <c r="W541" s="43"/>
      <c r="X541" s="70"/>
      <c r="Y541" s="43"/>
      <c r="Z541" s="43"/>
      <c r="AA541" s="70"/>
      <c r="AB541" s="70"/>
      <c r="AC541" s="70"/>
      <c r="AD541" s="43"/>
      <c r="AE541" s="43"/>
      <c r="AF541" s="43"/>
      <c r="AG541" s="43"/>
      <c r="AH541" s="70"/>
      <c r="AI541" s="70"/>
      <c r="AJ541" s="73">
        <f t="shared" si="218"/>
        <v>0</v>
      </c>
      <c r="AK541" s="73"/>
      <c r="AL541" s="73"/>
    </row>
    <row r="542" spans="1:38" ht="18">
      <c r="A542" s="61">
        <v>78</v>
      </c>
      <c r="B542" s="64">
        <v>17265</v>
      </c>
      <c r="C542" s="69" t="s">
        <v>298</v>
      </c>
      <c r="D542" s="60" t="s">
        <v>100</v>
      </c>
      <c r="E542" s="43"/>
      <c r="F542" s="71"/>
      <c r="G542" s="71"/>
      <c r="H542" s="71"/>
      <c r="I542" s="43"/>
      <c r="J542" s="43"/>
      <c r="K542" s="43"/>
      <c r="L542" s="70"/>
      <c r="M542" s="70"/>
      <c r="N542" s="70"/>
      <c r="O542" s="70"/>
      <c r="P542" s="70"/>
      <c r="Q542" s="70"/>
      <c r="R542" s="70"/>
      <c r="S542" s="70"/>
      <c r="T542" s="43"/>
      <c r="U542" s="70"/>
      <c r="V542" s="70"/>
      <c r="W542" s="70"/>
      <c r="X542" s="43"/>
      <c r="Y542" s="72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3">
        <f t="shared" si="218"/>
        <v>0</v>
      </c>
      <c r="AK542" s="73"/>
      <c r="AL542" s="73"/>
    </row>
    <row r="543" spans="1:38" ht="18">
      <c r="A543" s="61"/>
      <c r="B543" s="64">
        <v>18004</v>
      </c>
      <c r="C543" s="69" t="s">
        <v>299</v>
      </c>
      <c r="D543" s="62" t="s">
        <v>29</v>
      </c>
      <c r="E543" s="71"/>
      <c r="F543" s="71"/>
      <c r="G543" s="71"/>
      <c r="H543" s="71"/>
      <c r="I543" s="70"/>
      <c r="J543" s="43"/>
      <c r="K543" s="70"/>
      <c r="L543" s="70"/>
      <c r="M543" s="70"/>
      <c r="N543" s="70"/>
      <c r="O543" s="70"/>
      <c r="P543" s="43"/>
      <c r="Q543" s="70"/>
      <c r="R543" s="70"/>
      <c r="S543" s="70"/>
      <c r="T543" s="70"/>
      <c r="U543" s="70"/>
      <c r="V543" s="70"/>
      <c r="W543" s="70"/>
      <c r="X543" s="70"/>
      <c r="Y543" s="72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3">
        <f t="shared" si="218"/>
        <v>0</v>
      </c>
      <c r="AK543" s="73"/>
      <c r="AL543" s="73"/>
    </row>
    <row r="544" spans="1:38" ht="18">
      <c r="A544" s="61">
        <v>79</v>
      </c>
      <c r="B544" s="64">
        <v>17330</v>
      </c>
      <c r="C544" s="69" t="s">
        <v>300</v>
      </c>
      <c r="D544" s="62" t="s">
        <v>29</v>
      </c>
      <c r="E544" s="71"/>
      <c r="F544" s="71"/>
      <c r="G544" s="71"/>
      <c r="H544" s="71"/>
      <c r="I544" s="70"/>
      <c r="J544" s="43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2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3">
        <f t="shared" si="218"/>
        <v>0</v>
      </c>
      <c r="AK544" s="73"/>
      <c r="AL544" s="73"/>
    </row>
    <row r="545" spans="1:38" ht="18">
      <c r="A545" s="61">
        <v>80</v>
      </c>
      <c r="B545" s="64">
        <v>17239</v>
      </c>
      <c r="C545" s="69" t="s">
        <v>301</v>
      </c>
      <c r="D545" s="62" t="s">
        <v>29</v>
      </c>
      <c r="E545" s="71"/>
      <c r="F545" s="71"/>
      <c r="G545" s="71"/>
      <c r="H545" s="71"/>
      <c r="I545" s="70"/>
      <c r="J545" s="43"/>
      <c r="K545" s="70"/>
      <c r="L545" s="70"/>
      <c r="M545" s="70"/>
      <c r="N545" s="70"/>
      <c r="O545" s="70"/>
      <c r="P545" s="70"/>
      <c r="Q545" s="43"/>
      <c r="R545" s="70"/>
      <c r="S545" s="70"/>
      <c r="T545" s="70"/>
      <c r="U545" s="70"/>
      <c r="V545" s="70"/>
      <c r="W545" s="70"/>
      <c r="X545" s="70"/>
      <c r="Y545" s="72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3">
        <f t="shared" si="218"/>
        <v>0</v>
      </c>
      <c r="AK545" s="73"/>
      <c r="AL545" s="73"/>
    </row>
    <row r="546" spans="1:38" ht="18">
      <c r="A546" s="61">
        <v>81</v>
      </c>
      <c r="B546" s="64">
        <v>17533</v>
      </c>
      <c r="C546" s="69" t="s">
        <v>302</v>
      </c>
      <c r="D546" s="57" t="s">
        <v>103</v>
      </c>
      <c r="E546" s="71"/>
      <c r="F546" s="71"/>
      <c r="G546" s="71"/>
      <c r="H546" s="71"/>
      <c r="I546" s="70"/>
      <c r="J546" s="43"/>
      <c r="K546" s="70"/>
      <c r="L546" s="70"/>
      <c r="M546" s="70"/>
      <c r="N546" s="70"/>
      <c r="O546" s="70"/>
      <c r="P546" s="70"/>
      <c r="Q546" s="43"/>
      <c r="R546" s="43"/>
      <c r="S546" s="70"/>
      <c r="T546" s="70"/>
      <c r="U546" s="43"/>
      <c r="V546" s="70"/>
      <c r="W546" s="70"/>
      <c r="X546" s="70"/>
      <c r="Y546" s="72"/>
      <c r="Z546" s="43"/>
      <c r="AA546" s="43"/>
      <c r="AB546" s="43"/>
      <c r="AC546" s="43"/>
      <c r="AD546" s="43"/>
      <c r="AE546" s="70"/>
      <c r="AF546" s="70"/>
      <c r="AG546" s="43"/>
      <c r="AH546" s="70"/>
      <c r="AI546" s="70"/>
      <c r="AJ546" s="73">
        <f t="shared" si="218"/>
        <v>0</v>
      </c>
      <c r="AK546" s="73"/>
      <c r="AL546" s="73"/>
    </row>
    <row r="547" spans="1:38" ht="18">
      <c r="A547" s="61">
        <v>82</v>
      </c>
      <c r="B547" s="64">
        <v>18558</v>
      </c>
      <c r="C547" s="69" t="s">
        <v>303</v>
      </c>
      <c r="D547" s="62" t="s">
        <v>29</v>
      </c>
      <c r="E547" s="71"/>
      <c r="F547" s="71"/>
      <c r="G547" s="71"/>
      <c r="H547" s="71"/>
      <c r="I547" s="70"/>
      <c r="J547" s="43"/>
      <c r="K547" s="70"/>
      <c r="L547" s="70"/>
      <c r="M547" s="70"/>
      <c r="N547" s="70"/>
      <c r="O547" s="70"/>
      <c r="P547" s="70"/>
      <c r="Q547" s="43"/>
      <c r="R547" s="43"/>
      <c r="S547" s="43"/>
      <c r="T547" s="70"/>
      <c r="U547" s="70"/>
      <c r="V547" s="70"/>
      <c r="W547" s="70"/>
      <c r="X547" s="70"/>
      <c r="Y547" s="72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3">
        <f t="shared" si="218"/>
        <v>0</v>
      </c>
      <c r="AK547" s="73"/>
      <c r="AL547" s="73"/>
    </row>
    <row r="548" spans="1:38" ht="18">
      <c r="A548" s="61">
        <v>83</v>
      </c>
      <c r="B548" s="64">
        <v>18121</v>
      </c>
      <c r="C548" s="69" t="s">
        <v>304</v>
      </c>
      <c r="D548" s="62" t="s">
        <v>29</v>
      </c>
      <c r="E548" s="96"/>
      <c r="F548" s="96"/>
      <c r="G548" s="96"/>
      <c r="H548" s="96"/>
      <c r="I548" s="72"/>
      <c r="J548" s="43"/>
      <c r="K548" s="72"/>
      <c r="L548" s="72"/>
      <c r="M548" s="72"/>
      <c r="N548" s="72"/>
      <c r="O548" s="72"/>
      <c r="P548" s="72"/>
      <c r="Q548" s="43"/>
      <c r="R548" s="43"/>
      <c r="S548" s="43"/>
      <c r="T548" s="72"/>
      <c r="U548" s="72"/>
      <c r="V548" s="72"/>
      <c r="W548" s="72"/>
      <c r="X548" s="72"/>
      <c r="Y548" s="72"/>
      <c r="Z548" s="43"/>
      <c r="AA548" s="70"/>
      <c r="AB548" s="70"/>
      <c r="AC548" s="43"/>
      <c r="AD548" s="70"/>
      <c r="AE548" s="70"/>
      <c r="AF548" s="70"/>
      <c r="AG548" s="70"/>
      <c r="AH548" s="70"/>
      <c r="AI548" s="70"/>
      <c r="AJ548" s="73">
        <f t="shared" si="218"/>
        <v>0</v>
      </c>
      <c r="AK548" s="73"/>
      <c r="AL548" s="73"/>
    </row>
    <row r="549" spans="1:38" ht="18">
      <c r="A549" s="63">
        <v>84</v>
      </c>
      <c r="B549" s="64">
        <v>19061</v>
      </c>
      <c r="C549" s="69" t="s">
        <v>305</v>
      </c>
      <c r="D549" s="57" t="s">
        <v>103</v>
      </c>
      <c r="E549" s="96"/>
      <c r="F549" s="96"/>
      <c r="G549" s="96"/>
      <c r="H549" s="96"/>
      <c r="I549" s="72"/>
      <c r="J549" s="43"/>
      <c r="K549" s="72"/>
      <c r="L549" s="72"/>
      <c r="M549" s="72"/>
      <c r="N549" s="72"/>
      <c r="O549" s="72"/>
      <c r="P549" s="72"/>
      <c r="Q549" s="43"/>
      <c r="R549" s="43"/>
      <c r="S549" s="43"/>
      <c r="T549" s="72"/>
      <c r="U549" s="72"/>
      <c r="V549" s="72"/>
      <c r="W549" s="72"/>
      <c r="X549" s="72"/>
      <c r="Y549" s="72"/>
      <c r="Z549" s="43"/>
      <c r="AA549" s="70"/>
      <c r="AB549" s="70"/>
      <c r="AC549" s="43"/>
      <c r="AD549" s="70"/>
      <c r="AE549" s="70"/>
      <c r="AF549" s="43"/>
      <c r="AG549" s="70"/>
      <c r="AH549" s="70"/>
      <c r="AI549" s="70"/>
      <c r="AJ549" s="73">
        <f t="shared" si="218"/>
        <v>0</v>
      </c>
      <c r="AK549" s="73"/>
      <c r="AL549" s="73"/>
    </row>
    <row r="550" spans="1:38" ht="18">
      <c r="A550" s="63"/>
      <c r="B550" s="64">
        <v>17082</v>
      </c>
      <c r="C550" s="69" t="s">
        <v>306</v>
      </c>
      <c r="D550" s="57" t="s">
        <v>103</v>
      </c>
      <c r="E550" s="96"/>
      <c r="F550" s="96"/>
      <c r="G550" s="96"/>
      <c r="H550" s="96"/>
      <c r="I550" s="72"/>
      <c r="J550" s="43"/>
      <c r="K550" s="72"/>
      <c r="L550" s="72"/>
      <c r="M550" s="72"/>
      <c r="N550" s="72"/>
      <c r="O550" s="72"/>
      <c r="P550" s="72"/>
      <c r="Q550" s="43"/>
      <c r="R550" s="43"/>
      <c r="S550" s="43"/>
      <c r="T550" s="72"/>
      <c r="U550" s="72"/>
      <c r="V550" s="72"/>
      <c r="W550" s="72"/>
      <c r="X550" s="72"/>
      <c r="Y550" s="72"/>
      <c r="Z550" s="43"/>
      <c r="AA550" s="70"/>
      <c r="AB550" s="70"/>
      <c r="AC550" s="43"/>
      <c r="AD550" s="70"/>
      <c r="AE550" s="70"/>
      <c r="AF550" s="43"/>
      <c r="AG550" s="43"/>
      <c r="AH550" s="70"/>
      <c r="AI550" s="70"/>
      <c r="AJ550" s="73">
        <f t="shared" si="218"/>
        <v>0</v>
      </c>
      <c r="AK550" s="73"/>
      <c r="AL550" s="73"/>
    </row>
    <row r="551" spans="1:38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>
        <f t="shared" si="218"/>
        <v>0</v>
      </c>
      <c r="AK551" s="73"/>
      <c r="AL551" s="73"/>
    </row>
    <row r="552" spans="1:38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>
        <f t="shared" si="218"/>
        <v>0</v>
      </c>
      <c r="AK552" s="73"/>
      <c r="AL552" s="73"/>
    </row>
    <row r="553" spans="1:38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</row>
    <row r="554" spans="1:38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</row>
    <row r="555" spans="1:38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</row>
    <row r="565" spans="35:39" ht="26.25">
      <c r="AI565" s="213">
        <f>SUM(AJ12:AJ550)</f>
        <v>3296</v>
      </c>
      <c r="AJ565" s="214"/>
      <c r="AK565" s="212" t="s">
        <v>362</v>
      </c>
      <c r="AL565" s="212"/>
      <c r="AM565" s="73"/>
    </row>
    <row r="566" spans="35:39" ht="26.25">
      <c r="AI566" s="215">
        <v>1800</v>
      </c>
      <c r="AJ566" s="215"/>
      <c r="AK566" s="215" t="s">
        <v>363</v>
      </c>
      <c r="AL566" s="215"/>
      <c r="AM566" s="215"/>
    </row>
    <row r="567" spans="35:39" ht="26.25">
      <c r="AI567" s="215">
        <f>SUM(AI565:AJ566)</f>
        <v>5096</v>
      </c>
      <c r="AJ567" s="215"/>
      <c r="AK567" s="215" t="s">
        <v>364</v>
      </c>
      <c r="AL567" s="215"/>
      <c r="AM567" s="73"/>
    </row>
    <row r="568" spans="35:39" ht="26.25">
      <c r="AI568" s="212">
        <f>194*31</f>
        <v>6014</v>
      </c>
      <c r="AJ568" s="212"/>
      <c r="AK568" s="216">
        <v>1</v>
      </c>
      <c r="AL568" s="216"/>
      <c r="AM568" s="73"/>
    </row>
    <row r="569" spans="35:39" ht="26.25">
      <c r="AI569" s="212">
        <f>AI567/AI568</f>
        <v>0.84735616893914201</v>
      </c>
      <c r="AJ569" s="212"/>
      <c r="AK569" s="212" t="s">
        <v>365</v>
      </c>
      <c r="AL569" s="212"/>
      <c r="AM569" s="73"/>
    </row>
  </sheetData>
  <mergeCells count="55">
    <mergeCell ref="E127:L127"/>
    <mergeCell ref="A42:AH42"/>
    <mergeCell ref="E123:Y123"/>
    <mergeCell ref="E124:P124"/>
    <mergeCell ref="R124:AI124"/>
    <mergeCell ref="E125:H125"/>
    <mergeCell ref="E126:L126"/>
    <mergeCell ref="E36:L36"/>
    <mergeCell ref="E119:S119"/>
    <mergeCell ref="E120:S120"/>
    <mergeCell ref="E121:R121"/>
    <mergeCell ref="E122:R122"/>
    <mergeCell ref="AI569:AJ569"/>
    <mergeCell ref="AK566:AM566"/>
    <mergeCell ref="AK567:AL567"/>
    <mergeCell ref="AK568:AL568"/>
    <mergeCell ref="AK569:AL569"/>
    <mergeCell ref="AK565:AL565"/>
    <mergeCell ref="AI565:AJ565"/>
    <mergeCell ref="AI566:AJ566"/>
    <mergeCell ref="AI567:AJ567"/>
    <mergeCell ref="AI568:AJ568"/>
    <mergeCell ref="A27:AH27"/>
    <mergeCell ref="A1:AH1"/>
    <mergeCell ref="A3:AH3"/>
    <mergeCell ref="A10:AH10"/>
    <mergeCell ref="A11:AH11"/>
    <mergeCell ref="A19:AH19"/>
    <mergeCell ref="A191:AH191"/>
    <mergeCell ref="A216:AH216"/>
    <mergeCell ref="A254:AH254"/>
    <mergeCell ref="A261:AH261"/>
    <mergeCell ref="E236:R236"/>
    <mergeCell ref="J226:AI226"/>
    <mergeCell ref="E538:AG538"/>
    <mergeCell ref="A464:AH464"/>
    <mergeCell ref="A419:AH419"/>
    <mergeCell ref="A426:AH426"/>
    <mergeCell ref="A433:AH433"/>
    <mergeCell ref="A441:AH441"/>
    <mergeCell ref="A454:AH454"/>
    <mergeCell ref="A411:AH411"/>
    <mergeCell ref="A403:AH403"/>
    <mergeCell ref="A332:AH332"/>
    <mergeCell ref="A268:AH268"/>
    <mergeCell ref="A275:AH275"/>
    <mergeCell ref="A340:AH340"/>
    <mergeCell ref="A389:AH389"/>
    <mergeCell ref="A396:AH396"/>
    <mergeCell ref="A282:AH282"/>
    <mergeCell ref="A301:AH301"/>
    <mergeCell ref="A309:AH309"/>
    <mergeCell ref="I325:AI325"/>
    <mergeCell ref="AB404:AI404"/>
    <mergeCell ref="A316:AH316"/>
  </mergeCells>
  <conditionalFormatting sqref="B448:C454 B457:C463 A465:A549 E465:AI549 B465:D538 D447:D463 E455:AI456 E323:AB323 AC321:AI324 F406:P463 E405:AC405 B428:C441 E397:AI397 B407:C426 B388:C389 B335:C340 F336:AI336 B327:C333 D327:D340 Q405:AC463 D406:D441 F328:AI328 E381:AI381 F385:AI385 F327:J404 E369:AI378 E327:E463 AD391:AI403 A327:A389 K327:AC403 D384:D396 B391:C396 B398:D403 E435:AI435 E317:AI318 D296:D308 B296:C302 B304:C308 B250:C254 E248:AI248 D254:D268 B256:C268 E250:AC308 B270:D282 F250:AI250 F297:AI297 E247:AG247 E237:AI246 A310 D310:AC310 E319:E320 F320:Q320 R319:AI320 AD250:AI301 AD304:AI308 A311:AI315 A317:A325 AD327:AI389 A391:A463 E404:AI404 AD406:AI434 AD436:AI463 Q212:AI212 D216 AD218:AI235 E212:AC236 A208:B208 C211:C216 Z185:AI185 E210:AI210 B37:C41 E43:Y132 Z43:AI180 E38:AI41 E187:AI190 AD212:AI216 B193:B216 D192:D210 A183:A308 F450:AI450 D27:D28 B1:C4 D21 D1:AC13 E20:AC21 B6:C18 E23:AC36 AD29:AI36 C22:C27 B22:B28 AD21:AI21 AD1:AI11 E15:AI18 AD23:AI27 A1:A180">
    <cfRule type="cellIs" dxfId="217" priority="25067" operator="equal">
      <formula>"A"</formula>
    </cfRule>
    <cfRule type="cellIs" dxfId="216" priority="25068" operator="equal">
      <formula>"L"</formula>
    </cfRule>
    <cfRule type="cellIs" dxfId="215" priority="25069" operator="equal">
      <formula>"P"</formula>
    </cfRule>
  </conditionalFormatting>
  <conditionalFormatting sqref="E259:AI260 E252:AI253 E266:AI267 E273:AI274 E280:AI281 E299:AI300 E307:AI308 E314:AI315 E330:AI331 E338:AI339 E387:AI388 E394:AI395 E401:AI402 E409:AI410 E424:AI425 E417:AI418 E431:AI432 E439:AI440 E452:AI453 E462:AI463 E40:AI41 E189:AI190 E214:AI215 E17:AI18 E25:AI26">
    <cfRule type="cellIs" dxfId="214" priority="25066" operator="lessThan">
      <formula>0</formula>
    </cfRule>
  </conditionalFormatting>
  <conditionalFormatting sqref="E187:AI187">
    <cfRule type="cellIs" dxfId="213" priority="25065" operator="greaterThan">
      <formula>42</formula>
    </cfRule>
  </conditionalFormatting>
  <conditionalFormatting sqref="E250:AI250">
    <cfRule type="cellIs" dxfId="212" priority="25064" operator="greaterThan">
      <formula>9</formula>
    </cfRule>
  </conditionalFormatting>
  <conditionalFormatting sqref="E297:AI297">
    <cfRule type="cellIs" dxfId="211" priority="25062" operator="greaterThan">
      <formula>5</formula>
    </cfRule>
    <cfRule type="cellIs" dxfId="210" priority="25063" operator="greaterThan">
      <formula>42</formula>
    </cfRule>
  </conditionalFormatting>
  <conditionalFormatting sqref="E312:AI312 E336:AI336">
    <cfRule type="cellIs" dxfId="209" priority="25061" operator="greaterThan">
      <formula>1</formula>
    </cfRule>
  </conditionalFormatting>
  <conditionalFormatting sqref="E493:AI493">
    <cfRule type="cellIs" dxfId="208" priority="25060" operator="greaterThan">
      <formula>16</formula>
    </cfRule>
  </conditionalFormatting>
  <conditionalFormatting sqref="X405 O405 Q405 E390:AC390 E435:AC435 E310:AC310 E303:AC303 E217:AC218 E210:F210 E8:AI8 E12:AC13 E28:AC28 E4:AI4">
    <cfRule type="containsText" dxfId="207" priority="25053" operator="containsText" text="C/L">
      <formula>NOT(ISERROR(SEARCH("C/L",E4)))</formula>
    </cfRule>
    <cfRule type="containsText" dxfId="206" priority="25054" operator="containsText" text="C/O">
      <formula>NOT(ISERROR(SEARCH("C/O",E4)))</formula>
    </cfRule>
    <cfRule type="containsText" dxfId="205" priority="25055" operator="containsText" text="A">
      <formula>NOT(ISERROR(SEARCH("A",E4)))</formula>
    </cfRule>
    <cfRule type="containsText" dxfId="204" priority="25056" operator="containsText" text="ph">
      <formula>NOT(ISERROR(SEARCH("ph",E4)))</formula>
    </cfRule>
    <cfRule type="containsText" dxfId="203" priority="25057" operator="containsText" text="L">
      <formula>NOT(ISERROR(SEARCH("L",E4)))</formula>
    </cfRule>
    <cfRule type="containsText" dxfId="202" priority="25058" operator="containsText" text="w/o">
      <formula>NOT(ISERROR(SEARCH("w/o",E4)))</formula>
    </cfRule>
  </conditionalFormatting>
  <conditionalFormatting sqref="E323:AB323 AC321:AI324 E405:AC405 N390:Y390 AA390:AC390 E390:L390 E404:J405 F317:AI322 E420:AI420 X324:AI324 E333:AI334 E341:AI383 E397:AI397 E404:AI404 E427:AI427 E434:AI435 E442:AI448 E455:AI458 J302:K303 E255:AI255 E247:AI248 E226:F226 E269:AI269 E276:AI276 E283:AI295 E317:AI320 E262:AI262 E302:AD302 E303:AI303 E310:AI310 E317:E325 M192 R192:S192 E185 S185:AI185 O192:P192 W192 E192:K192 E223:E246 AD217 E217:AC222 F218:AI246 F93:T100 E83:U92 J43:J103 K43:L100 M43:M108 N43:Q102 E103:AI103 E102:V102 F82:AI83 J104:AI106 O95:AI100 O101:V101 W83:AI104 E43:I102 E84:AI94 E93:E180 AA63:AA114 AB63:AC117 AD61:AE117 AF61:AF118 E79:O111 P65:P111 Q67:Z111 Z43:AI112 E105:AI180 E43:AI82 AD192:AI192 K12:K13 AA12 R12:S12 F12:G12 J12:M12 O12:P12 U13:V13 X13:Y13 H13:K13 N13:S13 W12:W13 E12:E13 E28 G28:H28 R28:T28 Z28 J28:L28 O28:P28 V28:X28 AB13:AE13 E20:AI21 E29:AI36 AC28:AF28 AH28">
    <cfRule type="containsText" dxfId="201" priority="25030" operator="containsText" text="ph">
      <formula>NOT(ISERROR(SEARCH("ph",E12)))</formula>
    </cfRule>
    <cfRule type="containsText" dxfId="200" priority="25031" operator="containsText" text="A">
      <formula>NOT(ISERROR(SEARCH("A",E12)))</formula>
    </cfRule>
    <cfRule type="containsText" dxfId="199" priority="25032" operator="containsText" text="c/o">
      <formula>NOT(ISERROR(SEARCH("c/o",E12)))</formula>
    </cfRule>
    <cfRule type="containsText" dxfId="198" priority="25033" operator="containsText" text="L">
      <formula>NOT(ISERROR(SEARCH("L",E12)))</formula>
    </cfRule>
    <cfRule type="containsText" dxfId="197" priority="25034" operator="containsText" text="w/o">
      <formula>NOT(ISERROR(SEARCH("w/o",E12)))</formula>
    </cfRule>
  </conditionalFormatting>
  <conditionalFormatting sqref="V492:AA492 L480:Q484 T486:V494 X472:Z474 L512:W512 E495:E503 L495:W498 G509:J512 L509:U511 M538:R538 X540:Y540 J542:L545 G533:J535 N543:N545 O542:O545 P542:S542 AE543:AF545 K545:N545 AD471:AD545 E545:G545 T528:U530 M504:U516 L540:L550 G485:J503 S540:U540 M544:AF544 E485:F497 H519:I519 V470:AF470 W537:W542 Z535:AE535 AA495:AC520 AA528:AC529 AB536:AC541 Y526:AF527 AB484:AE486 AB495:AI512 AD543:AF543 AA524:AI525 AE495:AI543 O522:AI523 AH544:AI544 U538:W542 W535:X535 H530:L531 L512:L533 N524:Q525 S524:Y525 E525:H532 E523:J525 L534:Q535 Q534:U536 K511:U517 L500:X500 L485:U497 L501:W502 E492:K492 G472:V474 E471:AI471 H526:J529 G531:K534 V520:X522 E536:X536 W472:AI473 AA508:AF520 W527:AI527 AA523:AG526 AA535:AF536 AA538:AI542 E520:L522 P465:S521 L531:V533 P523:S530 N539:Q541 Q539:S539 V466 X540:X541 X528:Y533 Y465:AA481 Y506:AA527 Z527:AB530 Y538:Y542 E537:AI537 H528:K528 E529:F538 T518:AI520 E524:G528 E534:S534 G510:U515 X487:AD488 E480:S483 Z480:AF483 E486:AI486 X489:Z498 E471:F475 E490:S490 F540:H550 I541:L543 E484:U485 R465:R550 M542:M543 Y471:AI473 Z484:AI485 N521:AI522 E543:F545 S547:S549 R538:AA539 Y465:Y535 Z465:Z534 O541:AB541 N545:O550 U548:U549 W548:W549 AG542:AG550 N528:AF528 Q529:V530 N530:AI531 AA533:AC536 X525:AB527 Y527:AB529 E503:W510 X504:AI506 T478:U498 AA485:AF502 R516:W522 U532:W536 X535:Y537 G473:AI473 V487:Z496 E478:K486 S470:V472 W471:Z472 E500:U508 X465:AF470 Z470:AB472 AA531:AF532 R485:AD486 Y500:AI517 X517:AI524 E482:AF484 F465:F516 G465:G514 F520:G537 H465:H515 K465:L488 K534:L537 L520:M531 I525:K530 J530:K532 G529:K529 M519:S522 F520:I534 G532:AI534 M465:P542 G504:H519 E498:AD499 E497:Z497 L489:S498 K465:K518 E486:J493 E494:K498 N527:U529 K500:L532 E521:K523 E474:AI482 E483:Q486 Q465:T537 E487:U489 E499:F526 H519:H537 I465:J537 M509:W520 N525:AB526 E535:P542 N543:P543 U524:V530 U497:V522 U470:V482 V468:V484 U465:U542 U546 U532:V537 E522:X524 O465:W465 W467:W484 V473:W539 X465:X538 Y465:Z530 Y529:AA537 AA465:AB539 AD545:AF550 I538:K550 Z548:Z550 AC548:AC550 AF550:AG550 E509:E550 E465:U473 AC465:AI542">
    <cfRule type="containsText" dxfId="196" priority="24664" stopIfTrue="1" operator="containsText" text="A">
      <formula>NOT(ISERROR(SEARCH("A",E465)))</formula>
    </cfRule>
    <cfRule type="containsText" dxfId="195" priority="24665" stopIfTrue="1" operator="containsText" text="H">
      <formula>NOT(ISERROR(SEARCH("H",E465)))</formula>
    </cfRule>
    <cfRule type="containsText" dxfId="194" priority="24666" stopIfTrue="1" operator="containsText" text="P">
      <formula>NOT(ISERROR(SEARCH("P",E465)))</formula>
    </cfRule>
  </conditionalFormatting>
  <conditionalFormatting sqref="G509:AI512 Y542:AG542 K525:L541 N543:N545 O542:O545 P542:W542 F525:J535 K545:N545 AC525:AD545 E545:G545 F524:F540 AH544:AI544 M544:AB544 AE465:AI543 N540:W540 S521:AI521 E523:AC533 P520:X522 AA538:AI542 K519:O522 M465:P542 E520:J522 E522:AI524 S465:S537 O465:S521 Q523:S537 M537:R541 T520:T537 S525:AI541 Y519:Z537 Y465:AA518 M510:Y516 G510:L515 E532:I542 M542:M543 Z510:AI534 S547:S549 R541:T541 U465:W542 X465:X538 Z465:Z534 N545:O550 U548:U549 W548:W549 X517:Y537 F465:F516 G465:G514 F520:G537 H465:H515 K465:P518 K520:P537 Q465:Q537 S465:T534 H511:AC518 E517:E541 N509:Y515 G509:H519 I465:J537 H519:H537 E509:F521 I512:AC520 G524:AI539 F520:Q520 E521:S534 R465:R550 N543:P543 R516:T534 U546 U465:X537 Z509:AC534 Y465:Y550 Y525:AB542 AA465:AB539 G540:L550 E541:F550 Z548:Z550 AC541:AG550 E535:P542 E465:AI511 AC465:AI542">
    <cfRule type="containsText" dxfId="193" priority="24663" stopIfTrue="1" operator="containsText" text="SUN">
      <formula>NOT(ISERROR(SEARCH("SUN",E465)))</formula>
    </cfRule>
  </conditionalFormatting>
  <conditionalFormatting sqref="G509:AI512 Y542:AG542 K525:L541 N543:N545 O542:O545 P542:W542 F525:J535 K545:N545 AC525:AD545 E545:G545 F524:F540 AH544:AI544 M544:AB544 AE465:AI543 N540:W540 S521:AI521 E523:AC533 P520:X522 AA538:AI542 K519:O522 M465:P542 E520:J522 E522:AI524 S465:S537 O465:S521 Q523:S537 M537:R541 T520:T537 S525:AI541 Y519:Z537 Y465:AA518 M510:Y516 G510:L515 E532:I542 M542:M543 Z510:AI534 S547:S549 R541:T541 U465:W542 X465:X538 Z465:Z534 N545:O550 U548:U549 W548:W549 R516:S534 X517:Y537 F465:F516 G465:G514 F520:G537 H465:H515 K465:P518 K520:P537 Q465:Q537 S465:T534 H511:AC518 E517:E541 N509:Y515 G509:H519 I465:J537 H519:H537 E509:F521 G524:AI539 F520:Q520 E521:S534 I512:AC520 R465:R550 N543:P543 U546 U465:X537 Z509:AD534 Y465:Y550 Y525:AB542 AA465:AB539 G540:L550 E541:F550 Z548:Z550 AC541:AG550 E535:P542 E465:AI511 AC465:AI542">
    <cfRule type="containsText" dxfId="192" priority="24661" stopIfTrue="1" operator="containsText" text="CL">
      <formula>NOT(ISERROR(SEARCH("CL",E465)))</formula>
    </cfRule>
    <cfRule type="containsText" dxfId="191" priority="24662" stopIfTrue="1" operator="containsText" text="L">
      <formula>NOT(ISERROR(SEARCH("L",E465)))</formula>
    </cfRule>
  </conditionalFormatting>
  <conditionalFormatting sqref="V492:AA492 L480:Q484 T486:V494 X472:Z474 L512:W512 E495:E503 L495:W498 G509:J512 L509:U511 M538:R538 X540:Y540 J542:L545 G533:J535 N543:N545 O542:O545 P542:S542 AE543:AF545 K545:N545 AD471:AD545 E545:G545 T528:U530 M504:U516 L540:L550 G485:J503 S540:U540 M544:AF544 E485:F497 H519:I519 V470:AF470 W537:W542 Z535:AE535 AA495:AC520 AA528:AC529 AB536:AC541 Y526:AF527 AB484:AE486 AB495:AI512 AD543:AF543 AA524:AI525 AE495:AI543 O522:AI523 AH544:AI544 U538:W542 W535:X535 H530:L531 L512:L533 N524:Q525 S524:Y525 E525:H532 E523:J525 L534:Q535 Q534:U536 K511:U517 L500:X500 L485:U497 L501:W502 E492:K492 G472:V474 E471:AI471 H526:J529 G531:K534 V520:X522 E536:X536 W472:AI473 AA508:AF520 W527:AI527 AA523:AG526 AA535:AF536 AA538:AI542 E520:L522 P465:S521 L531:V533 P523:S530 N539:Q541 Q539:S539 V466 X540:X541 X528:Y533 Y465:AA481 Y506:AA527 Z527:AB530 Y538:Y542 E537:AI537 H528:K528 E529:F538 T518:AI520 E524:G528 E534:S534 G510:U515 X487:AD488 E480:S483 Z480:AF483 E486:AI486 X489:Z498 E471:F475 E490:S490 F540:H550 I541:L543 E484:U485 R465:R550 M542:M543 Y471:AI473 Z484:AI485 N521:AI522 E543:F545 S547:S549 R538:AA539 Y465:Y535 Z465:Z534 O541:AB541 N545:O550 U548:U549 W548:W549 AG542:AG550 N528:AF528 Q529:V530 N530:AI531 AA533:AC536 X525:AB527 Y527:AB529 E503:W510 X504:AI506 T478:U498 AA485:AF502 R516:W522 U532:W536 X535:Y537 G473:AI473 V487:Z496 E478:K486 S470:V472 W471:Z472 E500:U508 X465:AF470 Z470:AB472 AA531:AF532 R485:AD486 Y500:AI517 X517:AI524 E482:AF484 F465:F516 G465:G514 F520:G537 H465:H515 K465:L488 K534:L537 L520:M531 I525:K530 J530:K532 G529:K529 M519:S522 F520:I534 G532:AI534 M465:P542 G504:H519 E498:AD499 E497:Z497 L489:S498 K465:K518 E486:J493 E494:K498 N527:U529 K500:L532 E521:K523 E474:AI482 E483:Q486 Q465:T537 E487:U489 E499:F526 H519:H537 I465:J537 M509:W520 N525:AB526 E535:P542 N543:P543 U524:V530 U497:V522 U470:V482 V468:V484 U465:U542 U546 U532:V537 E522:X524 O465:W465 W467:W484 V473:W539 X465:X538 Y465:Z530 Y529:AA537 AA465:AB539 AD545:AF550 I538:K550 Z548:Z550 AC548:AC550 AF550:AG550 E509:E550 E465:U473 AC465:AI542">
    <cfRule type="containsText" dxfId="190" priority="24655" stopIfTrue="1" operator="containsText" text="GH">
      <formula>NOT(ISERROR(SEARCH("GH",E465)))</formula>
    </cfRule>
    <cfRule type="containsText" dxfId="189" priority="24656" stopIfTrue="1" operator="containsText" text="WO">
      <formula>NOT(ISERROR(SEARCH("WO",E465)))</formula>
    </cfRule>
    <cfRule type="containsText" dxfId="188" priority="24657" stopIfTrue="1" operator="containsText" text="A">
      <formula>NOT(ISERROR(SEARCH("A",E465)))</formula>
    </cfRule>
    <cfRule type="containsText" dxfId="187" priority="24658" stopIfTrue="1" operator="containsText" text="L">
      <formula>NOT(ISERROR(SEARCH("L",E465)))</formula>
    </cfRule>
    <cfRule type="containsText" dxfId="186" priority="24659" stopIfTrue="1" operator="containsText" text="2">
      <formula>NOT(ISERROR(SEARCH("2",E465)))</formula>
    </cfRule>
    <cfRule type="containsText" dxfId="185" priority="24660" stopIfTrue="1" operator="containsText" text="1">
      <formula>NOT(ISERROR(SEARCH("1",E465)))</formula>
    </cfRule>
  </conditionalFormatting>
  <conditionalFormatting sqref="G509:AI512 Y542:AG542 K525:L541 N543:N545 O542:O545 P542:W542 F525:J535 K545:N545 AC525:AD545 E545:G545 AH544:AI544 F524:F540 E521:Y523 M544:AB544 AE465:AI543 N540:W540 E523:AC533 P520:X522 AA538:AI542 J534:AC537 K519:O522 M465:P542 E520:J522 E522:AI524 S465:S537 Q523:S537 M537:R541 T520:T537 S525:AI541 O465:S521 G510:L515 M510:Q516 E532:I542 M542:M543 S547:S549 R541:T541 U465:W542 X465:X538 N545:O550 U548:U549 W548:W549 Y510:AI520 R516:S534 Z520:AI539 F465:F516 G465:G514 F520:G537 H465:H515 K520:P537 Q465:Q537 S465:T534 T517:X534 H511:AC518 E517:E541 G509:H519 K465:P518 I465:J537 M509:AC514 H519:H537 E509:F521 G524:Y539 F520:Q520 E521:S534 I512:AC520 R465:R550 N543:P543 U546 U465:Z537 Y465:Y550 Y525:AB542 AA465:AB539 G540:L550 E541:F550 Z548:Z550 AC541:AG550 E535:P542 E465:AI511 AC465:AI542">
    <cfRule type="containsText" dxfId="184" priority="24652" stopIfTrue="1" operator="containsText" text="A">
      <formula>NOT(ISERROR(SEARCH("A",E465)))</formula>
    </cfRule>
    <cfRule type="containsText" dxfId="183" priority="24653" stopIfTrue="1" operator="containsText" text="CO">
      <formula>NOT(ISERROR(SEARCH("CO",E465)))</formula>
    </cfRule>
    <cfRule type="containsText" dxfId="182" priority="24654" stopIfTrue="1" operator="containsText" text="P">
      <formula>NOT(ISERROR(SEARCH("P",E465)))</formula>
    </cfRule>
  </conditionalFormatting>
  <conditionalFormatting sqref="G509:AI512 Y542:AG542 K525:L541 N543:N545 O542:O545 P542:W542 F525:J535 K545:N545 AC525:AD545 E545:G545 AH544:AI544 F524:F540 E521:Y523 M544:AB544 AE465:AI543 N540:W540 E523:AC533 P520:X522 AA538:AI542 J534:AC537 K519:O522 M465:P542 E520:J522 E522:AI524 S465:S537 Q523:S537 M537:R541 T520:T537 S525:AI541 O465:S521 G510:L515 M510:Q516 E532:I542 M542:M543 S547:S549 R541:T541 U465:W542 X465:X538 N545:O550 U548:U549 W548:W549 Y510:AI520 R516:S534 Z520:AI539 F465:F516 G465:G514 F520:G537 H465:H515 K520:P537 Q465:Q537 S465:T534 T517:X534 H511:AC518 E517:E541 G509:H519 K465:P518 I465:J537 M509:AC514 H519:H537 E509:F521 G524:Y539 F520:Q520 E521:S534 I512:AC520 R465:R550 N543:P543 U546 U465:Z537 Y465:Y550 Y525:AB542 AA465:AB539 G540:L550 E541:F550 Z548:Z550 AC541:AG550 E535:P542 E465:AI511 AC465:AI542">
    <cfRule type="containsText" dxfId="181" priority="24646" stopIfTrue="1" operator="containsText" text="PH">
      <formula>NOT(ISERROR(SEARCH("PH",E465)))</formula>
    </cfRule>
    <cfRule type="containsText" dxfId="180" priority="24647" stopIfTrue="1" operator="containsText" text="WO">
      <formula>NOT(ISERROR(SEARCH("WO",E465)))</formula>
    </cfRule>
    <cfRule type="containsText" dxfId="179" priority="24648" stopIfTrue="1" operator="containsText" text="A">
      <formula>NOT(ISERROR(SEARCH("A",E465)))</formula>
    </cfRule>
    <cfRule type="containsText" dxfId="178" priority="24649" stopIfTrue="1" operator="containsText" text="L">
      <formula>NOT(ISERROR(SEARCH("L",E465)))</formula>
    </cfRule>
    <cfRule type="containsText" dxfId="177" priority="24650" stopIfTrue="1" operator="containsText" text="2">
      <formula>NOT(ISERROR(SEARCH("2",E465)))</formula>
    </cfRule>
    <cfRule type="containsText" dxfId="176" priority="24651" stopIfTrue="1" operator="containsText" text="1">
      <formula>NOT(ISERROR(SEARCH("1",E465)))</formula>
    </cfRule>
  </conditionalFormatting>
  <conditionalFormatting sqref="S479 I478:L478 N478:S478 T483:T484 W484:W485 W478:AA479 AB480 AE478 S483:AE483 AG488:AI488 AD479:AI479 E491 G495 I480:L483 P480:R483 T488 W495 Z490 AE495 AE489 AH503:AI503 AH524:AI524 AH528:AI528 AG486:AI486 I476 M478:N492 Q508:Q510 E489 G493 T486 I479:R482 E478:E483 F478:F484 R476:R498 M476:O478 O478:O502 G475:G477 W493 W476:W477 W487 W479:Z483 Z488 Y478:Z487 Z471:Z472 AA495:AA498 AA479:AA484 AB484:AB485 AD478:AD486 AE493 AE485:AE487 AF478:AF494 AF483:AG492 AH483:AI491 AH473:AI474 AF476:AI478 AG478:AI484 AE479:AI483">
    <cfRule type="cellIs" dxfId="175" priority="24156" stopIfTrue="1" operator="greaterThan">
      <formula>0</formula>
    </cfRule>
  </conditionalFormatting>
  <conditionalFormatting sqref="B490">
    <cfRule type="duplicateValues" dxfId="174" priority="24146"/>
  </conditionalFormatting>
  <conditionalFormatting sqref="B490">
    <cfRule type="colorScale" priority="24145">
      <colorScale>
        <cfvo type="num" val="0"/>
        <cfvo type="max" val="0"/>
        <color rgb="FFFF7128"/>
        <color rgb="FFFFEF9C"/>
      </colorScale>
    </cfRule>
  </conditionalFormatting>
  <conditionalFormatting sqref="B492">
    <cfRule type="duplicateValues" dxfId="173" priority="24144"/>
  </conditionalFormatting>
  <conditionalFormatting sqref="B492">
    <cfRule type="colorScale" priority="24143">
      <colorScale>
        <cfvo type="num" val="0"/>
        <cfvo type="max" val="0"/>
        <color rgb="FFFF7128"/>
        <color rgb="FFFFEF9C"/>
      </colorScale>
    </cfRule>
  </conditionalFormatting>
  <conditionalFormatting sqref="B471">
    <cfRule type="duplicateValues" dxfId="172" priority="24142"/>
  </conditionalFormatting>
  <conditionalFormatting sqref="B471">
    <cfRule type="colorScale" priority="24141">
      <colorScale>
        <cfvo type="num" val="0"/>
        <cfvo type="max" val="0"/>
        <color rgb="FFFF7128"/>
        <color rgb="FFFFEF9C"/>
      </colorScale>
    </cfRule>
  </conditionalFormatting>
  <conditionalFormatting sqref="B470">
    <cfRule type="duplicateValues" dxfId="171" priority="24140"/>
  </conditionalFormatting>
  <conditionalFormatting sqref="B470">
    <cfRule type="colorScale" priority="24139">
      <colorScale>
        <cfvo type="num" val="0"/>
        <cfvo type="max" val="0"/>
        <color rgb="FFFF7128"/>
        <color rgb="FFFFEF9C"/>
      </colorScale>
    </cfRule>
  </conditionalFormatting>
  <conditionalFormatting sqref="B487:B494">
    <cfRule type="duplicateValues" dxfId="170" priority="24138"/>
  </conditionalFormatting>
  <conditionalFormatting sqref="B487:B494">
    <cfRule type="colorScale" priority="24137">
      <colorScale>
        <cfvo type="num" val="0"/>
        <cfvo type="max" val="0"/>
        <color rgb="FFFF7128"/>
        <color rgb="FFFFEF9C"/>
      </colorScale>
    </cfRule>
  </conditionalFormatting>
  <conditionalFormatting sqref="B488:B494">
    <cfRule type="duplicateValues" dxfId="169" priority="24136"/>
  </conditionalFormatting>
  <conditionalFormatting sqref="B488:B494">
    <cfRule type="colorScale" priority="24135">
      <colorScale>
        <cfvo type="num" val="0"/>
        <cfvo type="max" val="0"/>
        <color rgb="FFFF7128"/>
        <color rgb="FFFFEF9C"/>
      </colorScale>
    </cfRule>
  </conditionalFormatting>
  <conditionalFormatting sqref="B489:B494">
    <cfRule type="duplicateValues" dxfId="168" priority="24134"/>
  </conditionalFormatting>
  <conditionalFormatting sqref="B489:B494">
    <cfRule type="colorScale" priority="24133">
      <colorScale>
        <cfvo type="num" val="0"/>
        <cfvo type="max" val="0"/>
        <color rgb="FFFF7128"/>
        <color rgb="FFFFEF9C"/>
      </colorScale>
    </cfRule>
  </conditionalFormatting>
  <conditionalFormatting sqref="B496">
    <cfRule type="duplicateValues" dxfId="167" priority="21231"/>
  </conditionalFormatting>
  <conditionalFormatting sqref="B496">
    <cfRule type="colorScale" priority="21230">
      <colorScale>
        <cfvo type="num" val="0"/>
        <cfvo type="max" val="0"/>
        <color rgb="FFFF7128"/>
        <color rgb="FFFFEF9C"/>
      </colorScale>
    </cfRule>
  </conditionalFormatting>
  <conditionalFormatting sqref="B499">
    <cfRule type="duplicateValues" dxfId="166" priority="21229"/>
  </conditionalFormatting>
  <conditionalFormatting sqref="B499">
    <cfRule type="colorScale" priority="21228">
      <colorScale>
        <cfvo type="num" val="0"/>
        <cfvo type="max" val="0"/>
        <color rgb="FFFF7128"/>
        <color rgb="FFFFEF9C"/>
      </colorScale>
    </cfRule>
  </conditionalFormatting>
  <conditionalFormatting sqref="B500">
    <cfRule type="duplicateValues" dxfId="165" priority="21227"/>
  </conditionalFormatting>
  <conditionalFormatting sqref="B500">
    <cfRule type="colorScale" priority="21226">
      <colorScale>
        <cfvo type="num" val="0"/>
        <cfvo type="max" val="0"/>
        <color rgb="FFFF7128"/>
        <color rgb="FFFFEF9C"/>
      </colorScale>
    </cfRule>
  </conditionalFormatting>
  <conditionalFormatting sqref="B501">
    <cfRule type="duplicateValues" dxfId="164" priority="21225"/>
  </conditionalFormatting>
  <conditionalFormatting sqref="B501">
    <cfRule type="colorScale" priority="21224">
      <colorScale>
        <cfvo type="num" val="0"/>
        <cfvo type="max" val="0"/>
        <color rgb="FFFF7128"/>
        <color rgb="FFFFEF9C"/>
      </colorScale>
    </cfRule>
  </conditionalFormatting>
  <conditionalFormatting sqref="B502">
    <cfRule type="duplicateValues" dxfId="163" priority="21223"/>
  </conditionalFormatting>
  <conditionalFormatting sqref="B502">
    <cfRule type="colorScale" priority="21222">
      <colorScale>
        <cfvo type="num" val="0"/>
        <cfvo type="max" val="0"/>
        <color rgb="FFFF7128"/>
        <color rgb="FFFFEF9C"/>
      </colorScale>
    </cfRule>
  </conditionalFormatting>
  <conditionalFormatting sqref="B503">
    <cfRule type="duplicateValues" dxfId="162" priority="21221"/>
  </conditionalFormatting>
  <conditionalFormatting sqref="B503">
    <cfRule type="colorScale" priority="21220">
      <colorScale>
        <cfvo type="num" val="0"/>
        <cfvo type="max" val="0"/>
        <color rgb="FFFF7128"/>
        <color rgb="FFFFEF9C"/>
      </colorScale>
    </cfRule>
  </conditionalFormatting>
  <conditionalFormatting sqref="B504">
    <cfRule type="duplicateValues" dxfId="161" priority="21219"/>
  </conditionalFormatting>
  <conditionalFormatting sqref="B504">
    <cfRule type="colorScale" priority="21218">
      <colorScale>
        <cfvo type="num" val="0"/>
        <cfvo type="max" val="0"/>
        <color rgb="FFFF7128"/>
        <color rgb="FFFFEF9C"/>
      </colorScale>
    </cfRule>
  </conditionalFormatting>
  <conditionalFormatting sqref="B505">
    <cfRule type="duplicateValues" dxfId="160" priority="21217"/>
  </conditionalFormatting>
  <conditionalFormatting sqref="B505">
    <cfRule type="colorScale" priority="21216">
      <colorScale>
        <cfvo type="num" val="0"/>
        <cfvo type="max" val="0"/>
        <color rgb="FFFF7128"/>
        <color rgb="FFFFEF9C"/>
      </colorScale>
    </cfRule>
  </conditionalFormatting>
  <conditionalFormatting sqref="B512">
    <cfRule type="duplicateValues" dxfId="159" priority="21215"/>
  </conditionalFormatting>
  <conditionalFormatting sqref="B512">
    <cfRule type="colorScale" priority="21214">
      <colorScale>
        <cfvo type="num" val="0"/>
        <cfvo type="max" val="0"/>
        <color rgb="FFFF7128"/>
        <color rgb="FFFFEF9C"/>
      </colorScale>
    </cfRule>
  </conditionalFormatting>
  <conditionalFormatting sqref="B522:B524">
    <cfRule type="duplicateValues" dxfId="158" priority="21213"/>
  </conditionalFormatting>
  <conditionalFormatting sqref="B522:B524">
    <cfRule type="colorScale" priority="21212">
      <colorScale>
        <cfvo type="num" val="0"/>
        <cfvo type="max" val="0"/>
        <color rgb="FFFF7128"/>
        <color rgb="FFFFEF9C"/>
      </colorScale>
    </cfRule>
  </conditionalFormatting>
  <conditionalFormatting sqref="B524">
    <cfRule type="duplicateValues" dxfId="157" priority="21211"/>
  </conditionalFormatting>
  <conditionalFormatting sqref="B524">
    <cfRule type="colorScale" priority="21210">
      <colorScale>
        <cfvo type="num" val="0"/>
        <cfvo type="max" val="0"/>
        <color rgb="FFFF7128"/>
        <color rgb="FFFFEF9C"/>
      </colorScale>
    </cfRule>
  </conditionalFormatting>
  <conditionalFormatting sqref="B518:B524">
    <cfRule type="duplicateValues" dxfId="156" priority="21209"/>
  </conditionalFormatting>
  <conditionalFormatting sqref="B518:B524">
    <cfRule type="colorScale" priority="21208">
      <colorScale>
        <cfvo type="num" val="0"/>
        <cfvo type="max" val="0"/>
        <color rgb="FFFF7128"/>
        <color rgb="FFFFEF9C"/>
      </colorScale>
    </cfRule>
  </conditionalFormatting>
  <conditionalFormatting sqref="B497:B524">
    <cfRule type="duplicateValues" dxfId="155" priority="21207"/>
  </conditionalFormatting>
  <conditionalFormatting sqref="B497:B524">
    <cfRule type="colorScale" priority="21206">
      <colorScale>
        <cfvo type="num" val="0"/>
        <cfvo type="max" val="0"/>
        <color rgb="FFFF7128"/>
        <color rgb="FFFFEF9C"/>
      </colorScale>
    </cfRule>
  </conditionalFormatting>
  <conditionalFormatting sqref="B495:B524">
    <cfRule type="duplicateValues" dxfId="154" priority="21205"/>
  </conditionalFormatting>
  <conditionalFormatting sqref="B495:B524">
    <cfRule type="colorScale" priority="21204">
      <colorScale>
        <cfvo type="num" val="0"/>
        <cfvo type="max" val="0"/>
        <color rgb="FFFF7128"/>
        <color rgb="FFFFEF9C"/>
      </colorScale>
    </cfRule>
  </conditionalFormatting>
  <conditionalFormatting sqref="B531">
    <cfRule type="duplicateValues" dxfId="153" priority="15546" stopIfTrue="1"/>
    <cfRule type="duplicateValues" dxfId="152" priority="15547" stopIfTrue="1"/>
  </conditionalFormatting>
  <conditionalFormatting sqref="B528">
    <cfRule type="duplicateValues" dxfId="151" priority="15544"/>
  </conditionalFormatting>
  <conditionalFormatting sqref="B531:B532">
    <cfRule type="duplicateValues" dxfId="150" priority="15543"/>
  </conditionalFormatting>
  <conditionalFormatting sqref="B525">
    <cfRule type="duplicateValues" dxfId="149" priority="15542"/>
  </conditionalFormatting>
  <conditionalFormatting sqref="B525">
    <cfRule type="colorScale" priority="15541">
      <colorScale>
        <cfvo type="num" val="0"/>
        <cfvo type="max" val="0"/>
        <color rgb="FFFF7128"/>
        <color rgb="FFFFEF9C"/>
      </colorScale>
    </cfRule>
  </conditionalFormatting>
  <conditionalFormatting sqref="B525:B532">
    <cfRule type="duplicateValues" dxfId="148" priority="15540"/>
  </conditionalFormatting>
  <conditionalFormatting sqref="B525:B532">
    <cfRule type="colorScale" priority="15539">
      <colorScale>
        <cfvo type="num" val="0"/>
        <cfvo type="max" val="0"/>
        <color rgb="FFFF7128"/>
        <color rgb="FFFFEF9C"/>
      </colorScale>
    </cfRule>
  </conditionalFormatting>
  <conditionalFormatting sqref="B531:B538">
    <cfRule type="duplicateValues" dxfId="147" priority="15538"/>
  </conditionalFormatting>
  <conditionalFormatting sqref="B531:B538">
    <cfRule type="colorScale" priority="15537">
      <colorScale>
        <cfvo type="num" val="0"/>
        <cfvo type="max" val="0"/>
        <color rgb="FFFF7128"/>
        <color rgb="FFFFEF9C"/>
      </colorScale>
    </cfRule>
  </conditionalFormatting>
  <conditionalFormatting sqref="B525:B526">
    <cfRule type="duplicateValues" dxfId="146" priority="15452"/>
  </conditionalFormatting>
  <conditionalFormatting sqref="B525:B526">
    <cfRule type="colorScale" priority="15451">
      <colorScale>
        <cfvo type="num" val="0"/>
        <cfvo type="max" val="0"/>
        <color rgb="FFFF7128"/>
        <color rgb="FFFFEF9C"/>
      </colorScale>
    </cfRule>
  </conditionalFormatting>
  <conditionalFormatting sqref="B530">
    <cfRule type="duplicateValues" dxfId="145" priority="12084" stopIfTrue="1"/>
    <cfRule type="duplicateValues" dxfId="144" priority="12085" stopIfTrue="1"/>
  </conditionalFormatting>
  <conditionalFormatting sqref="B537">
    <cfRule type="duplicateValues" dxfId="143" priority="12083"/>
  </conditionalFormatting>
  <conditionalFormatting sqref="B489">
    <cfRule type="duplicateValues" dxfId="142" priority="12082"/>
  </conditionalFormatting>
  <conditionalFormatting sqref="B489">
    <cfRule type="colorScale" priority="12081">
      <colorScale>
        <cfvo type="num" val="0"/>
        <cfvo type="max" val="0"/>
        <color rgb="FFFF7128"/>
        <color rgb="FFFFEF9C"/>
      </colorScale>
    </cfRule>
  </conditionalFormatting>
  <conditionalFormatting sqref="B495">
    <cfRule type="duplicateValues" dxfId="141" priority="12080"/>
  </conditionalFormatting>
  <conditionalFormatting sqref="B495">
    <cfRule type="colorScale" priority="12079">
      <colorScale>
        <cfvo type="num" val="0"/>
        <cfvo type="max" val="0"/>
        <color rgb="FFFF7128"/>
        <color rgb="FFFFEF9C"/>
      </colorScale>
    </cfRule>
  </conditionalFormatting>
  <conditionalFormatting sqref="B498">
    <cfRule type="duplicateValues" dxfId="140" priority="12078"/>
  </conditionalFormatting>
  <conditionalFormatting sqref="B498">
    <cfRule type="colorScale" priority="12077">
      <colorScale>
        <cfvo type="num" val="0"/>
        <cfvo type="max" val="0"/>
        <color rgb="FFFF7128"/>
        <color rgb="FFFFEF9C"/>
      </colorScale>
    </cfRule>
  </conditionalFormatting>
  <conditionalFormatting sqref="B527">
    <cfRule type="duplicateValues" dxfId="139" priority="12064"/>
  </conditionalFormatting>
  <conditionalFormatting sqref="B530:B531">
    <cfRule type="duplicateValues" dxfId="138" priority="12063"/>
  </conditionalFormatting>
  <conditionalFormatting sqref="B524:B531">
    <cfRule type="duplicateValues" dxfId="137" priority="12060"/>
  </conditionalFormatting>
  <conditionalFormatting sqref="B524:B531">
    <cfRule type="colorScale" priority="12059">
      <colorScale>
        <cfvo type="num" val="0"/>
        <cfvo type="max" val="0"/>
        <color rgb="FFFF7128"/>
        <color rgb="FFFFEF9C"/>
      </colorScale>
    </cfRule>
  </conditionalFormatting>
  <conditionalFormatting sqref="B511">
    <cfRule type="duplicateValues" dxfId="136" priority="12056"/>
  </conditionalFormatting>
  <conditionalFormatting sqref="B511">
    <cfRule type="colorScale" priority="12055">
      <colorScale>
        <cfvo type="num" val="0"/>
        <cfvo type="max" val="0"/>
        <color rgb="FFFF7128"/>
        <color rgb="FFFFEF9C"/>
      </colorScale>
    </cfRule>
  </conditionalFormatting>
  <conditionalFormatting sqref="B522:B523">
    <cfRule type="duplicateValues" dxfId="135" priority="12054"/>
  </conditionalFormatting>
  <conditionalFormatting sqref="B522:B523">
    <cfRule type="colorScale" priority="12053">
      <colorScale>
        <cfvo type="num" val="0"/>
        <cfvo type="max" val="0"/>
        <color rgb="FFFF7128"/>
        <color rgb="FFFFEF9C"/>
      </colorScale>
    </cfRule>
  </conditionalFormatting>
  <conditionalFormatting sqref="B530:B538">
    <cfRule type="duplicateValues" dxfId="134" priority="12052"/>
  </conditionalFormatting>
  <conditionalFormatting sqref="B530:B538">
    <cfRule type="colorScale" priority="12051">
      <colorScale>
        <cfvo type="num" val="0"/>
        <cfvo type="max" val="0"/>
        <color rgb="FFFF7128"/>
        <color rgb="FFFFEF9C"/>
      </colorScale>
    </cfRule>
  </conditionalFormatting>
  <conditionalFormatting sqref="B521:B523">
    <cfRule type="duplicateValues" dxfId="133" priority="12050"/>
  </conditionalFormatting>
  <conditionalFormatting sqref="B521:B523">
    <cfRule type="colorScale" priority="12049">
      <colorScale>
        <cfvo type="num" val="0"/>
        <cfvo type="max" val="0"/>
        <color rgb="FFFF7128"/>
        <color rgb="FFFFEF9C"/>
      </colorScale>
    </cfRule>
  </conditionalFormatting>
  <conditionalFormatting sqref="B517:B523">
    <cfRule type="duplicateValues" dxfId="132" priority="12048"/>
  </conditionalFormatting>
  <conditionalFormatting sqref="B517:B523">
    <cfRule type="colorScale" priority="12047">
      <colorScale>
        <cfvo type="num" val="0"/>
        <cfvo type="max" val="0"/>
        <color rgb="FFFF7128"/>
        <color rgb="FFFFEF9C"/>
      </colorScale>
    </cfRule>
  </conditionalFormatting>
  <conditionalFormatting sqref="B496:B525">
    <cfRule type="duplicateValues" dxfId="131" priority="12046"/>
  </conditionalFormatting>
  <conditionalFormatting sqref="B496:B525">
    <cfRule type="colorScale" priority="12045">
      <colorScale>
        <cfvo type="num" val="0"/>
        <cfvo type="max" val="0"/>
        <color rgb="FFFF7128"/>
        <color rgb="FFFFEF9C"/>
      </colorScale>
    </cfRule>
  </conditionalFormatting>
  <conditionalFormatting sqref="B486:B525">
    <cfRule type="duplicateValues" dxfId="130" priority="12044"/>
  </conditionalFormatting>
  <conditionalFormatting sqref="B486:B525">
    <cfRule type="colorScale" priority="12043">
      <colorScale>
        <cfvo type="num" val="0"/>
        <cfvo type="max" val="0"/>
        <color rgb="FFFF7128"/>
        <color rgb="FFFFEF9C"/>
      </colorScale>
    </cfRule>
  </conditionalFormatting>
  <conditionalFormatting sqref="B487:B525">
    <cfRule type="duplicateValues" dxfId="129" priority="12042"/>
  </conditionalFormatting>
  <conditionalFormatting sqref="B487:B525">
    <cfRule type="colorScale" priority="12041">
      <colorScale>
        <cfvo type="num" val="0"/>
        <cfvo type="max" val="0"/>
        <color rgb="FFFF7128"/>
        <color rgb="FFFFEF9C"/>
      </colorScale>
    </cfRule>
  </conditionalFormatting>
  <conditionalFormatting sqref="B488:B525">
    <cfRule type="duplicateValues" dxfId="128" priority="12040"/>
  </conditionalFormatting>
  <conditionalFormatting sqref="B488:B525">
    <cfRule type="colorScale" priority="12039">
      <colorScale>
        <cfvo type="num" val="0"/>
        <cfvo type="max" val="0"/>
        <color rgb="FFFF7128"/>
        <color rgb="FFFFEF9C"/>
      </colorScale>
    </cfRule>
  </conditionalFormatting>
  <conditionalFormatting sqref="B523">
    <cfRule type="duplicateValues" dxfId="127" priority="12038"/>
  </conditionalFormatting>
  <conditionalFormatting sqref="B523">
    <cfRule type="colorScale" priority="12037">
      <colorScale>
        <cfvo type="num" val="0"/>
        <cfvo type="max" val="0"/>
        <color rgb="FFFF7128"/>
        <color rgb="FFFFEF9C"/>
      </colorScale>
    </cfRule>
  </conditionalFormatting>
  <conditionalFormatting sqref="B529">
    <cfRule type="duplicateValues" dxfId="126" priority="10869" stopIfTrue="1"/>
    <cfRule type="duplicateValues" dxfId="125" priority="10870" stopIfTrue="1"/>
  </conditionalFormatting>
  <conditionalFormatting sqref="B536">
    <cfRule type="duplicateValues" dxfId="124" priority="10868"/>
  </conditionalFormatting>
  <conditionalFormatting sqref="B526">
    <cfRule type="duplicateValues" dxfId="123" priority="10851"/>
  </conditionalFormatting>
  <conditionalFormatting sqref="B529:B530">
    <cfRule type="duplicateValues" dxfId="122" priority="10850"/>
  </conditionalFormatting>
  <conditionalFormatting sqref="B523:B530">
    <cfRule type="duplicateValues" dxfId="121" priority="10847"/>
  </conditionalFormatting>
  <conditionalFormatting sqref="B523:B530">
    <cfRule type="colorScale" priority="10846">
      <colorScale>
        <cfvo type="num" val="0"/>
        <cfvo type="max" val="0"/>
        <color rgb="FFFF7128"/>
        <color rgb="FFFFEF9C"/>
      </colorScale>
    </cfRule>
  </conditionalFormatting>
  <conditionalFormatting sqref="B510">
    <cfRule type="duplicateValues" dxfId="120" priority="10843"/>
  </conditionalFormatting>
  <conditionalFormatting sqref="B510">
    <cfRule type="colorScale" priority="10842">
      <colorScale>
        <cfvo type="num" val="0"/>
        <cfvo type="max" val="0"/>
        <color rgb="FFFF7128"/>
        <color rgb="FFFFEF9C"/>
      </colorScale>
    </cfRule>
  </conditionalFormatting>
  <conditionalFormatting sqref="B520:B522">
    <cfRule type="duplicateValues" dxfId="119" priority="10841"/>
  </conditionalFormatting>
  <conditionalFormatting sqref="B520:B522">
    <cfRule type="colorScale" priority="10840">
      <colorScale>
        <cfvo type="num" val="0"/>
        <cfvo type="max" val="0"/>
        <color rgb="FFFF7128"/>
        <color rgb="FFFFEF9C"/>
      </colorScale>
    </cfRule>
  </conditionalFormatting>
  <conditionalFormatting sqref="B521:B522">
    <cfRule type="duplicateValues" dxfId="118" priority="10839"/>
  </conditionalFormatting>
  <conditionalFormatting sqref="B521:B522">
    <cfRule type="colorScale" priority="10838">
      <colorScale>
        <cfvo type="num" val="0"/>
        <cfvo type="max" val="0"/>
        <color rgb="FFFF7128"/>
        <color rgb="FFFFEF9C"/>
      </colorScale>
    </cfRule>
  </conditionalFormatting>
  <conditionalFormatting sqref="B516:B522">
    <cfRule type="duplicateValues" dxfId="117" priority="10837"/>
  </conditionalFormatting>
  <conditionalFormatting sqref="B516:B522">
    <cfRule type="colorScale" priority="10836">
      <colorScale>
        <cfvo type="num" val="0"/>
        <cfvo type="max" val="0"/>
        <color rgb="FFFF7128"/>
        <color rgb="FFFFEF9C"/>
      </colorScale>
    </cfRule>
  </conditionalFormatting>
  <conditionalFormatting sqref="B487:B524">
    <cfRule type="duplicateValues" dxfId="116" priority="10833"/>
  </conditionalFormatting>
  <conditionalFormatting sqref="B487:B524">
    <cfRule type="colorScale" priority="10832">
      <colorScale>
        <cfvo type="num" val="0"/>
        <cfvo type="max" val="0"/>
        <color rgb="FFFF7128"/>
        <color rgb="FFFFEF9C"/>
      </colorScale>
    </cfRule>
  </conditionalFormatting>
  <conditionalFormatting sqref="B488:B524">
    <cfRule type="duplicateValues" dxfId="115" priority="10831"/>
  </conditionalFormatting>
  <conditionalFormatting sqref="B488:B524">
    <cfRule type="colorScale" priority="10830">
      <colorScale>
        <cfvo type="num" val="0"/>
        <cfvo type="max" val="0"/>
        <color rgb="FFFF7128"/>
        <color rgb="FFFFEF9C"/>
      </colorScale>
    </cfRule>
  </conditionalFormatting>
  <conditionalFormatting sqref="B489:B524">
    <cfRule type="duplicateValues" dxfId="114" priority="10829"/>
  </conditionalFormatting>
  <conditionalFormatting sqref="B489:B524">
    <cfRule type="colorScale" priority="10828">
      <colorScale>
        <cfvo type="num" val="0"/>
        <cfvo type="max" val="0"/>
        <color rgb="FFFF7128"/>
        <color rgb="FFFFEF9C"/>
      </colorScale>
    </cfRule>
  </conditionalFormatting>
  <conditionalFormatting sqref="B529:B537">
    <cfRule type="duplicateValues" dxfId="113" priority="10827"/>
  </conditionalFormatting>
  <conditionalFormatting sqref="B529:B537">
    <cfRule type="colorScale" priority="10826">
      <colorScale>
        <cfvo type="num" val="0"/>
        <cfvo type="max" val="0"/>
        <color rgb="FFFF7128"/>
        <color rgb="FFFFEF9C"/>
      </colorScale>
    </cfRule>
  </conditionalFormatting>
  <conditionalFormatting sqref="B522">
    <cfRule type="duplicateValues" dxfId="112" priority="10825"/>
  </conditionalFormatting>
  <conditionalFormatting sqref="B522">
    <cfRule type="colorScale" priority="10824">
      <colorScale>
        <cfvo type="num" val="0"/>
        <cfvo type="max" val="0"/>
        <color rgb="FFFF7128"/>
        <color rgb="FFFFEF9C"/>
      </colorScale>
    </cfRule>
  </conditionalFormatting>
  <conditionalFormatting sqref="B527">
    <cfRule type="duplicateValues" dxfId="111" priority="7973" stopIfTrue="1"/>
    <cfRule type="duplicateValues" dxfId="110" priority="7974" stopIfTrue="1"/>
  </conditionalFormatting>
  <conditionalFormatting sqref="B534">
    <cfRule type="duplicateValues" dxfId="109" priority="7972"/>
  </conditionalFormatting>
  <conditionalFormatting sqref="B527:B528">
    <cfRule type="duplicateValues" dxfId="108" priority="7956"/>
  </conditionalFormatting>
  <conditionalFormatting sqref="B521">
    <cfRule type="duplicateValues" dxfId="107" priority="7955"/>
  </conditionalFormatting>
  <conditionalFormatting sqref="B521">
    <cfRule type="colorScale" priority="7954">
      <colorScale>
        <cfvo type="num" val="0"/>
        <cfvo type="max" val="0"/>
        <color rgb="FFFF7128"/>
        <color rgb="FFFFEF9C"/>
      </colorScale>
    </cfRule>
  </conditionalFormatting>
  <conditionalFormatting sqref="B521:B528">
    <cfRule type="duplicateValues" dxfId="106" priority="7953"/>
  </conditionalFormatting>
  <conditionalFormatting sqref="B521:B528">
    <cfRule type="colorScale" priority="7952">
      <colorScale>
        <cfvo type="num" val="0"/>
        <cfvo type="max" val="0"/>
        <color rgb="FFFF7128"/>
        <color rgb="FFFFEF9C"/>
      </colorScale>
    </cfRule>
  </conditionalFormatting>
  <conditionalFormatting sqref="B509">
    <cfRule type="duplicateValues" dxfId="105" priority="7949"/>
  </conditionalFormatting>
  <conditionalFormatting sqref="B509">
    <cfRule type="colorScale" priority="7948">
      <colorScale>
        <cfvo type="num" val="0"/>
        <cfvo type="max" val="0"/>
        <color rgb="FFFF7128"/>
        <color rgb="FFFFEF9C"/>
      </colorScale>
    </cfRule>
  </conditionalFormatting>
  <conditionalFormatting sqref="B519:B520">
    <cfRule type="duplicateValues" dxfId="104" priority="7947"/>
  </conditionalFormatting>
  <conditionalFormatting sqref="B519:B520">
    <cfRule type="colorScale" priority="7946">
      <colorScale>
        <cfvo type="num" val="0"/>
        <cfvo type="max" val="0"/>
        <color rgb="FFFF7128"/>
        <color rgb="FFFFEF9C"/>
      </colorScale>
    </cfRule>
  </conditionalFormatting>
  <conditionalFormatting sqref="B494">
    <cfRule type="duplicateValues" dxfId="103" priority="7945"/>
  </conditionalFormatting>
  <conditionalFormatting sqref="B494">
    <cfRule type="colorScale" priority="7944">
      <colorScale>
        <cfvo type="num" val="0"/>
        <cfvo type="max" val="0"/>
        <color rgb="FFFF7128"/>
        <color rgb="FFFFEF9C"/>
      </colorScale>
    </cfRule>
  </conditionalFormatting>
  <conditionalFormatting sqref="B518:B520">
    <cfRule type="duplicateValues" dxfId="102" priority="7943"/>
  </conditionalFormatting>
  <conditionalFormatting sqref="B518:B520">
    <cfRule type="colorScale" priority="7942">
      <colorScale>
        <cfvo type="num" val="0"/>
        <cfvo type="max" val="0"/>
        <color rgb="FFFF7128"/>
        <color rgb="FFFFEF9C"/>
      </colorScale>
    </cfRule>
  </conditionalFormatting>
  <conditionalFormatting sqref="B479">
    <cfRule type="duplicateValues" dxfId="101" priority="7941"/>
  </conditionalFormatting>
  <conditionalFormatting sqref="B479">
    <cfRule type="colorScale" priority="7940">
      <colorScale>
        <cfvo type="num" val="0"/>
        <cfvo type="max" val="0"/>
        <color rgb="FFFF7128"/>
        <color rgb="FFFFEF9C"/>
      </colorScale>
    </cfRule>
  </conditionalFormatting>
  <conditionalFormatting sqref="B481:B483">
    <cfRule type="duplicateValues" dxfId="100" priority="7939"/>
  </conditionalFormatting>
  <conditionalFormatting sqref="B481:B483">
    <cfRule type="colorScale" priority="7938">
      <colorScale>
        <cfvo type="num" val="0"/>
        <cfvo type="max" val="0"/>
        <color rgb="FFFF7128"/>
        <color rgb="FFFFEF9C"/>
      </colorScale>
    </cfRule>
  </conditionalFormatting>
  <conditionalFormatting sqref="B483">
    <cfRule type="duplicateValues" dxfId="99" priority="7937"/>
  </conditionalFormatting>
  <conditionalFormatting sqref="B483">
    <cfRule type="colorScale" priority="7936">
      <colorScale>
        <cfvo type="num" val="0"/>
        <cfvo type="max" val="0"/>
        <color rgb="FFFF7128"/>
        <color rgb="FFFFEF9C"/>
      </colorScale>
    </cfRule>
  </conditionalFormatting>
  <conditionalFormatting sqref="B527:B534">
    <cfRule type="duplicateValues" dxfId="98" priority="7935"/>
  </conditionalFormatting>
  <conditionalFormatting sqref="B527:B534">
    <cfRule type="colorScale" priority="7934">
      <colorScale>
        <cfvo type="num" val="0"/>
        <cfvo type="max" val="0"/>
        <color rgb="FFFF7128"/>
        <color rgb="FFFFEF9C"/>
      </colorScale>
    </cfRule>
  </conditionalFormatting>
  <conditionalFormatting sqref="B515:B520">
    <cfRule type="duplicateValues" dxfId="97" priority="7933"/>
  </conditionalFormatting>
  <conditionalFormatting sqref="B515:B520">
    <cfRule type="colorScale" priority="7932">
      <colorScale>
        <cfvo type="num" val="0"/>
        <cfvo type="max" val="0"/>
        <color rgb="FFFF7128"/>
        <color rgb="FFFFEF9C"/>
      </colorScale>
    </cfRule>
  </conditionalFormatting>
  <conditionalFormatting sqref="B499:B522">
    <cfRule type="duplicateValues" dxfId="96" priority="7931"/>
  </conditionalFormatting>
  <conditionalFormatting sqref="B499:B522">
    <cfRule type="colorScale" priority="7930">
      <colorScale>
        <cfvo type="num" val="0"/>
        <cfvo type="max" val="0"/>
        <color rgb="FFFF7128"/>
        <color rgb="FFFFEF9C"/>
      </colorScale>
    </cfRule>
  </conditionalFormatting>
  <conditionalFormatting sqref="B490:B522">
    <cfRule type="duplicateValues" dxfId="95" priority="7929"/>
  </conditionalFormatting>
  <conditionalFormatting sqref="B490:B522">
    <cfRule type="colorScale" priority="7928">
      <colorScale>
        <cfvo type="num" val="0"/>
        <cfvo type="max" val="0"/>
        <color rgb="FFFF7128"/>
        <color rgb="FFFFEF9C"/>
      </colorScale>
    </cfRule>
  </conditionalFormatting>
  <conditionalFormatting sqref="B491:B522">
    <cfRule type="duplicateValues" dxfId="94" priority="7927"/>
  </conditionalFormatting>
  <conditionalFormatting sqref="B491:B522">
    <cfRule type="colorScale" priority="7926">
      <colorScale>
        <cfvo type="num" val="0"/>
        <cfvo type="max" val="0"/>
        <color rgb="FFFF7128"/>
        <color rgb="FFFFEF9C"/>
      </colorScale>
    </cfRule>
  </conditionalFormatting>
  <conditionalFormatting sqref="B497">
    <cfRule type="duplicateValues" dxfId="93" priority="5413"/>
  </conditionalFormatting>
  <conditionalFormatting sqref="B497">
    <cfRule type="colorScale" priority="5412">
      <colorScale>
        <cfvo type="num" val="0"/>
        <cfvo type="max" val="0"/>
        <color rgb="FFFF7128"/>
        <color rgb="FFFFEF9C"/>
      </colorScale>
    </cfRule>
  </conditionalFormatting>
  <conditionalFormatting sqref="B501:B502">
    <cfRule type="duplicateValues" dxfId="92" priority="5405"/>
  </conditionalFormatting>
  <conditionalFormatting sqref="B501:B502">
    <cfRule type="colorScale" priority="5404">
      <colorScale>
        <cfvo type="num" val="0"/>
        <cfvo type="max" val="0"/>
        <color rgb="FFFF7128"/>
        <color rgb="FFFFEF9C"/>
      </colorScale>
    </cfRule>
  </conditionalFormatting>
  <conditionalFormatting sqref="B520:B521">
    <cfRule type="duplicateValues" dxfId="91" priority="5401"/>
  </conditionalFormatting>
  <conditionalFormatting sqref="B520:B521">
    <cfRule type="colorScale" priority="5400">
      <colorScale>
        <cfvo type="num" val="0"/>
        <cfvo type="max" val="0"/>
        <color rgb="FFFF7128"/>
        <color rgb="FFFFEF9C"/>
      </colorScale>
    </cfRule>
  </conditionalFormatting>
  <conditionalFormatting sqref="B520:B528">
    <cfRule type="duplicateValues" dxfId="90" priority="5399"/>
  </conditionalFormatting>
  <conditionalFormatting sqref="B520:B528">
    <cfRule type="colorScale" priority="5398">
      <colorScale>
        <cfvo type="num" val="0"/>
        <cfvo type="max" val="0"/>
        <color rgb="FFFF7128"/>
        <color rgb="FFFFEF9C"/>
      </colorScale>
    </cfRule>
  </conditionalFormatting>
  <conditionalFormatting sqref="B508">
    <cfRule type="duplicateValues" dxfId="89" priority="5395"/>
  </conditionalFormatting>
  <conditionalFormatting sqref="B508">
    <cfRule type="colorScale" priority="5394">
      <colorScale>
        <cfvo type="num" val="0"/>
        <cfvo type="max" val="0"/>
        <color rgb="FFFF7128"/>
        <color rgb="FFFFEF9C"/>
      </colorScale>
    </cfRule>
  </conditionalFormatting>
  <conditionalFormatting sqref="B518:B519">
    <cfRule type="duplicateValues" dxfId="88" priority="5393"/>
  </conditionalFormatting>
  <conditionalFormatting sqref="B518:B519">
    <cfRule type="colorScale" priority="5392">
      <colorScale>
        <cfvo type="num" val="0"/>
        <cfvo type="max" val="0"/>
        <color rgb="FFFF7128"/>
        <color rgb="FFFFEF9C"/>
      </colorScale>
    </cfRule>
  </conditionalFormatting>
  <conditionalFormatting sqref="B517:B519">
    <cfRule type="duplicateValues" dxfId="87" priority="5389"/>
  </conditionalFormatting>
  <conditionalFormatting sqref="B517:B519">
    <cfRule type="colorScale" priority="5388">
      <colorScale>
        <cfvo type="num" val="0"/>
        <cfvo type="max" val="0"/>
        <color rgb="FFFF7128"/>
        <color rgb="FFFFEF9C"/>
      </colorScale>
    </cfRule>
  </conditionalFormatting>
  <conditionalFormatting sqref="B478">
    <cfRule type="duplicateValues" dxfId="86" priority="5387"/>
  </conditionalFormatting>
  <conditionalFormatting sqref="B478">
    <cfRule type="colorScale" priority="5386">
      <colorScale>
        <cfvo type="num" val="0"/>
        <cfvo type="max" val="0"/>
        <color rgb="FFFF7128"/>
        <color rgb="FFFFEF9C"/>
      </colorScale>
    </cfRule>
  </conditionalFormatting>
  <conditionalFormatting sqref="B480:B482">
    <cfRule type="duplicateValues" dxfId="85" priority="5385"/>
  </conditionalFormatting>
  <conditionalFormatting sqref="B480:B482">
    <cfRule type="colorScale" priority="5384">
      <colorScale>
        <cfvo type="num" val="0"/>
        <cfvo type="max" val="0"/>
        <color rgb="FFFF7128"/>
        <color rgb="FFFFEF9C"/>
      </colorScale>
    </cfRule>
  </conditionalFormatting>
  <conditionalFormatting sqref="B482">
    <cfRule type="duplicateValues" dxfId="84" priority="5383"/>
  </conditionalFormatting>
  <conditionalFormatting sqref="B482">
    <cfRule type="colorScale" priority="5382">
      <colorScale>
        <cfvo type="num" val="0"/>
        <cfvo type="max" val="0"/>
        <color rgb="FFFF7128"/>
        <color rgb="FFFFEF9C"/>
      </colorScale>
    </cfRule>
  </conditionalFormatting>
  <conditionalFormatting sqref="B514:B519">
    <cfRule type="duplicateValues" dxfId="83" priority="5379"/>
  </conditionalFormatting>
  <conditionalFormatting sqref="B514:B519">
    <cfRule type="colorScale" priority="5378">
      <colorScale>
        <cfvo type="num" val="0"/>
        <cfvo type="max" val="0"/>
        <color rgb="FFFF7128"/>
        <color rgb="FFFFEF9C"/>
      </colorScale>
    </cfRule>
  </conditionalFormatting>
  <conditionalFormatting sqref="B497:B522">
    <cfRule type="duplicateValues" dxfId="82" priority="5377"/>
  </conditionalFormatting>
  <conditionalFormatting sqref="B497:B522">
    <cfRule type="colorScale" priority="5376">
      <colorScale>
        <cfvo type="num" val="0"/>
        <cfvo type="max" val="0"/>
        <color rgb="FFFF7128"/>
        <color rgb="FFFFEF9C"/>
      </colorScale>
    </cfRule>
  </conditionalFormatting>
  <conditionalFormatting sqref="B488:B522">
    <cfRule type="duplicateValues" dxfId="81" priority="5375"/>
  </conditionalFormatting>
  <conditionalFormatting sqref="B488:B522">
    <cfRule type="colorScale" priority="5374">
      <colorScale>
        <cfvo type="num" val="0"/>
        <cfvo type="max" val="0"/>
        <color rgb="FFFF7128"/>
        <color rgb="FFFFEF9C"/>
      </colorScale>
    </cfRule>
  </conditionalFormatting>
  <conditionalFormatting sqref="B489:B522">
    <cfRule type="duplicateValues" dxfId="80" priority="5373"/>
  </conditionalFormatting>
  <conditionalFormatting sqref="B489:B522">
    <cfRule type="colorScale" priority="5372">
      <colorScale>
        <cfvo type="num" val="0"/>
        <cfvo type="max" val="0"/>
        <color rgb="FFFF7128"/>
        <color rgb="FFFFEF9C"/>
      </colorScale>
    </cfRule>
  </conditionalFormatting>
  <conditionalFormatting sqref="R455:R456 Y455:Y456 AD455 AF455:AF456 U455 Z457:Z458 AG457:AG458 AE324 S390 AE435 AD333 AG333 AB343 AB348 AE341 AG343 AH347:AI347 AH350:AI350 AH357:AI357 AG397 Z427 AF427 Y434:Y435 AF434:AF435 AB434:AB435 E420:AI420 AE321:AE322 AD318 L319 Y262 AF262 AE310 AB310 Y319:Y320 Z320 H318:H319 L318:M318 AH320:AI320 AB318:AB320 E255:AI255 E269:AI269 E276:AI276 E283:AI293 E303:AI303 M317 AC317 F319 T317:U317 AA317 E217:AI246 AB123:AB124 AD131 Z124 S124 AH36:AI36 AB61:AB62 AB83 AD69 Z62 S62 AG47 AG49 AH48:AI48 AG51 AG60:AG61 AG63 AH74:AI74 AG96 AH20:AI20 AB21 U21:V21 M21:O21 AG21 M29 AH29:AI29">
    <cfRule type="containsText" dxfId="79" priority="1383" operator="containsText" text="PH">
      <formula>NOT(ISERROR(SEARCH("PH",E20)))</formula>
    </cfRule>
    <cfRule type="containsText" dxfId="78" priority="1384" operator="containsText" text="A">
      <formula>NOT(ISERROR(SEARCH("A",E20)))</formula>
    </cfRule>
    <cfRule type="containsText" dxfId="77" priority="1385" operator="containsText" text="c/o">
      <formula>NOT(ISERROR(SEARCH("c/o",E20)))</formula>
    </cfRule>
    <cfRule type="containsText" dxfId="76" priority="1386" operator="containsText" text="L">
      <formula>NOT(ISERROR(SEARCH("L",E20)))</formula>
    </cfRule>
    <cfRule type="containsText" dxfId="75" priority="1387" operator="containsText" text="w/o">
      <formula>NOT(ISERROR(SEARCH("w/o",E20)))</formula>
    </cfRule>
  </conditionalFormatting>
  <conditionalFormatting sqref="F323 R323 W323:AI323 H324 P324 AA324 G325">
    <cfRule type="containsText" dxfId="74" priority="76" operator="containsText" text="ph">
      <formula>NOT(ISERROR(SEARCH("ph",F323)))</formula>
    </cfRule>
    <cfRule type="containsText" dxfId="73" priority="77" operator="containsText" text="A">
      <formula>NOT(ISERROR(SEARCH("A",F323)))</formula>
    </cfRule>
    <cfRule type="containsText" dxfId="72" priority="78" operator="containsText" text="c/o">
      <formula>NOT(ISERROR(SEARCH("c/o",F323)))</formula>
    </cfRule>
    <cfRule type="containsText" dxfId="71" priority="79" operator="containsText" text="L">
      <formula>NOT(ISERROR(SEARCH("L",F323)))</formula>
    </cfRule>
    <cfRule type="containsText" dxfId="70" priority="80" operator="containsText" text="w/o">
      <formula>NOT(ISERROR(SEARCH("w/o",F323)))</formula>
    </cfRule>
  </conditionalFormatting>
  <conditionalFormatting sqref="I334 J333:J334 P334:Q334 L333:O334 K334 Q333 R333:AI334 E333:H334">
    <cfRule type="containsText" dxfId="69" priority="66" operator="containsText" text="ph">
      <formula>NOT(ISERROR(SEARCH("ph",E333)))</formula>
    </cfRule>
    <cfRule type="containsText" dxfId="68" priority="67" operator="containsText" text="A">
      <formula>NOT(ISERROR(SEARCH("A",E333)))</formula>
    </cfRule>
    <cfRule type="containsText" dxfId="67" priority="68" operator="containsText" text="c/o">
      <formula>NOT(ISERROR(SEARCH("c/o",E333)))</formula>
    </cfRule>
    <cfRule type="containsText" dxfId="66" priority="69" operator="containsText" text="L">
      <formula>NOT(ISERROR(SEARCH("L",E333)))</formula>
    </cfRule>
    <cfRule type="containsText" dxfId="65" priority="70" operator="containsText" text="w/o">
      <formula>NOT(ISERROR(SEARCH("w/o",E333)))</formula>
    </cfRule>
  </conditionalFormatting>
  <conditionalFormatting sqref="AI366:AI367 X367:Y367 AG359:AI360 Q341:X366 AH352:AI352 AI354 AI341:AI343 AI356:AI358 AI345 E341:P349 Y347:AI351 E350:H367 AG352:AG358 K350:K367 I350:J366 L350:P366 AB361:AI361 AB352:AF360 Y362:AI364 Y365:AE366 M367 Y352:AA361 Y341:AH346 AH353:AH358 AF365:AH367">
    <cfRule type="containsText" dxfId="64" priority="61" operator="containsText" text="ph">
      <formula>NOT(ISERROR(SEARCH("ph",E341)))</formula>
    </cfRule>
    <cfRule type="containsText" dxfId="63" priority="62" operator="containsText" text="A">
      <formula>NOT(ISERROR(SEARCH("A",E341)))</formula>
    </cfRule>
    <cfRule type="containsText" dxfId="62" priority="63" operator="containsText" text="c/o">
      <formula>NOT(ISERROR(SEARCH("c/o",E341)))</formula>
    </cfRule>
    <cfRule type="containsText" dxfId="61" priority="64" operator="containsText" text="L">
      <formula>NOT(ISERROR(SEARCH("L",E341)))</formula>
    </cfRule>
    <cfRule type="containsText" dxfId="60" priority="65" operator="containsText" text="w/o">
      <formula>NOT(ISERROR(SEARCH("w/o",E341)))</formula>
    </cfRule>
  </conditionalFormatting>
  <conditionalFormatting sqref="AD390">
    <cfRule type="containsText" dxfId="59" priority="56" operator="containsText" text="ph">
      <formula>NOT(ISERROR(SEARCH("ph",AD390)))</formula>
    </cfRule>
    <cfRule type="containsText" dxfId="58" priority="57" operator="containsText" text="A">
      <formula>NOT(ISERROR(SEARCH("A",AD390)))</formula>
    </cfRule>
    <cfRule type="containsText" dxfId="57" priority="58" operator="containsText" text="c/o">
      <formula>NOT(ISERROR(SEARCH("c/o",AD390)))</formula>
    </cfRule>
    <cfRule type="containsText" dxfId="56" priority="59" operator="containsText" text="L">
      <formula>NOT(ISERROR(SEARCH("L",AD390)))</formula>
    </cfRule>
    <cfRule type="containsText" dxfId="55" priority="60" operator="containsText" text="w/o">
      <formula>NOT(ISERROR(SEARCH("w/o",AD390)))</formula>
    </cfRule>
  </conditionalFormatting>
  <conditionalFormatting sqref="E397:AI397">
    <cfRule type="containsText" dxfId="54" priority="51" operator="containsText" text="ph">
      <formula>NOT(ISERROR(SEARCH("ph",E397)))</formula>
    </cfRule>
    <cfRule type="containsText" dxfId="53" priority="52" operator="containsText" text="A">
      <formula>NOT(ISERROR(SEARCH("A",E397)))</formula>
    </cfRule>
    <cfRule type="containsText" dxfId="52" priority="53" operator="containsText" text="c/o">
      <formula>NOT(ISERROR(SEARCH("c/o",E397)))</formula>
    </cfRule>
    <cfRule type="containsText" dxfId="51" priority="54" operator="containsText" text="L">
      <formula>NOT(ISERROR(SEARCH("L",E397)))</formula>
    </cfRule>
    <cfRule type="containsText" dxfId="50" priority="55" operator="containsText" text="w/o">
      <formula>NOT(ISERROR(SEARCH("w/o",E397)))</formula>
    </cfRule>
  </conditionalFormatting>
  <conditionalFormatting sqref="E404:F404 H404:AI404">
    <cfRule type="containsText" dxfId="49" priority="46" operator="containsText" text="ph">
      <formula>NOT(ISERROR(SEARCH("ph",E404)))</formula>
    </cfRule>
    <cfRule type="containsText" dxfId="48" priority="47" operator="containsText" text="A">
      <formula>NOT(ISERROR(SEARCH("A",E404)))</formula>
    </cfRule>
    <cfRule type="containsText" dxfId="47" priority="48" operator="containsText" text="c/o">
      <formula>NOT(ISERROR(SEARCH("c/o",E404)))</formula>
    </cfRule>
    <cfRule type="containsText" dxfId="46" priority="49" operator="containsText" text="L">
      <formula>NOT(ISERROR(SEARCH("L",E404)))</formula>
    </cfRule>
    <cfRule type="containsText" dxfId="45" priority="50" operator="containsText" text="w/o">
      <formula>NOT(ISERROR(SEARCH("w/o",E404)))</formula>
    </cfRule>
  </conditionalFormatting>
  <conditionalFormatting sqref="H404">
    <cfRule type="containsText" dxfId="44" priority="41" operator="containsText" text="PH">
      <formula>NOT(ISERROR(SEARCH("PH",H404)))</formula>
    </cfRule>
    <cfRule type="containsText" dxfId="43" priority="42" operator="containsText" text="A">
      <formula>NOT(ISERROR(SEARCH("A",H404)))</formula>
    </cfRule>
    <cfRule type="containsText" dxfId="42" priority="43" operator="containsText" text="c/o">
      <formula>NOT(ISERROR(SEARCH("c/o",H404)))</formula>
    </cfRule>
    <cfRule type="containsText" dxfId="41" priority="44" operator="containsText" text="L">
      <formula>NOT(ISERROR(SEARCH("L",H404)))</formula>
    </cfRule>
    <cfRule type="containsText" dxfId="40" priority="45" operator="containsText" text="w/o">
      <formula>NOT(ISERROR(SEARCH("w/o",H404)))</formula>
    </cfRule>
  </conditionalFormatting>
  <conditionalFormatting sqref="E420:AI420">
    <cfRule type="containsText" dxfId="39" priority="36" operator="containsText" text="PH">
      <formula>NOT(ISERROR(SEARCH("PH",E420)))</formula>
    </cfRule>
    <cfRule type="containsText" dxfId="38" priority="37" operator="containsText" text="A">
      <formula>NOT(ISERROR(SEARCH("A",E420)))</formula>
    </cfRule>
    <cfRule type="containsText" dxfId="37" priority="38" operator="containsText" text="c/o">
      <formula>NOT(ISERROR(SEARCH("c/o",E420)))</formula>
    </cfRule>
    <cfRule type="containsText" dxfId="36" priority="39" operator="containsText" text="L">
      <formula>NOT(ISERROR(SEARCH("L",E420)))</formula>
    </cfRule>
    <cfRule type="containsText" dxfId="35" priority="40" operator="containsText" text="w/o">
      <formula>NOT(ISERROR(SEARCH("w/o",E420)))</formula>
    </cfRule>
  </conditionalFormatting>
  <conditionalFormatting sqref="E427:AI427">
    <cfRule type="containsText" dxfId="34" priority="31" operator="containsText" text="ph">
      <formula>NOT(ISERROR(SEARCH("ph",E427)))</formula>
    </cfRule>
    <cfRule type="containsText" dxfId="33" priority="32" operator="containsText" text="A">
      <formula>NOT(ISERROR(SEARCH("A",E427)))</formula>
    </cfRule>
    <cfRule type="containsText" dxfId="32" priority="33" operator="containsText" text="c/o">
      <formula>NOT(ISERROR(SEARCH("c/o",E427)))</formula>
    </cfRule>
    <cfRule type="containsText" dxfId="31" priority="34" operator="containsText" text="L">
      <formula>NOT(ISERROR(SEARCH("L",E427)))</formula>
    </cfRule>
    <cfRule type="containsText" dxfId="30" priority="35" operator="containsText" text="w/o">
      <formula>NOT(ISERROR(SEARCH("w/o",E427)))</formula>
    </cfRule>
  </conditionalFormatting>
  <conditionalFormatting sqref="E434:AI434">
    <cfRule type="containsText" dxfId="29" priority="26" operator="containsText" text="ph">
      <formula>NOT(ISERROR(SEARCH("ph",E434)))</formula>
    </cfRule>
    <cfRule type="containsText" dxfId="28" priority="27" operator="containsText" text="A">
      <formula>NOT(ISERROR(SEARCH("A",E434)))</formula>
    </cfRule>
    <cfRule type="containsText" dxfId="27" priority="28" operator="containsText" text="c/o">
      <formula>NOT(ISERROR(SEARCH("c/o",E434)))</formula>
    </cfRule>
    <cfRule type="containsText" dxfId="26" priority="29" operator="containsText" text="L">
      <formula>NOT(ISERROR(SEARCH("L",E434)))</formula>
    </cfRule>
    <cfRule type="containsText" dxfId="25" priority="30" operator="containsText" text="w/o">
      <formula>NOT(ISERROR(SEARCH("w/o",E434)))</formula>
    </cfRule>
  </conditionalFormatting>
  <conditionalFormatting sqref="AD435">
    <cfRule type="containsText" dxfId="24" priority="21" operator="containsText" text="ph">
      <formula>NOT(ISERROR(SEARCH("ph",AD435)))</formula>
    </cfRule>
    <cfRule type="containsText" dxfId="23" priority="22" operator="containsText" text="A">
      <formula>NOT(ISERROR(SEARCH("A",AD435)))</formula>
    </cfRule>
    <cfRule type="containsText" dxfId="22" priority="23" operator="containsText" text="c/o">
      <formula>NOT(ISERROR(SEARCH("c/o",AD435)))</formula>
    </cfRule>
    <cfRule type="containsText" dxfId="21" priority="24" operator="containsText" text="L">
      <formula>NOT(ISERROR(SEARCH("L",AD435)))</formula>
    </cfRule>
    <cfRule type="containsText" dxfId="20" priority="25" operator="containsText" text="w/o">
      <formula>NOT(ISERROR(SEARCH("w/o",AD435)))</formula>
    </cfRule>
  </conditionalFormatting>
  <conditionalFormatting sqref="AI443:AI446 AH442:AI442 E442:T446 AH443:AH444 U442:AG444 U445:AH446">
    <cfRule type="containsText" dxfId="19" priority="16" operator="containsText" text="ph">
      <formula>NOT(ISERROR(SEARCH("ph",E442)))</formula>
    </cfRule>
    <cfRule type="containsText" dxfId="18" priority="17" operator="containsText" text="A">
      <formula>NOT(ISERROR(SEARCH("A",E442)))</formula>
    </cfRule>
    <cfRule type="containsText" dxfId="17" priority="18" operator="containsText" text="c/o">
      <formula>NOT(ISERROR(SEARCH("c/o",E442)))</formula>
    </cfRule>
    <cfRule type="containsText" dxfId="16" priority="19" operator="containsText" text="L">
      <formula>NOT(ISERROR(SEARCH("L",E442)))</formula>
    </cfRule>
    <cfRule type="containsText" dxfId="15" priority="20" operator="containsText" text="w/o">
      <formula>NOT(ISERROR(SEARCH("w/o",E442)))</formula>
    </cfRule>
  </conditionalFormatting>
  <conditionalFormatting sqref="E455:AI455">
    <cfRule type="containsText" dxfId="14" priority="11" operator="containsText" text="ph">
      <formula>NOT(ISERROR(SEARCH("ph",E455)))</formula>
    </cfRule>
    <cfRule type="containsText" dxfId="13" priority="12" operator="containsText" text="A">
      <formula>NOT(ISERROR(SEARCH("A",E455)))</formula>
    </cfRule>
    <cfRule type="containsText" dxfId="12" priority="13" operator="containsText" text="c/o">
      <formula>NOT(ISERROR(SEARCH("c/o",E455)))</formula>
    </cfRule>
    <cfRule type="containsText" dxfId="11" priority="14" operator="containsText" text="L">
      <formula>NOT(ISERROR(SEARCH("L",E455)))</formula>
    </cfRule>
    <cfRule type="containsText" dxfId="10" priority="15" operator="containsText" text="w/o">
      <formula>NOT(ISERROR(SEARCH("w/o",E455)))</formula>
    </cfRule>
  </conditionalFormatting>
  <conditionalFormatting sqref="E456:AI456">
    <cfRule type="containsText" dxfId="9" priority="6" operator="containsText" text="ph">
      <formula>NOT(ISERROR(SEARCH("ph",E456)))</formula>
    </cfRule>
    <cfRule type="containsText" dxfId="8" priority="7" operator="containsText" text="A">
      <formula>NOT(ISERROR(SEARCH("A",E456)))</formula>
    </cfRule>
    <cfRule type="containsText" dxfId="7" priority="8" operator="containsText" text="c/o">
      <formula>NOT(ISERROR(SEARCH("c/o",E456)))</formula>
    </cfRule>
    <cfRule type="containsText" dxfId="6" priority="9" operator="containsText" text="L">
      <formula>NOT(ISERROR(SEARCH("L",E456)))</formula>
    </cfRule>
    <cfRule type="containsText" dxfId="5" priority="10" operator="containsText" text="w/o">
      <formula>NOT(ISERROR(SEARCH("w/o",E456)))</formula>
    </cfRule>
  </conditionalFormatting>
  <conditionalFormatting sqref="E457:AI457">
    <cfRule type="containsText" dxfId="4" priority="1" operator="containsText" text="ph">
      <formula>NOT(ISERROR(SEARCH("ph",E457)))</formula>
    </cfRule>
    <cfRule type="containsText" dxfId="3" priority="2" operator="containsText" text="A">
      <formula>NOT(ISERROR(SEARCH("A",E457)))</formula>
    </cfRule>
    <cfRule type="containsText" dxfId="2" priority="3" operator="containsText" text="c/o">
      <formula>NOT(ISERROR(SEARCH("c/o",E457)))</formula>
    </cfRule>
    <cfRule type="containsText" dxfId="1" priority="4" operator="containsText" text="L">
      <formula>NOT(ISERROR(SEARCH("L",E457)))</formula>
    </cfRule>
    <cfRule type="containsText" dxfId="0" priority="5" operator="containsText" text="w/o">
      <formula>NOT(ISERROR(SEARCH("w/o",E457)))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July-19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Rao</dc:creator>
  <cp:lastModifiedBy>KEZIA</cp:lastModifiedBy>
  <dcterms:created xsi:type="dcterms:W3CDTF">2017-05-09T10:27:41Z</dcterms:created>
  <dcterms:modified xsi:type="dcterms:W3CDTF">2019-08-03T11:53:41Z</dcterms:modified>
</cp:coreProperties>
</file>