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s\clients\sandag\TO21_AB2_Calibration\data\HTS_Summaries\"/>
    </mc:Choice>
  </mc:AlternateContent>
  <bookViews>
    <workbookView xWindow="0" yWindow="0" windowWidth="25200" windowHeight="11325" activeTab="1" xr2:uid="{00000000-000D-0000-FFFF-FFFF00000000}"/>
  </bookViews>
  <sheets>
    <sheet name="Summary" sheetId="10" r:id="rId1"/>
    <sheet name="tour_rate_pertype" sheetId="5" r:id="rId2"/>
    <sheet name="mandatory_tour_freq" sheetId="15" r:id="rId3"/>
    <sheet name="Sheet7" sheetId="16" r:id="rId4"/>
    <sheet name="tours_hts_pdaywt" sheetId="8" r:id="rId5"/>
    <sheet name="tours_hts_hhwt" sheetId="9" r:id="rId6"/>
    <sheet name="tours_abm" sheetId="7" r:id="rId7"/>
  </sheets>
  <definedNames>
    <definedName name="_xlnm._FilterDatabase" localSheetId="6" hidden="1">tours_abm!$A$1:$H$304</definedName>
  </definedNames>
  <calcPr calcId="171027"/>
  <pivotCaches>
    <pivotCache cacheId="1" r:id="rId8"/>
    <pivotCache cacheId="2" r:id="rId9"/>
    <pivotCache cacheId="47" r:id="rId10"/>
    <pivotCache cacheId="97" r:id="rId11"/>
    <pivotCache cacheId="130" r:id="rId12"/>
    <pivotCache cacheId="99" r:id="rId13"/>
    <pivotCache cacheId="115" r:id="rId14"/>
    <pivotCache cacheId="157" r:id="rId15"/>
    <pivotCache cacheId="166" r:id="rId16"/>
  </pivotCaches>
</workbook>
</file>

<file path=xl/calcChain.xml><?xml version="1.0" encoding="utf-8"?>
<calcChain xmlns="http://schemas.openxmlformats.org/spreadsheetml/2006/main">
  <c r="L5" i="15" l="1"/>
  <c r="L6" i="15"/>
  <c r="L7" i="15"/>
  <c r="L8" i="15"/>
  <c r="L9" i="15"/>
  <c r="L4" i="15"/>
  <c r="L17" i="15"/>
  <c r="L18" i="15"/>
  <c r="L19" i="15"/>
  <c r="L20" i="15"/>
  <c r="L21" i="15"/>
  <c r="L16" i="15"/>
  <c r="T16" i="10"/>
  <c r="K15" i="15"/>
  <c r="J28" i="15"/>
  <c r="J29" i="15"/>
  <c r="J30" i="15"/>
  <c r="J31" i="15"/>
  <c r="J32" i="15"/>
  <c r="J27" i="15"/>
  <c r="K31" i="15"/>
  <c r="K32" i="15"/>
  <c r="K30" i="15"/>
  <c r="L30" i="15" s="1"/>
  <c r="K28" i="15"/>
  <c r="K29" i="15"/>
  <c r="K27" i="15"/>
  <c r="N5" i="15"/>
  <c r="O5" i="15"/>
  <c r="P5" i="15"/>
  <c r="Q5" i="15"/>
  <c r="R5" i="15"/>
  <c r="N6" i="15"/>
  <c r="O6" i="15"/>
  <c r="S6" i="15" s="1"/>
  <c r="P6" i="15"/>
  <c r="Q6" i="15"/>
  <c r="Q10" i="15" s="1"/>
  <c r="R6" i="15"/>
  <c r="N7" i="15"/>
  <c r="S7" i="15" s="1"/>
  <c r="O7" i="15"/>
  <c r="O10" i="15" s="1"/>
  <c r="P7" i="15"/>
  <c r="P10" i="15" s="1"/>
  <c r="Q7" i="15"/>
  <c r="R7" i="15"/>
  <c r="N8" i="15"/>
  <c r="S8" i="15" s="1"/>
  <c r="O8" i="15"/>
  <c r="P8" i="15"/>
  <c r="Q8" i="15"/>
  <c r="R8" i="15"/>
  <c r="N9" i="15"/>
  <c r="S9" i="15" s="1"/>
  <c r="O9" i="15"/>
  <c r="P9" i="15"/>
  <c r="Q9" i="15"/>
  <c r="R9" i="15"/>
  <c r="O4" i="15"/>
  <c r="P4" i="15"/>
  <c r="Q4" i="15"/>
  <c r="R4" i="15"/>
  <c r="N4" i="15"/>
  <c r="S5" i="15"/>
  <c r="U9" i="15"/>
  <c r="Z8" i="15"/>
  <c r="Y8" i="15"/>
  <c r="X8" i="15"/>
  <c r="W8" i="15"/>
  <c r="V8" i="15"/>
  <c r="U8" i="15"/>
  <c r="Z7" i="15"/>
  <c r="Y7" i="15"/>
  <c r="X7" i="15"/>
  <c r="W7" i="15"/>
  <c r="V7" i="15"/>
  <c r="U7" i="15"/>
  <c r="Z6" i="15"/>
  <c r="Y6" i="15"/>
  <c r="X6" i="15"/>
  <c r="W6" i="15"/>
  <c r="V6" i="15"/>
  <c r="U6" i="15"/>
  <c r="Z5" i="15"/>
  <c r="Y5" i="15"/>
  <c r="X5" i="15"/>
  <c r="Z4" i="15"/>
  <c r="Y4" i="15"/>
  <c r="X4" i="15"/>
  <c r="W4" i="15"/>
  <c r="V4" i="15"/>
  <c r="U4" i="15"/>
  <c r="N17" i="15"/>
  <c r="O17" i="15"/>
  <c r="P17" i="15"/>
  <c r="Q17" i="15"/>
  <c r="R17" i="15"/>
  <c r="N18" i="15"/>
  <c r="O18" i="15"/>
  <c r="P18" i="15"/>
  <c r="Q18" i="15"/>
  <c r="R18" i="15"/>
  <c r="N19" i="15"/>
  <c r="O19" i="15"/>
  <c r="P19" i="15"/>
  <c r="Q19" i="15"/>
  <c r="R19" i="15"/>
  <c r="N20" i="15"/>
  <c r="O20" i="15"/>
  <c r="P20" i="15"/>
  <c r="Q20" i="15"/>
  <c r="R20" i="15"/>
  <c r="N21" i="15"/>
  <c r="O21" i="15"/>
  <c r="P21" i="15"/>
  <c r="P22" i="15" s="1"/>
  <c r="Q21" i="15"/>
  <c r="Q22" i="15" s="1"/>
  <c r="R21" i="15"/>
  <c r="O16" i="15"/>
  <c r="P16" i="15"/>
  <c r="Q16" i="15"/>
  <c r="R16" i="15"/>
  <c r="N16" i="15"/>
  <c r="H22" i="15"/>
  <c r="G22" i="15"/>
  <c r="F22" i="15"/>
  <c r="E22" i="15"/>
  <c r="D22" i="15"/>
  <c r="I21" i="15"/>
  <c r="Z21" i="15" s="1"/>
  <c r="I20" i="15"/>
  <c r="W20" i="15" s="1"/>
  <c r="I19" i="15"/>
  <c r="Z19" i="15" s="1"/>
  <c r="I18" i="15"/>
  <c r="U18" i="15" s="1"/>
  <c r="S17" i="15"/>
  <c r="I17" i="15"/>
  <c r="Z17" i="15" s="1"/>
  <c r="I16" i="15"/>
  <c r="I22" i="15" s="1"/>
  <c r="O33" i="15"/>
  <c r="P33" i="15"/>
  <c r="Q33" i="15"/>
  <c r="N33" i="15"/>
  <c r="N28" i="15"/>
  <c r="O28" i="15"/>
  <c r="P28" i="15"/>
  <c r="Q28" i="15"/>
  <c r="N29" i="15"/>
  <c r="O29" i="15"/>
  <c r="P29" i="15"/>
  <c r="Q29" i="15"/>
  <c r="N30" i="15"/>
  <c r="O30" i="15"/>
  <c r="P30" i="15"/>
  <c r="Q30" i="15"/>
  <c r="N31" i="15"/>
  <c r="O31" i="15"/>
  <c r="P31" i="15"/>
  <c r="Q31" i="15"/>
  <c r="N32" i="15"/>
  <c r="O32" i="15"/>
  <c r="P32" i="15"/>
  <c r="Q32" i="15"/>
  <c r="O27" i="15"/>
  <c r="P27" i="15"/>
  <c r="Q27" i="15"/>
  <c r="N27" i="15"/>
  <c r="E25" i="15"/>
  <c r="F25" i="15"/>
  <c r="G25" i="15"/>
  <c r="H25" i="15"/>
  <c r="R28" i="15" s="1"/>
  <c r="S28" i="15" s="1"/>
  <c r="D25" i="15"/>
  <c r="I9" i="15"/>
  <c r="Z9" i="15" s="1"/>
  <c r="I8" i="15"/>
  <c r="I7" i="15"/>
  <c r="I6" i="15"/>
  <c r="I5" i="15"/>
  <c r="W5" i="15" s="1"/>
  <c r="I4" i="15"/>
  <c r="I10" i="15"/>
  <c r="H10" i="15"/>
  <c r="G10" i="15"/>
  <c r="F10" i="15"/>
  <c r="E10" i="15"/>
  <c r="D10" i="15"/>
  <c r="U28" i="15"/>
  <c r="V28" i="15"/>
  <c r="W28" i="15"/>
  <c r="X28" i="15"/>
  <c r="Y28" i="15"/>
  <c r="Z28" i="15"/>
  <c r="U29" i="15"/>
  <c r="V29" i="15"/>
  <c r="W29" i="15"/>
  <c r="X29" i="15"/>
  <c r="Y29" i="15"/>
  <c r="Z29" i="15"/>
  <c r="U30" i="15"/>
  <c r="V30" i="15"/>
  <c r="W30" i="15"/>
  <c r="X30" i="15"/>
  <c r="Y30" i="15"/>
  <c r="Z30" i="15"/>
  <c r="U31" i="15"/>
  <c r="V31" i="15"/>
  <c r="W31" i="15"/>
  <c r="X31" i="15"/>
  <c r="Y31" i="15"/>
  <c r="Z31" i="15"/>
  <c r="U32" i="15"/>
  <c r="V32" i="15"/>
  <c r="W32" i="15"/>
  <c r="X32" i="15"/>
  <c r="Y32" i="15"/>
  <c r="Z32" i="15"/>
  <c r="V27" i="15"/>
  <c r="W27" i="15"/>
  <c r="X27" i="15"/>
  <c r="Y27" i="15"/>
  <c r="Z27" i="15"/>
  <c r="U27" i="15"/>
  <c r="E33" i="15"/>
  <c r="F33" i="15"/>
  <c r="G33" i="15"/>
  <c r="H33" i="15"/>
  <c r="I33" i="15"/>
  <c r="D33" i="15"/>
  <c r="I28" i="15"/>
  <c r="I29" i="15"/>
  <c r="I30" i="15"/>
  <c r="I31" i="15"/>
  <c r="I32" i="15"/>
  <c r="I27" i="15"/>
  <c r="L24" i="10"/>
  <c r="K24" i="10"/>
  <c r="M16" i="10"/>
  <c r="M12" i="10"/>
  <c r="M13" i="10"/>
  <c r="M14" i="10"/>
  <c r="E19" i="5"/>
  <c r="E20" i="5"/>
  <c r="E21" i="5"/>
  <c r="E22" i="5"/>
  <c r="E23" i="5"/>
  <c r="E24" i="5"/>
  <c r="E25" i="5"/>
  <c r="E18" i="5"/>
  <c r="E26" i="5" s="1"/>
  <c r="D19" i="5"/>
  <c r="D20" i="5"/>
  <c r="D21" i="5"/>
  <c r="D22" i="5"/>
  <c r="D23" i="5"/>
  <c r="D24" i="5"/>
  <c r="D25" i="5"/>
  <c r="D18" i="5"/>
  <c r="AD29" i="7"/>
  <c r="AD22" i="7"/>
  <c r="AD23" i="7"/>
  <c r="AD24" i="7"/>
  <c r="AD25" i="7"/>
  <c r="AD26" i="7"/>
  <c r="AD27" i="7"/>
  <c r="AD28" i="7"/>
  <c r="AD21" i="7"/>
  <c r="E17" i="5"/>
  <c r="D6" i="5"/>
  <c r="D7" i="5"/>
  <c r="D8" i="5"/>
  <c r="D9" i="5"/>
  <c r="D10" i="5"/>
  <c r="D11" i="5"/>
  <c r="D12" i="5"/>
  <c r="D5" i="5"/>
  <c r="AE22" i="8"/>
  <c r="AE23" i="8"/>
  <c r="AE24" i="8"/>
  <c r="AE25" i="8"/>
  <c r="AE26" i="8"/>
  <c r="AE27" i="8"/>
  <c r="AE28" i="8"/>
  <c r="AE21" i="8"/>
  <c r="E6" i="5"/>
  <c r="E7" i="5"/>
  <c r="E8" i="5"/>
  <c r="E9" i="5"/>
  <c r="E10" i="5"/>
  <c r="E11" i="5"/>
  <c r="E12" i="5"/>
  <c r="E5" i="5"/>
  <c r="E13" i="5" s="1"/>
  <c r="X105" i="7"/>
  <c r="Y105" i="7"/>
  <c r="Z105" i="7"/>
  <c r="AA105" i="7"/>
  <c r="AB105" i="7"/>
  <c r="X106" i="7"/>
  <c r="Y106" i="7"/>
  <c r="Z106" i="7"/>
  <c r="AA106" i="7"/>
  <c r="AB106" i="7"/>
  <c r="X107" i="7"/>
  <c r="Y107" i="7"/>
  <c r="Z107" i="7"/>
  <c r="AA107" i="7"/>
  <c r="AB107" i="7"/>
  <c r="X108" i="7"/>
  <c r="Y108" i="7"/>
  <c r="Z108" i="7"/>
  <c r="AC108" i="7" s="1"/>
  <c r="AA108" i="7"/>
  <c r="AB108" i="7"/>
  <c r="X109" i="7"/>
  <c r="AC109" i="7" s="1"/>
  <c r="Y109" i="7"/>
  <c r="Z109" i="7"/>
  <c r="AA109" i="7"/>
  <c r="AB109" i="7"/>
  <c r="X110" i="7"/>
  <c r="AC110" i="7" s="1"/>
  <c r="Y110" i="7"/>
  <c r="Z110" i="7"/>
  <c r="AA110" i="7"/>
  <c r="AB110" i="7"/>
  <c r="X111" i="7"/>
  <c r="Y111" i="7"/>
  <c r="Z111" i="7"/>
  <c r="AA111" i="7"/>
  <c r="AB111" i="7"/>
  <c r="Y104" i="7"/>
  <c r="Z104" i="7"/>
  <c r="AA104" i="7"/>
  <c r="AB104" i="7"/>
  <c r="X104" i="7"/>
  <c r="AC111" i="7"/>
  <c r="AC107" i="7"/>
  <c r="AC106" i="7"/>
  <c r="AC105" i="7"/>
  <c r="AC104" i="7"/>
  <c r="AC103" i="7"/>
  <c r="AB103" i="7"/>
  <c r="AA103" i="7"/>
  <c r="Z103" i="7"/>
  <c r="Y103" i="7"/>
  <c r="X103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2" i="7"/>
  <c r="AC80" i="8"/>
  <c r="AC73" i="8"/>
  <c r="AC74" i="8"/>
  <c r="AC75" i="8"/>
  <c r="AC76" i="8"/>
  <c r="AC77" i="8"/>
  <c r="AC78" i="8"/>
  <c r="AC79" i="8"/>
  <c r="AC7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2" i="8"/>
  <c r="X73" i="8"/>
  <c r="Y73" i="8"/>
  <c r="Z73" i="8"/>
  <c r="AA73" i="8"/>
  <c r="AB73" i="8"/>
  <c r="X74" i="8"/>
  <c r="Y74" i="8"/>
  <c r="Z74" i="8"/>
  <c r="AA74" i="8"/>
  <c r="AB74" i="8"/>
  <c r="X75" i="8"/>
  <c r="Y75" i="8"/>
  <c r="Z75" i="8"/>
  <c r="AA75" i="8"/>
  <c r="AB75" i="8"/>
  <c r="X76" i="8"/>
  <c r="Y76" i="8"/>
  <c r="Z76" i="8"/>
  <c r="AA76" i="8"/>
  <c r="AB76" i="8"/>
  <c r="X77" i="8"/>
  <c r="Y77" i="8"/>
  <c r="Z77" i="8"/>
  <c r="AA77" i="8"/>
  <c r="AB77" i="8"/>
  <c r="X78" i="8"/>
  <c r="Y78" i="8"/>
  <c r="Z78" i="8"/>
  <c r="AA78" i="8"/>
  <c r="AB78" i="8"/>
  <c r="X79" i="8"/>
  <c r="Y79" i="8"/>
  <c r="Z79" i="8"/>
  <c r="AA79" i="8"/>
  <c r="AB79" i="8"/>
  <c r="Y72" i="8"/>
  <c r="Z72" i="8"/>
  <c r="AA72" i="8"/>
  <c r="AB72" i="8"/>
  <c r="X72" i="8"/>
  <c r="AC71" i="8"/>
  <c r="AB71" i="8"/>
  <c r="AA71" i="8"/>
  <c r="Z71" i="8"/>
  <c r="Y71" i="8"/>
  <c r="X71" i="8"/>
  <c r="M24" i="10"/>
  <c r="M23" i="10"/>
  <c r="K25" i="10"/>
  <c r="K23" i="10"/>
  <c r="L25" i="10"/>
  <c r="L23" i="10"/>
  <c r="P16" i="10"/>
  <c r="L18" i="10"/>
  <c r="O16" i="10"/>
  <c r="L16" i="10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L17" i="5"/>
  <c r="K17" i="5"/>
  <c r="J17" i="5"/>
  <c r="I17" i="5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2" i="7"/>
  <c r="F47" i="5"/>
  <c r="F48" i="5"/>
  <c r="F49" i="5"/>
  <c r="F50" i="5"/>
  <c r="F51" i="5"/>
  <c r="F52" i="5"/>
  <c r="F53" i="5"/>
  <c r="F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E46" i="5"/>
  <c r="D46" i="5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2" i="9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F33" i="5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2" i="9"/>
  <c r="E33" i="5"/>
  <c r="D33" i="5"/>
  <c r="N10" i="15" l="1"/>
  <c r="R10" i="15"/>
  <c r="S4" i="15"/>
  <c r="S10" i="15" s="1"/>
  <c r="Y18" i="15"/>
  <c r="Z18" i="15"/>
  <c r="V9" i="15"/>
  <c r="W9" i="15"/>
  <c r="X9" i="15"/>
  <c r="U5" i="15"/>
  <c r="Y9" i="15"/>
  <c r="V5" i="15"/>
  <c r="S21" i="15"/>
  <c r="S20" i="15"/>
  <c r="S19" i="15"/>
  <c r="R27" i="15"/>
  <c r="S27" i="15" s="1"/>
  <c r="R32" i="15"/>
  <c r="S32" i="15" s="1"/>
  <c r="R31" i="15"/>
  <c r="S31" i="15" s="1"/>
  <c r="R30" i="15"/>
  <c r="S30" i="15" s="1"/>
  <c r="R29" i="15"/>
  <c r="S29" i="15" s="1"/>
  <c r="R33" i="15"/>
  <c r="R22" i="15"/>
  <c r="S18" i="15"/>
  <c r="N22" i="15"/>
  <c r="O22" i="15"/>
  <c r="S16" i="15"/>
  <c r="S22" i="15" s="1"/>
  <c r="U16" i="15"/>
  <c r="V16" i="15"/>
  <c r="W16" i="15"/>
  <c r="X16" i="15"/>
  <c r="Y16" i="15"/>
  <c r="Z16" i="15"/>
  <c r="X20" i="15"/>
  <c r="Y20" i="15"/>
  <c r="Z20" i="15"/>
  <c r="V18" i="15"/>
  <c r="W18" i="15"/>
  <c r="X18" i="15"/>
  <c r="U21" i="15"/>
  <c r="V21" i="15"/>
  <c r="U19" i="15"/>
  <c r="W21" i="15"/>
  <c r="V19" i="15"/>
  <c r="X21" i="15"/>
  <c r="U17" i="15"/>
  <c r="W19" i="15"/>
  <c r="Y21" i="15"/>
  <c r="V17" i="15"/>
  <c r="X19" i="15"/>
  <c r="W17" i="15"/>
  <c r="Y19" i="15"/>
  <c r="X17" i="15"/>
  <c r="Y17" i="15"/>
  <c r="U20" i="15"/>
  <c r="V20" i="15"/>
  <c r="M25" i="10"/>
  <c r="AC112" i="7"/>
  <c r="D54" i="5"/>
  <c r="E54" i="5"/>
  <c r="F54" i="5"/>
  <c r="E41" i="5"/>
  <c r="D41" i="5"/>
  <c r="F41" i="5"/>
  <c r="X26" i="5"/>
  <c r="Y26" i="5"/>
  <c r="AE4" i="5"/>
  <c r="AD4" i="5"/>
  <c r="AC4" i="5"/>
  <c r="AB4" i="5"/>
  <c r="Z17" i="5"/>
  <c r="AD17" i="5" s="1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Y5" i="5"/>
  <c r="X5" i="5"/>
  <c r="AD62" i="9"/>
  <c r="AC62" i="9"/>
  <c r="AB62" i="9"/>
  <c r="AA62" i="9"/>
  <c r="Z62" i="9"/>
  <c r="Y62" i="9"/>
  <c r="X62" i="9"/>
  <c r="AD61" i="9"/>
  <c r="AC61" i="9"/>
  <c r="AB61" i="9"/>
  <c r="AA61" i="9"/>
  <c r="Z61" i="9"/>
  <c r="Y61" i="9"/>
  <c r="X61" i="9"/>
  <c r="AD60" i="9"/>
  <c r="AC60" i="9"/>
  <c r="AB60" i="9"/>
  <c r="AA60" i="9"/>
  <c r="Z60" i="9"/>
  <c r="Y60" i="9"/>
  <c r="X60" i="9"/>
  <c r="AD59" i="9"/>
  <c r="AC59" i="9"/>
  <c r="AB59" i="9"/>
  <c r="AA59" i="9"/>
  <c r="Z59" i="9"/>
  <c r="Y59" i="9"/>
  <c r="X59" i="9"/>
  <c r="AD58" i="9"/>
  <c r="AC58" i="9"/>
  <c r="AB58" i="9"/>
  <c r="AA58" i="9"/>
  <c r="Z58" i="9"/>
  <c r="Y58" i="9"/>
  <c r="X58" i="9"/>
  <c r="AD57" i="9"/>
  <c r="AC57" i="9"/>
  <c r="AB57" i="9"/>
  <c r="AA57" i="9"/>
  <c r="Z57" i="9"/>
  <c r="Y57" i="9"/>
  <c r="X57" i="9"/>
  <c r="AD56" i="9"/>
  <c r="AC56" i="9"/>
  <c r="AB56" i="9"/>
  <c r="AA56" i="9"/>
  <c r="Z56" i="9"/>
  <c r="Y56" i="9"/>
  <c r="X56" i="9"/>
  <c r="AD55" i="9"/>
  <c r="AC55" i="9"/>
  <c r="AB55" i="9"/>
  <c r="AA55" i="9"/>
  <c r="Z55" i="9"/>
  <c r="Y55" i="9"/>
  <c r="X55" i="9"/>
  <c r="AE54" i="9"/>
  <c r="AD54" i="9"/>
  <c r="AC54" i="9"/>
  <c r="AB54" i="9"/>
  <c r="AA54" i="9"/>
  <c r="Z54" i="9"/>
  <c r="Y54" i="9"/>
  <c r="X54" i="9"/>
  <c r="AG45" i="9"/>
  <c r="AF45" i="9"/>
  <c r="AE45" i="9"/>
  <c r="AD45" i="9"/>
  <c r="AC45" i="9"/>
  <c r="AB45" i="9"/>
  <c r="AA45" i="9"/>
  <c r="Z45" i="9"/>
  <c r="Y45" i="9"/>
  <c r="X45" i="9"/>
  <c r="AG44" i="9"/>
  <c r="AF44" i="9"/>
  <c r="AE44" i="9"/>
  <c r="AD44" i="9"/>
  <c r="AC44" i="9"/>
  <c r="AB44" i="9"/>
  <c r="AA44" i="9"/>
  <c r="Z44" i="9"/>
  <c r="Y44" i="9"/>
  <c r="X44" i="9"/>
  <c r="AG43" i="9"/>
  <c r="AF43" i="9"/>
  <c r="AE43" i="9"/>
  <c r="AD43" i="9"/>
  <c r="AC43" i="9"/>
  <c r="AB43" i="9"/>
  <c r="AA43" i="9"/>
  <c r="Z43" i="9"/>
  <c r="Y43" i="9"/>
  <c r="X43" i="9"/>
  <c r="AG42" i="9"/>
  <c r="AF42" i="9"/>
  <c r="AE42" i="9"/>
  <c r="AD42" i="9"/>
  <c r="AC42" i="9"/>
  <c r="AB42" i="9"/>
  <c r="AA42" i="9"/>
  <c r="Z42" i="9"/>
  <c r="Y42" i="9"/>
  <c r="X42" i="9"/>
  <c r="AG41" i="9"/>
  <c r="AF41" i="9"/>
  <c r="AE41" i="9"/>
  <c r="AD41" i="9"/>
  <c r="AC41" i="9"/>
  <c r="AB41" i="9"/>
  <c r="AA41" i="9"/>
  <c r="Z41" i="9"/>
  <c r="Y41" i="9"/>
  <c r="X41" i="9"/>
  <c r="AG40" i="9"/>
  <c r="AF40" i="9"/>
  <c r="AE40" i="9"/>
  <c r="AD40" i="9"/>
  <c r="AC40" i="9"/>
  <c r="AB40" i="9"/>
  <c r="AA40" i="9"/>
  <c r="Z40" i="9"/>
  <c r="Y40" i="9"/>
  <c r="X40" i="9"/>
  <c r="AG39" i="9"/>
  <c r="AF39" i="9"/>
  <c r="AE39" i="9"/>
  <c r="AD39" i="9"/>
  <c r="AC39" i="9"/>
  <c r="AB39" i="9"/>
  <c r="AA39" i="9"/>
  <c r="Z39" i="9"/>
  <c r="Y39" i="9"/>
  <c r="X39" i="9"/>
  <c r="AG38" i="9"/>
  <c r="AF38" i="9"/>
  <c r="AE38" i="9"/>
  <c r="AD38" i="9"/>
  <c r="AC38" i="9"/>
  <c r="AB38" i="9"/>
  <c r="AA38" i="9"/>
  <c r="Z38" i="9"/>
  <c r="Y38" i="9"/>
  <c r="X38" i="9"/>
  <c r="AH37" i="9"/>
  <c r="AG37" i="9"/>
  <c r="AF37" i="9"/>
  <c r="AE37" i="9"/>
  <c r="AD37" i="9"/>
  <c r="AC37" i="9"/>
  <c r="AB37" i="9"/>
  <c r="AA37" i="9"/>
  <c r="Z37" i="9"/>
  <c r="Y37" i="9"/>
  <c r="X37" i="9"/>
  <c r="AE28" i="9"/>
  <c r="AD28" i="9"/>
  <c r="AC28" i="9"/>
  <c r="AB28" i="9"/>
  <c r="AA28" i="9"/>
  <c r="Z28" i="9"/>
  <c r="Y28" i="9"/>
  <c r="X28" i="9"/>
  <c r="AE27" i="9"/>
  <c r="AD27" i="9"/>
  <c r="AC27" i="9"/>
  <c r="AB27" i="9"/>
  <c r="AA27" i="9"/>
  <c r="Z27" i="9"/>
  <c r="Y27" i="9"/>
  <c r="X27" i="9"/>
  <c r="AE26" i="9"/>
  <c r="AD26" i="9"/>
  <c r="AC26" i="9"/>
  <c r="AB26" i="9"/>
  <c r="AA26" i="9"/>
  <c r="Z26" i="9"/>
  <c r="Y26" i="9"/>
  <c r="X26" i="9"/>
  <c r="AE25" i="9"/>
  <c r="AD25" i="9"/>
  <c r="AC25" i="9"/>
  <c r="AB25" i="9"/>
  <c r="AA25" i="9"/>
  <c r="Z25" i="9"/>
  <c r="Y25" i="9"/>
  <c r="X25" i="9"/>
  <c r="AE24" i="9"/>
  <c r="AD24" i="9"/>
  <c r="AC24" i="9"/>
  <c r="AB24" i="9"/>
  <c r="AA24" i="9"/>
  <c r="Z24" i="9"/>
  <c r="Y24" i="9"/>
  <c r="X24" i="9"/>
  <c r="AE23" i="9"/>
  <c r="AD23" i="9"/>
  <c r="AC23" i="9"/>
  <c r="AB23" i="9"/>
  <c r="AA23" i="9"/>
  <c r="Z23" i="9"/>
  <c r="Y23" i="9"/>
  <c r="X23" i="9"/>
  <c r="AE22" i="9"/>
  <c r="AD22" i="9"/>
  <c r="AC22" i="9"/>
  <c r="AB22" i="9"/>
  <c r="AA22" i="9"/>
  <c r="Z22" i="9"/>
  <c r="Y22" i="9"/>
  <c r="X22" i="9"/>
  <c r="AE21" i="9"/>
  <c r="AD21" i="9"/>
  <c r="AC21" i="9"/>
  <c r="AB21" i="9"/>
  <c r="AA21" i="9"/>
  <c r="Z21" i="9"/>
  <c r="Y21" i="9"/>
  <c r="X21" i="9"/>
  <c r="AG20" i="9"/>
  <c r="AE20" i="9"/>
  <c r="AD20" i="9"/>
  <c r="AC20" i="9"/>
  <c r="AB20" i="9"/>
  <c r="AA20" i="9"/>
  <c r="Z20" i="9"/>
  <c r="Y20" i="9"/>
  <c r="X20" i="9"/>
  <c r="AB11" i="9"/>
  <c r="AA11" i="9"/>
  <c r="Z11" i="9"/>
  <c r="Y11" i="9"/>
  <c r="X11" i="9"/>
  <c r="AB10" i="9"/>
  <c r="AA10" i="9"/>
  <c r="Z10" i="9"/>
  <c r="Y10" i="9"/>
  <c r="X10" i="9"/>
  <c r="AB9" i="9"/>
  <c r="AA9" i="9"/>
  <c r="Z9" i="9"/>
  <c r="Y9" i="9"/>
  <c r="X9" i="9"/>
  <c r="AB8" i="9"/>
  <c r="AA8" i="9"/>
  <c r="Z8" i="9"/>
  <c r="Y8" i="9"/>
  <c r="X8" i="9"/>
  <c r="AB7" i="9"/>
  <c r="AA7" i="9"/>
  <c r="Z7" i="9"/>
  <c r="Y7" i="9"/>
  <c r="X7" i="9"/>
  <c r="AB6" i="9"/>
  <c r="AA6" i="9"/>
  <c r="Z6" i="9"/>
  <c r="Y6" i="9"/>
  <c r="X6" i="9"/>
  <c r="AB5" i="9"/>
  <c r="AA5" i="9"/>
  <c r="Z5" i="9"/>
  <c r="Y5" i="9"/>
  <c r="X5" i="9"/>
  <c r="AB4" i="9"/>
  <c r="AA4" i="9"/>
  <c r="Z4" i="9"/>
  <c r="Y4" i="9"/>
  <c r="X4" i="9"/>
  <c r="AC3" i="9"/>
  <c r="AB3" i="9"/>
  <c r="AA3" i="9"/>
  <c r="Z3" i="9"/>
  <c r="Y3" i="9"/>
  <c r="X3" i="9"/>
  <c r="AE17" i="5"/>
  <c r="AC17" i="5"/>
  <c r="X19" i="5"/>
  <c r="Y19" i="5"/>
  <c r="X20" i="5"/>
  <c r="Y20" i="5"/>
  <c r="X21" i="5"/>
  <c r="Y21" i="5"/>
  <c r="X22" i="5"/>
  <c r="Y22" i="5"/>
  <c r="X23" i="5"/>
  <c r="Y23" i="5"/>
  <c r="X24" i="5"/>
  <c r="Y24" i="5"/>
  <c r="X25" i="5"/>
  <c r="Y25" i="5"/>
  <c r="Y18" i="5"/>
  <c r="X18" i="5"/>
  <c r="Y17" i="5"/>
  <c r="X17" i="5"/>
  <c r="AB17" i="5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2" i="8"/>
  <c r="AC54" i="7"/>
  <c r="X56" i="7"/>
  <c r="Y56" i="7"/>
  <c r="Z56" i="7"/>
  <c r="AA56" i="7"/>
  <c r="AB56" i="7"/>
  <c r="X57" i="7"/>
  <c r="Y57" i="7"/>
  <c r="Z57" i="7"/>
  <c r="AA57" i="7"/>
  <c r="AB57" i="7"/>
  <c r="X58" i="7"/>
  <c r="Y58" i="7"/>
  <c r="Z58" i="7"/>
  <c r="AA58" i="7"/>
  <c r="AB58" i="7"/>
  <c r="X59" i="7"/>
  <c r="Y59" i="7"/>
  <c r="Z59" i="7"/>
  <c r="AA59" i="7"/>
  <c r="AB59" i="7"/>
  <c r="X60" i="7"/>
  <c r="Y60" i="7"/>
  <c r="Z60" i="7"/>
  <c r="AA60" i="7"/>
  <c r="AB60" i="7"/>
  <c r="X61" i="7"/>
  <c r="Y61" i="7"/>
  <c r="Z61" i="7"/>
  <c r="AA61" i="7"/>
  <c r="AB61" i="7"/>
  <c r="X62" i="7"/>
  <c r="Y62" i="7"/>
  <c r="Z62" i="7"/>
  <c r="AA62" i="7"/>
  <c r="AB62" i="7"/>
  <c r="Y55" i="7"/>
  <c r="Z55" i="7"/>
  <c r="AA55" i="7"/>
  <c r="AB55" i="7"/>
  <c r="X55" i="7"/>
  <c r="AB54" i="7"/>
  <c r="AA54" i="7"/>
  <c r="Z54" i="7"/>
  <c r="Y54" i="7"/>
  <c r="X54" i="7"/>
  <c r="Y38" i="7"/>
  <c r="Z38" i="7"/>
  <c r="AA38" i="7"/>
  <c r="X38" i="7"/>
  <c r="AA45" i="7"/>
  <c r="Z45" i="7"/>
  <c r="Y45" i="7"/>
  <c r="X45" i="7"/>
  <c r="AA44" i="7"/>
  <c r="Z44" i="7"/>
  <c r="Y44" i="7"/>
  <c r="X44" i="7"/>
  <c r="AA43" i="7"/>
  <c r="Z43" i="7"/>
  <c r="Y43" i="7"/>
  <c r="X43" i="7"/>
  <c r="AA42" i="7"/>
  <c r="Z42" i="7"/>
  <c r="Y42" i="7"/>
  <c r="X42" i="7"/>
  <c r="AA41" i="7"/>
  <c r="Z41" i="7"/>
  <c r="Y41" i="7"/>
  <c r="X41" i="7"/>
  <c r="AA40" i="7"/>
  <c r="Z40" i="7"/>
  <c r="Y40" i="7"/>
  <c r="X40" i="7"/>
  <c r="AA39" i="7"/>
  <c r="Z39" i="7"/>
  <c r="Y39" i="7"/>
  <c r="X39" i="7"/>
  <c r="AB37" i="7"/>
  <c r="AA37" i="7"/>
  <c r="Z37" i="7"/>
  <c r="Y37" i="7"/>
  <c r="X37" i="7"/>
  <c r="Y55" i="8"/>
  <c r="Z55" i="8"/>
  <c r="AA55" i="8"/>
  <c r="AB55" i="8"/>
  <c r="AC55" i="8"/>
  <c r="AD55" i="8"/>
  <c r="X55" i="8"/>
  <c r="AD62" i="8"/>
  <c r="AC62" i="8"/>
  <c r="AB62" i="8"/>
  <c r="AA62" i="8"/>
  <c r="Z62" i="8"/>
  <c r="Y62" i="8"/>
  <c r="X62" i="8"/>
  <c r="AD61" i="8"/>
  <c r="AC61" i="8"/>
  <c r="AB61" i="8"/>
  <c r="AA61" i="8"/>
  <c r="Z61" i="8"/>
  <c r="Y61" i="8"/>
  <c r="X61" i="8"/>
  <c r="AD60" i="8"/>
  <c r="AC60" i="8"/>
  <c r="AB60" i="8"/>
  <c r="AA60" i="8"/>
  <c r="Z60" i="8"/>
  <c r="Y60" i="8"/>
  <c r="X60" i="8"/>
  <c r="AD59" i="8"/>
  <c r="AC59" i="8"/>
  <c r="AB59" i="8"/>
  <c r="AA59" i="8"/>
  <c r="Z59" i="8"/>
  <c r="Y59" i="8"/>
  <c r="X59" i="8"/>
  <c r="AD58" i="8"/>
  <c r="AC58" i="8"/>
  <c r="AB58" i="8"/>
  <c r="AA58" i="8"/>
  <c r="Z58" i="8"/>
  <c r="Y58" i="8"/>
  <c r="X58" i="8"/>
  <c r="AD57" i="8"/>
  <c r="AC57" i="8"/>
  <c r="AB57" i="8"/>
  <c r="AA57" i="8"/>
  <c r="Z57" i="8"/>
  <c r="Y57" i="8"/>
  <c r="X57" i="8"/>
  <c r="AD56" i="8"/>
  <c r="AC56" i="8"/>
  <c r="AB56" i="8"/>
  <c r="AA56" i="8"/>
  <c r="Z56" i="8"/>
  <c r="Y56" i="8"/>
  <c r="X56" i="8"/>
  <c r="AE54" i="8"/>
  <c r="AD54" i="8"/>
  <c r="AC54" i="8"/>
  <c r="AB54" i="8"/>
  <c r="AA54" i="8"/>
  <c r="Z54" i="8"/>
  <c r="Y54" i="8"/>
  <c r="X54" i="8"/>
  <c r="G17" i="5"/>
  <c r="D17" i="5"/>
  <c r="F17" i="5"/>
  <c r="C17" i="5"/>
  <c r="AH37" i="8"/>
  <c r="X39" i="8"/>
  <c r="Y39" i="8"/>
  <c r="Z39" i="8"/>
  <c r="AA39" i="8"/>
  <c r="AB39" i="8"/>
  <c r="AC39" i="8"/>
  <c r="AD39" i="8"/>
  <c r="AE39" i="8"/>
  <c r="AF39" i="8"/>
  <c r="AG39" i="8"/>
  <c r="X40" i="8"/>
  <c r="Y40" i="8"/>
  <c r="Z40" i="8"/>
  <c r="AA40" i="8"/>
  <c r="AB40" i="8"/>
  <c r="AC40" i="8"/>
  <c r="AD40" i="8"/>
  <c r="AE40" i="8"/>
  <c r="AF40" i="8"/>
  <c r="AG40" i="8"/>
  <c r="X41" i="8"/>
  <c r="Y41" i="8"/>
  <c r="Z41" i="8"/>
  <c r="AA41" i="8"/>
  <c r="AB41" i="8"/>
  <c r="AC41" i="8"/>
  <c r="AD41" i="8"/>
  <c r="AE41" i="8"/>
  <c r="AF41" i="8"/>
  <c r="AG41" i="8"/>
  <c r="X42" i="8"/>
  <c r="Y42" i="8"/>
  <c r="Z42" i="8"/>
  <c r="AA42" i="8"/>
  <c r="AB42" i="8"/>
  <c r="AC42" i="8"/>
  <c r="AD42" i="8"/>
  <c r="AE42" i="8"/>
  <c r="AF42" i="8"/>
  <c r="AG42" i="8"/>
  <c r="X43" i="8"/>
  <c r="Y43" i="8"/>
  <c r="Z43" i="8"/>
  <c r="AA43" i="8"/>
  <c r="AB43" i="8"/>
  <c r="AC43" i="8"/>
  <c r="AD43" i="8"/>
  <c r="AE43" i="8"/>
  <c r="AF43" i="8"/>
  <c r="AG43" i="8"/>
  <c r="X44" i="8"/>
  <c r="Y44" i="8"/>
  <c r="Z44" i="8"/>
  <c r="AA44" i="8"/>
  <c r="AB44" i="8"/>
  <c r="AC44" i="8"/>
  <c r="AD44" i="8"/>
  <c r="AE44" i="8"/>
  <c r="AF44" i="8"/>
  <c r="AG44" i="8"/>
  <c r="X45" i="8"/>
  <c r="Y45" i="8"/>
  <c r="Z45" i="8"/>
  <c r="AA45" i="8"/>
  <c r="AB45" i="8"/>
  <c r="AC45" i="8"/>
  <c r="AD45" i="8"/>
  <c r="AE45" i="8"/>
  <c r="AF45" i="8"/>
  <c r="AG45" i="8"/>
  <c r="Y37" i="8"/>
  <c r="Z37" i="8"/>
  <c r="AA37" i="8"/>
  <c r="AB37" i="8"/>
  <c r="AC37" i="8"/>
  <c r="AD37" i="8"/>
  <c r="AE37" i="8"/>
  <c r="AF37" i="8"/>
  <c r="AG37" i="8"/>
  <c r="X37" i="8"/>
  <c r="AF38" i="8"/>
  <c r="AG38" i="8"/>
  <c r="Y38" i="8"/>
  <c r="Z38" i="8"/>
  <c r="AA38" i="8"/>
  <c r="AB38" i="8"/>
  <c r="AC38" i="8"/>
  <c r="AD38" i="8"/>
  <c r="AE38" i="8"/>
  <c r="X38" i="8"/>
  <c r="T19" i="5"/>
  <c r="T20" i="5"/>
  <c r="T21" i="5"/>
  <c r="T22" i="5"/>
  <c r="T23" i="5"/>
  <c r="T24" i="5"/>
  <c r="T25" i="5"/>
  <c r="T18" i="5"/>
  <c r="AD28" i="8"/>
  <c r="AC28" i="8"/>
  <c r="AB28" i="8"/>
  <c r="AA28" i="8"/>
  <c r="Z28" i="8"/>
  <c r="Y28" i="8"/>
  <c r="X28" i="8"/>
  <c r="AD27" i="8"/>
  <c r="AC27" i="8"/>
  <c r="AB27" i="8"/>
  <c r="AA27" i="8"/>
  <c r="Z27" i="8"/>
  <c r="Y27" i="8"/>
  <c r="X27" i="8"/>
  <c r="AD26" i="8"/>
  <c r="AC26" i="8"/>
  <c r="AB26" i="8"/>
  <c r="AA26" i="8"/>
  <c r="Z26" i="8"/>
  <c r="Y26" i="8"/>
  <c r="X26" i="8"/>
  <c r="AD25" i="8"/>
  <c r="AC25" i="8"/>
  <c r="AB25" i="8"/>
  <c r="AA25" i="8"/>
  <c r="Z25" i="8"/>
  <c r="Y25" i="8"/>
  <c r="X25" i="8"/>
  <c r="AD24" i="8"/>
  <c r="AC24" i="8"/>
  <c r="AB24" i="8"/>
  <c r="AA24" i="8"/>
  <c r="Z24" i="8"/>
  <c r="Y24" i="8"/>
  <c r="X24" i="8"/>
  <c r="AD23" i="8"/>
  <c r="AC23" i="8"/>
  <c r="AB23" i="8"/>
  <c r="AA23" i="8"/>
  <c r="Z23" i="8"/>
  <c r="Y23" i="8"/>
  <c r="X23" i="8"/>
  <c r="AD22" i="8"/>
  <c r="AC22" i="8"/>
  <c r="AB22" i="8"/>
  <c r="AA22" i="8"/>
  <c r="Z22" i="8"/>
  <c r="Y22" i="8"/>
  <c r="X22" i="8"/>
  <c r="AD21" i="8"/>
  <c r="AC21" i="8"/>
  <c r="AB21" i="8"/>
  <c r="AA21" i="8"/>
  <c r="Z21" i="8"/>
  <c r="Y21" i="8"/>
  <c r="X21" i="8"/>
  <c r="AE20" i="8"/>
  <c r="AD20" i="8"/>
  <c r="AC20" i="8"/>
  <c r="AB20" i="8"/>
  <c r="AA20" i="8"/>
  <c r="Z20" i="8"/>
  <c r="Y20" i="8"/>
  <c r="X20" i="8"/>
  <c r="AB11" i="8"/>
  <c r="AA11" i="8"/>
  <c r="Z11" i="8"/>
  <c r="Y11" i="8"/>
  <c r="X11" i="8"/>
  <c r="AB10" i="8"/>
  <c r="AA10" i="8"/>
  <c r="Z10" i="8"/>
  <c r="Y10" i="8"/>
  <c r="X10" i="8"/>
  <c r="AB9" i="8"/>
  <c r="AA9" i="8"/>
  <c r="Z9" i="8"/>
  <c r="Y9" i="8"/>
  <c r="X9" i="8"/>
  <c r="AB8" i="8"/>
  <c r="AA8" i="8"/>
  <c r="Z8" i="8"/>
  <c r="Y8" i="8"/>
  <c r="X8" i="8"/>
  <c r="AB7" i="8"/>
  <c r="AA7" i="8"/>
  <c r="Z7" i="8"/>
  <c r="Y7" i="8"/>
  <c r="X7" i="8"/>
  <c r="AB6" i="8"/>
  <c r="AA6" i="8"/>
  <c r="Z6" i="8"/>
  <c r="Y6" i="8"/>
  <c r="X6" i="8"/>
  <c r="AB5" i="8"/>
  <c r="AA5" i="8"/>
  <c r="Z5" i="8"/>
  <c r="Y5" i="8"/>
  <c r="X5" i="8"/>
  <c r="AB4" i="8"/>
  <c r="AA4" i="8"/>
  <c r="Z4" i="8"/>
  <c r="Y4" i="8"/>
  <c r="X4" i="8"/>
  <c r="AC3" i="8"/>
  <c r="AB3" i="8"/>
  <c r="AA3" i="8"/>
  <c r="Z3" i="8"/>
  <c r="Y3" i="8"/>
  <c r="X3" i="8"/>
  <c r="U31" i="7"/>
  <c r="AC28" i="7"/>
  <c r="AB28" i="7"/>
  <c r="AA28" i="7"/>
  <c r="Z28" i="7"/>
  <c r="Y28" i="7"/>
  <c r="X28" i="7"/>
  <c r="AC27" i="7"/>
  <c r="AB27" i="7"/>
  <c r="AA27" i="7"/>
  <c r="Z27" i="7"/>
  <c r="Y27" i="7"/>
  <c r="X27" i="7"/>
  <c r="AC26" i="7"/>
  <c r="AB26" i="7"/>
  <c r="AA26" i="7"/>
  <c r="Z26" i="7"/>
  <c r="Y26" i="7"/>
  <c r="X26" i="7"/>
  <c r="AC25" i="7"/>
  <c r="AB25" i="7"/>
  <c r="AA25" i="7"/>
  <c r="Z25" i="7"/>
  <c r="Y25" i="7"/>
  <c r="X25" i="7"/>
  <c r="AC24" i="7"/>
  <c r="AB24" i="7"/>
  <c r="AA24" i="7"/>
  <c r="Z24" i="7"/>
  <c r="Y24" i="7"/>
  <c r="X24" i="7"/>
  <c r="AC23" i="7"/>
  <c r="AB23" i="7"/>
  <c r="AA23" i="7"/>
  <c r="Z23" i="7"/>
  <c r="Y23" i="7"/>
  <c r="X23" i="7"/>
  <c r="AC22" i="7"/>
  <c r="AB22" i="7"/>
  <c r="AA22" i="7"/>
  <c r="Z22" i="7"/>
  <c r="Y22" i="7"/>
  <c r="X22" i="7"/>
  <c r="AC21" i="7"/>
  <c r="AB21" i="7"/>
  <c r="AA21" i="7"/>
  <c r="Z21" i="7"/>
  <c r="Y21" i="7"/>
  <c r="X21" i="7"/>
  <c r="AE20" i="7"/>
  <c r="AD20" i="7"/>
  <c r="AC20" i="7"/>
  <c r="AB20" i="7"/>
  <c r="AA20" i="7"/>
  <c r="Z20" i="7"/>
  <c r="Y20" i="7"/>
  <c r="X20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X6" i="7"/>
  <c r="Z5" i="7"/>
  <c r="Y5" i="7"/>
  <c r="X5" i="7"/>
  <c r="AA5" i="7" s="1"/>
  <c r="Z4" i="7"/>
  <c r="Y4" i="7"/>
  <c r="X4" i="7"/>
  <c r="AA3" i="7"/>
  <c r="Z3" i="7"/>
  <c r="Y3" i="7"/>
  <c r="X3" i="7"/>
  <c r="P25" i="5"/>
  <c r="P24" i="5"/>
  <c r="P23" i="5"/>
  <c r="P22" i="5"/>
  <c r="P21" i="5"/>
  <c r="P20" i="5"/>
  <c r="P19" i="5"/>
  <c r="P18" i="5"/>
  <c r="S33" i="15" l="1"/>
  <c r="AB44" i="7"/>
  <c r="F24" i="5" s="1"/>
  <c r="Z18" i="5"/>
  <c r="AC5" i="9"/>
  <c r="Z10" i="5"/>
  <c r="AA10" i="5" s="1"/>
  <c r="Z5" i="5"/>
  <c r="AA5" i="5" s="1"/>
  <c r="Z11" i="5"/>
  <c r="AA11" i="5" s="1"/>
  <c r="Z9" i="5"/>
  <c r="AA9" i="5" s="1"/>
  <c r="C37" i="5" s="1"/>
  <c r="Z8" i="5"/>
  <c r="AE59" i="9"/>
  <c r="AH41" i="9"/>
  <c r="AE60" i="9"/>
  <c r="AE57" i="8"/>
  <c r="G7" i="5" s="1"/>
  <c r="AE61" i="8"/>
  <c r="G11" i="5" s="1"/>
  <c r="AE59" i="8"/>
  <c r="G9" i="5" s="1"/>
  <c r="AE55" i="8"/>
  <c r="G5" i="5" s="1"/>
  <c r="AE11" i="5"/>
  <c r="AE10" i="5"/>
  <c r="AE9" i="5"/>
  <c r="AA8" i="5"/>
  <c r="C36" i="5" s="1"/>
  <c r="AE5" i="5"/>
  <c r="Z12" i="5"/>
  <c r="AA12" i="5" s="1"/>
  <c r="AB5" i="5"/>
  <c r="AC5" i="5"/>
  <c r="AC10" i="9"/>
  <c r="AH43" i="9"/>
  <c r="AH38" i="9"/>
  <c r="AG22" i="9"/>
  <c r="AE56" i="9"/>
  <c r="AE60" i="8"/>
  <c r="G10" i="5" s="1"/>
  <c r="AE56" i="8"/>
  <c r="G6" i="5" s="1"/>
  <c r="AG26" i="9"/>
  <c r="AC4" i="9"/>
  <c r="AG23" i="9"/>
  <c r="AH44" i="9"/>
  <c r="AH39" i="9"/>
  <c r="AC9" i="9"/>
  <c r="AE61" i="9"/>
  <c r="AE58" i="8"/>
  <c r="G8" i="5" s="1"/>
  <c r="AE62" i="8"/>
  <c r="G12" i="5" s="1"/>
  <c r="Z6" i="5"/>
  <c r="AB9" i="5"/>
  <c r="Z7" i="5"/>
  <c r="AC9" i="5"/>
  <c r="AD9" i="5"/>
  <c r="AB10" i="5"/>
  <c r="AC10" i="5"/>
  <c r="AD10" i="5"/>
  <c r="AB11" i="5"/>
  <c r="AC11" i="5"/>
  <c r="AD11" i="5"/>
  <c r="AD5" i="5"/>
  <c r="AC7" i="9"/>
  <c r="AG28" i="9"/>
  <c r="AG25" i="9"/>
  <c r="AC8" i="9"/>
  <c r="AE8" i="9" s="1"/>
  <c r="AE57" i="9"/>
  <c r="AG27" i="9"/>
  <c r="AG21" i="9"/>
  <c r="AG24" i="9"/>
  <c r="AE58" i="9"/>
  <c r="AC6" i="9"/>
  <c r="AH42" i="9"/>
  <c r="AC11" i="9"/>
  <c r="AH45" i="9"/>
  <c r="AE55" i="9"/>
  <c r="AH40" i="9"/>
  <c r="AE62" i="9"/>
  <c r="AC59" i="7"/>
  <c r="G22" i="5" s="1"/>
  <c r="AC58" i="7"/>
  <c r="G21" i="5" s="1"/>
  <c r="AB40" i="7"/>
  <c r="F20" i="5" s="1"/>
  <c r="AB41" i="7"/>
  <c r="F21" i="5" s="1"/>
  <c r="AB39" i="7"/>
  <c r="F19" i="5" s="1"/>
  <c r="Z25" i="5"/>
  <c r="AB42" i="7"/>
  <c r="F22" i="5" s="1"/>
  <c r="Z24" i="5"/>
  <c r="AA24" i="5" s="1"/>
  <c r="Z23" i="5"/>
  <c r="AA23" i="5" s="1"/>
  <c r="C51" i="5" s="1"/>
  <c r="AC57" i="7"/>
  <c r="G20" i="5" s="1"/>
  <c r="AB43" i="7"/>
  <c r="F23" i="5" s="1"/>
  <c r="Z22" i="5"/>
  <c r="AA22" i="5" s="1"/>
  <c r="C50" i="5" s="1"/>
  <c r="AC62" i="7"/>
  <c r="G25" i="5" s="1"/>
  <c r="AC56" i="7"/>
  <c r="G19" i="5" s="1"/>
  <c r="AC61" i="7"/>
  <c r="G24" i="5" s="1"/>
  <c r="AB45" i="7"/>
  <c r="F25" i="5" s="1"/>
  <c r="AA11" i="7"/>
  <c r="C25" i="5" s="1"/>
  <c r="AC60" i="7"/>
  <c r="G23" i="5" s="1"/>
  <c r="AB38" i="7"/>
  <c r="AC55" i="7"/>
  <c r="F18" i="5"/>
  <c r="Z21" i="5"/>
  <c r="AA21" i="5" s="1"/>
  <c r="C49" i="5" s="1"/>
  <c r="Z20" i="5"/>
  <c r="AA20" i="5" s="1"/>
  <c r="C48" i="5" s="1"/>
  <c r="Z19" i="5"/>
  <c r="AA19" i="5"/>
  <c r="C47" i="5" s="1"/>
  <c r="AA18" i="5"/>
  <c r="AA4" i="7"/>
  <c r="AA10" i="7"/>
  <c r="AA8" i="7"/>
  <c r="C24" i="5"/>
  <c r="C22" i="5"/>
  <c r="C19" i="5"/>
  <c r="AH45" i="8"/>
  <c r="F12" i="5" s="1"/>
  <c r="AH40" i="8"/>
  <c r="F7" i="5" s="1"/>
  <c r="AH42" i="8"/>
  <c r="F9" i="5" s="1"/>
  <c r="AH39" i="8"/>
  <c r="F6" i="5" s="1"/>
  <c r="AH41" i="8"/>
  <c r="F8" i="5" s="1"/>
  <c r="AH38" i="8"/>
  <c r="AH44" i="8"/>
  <c r="F11" i="5" s="1"/>
  <c r="AH43" i="8"/>
  <c r="F10" i="5" s="1"/>
  <c r="F5" i="5"/>
  <c r="T26" i="5"/>
  <c r="Z26" i="5" s="1"/>
  <c r="AA26" i="5" s="1"/>
  <c r="AC5" i="8"/>
  <c r="AC10" i="8"/>
  <c r="AC7" i="8"/>
  <c r="AA6" i="7"/>
  <c r="AA7" i="7"/>
  <c r="AA9" i="7"/>
  <c r="AE22" i="7"/>
  <c r="P26" i="5"/>
  <c r="AE21" i="7"/>
  <c r="AE25" i="7"/>
  <c r="AE26" i="7"/>
  <c r="AE23" i="7"/>
  <c r="AE27" i="7"/>
  <c r="AE24" i="7"/>
  <c r="AE28" i="7"/>
  <c r="AC8" i="8"/>
  <c r="AC9" i="8"/>
  <c r="AC4" i="8"/>
  <c r="AC11" i="8"/>
  <c r="AC6" i="8"/>
  <c r="AH46" i="9" l="1"/>
  <c r="C39" i="5"/>
  <c r="K8" i="15"/>
  <c r="K20" i="15" s="1"/>
  <c r="C33" i="5"/>
  <c r="K4" i="15"/>
  <c r="K16" i="15" s="1"/>
  <c r="C40" i="5"/>
  <c r="K9" i="15"/>
  <c r="K21" i="15" s="1"/>
  <c r="C38" i="5"/>
  <c r="K7" i="15"/>
  <c r="AE6" i="9"/>
  <c r="AC24" i="5"/>
  <c r="C52" i="5"/>
  <c r="AE18" i="5"/>
  <c r="C46" i="5"/>
  <c r="AB46" i="7"/>
  <c r="AC63" i="7"/>
  <c r="H24" i="5"/>
  <c r="M24" i="5" s="1"/>
  <c r="AB24" i="5"/>
  <c r="AB21" i="5"/>
  <c r="AE19" i="5"/>
  <c r="AB19" i="5"/>
  <c r="AD18" i="5"/>
  <c r="AC19" i="5"/>
  <c r="AA25" i="5"/>
  <c r="C53" i="5" s="1"/>
  <c r="AD26" i="5"/>
  <c r="AE22" i="5"/>
  <c r="G47" i="5"/>
  <c r="AC23" i="5"/>
  <c r="G50" i="5"/>
  <c r="F26" i="5"/>
  <c r="AE24" i="5"/>
  <c r="AD8" i="5"/>
  <c r="AD12" i="5"/>
  <c r="AE63" i="9"/>
  <c r="AE4" i="9"/>
  <c r="AE9" i="9"/>
  <c r="AE5" i="9"/>
  <c r="AH46" i="8"/>
  <c r="G33" i="5"/>
  <c r="AE8" i="5"/>
  <c r="AC8" i="5"/>
  <c r="AB8" i="5"/>
  <c r="G37" i="5"/>
  <c r="AE12" i="5"/>
  <c r="AB12" i="5"/>
  <c r="AC12" i="5"/>
  <c r="G38" i="5"/>
  <c r="G39" i="5"/>
  <c r="G13" i="5"/>
  <c r="F13" i="5"/>
  <c r="AC12" i="9"/>
  <c r="AE7" i="9"/>
  <c r="AE10" i="9"/>
  <c r="AE63" i="8"/>
  <c r="AA7" i="5"/>
  <c r="AA6" i="5"/>
  <c r="AG29" i="9"/>
  <c r="AE11" i="9"/>
  <c r="AB26" i="5"/>
  <c r="AC26" i="5"/>
  <c r="AE26" i="5"/>
  <c r="AD24" i="5"/>
  <c r="AB23" i="5"/>
  <c r="AC5" i="7"/>
  <c r="AD5" i="7" s="1"/>
  <c r="AC22" i="5"/>
  <c r="G18" i="5"/>
  <c r="AB22" i="5"/>
  <c r="AE23" i="5"/>
  <c r="AD22" i="5"/>
  <c r="AD23" i="5"/>
  <c r="H25" i="5"/>
  <c r="M25" i="5" s="1"/>
  <c r="AE20" i="5"/>
  <c r="AB20" i="5"/>
  <c r="AA12" i="7"/>
  <c r="AC8" i="7"/>
  <c r="AD8" i="7" s="1"/>
  <c r="AC9" i="7"/>
  <c r="AD9" i="7" s="1"/>
  <c r="AC20" i="5"/>
  <c r="C18" i="5"/>
  <c r="AC4" i="7"/>
  <c r="AD4" i="7" s="1"/>
  <c r="AC21" i="5"/>
  <c r="AE21" i="5"/>
  <c r="AD19" i="5"/>
  <c r="AC11" i="7"/>
  <c r="AD11" i="7" s="1"/>
  <c r="AC6" i="7"/>
  <c r="AD6" i="7" s="1"/>
  <c r="AD20" i="5"/>
  <c r="AD21" i="5"/>
  <c r="AC7" i="7"/>
  <c r="AD7" i="7" s="1"/>
  <c r="AC18" i="5"/>
  <c r="AC10" i="7"/>
  <c r="AD10" i="7" s="1"/>
  <c r="AB18" i="5"/>
  <c r="AE4" i="8"/>
  <c r="AE8" i="8"/>
  <c r="AE7" i="8"/>
  <c r="AE10" i="8"/>
  <c r="AE9" i="8"/>
  <c r="AE6" i="8"/>
  <c r="AE5" i="8"/>
  <c r="AE11" i="8"/>
  <c r="H22" i="5"/>
  <c r="M22" i="5" s="1"/>
  <c r="H19" i="5"/>
  <c r="L19" i="5" s="1"/>
  <c r="C23" i="5"/>
  <c r="H23" i="5" s="1"/>
  <c r="M23" i="5" s="1"/>
  <c r="C21" i="5"/>
  <c r="H21" i="5" s="1"/>
  <c r="M21" i="5" s="1"/>
  <c r="C20" i="5"/>
  <c r="H20" i="5" s="1"/>
  <c r="M20" i="5" s="1"/>
  <c r="C7" i="5"/>
  <c r="C6" i="5"/>
  <c r="C10" i="5"/>
  <c r="C9" i="5"/>
  <c r="C8" i="5"/>
  <c r="C12" i="5"/>
  <c r="C5" i="5"/>
  <c r="C11" i="5"/>
  <c r="AC12" i="8"/>
  <c r="AE29" i="7"/>
  <c r="K19" i="15" l="1"/>
  <c r="C35" i="5"/>
  <c r="K6" i="15"/>
  <c r="K18" i="15" s="1"/>
  <c r="C34" i="5"/>
  <c r="K5" i="15"/>
  <c r="K17" i="15" s="1"/>
  <c r="J21" i="5"/>
  <c r="L24" i="5"/>
  <c r="J24" i="5"/>
  <c r="L21" i="5"/>
  <c r="K21" i="5"/>
  <c r="L39" i="5"/>
  <c r="K39" i="5"/>
  <c r="J39" i="5"/>
  <c r="L37" i="5"/>
  <c r="J37" i="5"/>
  <c r="K37" i="5"/>
  <c r="K25" i="5"/>
  <c r="J25" i="5"/>
  <c r="L23" i="5"/>
  <c r="K20" i="5"/>
  <c r="K22" i="5"/>
  <c r="L38" i="5"/>
  <c r="J38" i="5"/>
  <c r="K38" i="5"/>
  <c r="J23" i="5"/>
  <c r="L33" i="5"/>
  <c r="K33" i="5"/>
  <c r="J33" i="5"/>
  <c r="J20" i="5"/>
  <c r="G26" i="5"/>
  <c r="L18" i="5"/>
  <c r="J22" i="5"/>
  <c r="AC25" i="5"/>
  <c r="K23" i="5"/>
  <c r="K24" i="5"/>
  <c r="L20" i="5"/>
  <c r="U19" i="5"/>
  <c r="M19" i="5"/>
  <c r="AB25" i="5"/>
  <c r="J19" i="5"/>
  <c r="K19" i="5"/>
  <c r="L22" i="5"/>
  <c r="L25" i="5"/>
  <c r="J50" i="5"/>
  <c r="K50" i="5"/>
  <c r="L50" i="5"/>
  <c r="J47" i="5"/>
  <c r="K47" i="5"/>
  <c r="L47" i="5"/>
  <c r="H5" i="5"/>
  <c r="H47" i="5"/>
  <c r="H39" i="5"/>
  <c r="H38" i="5"/>
  <c r="H50" i="5"/>
  <c r="I50" i="5"/>
  <c r="G53" i="5"/>
  <c r="G49" i="5"/>
  <c r="G46" i="5"/>
  <c r="I47" i="5"/>
  <c r="G51" i="5"/>
  <c r="AE25" i="5"/>
  <c r="G48" i="5"/>
  <c r="AD25" i="5"/>
  <c r="AD7" i="5"/>
  <c r="AE12" i="9"/>
  <c r="G34" i="5"/>
  <c r="I39" i="5"/>
  <c r="G35" i="5"/>
  <c r="I37" i="5"/>
  <c r="G36" i="5"/>
  <c r="G40" i="5"/>
  <c r="I33" i="5"/>
  <c r="C41" i="5"/>
  <c r="I38" i="5"/>
  <c r="H37" i="5"/>
  <c r="AD6" i="5"/>
  <c r="H33" i="5"/>
  <c r="H7" i="5"/>
  <c r="H9" i="5"/>
  <c r="AE6" i="5"/>
  <c r="AC6" i="5"/>
  <c r="AB6" i="5"/>
  <c r="AE7" i="5"/>
  <c r="AC7" i="5"/>
  <c r="AB7" i="5"/>
  <c r="H8" i="5"/>
  <c r="J8" i="5" s="1"/>
  <c r="H11" i="5"/>
  <c r="J11" i="5" s="1"/>
  <c r="AC12" i="7"/>
  <c r="AD12" i="7" s="1"/>
  <c r="I19" i="5"/>
  <c r="Q19" i="5"/>
  <c r="AE12" i="8"/>
  <c r="D13" i="5"/>
  <c r="H10" i="5"/>
  <c r="J10" i="5" s="1"/>
  <c r="H6" i="5"/>
  <c r="J6" i="5" s="1"/>
  <c r="H12" i="5"/>
  <c r="J12" i="5" s="1"/>
  <c r="I21" i="5"/>
  <c r="U21" i="5"/>
  <c r="Q21" i="5"/>
  <c r="C13" i="5"/>
  <c r="H18" i="5"/>
  <c r="D26" i="5"/>
  <c r="Q22" i="5"/>
  <c r="I22" i="5"/>
  <c r="U22" i="5"/>
  <c r="I23" i="5"/>
  <c r="Q23" i="5"/>
  <c r="U23" i="5"/>
  <c r="I25" i="5"/>
  <c r="U25" i="5"/>
  <c r="Q25" i="5"/>
  <c r="U24" i="5"/>
  <c r="I24" i="5"/>
  <c r="Q24" i="5"/>
  <c r="Q20" i="5"/>
  <c r="U20" i="5"/>
  <c r="I20" i="5"/>
  <c r="C26" i="5"/>
  <c r="I6" i="5" l="1"/>
  <c r="U7" i="5"/>
  <c r="M7" i="5"/>
  <c r="K7" i="5"/>
  <c r="L7" i="5"/>
  <c r="U9" i="5"/>
  <c r="M9" i="5"/>
  <c r="K9" i="5"/>
  <c r="L9" i="5"/>
  <c r="J7" i="5"/>
  <c r="J9" i="5"/>
  <c r="L36" i="5"/>
  <c r="K36" i="5"/>
  <c r="J36" i="5"/>
  <c r="L40" i="5"/>
  <c r="K40" i="5"/>
  <c r="J40" i="5"/>
  <c r="M5" i="5"/>
  <c r="K5" i="5"/>
  <c r="L5" i="5"/>
  <c r="J5" i="5"/>
  <c r="I5" i="5"/>
  <c r="U5" i="5"/>
  <c r="U10" i="5"/>
  <c r="M10" i="5"/>
  <c r="L10" i="5"/>
  <c r="K10" i="5"/>
  <c r="L35" i="5"/>
  <c r="K35" i="5"/>
  <c r="J35" i="5"/>
  <c r="L34" i="5"/>
  <c r="K34" i="5"/>
  <c r="J34" i="5"/>
  <c r="M11" i="5"/>
  <c r="K11" i="5"/>
  <c r="L11" i="5"/>
  <c r="U12" i="5"/>
  <c r="M12" i="5"/>
  <c r="L12" i="5"/>
  <c r="K12" i="5"/>
  <c r="U6" i="5"/>
  <c r="M6" i="5"/>
  <c r="K6" i="5"/>
  <c r="L6" i="5"/>
  <c r="I8" i="5"/>
  <c r="M8" i="5"/>
  <c r="K8" i="5"/>
  <c r="L8" i="5"/>
  <c r="H26" i="5"/>
  <c r="L26" i="5" s="1"/>
  <c r="M18" i="5"/>
  <c r="K18" i="5"/>
  <c r="J51" i="5"/>
  <c r="K51" i="5"/>
  <c r="L51" i="5"/>
  <c r="J53" i="5"/>
  <c r="K53" i="5"/>
  <c r="L53" i="5"/>
  <c r="J46" i="5"/>
  <c r="K46" i="5"/>
  <c r="L46" i="5"/>
  <c r="J48" i="5"/>
  <c r="K48" i="5"/>
  <c r="L48" i="5"/>
  <c r="J49" i="5"/>
  <c r="K49" i="5"/>
  <c r="L49" i="5"/>
  <c r="H48" i="5"/>
  <c r="H51" i="5"/>
  <c r="G41" i="5"/>
  <c r="H36" i="5"/>
  <c r="H46" i="5"/>
  <c r="H35" i="5"/>
  <c r="I48" i="5"/>
  <c r="I53" i="5"/>
  <c r="G52" i="5"/>
  <c r="G54" i="5" s="1"/>
  <c r="I46" i="5"/>
  <c r="H53" i="5"/>
  <c r="I49" i="5"/>
  <c r="I51" i="5"/>
  <c r="C54" i="5"/>
  <c r="H49" i="5"/>
  <c r="I7" i="5"/>
  <c r="I9" i="5"/>
  <c r="I40" i="5"/>
  <c r="H40" i="5"/>
  <c r="I34" i="5"/>
  <c r="I36" i="5"/>
  <c r="I35" i="5"/>
  <c r="H34" i="5"/>
  <c r="U8" i="5"/>
  <c r="I10" i="5"/>
  <c r="I11" i="5"/>
  <c r="U11" i="5"/>
  <c r="I12" i="5"/>
  <c r="I18" i="5"/>
  <c r="Q18" i="5"/>
  <c r="U18" i="5"/>
  <c r="J18" i="5"/>
  <c r="U26" i="5" l="1"/>
  <c r="M26" i="5"/>
  <c r="K26" i="5"/>
  <c r="I26" i="5"/>
  <c r="L41" i="5"/>
  <c r="K41" i="5"/>
  <c r="J41" i="5"/>
  <c r="J26" i="5"/>
  <c r="I41" i="5"/>
  <c r="J52" i="5"/>
  <c r="K52" i="5"/>
  <c r="L52" i="5"/>
  <c r="J54" i="5"/>
  <c r="L54" i="5"/>
  <c r="K54" i="5"/>
  <c r="H52" i="5"/>
  <c r="H41" i="5"/>
  <c r="H54" i="5"/>
  <c r="I54" i="5"/>
  <c r="I52" i="5"/>
  <c r="Q26" i="5"/>
  <c r="T13" i="5" l="1"/>
  <c r="Z13" i="5" s="1"/>
  <c r="P13" i="5"/>
  <c r="H13" i="5"/>
  <c r="Q12" i="5"/>
  <c r="Q11" i="5"/>
  <c r="Q10" i="5"/>
  <c r="Q9" i="5"/>
  <c r="Q8" i="5"/>
  <c r="Q7" i="5"/>
  <c r="Q6" i="5"/>
  <c r="Q5" i="5"/>
  <c r="M13" i="5" l="1"/>
  <c r="K13" i="5"/>
  <c r="L13" i="5"/>
  <c r="J13" i="5"/>
  <c r="AA13" i="5"/>
  <c r="AD13" i="5"/>
  <c r="I13" i="5"/>
  <c r="U13" i="5"/>
  <c r="Q13" i="5"/>
  <c r="AE13" i="5" l="1"/>
  <c r="AB13" i="5"/>
  <c r="AC13" i="5"/>
</calcChain>
</file>

<file path=xl/sharedStrings.xml><?xml version="1.0" encoding="utf-8"?>
<sst xmlns="http://schemas.openxmlformats.org/spreadsheetml/2006/main" count="462" uniqueCount="147">
  <si>
    <t>PERTYPE</t>
  </si>
  <si>
    <t>DAP</t>
  </si>
  <si>
    <t>freq</t>
  </si>
  <si>
    <t>H</t>
  </si>
  <si>
    <t>M</t>
  </si>
  <si>
    <t>N</t>
  </si>
  <si>
    <t>FT Worker</t>
  </si>
  <si>
    <t>PT Worker</t>
  </si>
  <si>
    <t>Univ Student</t>
  </si>
  <si>
    <t>Non-Worker</t>
  </si>
  <si>
    <t>Retiree</t>
  </si>
  <si>
    <t>Driv Student</t>
  </si>
  <si>
    <t>Non-Driv Student</t>
  </si>
  <si>
    <t>Pre-Schooler</t>
  </si>
  <si>
    <t>tours</t>
  </si>
  <si>
    <t>total persons</t>
  </si>
  <si>
    <t>active person</t>
  </si>
  <si>
    <t>tour rate</t>
  </si>
  <si>
    <t>ABM</t>
  </si>
  <si>
    <t>active persons</t>
  </si>
  <si>
    <t>freq_m</t>
  </si>
  <si>
    <t>freq_nm</t>
  </si>
  <si>
    <t>Row Labels</t>
  </si>
  <si>
    <t>Grand Total</t>
  </si>
  <si>
    <t>Column Labels</t>
  </si>
  <si>
    <t>Sum of freq</t>
  </si>
  <si>
    <t>freq of persons with mandatory tours</t>
  </si>
  <si>
    <t>freq of persons with non-mandatory tours</t>
  </si>
  <si>
    <t>total tours by person type</t>
  </si>
  <si>
    <t>Total tours</t>
  </si>
  <si>
    <t>total tours</t>
  </si>
  <si>
    <t>HTS</t>
  </si>
  <si>
    <t>toure rate</t>
  </si>
  <si>
    <t>freq_atwork</t>
  </si>
  <si>
    <t>at-work</t>
  </si>
  <si>
    <t>escort</t>
  </si>
  <si>
    <t>freq_escort</t>
  </si>
  <si>
    <t>atwork subtours</t>
  </si>
  <si>
    <t>freq of persons with atwork subtours</t>
  </si>
  <si>
    <t>freq of persons with escort subtours</t>
  </si>
  <si>
    <t>Freq of persons by person type and activity pattern</t>
  </si>
  <si>
    <t>Share of persons by person type and activity pattern</t>
  </si>
  <si>
    <t>calculated using "tours_hts_hhwt"</t>
  </si>
  <si>
    <t>calculated using "tours_hts_pdaywt"</t>
  </si>
  <si>
    <t>Freq of Persons by Individual Non-Mandatory Tours</t>
  </si>
  <si>
    <t>3pl</t>
  </si>
  <si>
    <t>Summary</t>
  </si>
  <si>
    <t>Tour Rate by Person Type (Active Persons)</t>
  </si>
  <si>
    <t>person</t>
  </si>
  <si>
    <t>Regional Tour Rate</t>
  </si>
  <si>
    <t>all</t>
  </si>
  <si>
    <t>active</t>
  </si>
  <si>
    <t>freq_inm</t>
  </si>
  <si>
    <t>(All)</t>
  </si>
  <si>
    <t>Freq of Persons with Ind NM Tours</t>
  </si>
  <si>
    <t>freq_inm_new</t>
  </si>
  <si>
    <t>Freq of Tours by Person Type and Activity Type</t>
  </si>
  <si>
    <t>Count</t>
  </si>
  <si>
    <t>Share</t>
  </si>
  <si>
    <t>TOTAL</t>
  </si>
  <si>
    <t>Tour Rate (Active Persons)</t>
  </si>
  <si>
    <t>Tour Rate (All Persons)</t>
  </si>
  <si>
    <r>
      <t>*</t>
    </r>
    <r>
      <rPr>
        <sz val="11"/>
        <color rgb="FFFF0000"/>
        <rFont val="Calibri"/>
        <family val="2"/>
        <scheme val="minor"/>
      </rPr>
      <t>Red %</t>
    </r>
    <r>
      <rPr>
        <sz val="11"/>
        <color theme="1"/>
        <rFont val="Calibri"/>
        <family val="2"/>
        <scheme val="minor"/>
      </rPr>
      <t xml:space="preserve"> do not match with summaries from person file day pattern field</t>
    </r>
  </si>
  <si>
    <t>NOTES:</t>
  </si>
  <si>
    <t>escort tours</t>
  </si>
  <si>
    <t>Persons by Indiv Non-Mandatory Tour Frequency</t>
  </si>
  <si>
    <t>individual NM tours, no joint tours</t>
  </si>
  <si>
    <t>TOURPURP</t>
  </si>
  <si>
    <t>JOINT TOURS</t>
  </si>
  <si>
    <t>INDIV TOURS</t>
  </si>
  <si>
    <t>JOINT TOURS (Unique)</t>
  </si>
  <si>
    <t>JOINT TOURS (All)</t>
  </si>
  <si>
    <t>tours$FULLY_JOINT==1</t>
  </si>
  <si>
    <t>tours$FULLY_JOINT==0</t>
  </si>
  <si>
    <t>jtours$JOINT_PURP</t>
  </si>
  <si>
    <t>tourpurp=1-10, excluded subtours that are fully joint (only 625.5), excluded escort tours that are joint, excluded school and work tours that are joint</t>
  </si>
  <si>
    <t>joint tours</t>
  </si>
  <si>
    <t>indiv tours</t>
  </si>
  <si>
    <t>Before</t>
  </si>
  <si>
    <t>After</t>
  </si>
  <si>
    <t>Diff</t>
  </si>
  <si>
    <t>excluded</t>
  </si>
  <si>
    <t>JOINT_PURP</t>
  </si>
  <si>
    <t>work (no at-work subtours) and school (no escort tours)</t>
  </si>
  <si>
    <t>Work</t>
  </si>
  <si>
    <t>University</t>
  </si>
  <si>
    <t>School</t>
  </si>
  <si>
    <t>Escorting</t>
  </si>
  <si>
    <t>Shopping</t>
  </si>
  <si>
    <t>Maintenance</t>
  </si>
  <si>
    <t>Eat Out</t>
  </si>
  <si>
    <t>Social/Visit</t>
  </si>
  <si>
    <t>Discretionary</t>
  </si>
  <si>
    <t>Loop</t>
  </si>
  <si>
    <t>Change Mode</t>
  </si>
  <si>
    <t>Change Mode (applicable only to partial tours)</t>
  </si>
  <si>
    <t>Other</t>
  </si>
  <si>
    <t>At-work subtours</t>
  </si>
  <si>
    <t>tourpurp=4-9, individual NM tours, no joint tours</t>
  </si>
  <si>
    <t>Single trips with trip mode as loop. So they come back to the origin without making a stop. Generally starts from home.</t>
  </si>
  <si>
    <t xml:space="preserve">Applicable only to partial tours (a tour that start or end outside the survey period). </t>
  </si>
  <si>
    <t>If either tour end (trip) has trip purpose as change mode. Eg. Wait for bus, change planes.</t>
  </si>
  <si>
    <t>Trip file does not have these records, not sure how tour file got these.</t>
  </si>
  <si>
    <t>Additional Purpose Definitions</t>
  </si>
  <si>
    <t>*mostly they have imf_choice=0 and inmf_choice&gt;0. still there are assigned as M</t>
  </si>
  <si>
    <t>SUMMARY</t>
  </si>
  <si>
    <t>individual non mandatory (joint tours are not included, only individual tours with model purposes)</t>
  </si>
  <si>
    <t>freq_joint</t>
  </si>
  <si>
    <t>N (indiv)</t>
  </si>
  <si>
    <t>N (Joint)</t>
  </si>
  <si>
    <t>freq of persons with individual non-mandatory tours</t>
  </si>
  <si>
    <t>Individual non-mandatory tours</t>
  </si>
  <si>
    <t xml:space="preserve">joint NM </t>
  </si>
  <si>
    <t>joint NM tours</t>
  </si>
  <si>
    <t>Daily Activity Pattern</t>
  </si>
  <si>
    <t>*There are some inconsistencies in the person file</t>
  </si>
  <si>
    <t>Tours by Person Type</t>
  </si>
  <si>
    <t>Persons by DAP</t>
  </si>
  <si>
    <t>Persons by Ind NM Tours</t>
  </si>
  <si>
    <t>workers: work at home</t>
  </si>
  <si>
    <t>students: not enrolled in school</t>
  </si>
  <si>
    <t>should be in individual NM tours summaries</t>
  </si>
  <si>
    <t>mtf</t>
  </si>
  <si>
    <t>mandatory tours</t>
  </si>
  <si>
    <t>persons with mandatory tours</t>
  </si>
  <si>
    <t>In the script, recode such M patterns to N or H.</t>
  </si>
  <si>
    <t>Should not include work at home and home schooling in ABM summaries</t>
  </si>
  <si>
    <r>
      <rPr>
        <b/>
        <u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(after discussion with Joel)</t>
    </r>
  </si>
  <si>
    <t>HTS (hh weights)</t>
  </si>
  <si>
    <t>Total persons</t>
  </si>
  <si>
    <t>Scaled</t>
  </si>
  <si>
    <t>(blank)</t>
  </si>
  <si>
    <t>homeschooling: SchoolSegment=88888</t>
  </si>
  <si>
    <t>work at home: WorkSegment=99999</t>
  </si>
  <si>
    <t>Such persons can be identified in work school location results (wsLocResults.csv):</t>
  </si>
  <si>
    <t>Add the below in documentation</t>
  </si>
  <si>
    <t>should be in individual M tours summaries</t>
  </si>
  <si>
    <t>Mandatory Tours</t>
  </si>
  <si>
    <t>both individual and joint</t>
  </si>
  <si>
    <t>NM Tours (Indiv)</t>
  </si>
  <si>
    <t>TOURPURP&gt;=4 &amp; TOURPURP&lt;=9 &amp; FULLy_JOINT=0</t>
  </si>
  <si>
    <t>TOURPURP&gt;=1 &amp; TOURPURP&lt;=3</t>
  </si>
  <si>
    <t>NM Tours (Joint)</t>
  </si>
  <si>
    <t>TOURPURP&gt;=4 &amp; TOURPURP&lt;=9 &amp; FULLy_JOINT=1</t>
  </si>
  <si>
    <t>At-work Sub-tours</t>
  </si>
  <si>
    <t>TOURPURP==20</t>
  </si>
  <si>
    <t>HTS (person day weights)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</si>
</sst>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6">
    <xf numFmtId="0" fontId="0" fillId="0" borderId="0" xfId="0"/>
    <xf numFmtId="9" fontId="0" fillId="0" borderId="0" xfId="2" applyFont="1"/>
    <xf numFmtId="164" fontId="0" fillId="0" borderId="0" xfId="2" applyNumberFormat="1" applyFont="1"/>
    <xf numFmtId="166" fontId="0" fillId="0" borderId="0" xfId="1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0" fontId="18" fillId="0" borderId="0" xfId="0" applyFont="1" applyAlignment="1">
      <alignment vertical="center"/>
    </xf>
    <xf numFmtId="0" fontId="0" fillId="33" borderId="0" xfId="0" applyFill="1"/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  <xf numFmtId="0" fontId="16" fillId="0" borderId="0" xfId="0" applyFont="1"/>
    <xf numFmtId="166" fontId="16" fillId="0" borderId="0" xfId="0" applyNumberFormat="1" applyFont="1"/>
    <xf numFmtId="0" fontId="19" fillId="0" borderId="0" xfId="0" applyFont="1"/>
    <xf numFmtId="166" fontId="0" fillId="33" borderId="0" xfId="0" applyNumberFormat="1" applyFill="1"/>
    <xf numFmtId="166" fontId="16" fillId="0" borderId="0" xfId="1" applyNumberFormat="1" applyFont="1"/>
    <xf numFmtId="2" fontId="16" fillId="0" borderId="0" xfId="0" applyNumberFormat="1" applyFont="1"/>
    <xf numFmtId="166" fontId="0" fillId="0" borderId="0" xfId="1" applyNumberFormat="1" applyFont="1" applyFill="1"/>
    <xf numFmtId="43" fontId="16" fillId="0" borderId="0" xfId="1" applyNumberFormat="1" applyFont="1"/>
    <xf numFmtId="0" fontId="16" fillId="0" borderId="0" xfId="0" applyFon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right"/>
    </xf>
    <xf numFmtId="166" fontId="0" fillId="34" borderId="0" xfId="1" applyNumberFormat="1" applyFont="1" applyFill="1"/>
    <xf numFmtId="164" fontId="0" fillId="34" borderId="0" xfId="2" applyNumberFormat="1" applyFont="1" applyFill="1"/>
    <xf numFmtId="0" fontId="16" fillId="34" borderId="0" xfId="0" applyFont="1" applyFill="1"/>
    <xf numFmtId="166" fontId="16" fillId="34" borderId="0" xfId="0" applyNumberFormat="1" applyFont="1" applyFill="1"/>
    <xf numFmtId="164" fontId="16" fillId="34" borderId="0" xfId="2" applyNumberFormat="1" applyFont="1" applyFill="1"/>
    <xf numFmtId="0" fontId="19" fillId="34" borderId="0" xfId="0" applyFont="1" applyFill="1" applyBorder="1"/>
    <xf numFmtId="0" fontId="0" fillId="34" borderId="0" xfId="0" applyFill="1" applyBorder="1"/>
    <xf numFmtId="0" fontId="16" fillId="34" borderId="0" xfId="0" applyFont="1" applyFill="1" applyBorder="1" applyAlignment="1">
      <alignment horizontal="center"/>
    </xf>
    <xf numFmtId="0" fontId="0" fillId="34" borderId="10" xfId="0" applyFill="1" applyBorder="1"/>
    <xf numFmtId="166" fontId="0" fillId="34" borderId="10" xfId="1" applyNumberFormat="1" applyFont="1" applyFill="1" applyBorder="1"/>
    <xf numFmtId="164" fontId="0" fillId="34" borderId="10" xfId="2" applyNumberFormat="1" applyFont="1" applyFill="1" applyBorder="1"/>
    <xf numFmtId="166" fontId="0" fillId="34" borderId="16" xfId="1" applyNumberFormat="1" applyFont="1" applyFill="1" applyBorder="1"/>
    <xf numFmtId="166" fontId="0" fillId="34" borderId="0" xfId="1" applyNumberFormat="1" applyFont="1" applyFill="1" applyBorder="1"/>
    <xf numFmtId="166" fontId="0" fillId="34" borderId="14" xfId="1" applyNumberFormat="1" applyFont="1" applyFill="1" applyBorder="1"/>
    <xf numFmtId="166" fontId="16" fillId="34" borderId="15" xfId="0" applyNumberFormat="1" applyFont="1" applyFill="1" applyBorder="1"/>
    <xf numFmtId="164" fontId="0" fillId="34" borderId="16" xfId="2" applyNumberFormat="1" applyFont="1" applyFill="1" applyBorder="1"/>
    <xf numFmtId="164" fontId="0" fillId="34" borderId="0" xfId="2" applyNumberFormat="1" applyFont="1" applyFill="1" applyBorder="1"/>
    <xf numFmtId="164" fontId="0" fillId="34" borderId="14" xfId="2" applyNumberFormat="1" applyFont="1" applyFill="1" applyBorder="1"/>
    <xf numFmtId="164" fontId="16" fillId="34" borderId="10" xfId="2" applyNumberFormat="1" applyFont="1" applyFill="1" applyBorder="1"/>
    <xf numFmtId="0" fontId="16" fillId="34" borderId="10" xfId="0" applyFont="1" applyFill="1" applyBorder="1"/>
    <xf numFmtId="0" fontId="0" fillId="34" borderId="12" xfId="0" applyFill="1" applyBorder="1"/>
    <xf numFmtId="164" fontId="0" fillId="34" borderId="12" xfId="2" applyNumberFormat="1" applyFont="1" applyFill="1" applyBorder="1"/>
    <xf numFmtId="166" fontId="0" fillId="34" borderId="11" xfId="1" applyNumberFormat="1" applyFont="1" applyFill="1" applyBorder="1"/>
    <xf numFmtId="166" fontId="0" fillId="34" borderId="12" xfId="1" applyNumberFormat="1" applyFont="1" applyFill="1" applyBorder="1"/>
    <xf numFmtId="166" fontId="16" fillId="34" borderId="0" xfId="1" applyNumberFormat="1" applyFont="1" applyFill="1"/>
    <xf numFmtId="0" fontId="16" fillId="34" borderId="0" xfId="0" applyFont="1" applyFill="1" applyAlignment="1">
      <alignment horizontal="right"/>
    </xf>
    <xf numFmtId="164" fontId="14" fillId="34" borderId="0" xfId="2" applyNumberFormat="1" applyFont="1" applyFill="1"/>
    <xf numFmtId="164" fontId="20" fillId="34" borderId="0" xfId="2" applyNumberFormat="1" applyFont="1" applyFill="1"/>
    <xf numFmtId="0" fontId="16" fillId="34" borderId="10" xfId="0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0" fontId="0" fillId="0" borderId="0" xfId="0" applyBorder="1"/>
    <xf numFmtId="0" fontId="16" fillId="34" borderId="0" xfId="0" applyFont="1" applyFill="1" applyAlignment="1">
      <alignment horizontal="left"/>
    </xf>
    <xf numFmtId="9" fontId="0" fillId="34" borderId="0" xfId="2" applyFont="1" applyFill="1"/>
    <xf numFmtId="9" fontId="16" fillId="34" borderId="0" xfId="2" applyFont="1" applyFill="1"/>
    <xf numFmtId="9" fontId="0" fillId="34" borderId="0" xfId="2" applyFont="1" applyFill="1" applyBorder="1"/>
    <xf numFmtId="164" fontId="16" fillId="34" borderId="0" xfId="2" applyNumberFormat="1" applyFont="1" applyFill="1" applyBorder="1"/>
    <xf numFmtId="0" fontId="0" fillId="0" borderId="0" xfId="0" applyFill="1"/>
    <xf numFmtId="0" fontId="16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64" fontId="0" fillId="0" borderId="0" xfId="2" applyNumberFormat="1" applyFont="1" applyFill="1" applyBorder="1"/>
    <xf numFmtId="0" fontId="16" fillId="0" borderId="0" xfId="0" applyFont="1" applyFill="1" applyBorder="1"/>
    <xf numFmtId="164" fontId="16" fillId="0" borderId="0" xfId="2" applyNumberFormat="1" applyFont="1" applyFill="1" applyBorder="1"/>
    <xf numFmtId="0" fontId="16" fillId="34" borderId="0" xfId="0" applyFont="1" applyFill="1" applyBorder="1" applyAlignment="1">
      <alignment horizontal="left"/>
    </xf>
    <xf numFmtId="166" fontId="16" fillId="34" borderId="0" xfId="0" applyNumberFormat="1" applyFont="1" applyFill="1" applyBorder="1"/>
    <xf numFmtId="0" fontId="16" fillId="34" borderId="0" xfId="0" applyFont="1" applyFill="1" applyBorder="1" applyAlignment="1">
      <alignment horizontal="right"/>
    </xf>
    <xf numFmtId="0" fontId="16" fillId="34" borderId="0" xfId="0" applyFont="1" applyFill="1" applyBorder="1" applyAlignment="1">
      <alignment horizontal="center"/>
    </xf>
    <xf numFmtId="0" fontId="21" fillId="34" borderId="10" xfId="0" applyFont="1" applyFill="1" applyBorder="1"/>
    <xf numFmtId="0" fontId="21" fillId="34" borderId="10" xfId="0" applyFont="1" applyFill="1" applyBorder="1" applyAlignment="1">
      <alignment horizontal="right"/>
    </xf>
    <xf numFmtId="2" fontId="0" fillId="34" borderId="0" xfId="0" applyNumberFormat="1" applyFill="1"/>
    <xf numFmtId="2" fontId="16" fillId="34" borderId="0" xfId="0" applyNumberFormat="1" applyFont="1" applyFill="1"/>
    <xf numFmtId="43" fontId="16" fillId="34" borderId="0" xfId="1" applyNumberFormat="1" applyFont="1" applyFill="1"/>
    <xf numFmtId="2" fontId="0" fillId="34" borderId="10" xfId="0" applyNumberFormat="1" applyFill="1" applyBorder="1"/>
    <xf numFmtId="0" fontId="21" fillId="34" borderId="0" xfId="0" applyFont="1" applyFill="1"/>
    <xf numFmtId="0" fontId="0" fillId="35" borderId="0" xfId="0" applyFill="1"/>
    <xf numFmtId="166" fontId="0" fillId="35" borderId="0" xfId="1" applyNumberFormat="1" applyFont="1" applyFill="1"/>
    <xf numFmtId="0" fontId="0" fillId="36" borderId="0" xfId="0" applyFill="1"/>
    <xf numFmtId="166" fontId="0" fillId="36" borderId="16" xfId="1" applyNumberFormat="1" applyFont="1" applyFill="1" applyBorder="1"/>
    <xf numFmtId="166" fontId="0" fillId="36" borderId="0" xfId="1" applyNumberFormat="1" applyFont="1" applyFill="1" applyBorder="1"/>
    <xf numFmtId="9" fontId="0" fillId="36" borderId="0" xfId="2" applyFont="1" applyFill="1"/>
    <xf numFmtId="166" fontId="0" fillId="36" borderId="0" xfId="1" applyNumberFormat="1" applyFont="1" applyFill="1"/>
    <xf numFmtId="0" fontId="0" fillId="36" borderId="0" xfId="0" applyFill="1" applyBorder="1"/>
    <xf numFmtId="9" fontId="0" fillId="36" borderId="0" xfId="2" applyFont="1" applyFill="1" applyBorder="1"/>
    <xf numFmtId="2" fontId="0" fillId="33" borderId="0" xfId="0" applyNumberFormat="1" applyFont="1" applyFill="1"/>
    <xf numFmtId="164" fontId="0" fillId="36" borderId="0" xfId="2" applyNumberFormat="1" applyFont="1" applyFill="1"/>
    <xf numFmtId="164" fontId="0" fillId="36" borderId="16" xfId="2" applyNumberFormat="1" applyFont="1" applyFill="1" applyBorder="1"/>
    <xf numFmtId="164" fontId="0" fillId="36" borderId="0" xfId="2" applyNumberFormat="1" applyFont="1" applyFill="1" applyBorder="1"/>
    <xf numFmtId="166" fontId="16" fillId="34" borderId="13" xfId="1" applyNumberFormat="1" applyFont="1" applyFill="1" applyBorder="1"/>
    <xf numFmtId="166" fontId="16" fillId="34" borderId="17" xfId="1" applyNumberFormat="1" applyFont="1" applyFill="1" applyBorder="1"/>
    <xf numFmtId="166" fontId="16" fillId="36" borderId="17" xfId="1" applyNumberFormat="1" applyFont="1" applyFill="1" applyBorder="1"/>
    <xf numFmtId="166" fontId="16" fillId="34" borderId="15" xfId="1" applyNumberFormat="1" applyFont="1" applyFill="1" applyBorder="1"/>
    <xf numFmtId="164" fontId="16" fillId="36" borderId="0" xfId="2" applyNumberFormat="1" applyFont="1" applyFill="1"/>
    <xf numFmtId="164" fontId="22" fillId="34" borderId="0" xfId="2" applyNumberFormat="1" applyFont="1" applyFill="1"/>
    <xf numFmtId="9" fontId="16" fillId="34" borderId="12" xfId="2" applyFont="1" applyFill="1" applyBorder="1"/>
    <xf numFmtId="9" fontId="16" fillId="34" borderId="0" xfId="2" applyFont="1" applyFill="1" applyBorder="1"/>
    <xf numFmtId="9" fontId="16" fillId="36" borderId="0" xfId="2" applyFont="1" applyFill="1" applyBorder="1"/>
    <xf numFmtId="9" fontId="16" fillId="34" borderId="10" xfId="2" applyFont="1" applyFill="1" applyBorder="1"/>
    <xf numFmtId="9" fontId="16" fillId="36" borderId="0" xfId="2" applyFont="1" applyFill="1"/>
    <xf numFmtId="166" fontId="16" fillId="34" borderId="17" xfId="0" applyNumberFormat="1" applyFont="1" applyFill="1" applyBorder="1"/>
    <xf numFmtId="166" fontId="16" fillId="36" borderId="17" xfId="0" applyNumberFormat="1" applyFont="1" applyFill="1" applyBorder="1"/>
    <xf numFmtId="164" fontId="16" fillId="36" borderId="0" xfId="2" applyNumberFormat="1" applyFont="1" applyFill="1" applyBorder="1"/>
    <xf numFmtId="43" fontId="0" fillId="34" borderId="0" xfId="1" applyNumberFormat="1" applyFont="1" applyFill="1"/>
    <xf numFmtId="43" fontId="0" fillId="36" borderId="0" xfId="1" applyNumberFormat="1" applyFont="1" applyFill="1"/>
    <xf numFmtId="43" fontId="0" fillId="34" borderId="10" xfId="1" applyNumberFormat="1" applyFont="1" applyFill="1" applyBorder="1"/>
    <xf numFmtId="0" fontId="23" fillId="37" borderId="0" xfId="0" applyFont="1" applyFill="1" applyAlignment="1">
      <alignment horizontal="center" vertical="center"/>
    </xf>
    <xf numFmtId="0" fontId="23" fillId="35" borderId="0" xfId="0" applyFont="1" applyFill="1" applyAlignment="1">
      <alignment horizontal="center" vertical="center"/>
    </xf>
    <xf numFmtId="166" fontId="0" fillId="36" borderId="0" xfId="0" applyNumberFormat="1" applyFill="1"/>
    <xf numFmtId="166" fontId="16" fillId="36" borderId="0" xfId="0" applyNumberFormat="1" applyFont="1" applyFill="1"/>
    <xf numFmtId="166" fontId="23" fillId="0" borderId="0" xfId="1" applyNumberFormat="1" applyFont="1"/>
    <xf numFmtId="166" fontId="23" fillId="36" borderId="0" xfId="1" applyNumberFormat="1" applyFont="1" applyFill="1"/>
    <xf numFmtId="9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49"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35" formatCode="_(* #,##0.00_);_(* \(#,##0.0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alignment horizontal="right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Persons</a:t>
            </a:r>
            <a:r>
              <a:rPr lang="en-US" baseline="0"/>
              <a:t> with Indiv NM Tour Frequency</a:t>
            </a:r>
          </a:p>
          <a:p>
            <a:pPr>
              <a:defRPr/>
            </a:pPr>
            <a:r>
              <a:rPr lang="en-US" baseline="0"/>
              <a:t>(Driving-age Student)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tour_rate_pertype!$C$32:$F$32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3pl</c:v>
                </c:pt>
              </c:strCache>
            </c:strRef>
          </c:cat>
          <c:val>
            <c:numRef>
              <c:f>tour_rate_pertype!$H$38:$K$38</c:f>
              <c:numCache>
                <c:formatCode>0.0%</c:formatCode>
                <c:ptCount val="4"/>
                <c:pt idx="0">
                  <c:v>0.75870689400708535</c:v>
                </c:pt>
                <c:pt idx="1">
                  <c:v>0.22683990828597159</c:v>
                </c:pt>
                <c:pt idx="2">
                  <c:v>1.4453197706943052E-2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2C-423C-8C5B-9E9FB3140A94}"/>
            </c:ext>
          </c:extLst>
        </c:ser>
        <c:ser>
          <c:idx val="1"/>
          <c:order val="1"/>
          <c:tx>
            <c:v>ABM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tour_rate_pertype!$C$32:$F$32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3pl</c:v>
                </c:pt>
              </c:strCache>
            </c:strRef>
          </c:cat>
          <c:val>
            <c:numRef>
              <c:f>tour_rate_pertype!$H$51:$K$51</c:f>
              <c:numCache>
                <c:formatCode>0.0%</c:formatCode>
                <c:ptCount val="4"/>
                <c:pt idx="0">
                  <c:v>0.78306092124814264</c:v>
                </c:pt>
                <c:pt idx="1">
                  <c:v>0.20430906389301634</c:v>
                </c:pt>
                <c:pt idx="2">
                  <c:v>9.410599306587419E-3</c:v>
                </c:pt>
                <c:pt idx="3">
                  <c:v>3.2194155522535907E-3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2C-423C-8C5B-9E9FB314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73151"/>
        <c:axId val="1496871920"/>
      </c:barChart>
      <c:catAx>
        <c:axId val="5453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Indiv</a:t>
                </a:r>
                <a:r>
                  <a:rPr lang="en-US" baseline="0"/>
                  <a:t> NM Tours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71920"/>
        <c:crosses val="autoZero"/>
        <c:auto val="1"/>
        <c:lblAlgn val="ctr"/>
        <c:lblOffset val="100"/>
        <c:noMultiLvlLbl val="0"/>
      </c:catAx>
      <c:valAx>
        <c:axId val="1496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31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Persons</a:t>
            </a:r>
            <a:r>
              <a:rPr lang="en-US" baseline="0"/>
              <a:t> Daily Acitivty Pattern</a:t>
            </a:r>
          </a:p>
          <a:p>
            <a:pPr>
              <a:defRPr/>
            </a:pPr>
            <a:r>
              <a:rPr lang="en-US" baseline="0"/>
              <a:t>(Driving-age Student)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tour_rate_pertype!$AB$4:$AD$4</c:f>
              <c:strCache>
                <c:ptCount val="3"/>
                <c:pt idx="0">
                  <c:v>M</c:v>
                </c:pt>
                <c:pt idx="1">
                  <c:v>N</c:v>
                </c:pt>
                <c:pt idx="2">
                  <c:v>H</c:v>
                </c:pt>
              </c:strCache>
            </c:strRef>
          </c:cat>
          <c:val>
            <c:numRef>
              <c:f>tour_rate_pertype!$AB$10:$AD$10</c:f>
              <c:numCache>
                <c:formatCode>0.0%</c:formatCode>
                <c:ptCount val="3"/>
                <c:pt idx="0">
                  <c:v>0.65254881764627182</c:v>
                </c:pt>
                <c:pt idx="1">
                  <c:v>0.1277732118479937</c:v>
                </c:pt>
                <c:pt idx="2">
                  <c:v>0.21967797050573454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4-4217-9921-0EFA11BD7E58}"/>
            </c:ext>
          </c:extLst>
        </c:ser>
        <c:ser>
          <c:idx val="1"/>
          <c:order val="1"/>
          <c:tx>
            <c:v>ABM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tour_rate_pertype!$AB$4:$AD$4</c:f>
              <c:strCache>
                <c:ptCount val="3"/>
                <c:pt idx="0">
                  <c:v>M</c:v>
                </c:pt>
                <c:pt idx="1">
                  <c:v>N</c:v>
                </c:pt>
                <c:pt idx="2">
                  <c:v>H</c:v>
                </c:pt>
              </c:strCache>
            </c:strRef>
          </c:cat>
          <c:val>
            <c:numRef>
              <c:f>tour_rate_pertype!$AB$23:$AD$23</c:f>
              <c:numCache>
                <c:formatCode>0.0%</c:formatCode>
                <c:ptCount val="3"/>
                <c:pt idx="0">
                  <c:v>0.88930163447251109</c:v>
                </c:pt>
                <c:pt idx="1">
                  <c:v>3.7642397226349676E-2</c:v>
                </c:pt>
                <c:pt idx="2">
                  <c:v>7.3055968301139182E-2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E4-4217-9921-0EFA11BD7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73151"/>
        <c:axId val="1496871920"/>
      </c:barChart>
      <c:catAx>
        <c:axId val="5453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Indiv</a:t>
                </a:r>
                <a:r>
                  <a:rPr lang="en-US" baseline="0"/>
                  <a:t> NM Tours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71920"/>
        <c:crosses val="autoZero"/>
        <c:auto val="1"/>
        <c:lblAlgn val="ctr"/>
        <c:lblOffset val="100"/>
        <c:noMultiLvlLbl val="0"/>
      </c:catAx>
      <c:valAx>
        <c:axId val="1496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315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Tours - Regional</a:t>
            </a:r>
          </a:p>
          <a:p>
            <a:pPr>
              <a:defRPr/>
            </a:pPr>
            <a:r>
              <a:rPr lang="en-US" baseline="0"/>
              <a:t>(Driving-age Student)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tour_rate_pertype!$C$17:$G$17</c:f>
              <c:strCache>
                <c:ptCount val="5"/>
                <c:pt idx="0">
                  <c:v>M</c:v>
                </c:pt>
                <c:pt idx="1">
                  <c:v>N (indiv)</c:v>
                </c:pt>
                <c:pt idx="2">
                  <c:v>N (Joint)</c:v>
                </c:pt>
                <c:pt idx="3">
                  <c:v>at-work</c:v>
                </c:pt>
                <c:pt idx="4">
                  <c:v>escort</c:v>
                </c:pt>
              </c:strCache>
            </c:strRef>
          </c:cat>
          <c:val>
            <c:numRef>
              <c:f>tour_rate_pertype!$C$10:$G$10</c:f>
              <c:numCache>
                <c:formatCode>_(* #,##0_);_(* \(#,##0\);_(* "-"??_);_(@_)</c:formatCode>
                <c:ptCount val="5"/>
                <c:pt idx="0">
                  <c:v>80327.03091154345</c:v>
                </c:pt>
                <c:pt idx="1">
                  <c:v>21712.847871040849</c:v>
                </c:pt>
                <c:pt idx="2">
                  <c:v>5310.34127099744</c:v>
                </c:pt>
                <c:pt idx="3">
                  <c:v>731.15309687330591</c:v>
                </c:pt>
                <c:pt idx="4">
                  <c:v>6433.8412200599478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B-4FD0-B86B-2F8673D9F2DF}"/>
            </c:ext>
          </c:extLst>
        </c:ser>
        <c:ser>
          <c:idx val="1"/>
          <c:order val="1"/>
          <c:tx>
            <c:v>ABM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tour_rate_pertype!$C$17:$G$17</c:f>
              <c:strCache>
                <c:ptCount val="5"/>
                <c:pt idx="0">
                  <c:v>M</c:v>
                </c:pt>
                <c:pt idx="1">
                  <c:v>N (indiv)</c:v>
                </c:pt>
                <c:pt idx="2">
                  <c:v>N (Joint)</c:v>
                </c:pt>
                <c:pt idx="3">
                  <c:v>at-work</c:v>
                </c:pt>
                <c:pt idx="4">
                  <c:v>escort</c:v>
                </c:pt>
              </c:strCache>
            </c:strRef>
          </c:cat>
          <c:val>
            <c:numRef>
              <c:f>tour_rate_pertype!$C$38:$F$38</c:f>
              <c:numCache>
                <c:formatCode>_(* #,##0_);_(* \(#,##0\);_(* "-"??_);_(@_)</c:formatCode>
                <c:ptCount val="4"/>
                <c:pt idx="0">
                  <c:v>58860.693275000005</c:v>
                </c:pt>
                <c:pt idx="1">
                  <c:v>17598.303599999996</c:v>
                </c:pt>
                <c:pt idx="2">
                  <c:v>1121.2831249999999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B-4FD0-B86B-2F8673D9F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373151"/>
        <c:axId val="1496871920"/>
      </c:barChart>
      <c:catAx>
        <c:axId val="54537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Indiv</a:t>
                </a:r>
                <a:r>
                  <a:rPr lang="en-US" baseline="0"/>
                  <a:t> NM Tours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71920"/>
        <c:crosses val="autoZero"/>
        <c:auto val="1"/>
        <c:lblAlgn val="ctr"/>
        <c:lblOffset val="100"/>
        <c:noMultiLvlLbl val="0"/>
      </c:catAx>
      <c:valAx>
        <c:axId val="14968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73151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36</xdr:row>
      <xdr:rowOff>33336</xdr:rowOff>
    </xdr:from>
    <xdr:to>
      <xdr:col>21</xdr:col>
      <xdr:colOff>571500</xdr:colOff>
      <xdr:row>51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C0DEF-5022-45A0-9FF9-96FE2688B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66675</xdr:colOff>
      <xdr:row>36</xdr:row>
      <xdr:rowOff>38100</xdr:rowOff>
    </xdr:from>
    <xdr:to>
      <xdr:col>27</xdr:col>
      <xdr:colOff>428625</xdr:colOff>
      <xdr:row>51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8249D2-0AD5-4B18-87E5-58DF6548E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52</xdr:row>
      <xdr:rowOff>161925</xdr:rowOff>
    </xdr:from>
    <xdr:to>
      <xdr:col>21</xdr:col>
      <xdr:colOff>600075</xdr:colOff>
      <xdr:row>68</xdr:row>
      <xdr:rowOff>90488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1DA6F7-E32D-4E06-A084-C876D7E21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3131.841679166668" createdVersion="6" refreshedVersion="6" minRefreshableVersion="3" recordCount="303" xr:uid="{00000000-000A-0000-FFFF-FFFFB5000000}">
  <cacheSource type="worksheet">
    <worksheetSource ref="A1:G304" sheet="tours_abm"/>
  </cacheSource>
  <cacheFields count="6">
    <cacheField name="PERTYP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req_m" numFmtId="0">
      <sharedItems containsSemiMixedTypes="0" containsString="0" containsNumber="1" containsInteger="1" minValue="0" maxValue="2" count="3">
        <n v="0"/>
        <n v="1"/>
        <n v="2"/>
      </sharedItems>
    </cacheField>
    <cacheField name="freq_nm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freq_atwork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freq_escort" numFmtId="0">
      <sharedItems containsSemiMixedTypes="0" containsString="0" containsNumber="1" containsInteger="1" minValue="0" maxValue="4" count="5">
        <n v="1"/>
        <n v="2"/>
        <n v="3"/>
        <n v="4"/>
        <n v="0"/>
      </sharedItems>
    </cacheField>
    <cacheField name="freq" numFmtId="0">
      <sharedItems containsSemiMixedTypes="0" containsString="0" containsNumber="1" containsInteger="1" minValue="1" maxValue="272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3131.849429166665" createdVersion="6" refreshedVersion="6" minRefreshableVersion="3" recordCount="303" xr:uid="{00000000-000A-0000-FFFF-FFFFB9000000}">
  <cacheSource type="worksheet">
    <worksheetSource ref="A1:H304" sheet="tours_abm"/>
  </cacheSource>
  <cacheFields count="7">
    <cacheField name="PERTYP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req_m" numFmtId="0">
      <sharedItems containsSemiMixedTypes="0" containsString="0" containsNumber="1" containsInteger="1" minValue="0" maxValue="2"/>
    </cacheField>
    <cacheField name="freq_nm" numFmtId="0">
      <sharedItems containsSemiMixedTypes="0" containsString="0" containsNumber="1" containsInteger="1" minValue="0" maxValue="6"/>
    </cacheField>
    <cacheField name="freq_atwork" numFmtId="0">
      <sharedItems containsSemiMixedTypes="0" containsString="0" containsNumber="1" containsInteger="1" minValue="0" maxValue="3"/>
    </cacheField>
    <cacheField name="freq_escort" numFmtId="0">
      <sharedItems containsSemiMixedTypes="0" containsString="0" containsNumber="1" containsInteger="1" minValue="0" maxValue="4"/>
    </cacheField>
    <cacheField name="freq" numFmtId="0">
      <sharedItems containsSemiMixedTypes="0" containsString="0" containsNumber="1" containsInteger="1" minValue="1" maxValue="27227"/>
    </cacheField>
    <cacheField name="DAP" numFmtId="0">
      <sharedItems count="2">
        <s v="N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3132.612820023147" createdVersion="6" refreshedVersion="6" minRefreshableVersion="3" recordCount="498" xr:uid="{33D5A0E7-E65C-4454-B577-5425A8D498D4}">
  <cacheSource type="worksheet">
    <worksheetSource ref="A1:I499" sheet="tours_abm"/>
  </cacheSource>
  <cacheFields count="9">
    <cacheField name="PERTYP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req_inm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freq_m" numFmtId="0">
      <sharedItems containsSemiMixedTypes="0" containsString="0" containsNumber="1" containsInteger="1" minValue="0" maxValue="2"/>
    </cacheField>
    <cacheField name="freq_nm" numFmtId="0">
      <sharedItems containsSemiMixedTypes="0" containsString="0" containsNumber="1" containsInteger="1" minValue="0" maxValue="6"/>
    </cacheField>
    <cacheField name="freq_atwork" numFmtId="0">
      <sharedItems containsSemiMixedTypes="0" containsString="0" containsNumber="1" containsInteger="1" minValue="0" maxValue="3"/>
    </cacheField>
    <cacheField name="freq_escort" numFmtId="0">
      <sharedItems containsSemiMixedTypes="0" containsString="0" containsNumber="1" containsInteger="1" minValue="0" maxValue="4"/>
    </cacheField>
    <cacheField name="freq" numFmtId="0">
      <sharedItems containsSemiMixedTypes="0" containsString="0" containsNumber="1" containsInteger="1" minValue="1" maxValue="27227"/>
    </cacheField>
    <cacheField name="DAP" numFmtId="0">
      <sharedItems/>
    </cacheField>
    <cacheField name="freq_inm_new" numFmtId="0">
      <sharedItems containsSemiMixedTypes="0" containsString="0" containsNumber="1" containsInteger="1" minValue="0" maxValue="5" count="6">
        <n v="1"/>
        <n v="2"/>
        <n v="3"/>
        <n v="4"/>
        <n v="0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3132.687081944445" createdVersion="6" refreshedVersion="6" minRefreshableVersion="3" recordCount="521" xr:uid="{C74EAD48-69B5-47F4-80A2-1AB8A3F37C90}">
  <cacheSource type="worksheet">
    <worksheetSource ref="A1:H522" sheet="tours_hts_pdaywt"/>
  </cacheSource>
  <cacheFields count="8">
    <cacheField name="PERTYP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req_inm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freq_m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freq_nm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freq_atwork" numFmtId="0">
      <sharedItems containsSemiMixedTypes="0" containsString="0" containsNumber="1" containsInteger="1" minValue="0" maxValue="18" count="10">
        <n v="0"/>
        <n v="1"/>
        <n v="2"/>
        <n v="4"/>
        <n v="5"/>
        <n v="3"/>
        <n v="6"/>
        <n v="7"/>
        <n v="8"/>
        <n v="18"/>
      </sharedItems>
    </cacheField>
    <cacheField name="freq_escort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freq" numFmtId="0">
      <sharedItems containsSemiMixedTypes="0" containsString="0" containsNumber="1" minValue="3.9199600000000001" maxValue="525205.85961976298"/>
    </cacheField>
    <cacheField name="DA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3133.502204629629" createdVersion="6" refreshedVersion="6" minRefreshableVersion="3" recordCount="521" xr:uid="{780058F1-9C74-479C-839E-DE346D41E7A2}">
  <cacheSource type="worksheet">
    <worksheetSource ref="A1:I522" sheet="tours_hts_pdaywt"/>
  </cacheSource>
  <cacheFields count="9">
    <cacheField name="PERTYP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req_inm" numFmtId="0">
      <sharedItems containsSemiMixedTypes="0" containsString="0" containsNumber="1" containsInteger="1" minValue="0" maxValue="6"/>
    </cacheField>
    <cacheField name="freq_m" numFmtId="0">
      <sharedItems containsSemiMixedTypes="0" containsString="0" containsNumber="1" containsInteger="1" minValue="0" maxValue="4"/>
    </cacheField>
    <cacheField name="freq_nm" numFmtId="0">
      <sharedItems containsSemiMixedTypes="0" containsString="0" containsNumber="1" containsInteger="1" minValue="0" maxValue="7"/>
    </cacheField>
    <cacheField name="freq_atwork" numFmtId="0">
      <sharedItems containsSemiMixedTypes="0" containsString="0" containsNumber="1" containsInteger="1" minValue="0" maxValue="18"/>
    </cacheField>
    <cacheField name="freq_escort" numFmtId="0">
      <sharedItems containsSemiMixedTypes="0" containsString="0" containsNumber="1" containsInteger="1" minValue="0" maxValue="6"/>
    </cacheField>
    <cacheField name="freq" numFmtId="0">
      <sharedItems containsSemiMixedTypes="0" containsString="0" containsNumber="1" minValue="3.9199600000000001" maxValue="525205.85961976298"/>
    </cacheField>
    <cacheField name="DAP" numFmtId="0">
      <sharedItems count="3">
        <s v="H"/>
        <s v="N"/>
        <s v="M"/>
      </sharedItems>
    </cacheField>
    <cacheField name="freq_joint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3133.502973842595" createdVersion="6" refreshedVersion="6" minRefreshableVersion="3" recordCount="498" xr:uid="{8D321E61-90BD-4DD3-96BE-A02FBC250382}">
  <cacheSource type="worksheet">
    <worksheetSource ref="A1:J499" sheet="tours_abm"/>
  </cacheSource>
  <cacheFields count="10">
    <cacheField name="PERTYP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req_inm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freq_m" numFmtId="0">
      <sharedItems containsSemiMixedTypes="0" containsString="0" containsNumber="1" containsInteger="1" minValue="0" maxValue="2"/>
    </cacheField>
    <cacheField name="freq_nm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freq_atwork" numFmtId="0">
      <sharedItems containsSemiMixedTypes="0" containsString="0" containsNumber="1" containsInteger="1" minValue="0" maxValue="3"/>
    </cacheField>
    <cacheField name="freq_escort" numFmtId="0">
      <sharedItems containsSemiMixedTypes="0" containsString="0" containsNumber="1" containsInteger="1" minValue="0" maxValue="4"/>
    </cacheField>
    <cacheField name="freq" numFmtId="0">
      <sharedItems containsSemiMixedTypes="0" containsString="0" containsNumber="1" containsInteger="1" minValue="1" maxValue="27227"/>
    </cacheField>
    <cacheField name="DAP" numFmtId="0">
      <sharedItems/>
    </cacheField>
    <cacheField name="freq_inm_new" numFmtId="0">
      <sharedItems containsSemiMixedTypes="0" containsString="0" containsNumber="1" containsInteger="1" minValue="0" maxValue="5"/>
    </cacheField>
    <cacheField name="freq_joint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3133.615014120369" createdVersion="6" refreshedVersion="6" minRefreshableVersion="3" recordCount="21" xr:uid="{10AD8834-D7EC-4031-80D4-A3FCEB696774}">
  <cacheSource type="worksheet">
    <worksheetSource ref="B1:D22" sheet="Sheet7"/>
  </cacheSource>
  <cacheFields count="3">
    <cacheField name="PERTYPE" numFmtId="0">
      <sharedItems containsSemiMixedTypes="0" containsString="0" containsNumber="1" containsInteger="1" minValue="1" maxValue="8" count="6">
        <n v="1"/>
        <n v="2"/>
        <n v="3"/>
        <n v="6"/>
        <n v="7"/>
        <n v="8"/>
      </sharedItems>
    </cacheField>
    <cacheField name="mtf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req" numFmtId="0">
      <sharedItems containsSemiMixedTypes="0" containsString="0" containsNumber="1" minValue="22.40429" maxValue="830599.29231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3133.682927314818" createdVersion="6" refreshedVersion="6" minRefreshableVersion="3" recordCount="530" xr:uid="{054EBA7B-4810-400E-9BD3-345970A6F5FB}">
  <cacheSource type="worksheet">
    <worksheetSource ref="A1:H531" sheet="tours_hts_hhwt"/>
  </cacheSource>
  <cacheFields count="8">
    <cacheField name="PERTYPE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freq_inm" numFmtId="0">
      <sharedItems containsString="0" containsBlank="1" containsNumber="1" containsInteger="1" minValue="0" maxValue="6" count="8">
        <n v="0"/>
        <n v="1"/>
        <n v="2"/>
        <n v="3"/>
        <n v="4"/>
        <n v="5"/>
        <n v="6"/>
        <m/>
      </sharedItems>
    </cacheField>
    <cacheField name="freq_m" numFmtId="0">
      <sharedItems containsString="0" containsBlank="1" containsNumber="1" containsInteger="1" minValue="0" maxValue="4" count="6">
        <n v="0"/>
        <n v="1"/>
        <n v="2"/>
        <n v="3"/>
        <n v="4"/>
        <m/>
      </sharedItems>
    </cacheField>
    <cacheField name="freq_nm" numFmtId="0">
      <sharedItems containsString="0" containsBlank="1" containsNumber="1" containsInteger="1" minValue="0" maxValue="7" count="9">
        <n v="0"/>
        <n v="1"/>
        <n v="2"/>
        <n v="3"/>
        <n v="4"/>
        <n v="5"/>
        <n v="6"/>
        <n v="7"/>
        <m/>
      </sharedItems>
    </cacheField>
    <cacheField name="freq_atwork" numFmtId="0">
      <sharedItems containsString="0" containsBlank="1" containsNumber="1" containsInteger="1" minValue="0" maxValue="18" count="11">
        <n v="0"/>
        <n v="1"/>
        <n v="2"/>
        <n v="4"/>
        <n v="5"/>
        <n v="3"/>
        <n v="6"/>
        <n v="7"/>
        <n v="8"/>
        <n v="18"/>
        <m/>
      </sharedItems>
    </cacheField>
    <cacheField name="freq_escort" numFmtId="0">
      <sharedItems containsString="0" containsBlank="1" containsNumber="1" containsInteger="1" minValue="0" maxValue="6" count="8">
        <n v="0"/>
        <n v="1"/>
        <n v="2"/>
        <n v="3"/>
        <n v="4"/>
        <n v="5"/>
        <n v="6"/>
        <m/>
      </sharedItems>
    </cacheField>
    <cacheField name="freq" numFmtId="0">
      <sharedItems containsString="0" containsBlank="1" containsNumber="1" minValue="3.9199600000000001" maxValue="485702.02812999999"/>
    </cacheField>
    <cacheField name="DAP" numFmtId="0">
      <sharedItems containsBlank="1" count="4">
        <s v="H"/>
        <s v="N"/>
        <s v="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endra Dhakar" refreshedDate="43133.683496296297" createdVersion="6" refreshedVersion="6" minRefreshableVersion="3" recordCount="521" xr:uid="{733174B9-CA28-4A42-AFE2-3F773B7BFC5F}">
  <cacheSource type="worksheet">
    <worksheetSource ref="A1:I522" sheet="tours_hts_hhwt"/>
  </cacheSource>
  <cacheFields count="9">
    <cacheField name="PERTYPE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req_inm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freq_m" numFmtId="0">
      <sharedItems containsSemiMixedTypes="0" containsString="0" containsNumber="1" containsInteger="1" minValue="0" maxValue="4"/>
    </cacheField>
    <cacheField name="freq_nm" numFmtId="0">
      <sharedItems containsSemiMixedTypes="0" containsString="0" containsNumber="1" containsInteger="1" minValue="0" maxValue="7"/>
    </cacheField>
    <cacheField name="freq_atwork" numFmtId="0">
      <sharedItems containsSemiMixedTypes="0" containsString="0" containsNumber="1" containsInteger="1" minValue="0" maxValue="18"/>
    </cacheField>
    <cacheField name="freq_escort" numFmtId="0">
      <sharedItems containsSemiMixedTypes="0" containsString="0" containsNumber="1" containsInteger="1" minValue="0" maxValue="6"/>
    </cacheField>
    <cacheField name="freq" numFmtId="0">
      <sharedItems containsSemiMixedTypes="0" containsString="0" containsNumber="1" minValue="3.9199600000000001" maxValue="485702.02812999999"/>
    </cacheField>
    <cacheField name="DAP" numFmtId="0">
      <sharedItems count="3">
        <s v="H"/>
        <s v="N"/>
        <s v="M"/>
      </sharedItems>
    </cacheField>
    <cacheField name="freq_inm_new" numFmtId="0">
      <sharedItems containsSemiMixedTypes="0" containsString="0" containsNumber="1" containsInteger="1" minValue="0" maxValue="8" count="9">
        <n v="0"/>
        <n v="1"/>
        <n v="2"/>
        <n v="3"/>
        <n v="4"/>
        <n v="5"/>
        <n v="6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x v="0"/>
    <x v="0"/>
    <x v="0"/>
    <x v="0"/>
    <x v="0"/>
    <n v="1008"/>
  </r>
  <r>
    <x v="0"/>
    <x v="0"/>
    <x v="0"/>
    <x v="0"/>
    <x v="1"/>
    <n v="376"/>
  </r>
  <r>
    <x v="0"/>
    <x v="0"/>
    <x v="0"/>
    <x v="0"/>
    <x v="2"/>
    <n v="88"/>
  </r>
  <r>
    <x v="0"/>
    <x v="0"/>
    <x v="0"/>
    <x v="0"/>
    <x v="3"/>
    <n v="56"/>
  </r>
  <r>
    <x v="0"/>
    <x v="0"/>
    <x v="1"/>
    <x v="0"/>
    <x v="4"/>
    <n v="2343"/>
  </r>
  <r>
    <x v="0"/>
    <x v="0"/>
    <x v="1"/>
    <x v="0"/>
    <x v="0"/>
    <n v="584"/>
  </r>
  <r>
    <x v="0"/>
    <x v="0"/>
    <x v="1"/>
    <x v="0"/>
    <x v="1"/>
    <n v="210"/>
  </r>
  <r>
    <x v="0"/>
    <x v="0"/>
    <x v="1"/>
    <x v="0"/>
    <x v="2"/>
    <n v="27"/>
  </r>
  <r>
    <x v="0"/>
    <x v="0"/>
    <x v="1"/>
    <x v="0"/>
    <x v="3"/>
    <n v="14"/>
  </r>
  <r>
    <x v="0"/>
    <x v="0"/>
    <x v="2"/>
    <x v="0"/>
    <x v="4"/>
    <n v="1254"/>
  </r>
  <r>
    <x v="0"/>
    <x v="0"/>
    <x v="2"/>
    <x v="0"/>
    <x v="0"/>
    <n v="227"/>
  </r>
  <r>
    <x v="0"/>
    <x v="0"/>
    <x v="2"/>
    <x v="0"/>
    <x v="1"/>
    <n v="64"/>
  </r>
  <r>
    <x v="0"/>
    <x v="0"/>
    <x v="2"/>
    <x v="0"/>
    <x v="2"/>
    <n v="3"/>
  </r>
  <r>
    <x v="0"/>
    <x v="0"/>
    <x v="3"/>
    <x v="0"/>
    <x v="4"/>
    <n v="349"/>
  </r>
  <r>
    <x v="0"/>
    <x v="0"/>
    <x v="3"/>
    <x v="0"/>
    <x v="0"/>
    <n v="57"/>
  </r>
  <r>
    <x v="0"/>
    <x v="0"/>
    <x v="3"/>
    <x v="0"/>
    <x v="1"/>
    <n v="15"/>
  </r>
  <r>
    <x v="0"/>
    <x v="0"/>
    <x v="4"/>
    <x v="0"/>
    <x v="4"/>
    <n v="74"/>
  </r>
  <r>
    <x v="0"/>
    <x v="0"/>
    <x v="4"/>
    <x v="0"/>
    <x v="0"/>
    <n v="6"/>
  </r>
  <r>
    <x v="0"/>
    <x v="0"/>
    <x v="5"/>
    <x v="0"/>
    <x v="4"/>
    <n v="7"/>
  </r>
  <r>
    <x v="0"/>
    <x v="1"/>
    <x v="0"/>
    <x v="0"/>
    <x v="4"/>
    <n v="27227"/>
  </r>
  <r>
    <x v="0"/>
    <x v="1"/>
    <x v="0"/>
    <x v="0"/>
    <x v="0"/>
    <n v="1954"/>
  </r>
  <r>
    <x v="0"/>
    <x v="1"/>
    <x v="0"/>
    <x v="0"/>
    <x v="1"/>
    <n v="413"/>
  </r>
  <r>
    <x v="0"/>
    <x v="1"/>
    <x v="0"/>
    <x v="0"/>
    <x v="2"/>
    <n v="81"/>
  </r>
  <r>
    <x v="0"/>
    <x v="1"/>
    <x v="0"/>
    <x v="1"/>
    <x v="4"/>
    <n v="3155"/>
  </r>
  <r>
    <x v="0"/>
    <x v="1"/>
    <x v="0"/>
    <x v="1"/>
    <x v="0"/>
    <n v="211"/>
  </r>
  <r>
    <x v="0"/>
    <x v="1"/>
    <x v="0"/>
    <x v="1"/>
    <x v="1"/>
    <n v="29"/>
  </r>
  <r>
    <x v="0"/>
    <x v="1"/>
    <x v="0"/>
    <x v="1"/>
    <x v="2"/>
    <n v="8"/>
  </r>
  <r>
    <x v="0"/>
    <x v="1"/>
    <x v="0"/>
    <x v="2"/>
    <x v="4"/>
    <n v="153"/>
  </r>
  <r>
    <x v="0"/>
    <x v="1"/>
    <x v="0"/>
    <x v="2"/>
    <x v="0"/>
    <n v="9"/>
  </r>
  <r>
    <x v="0"/>
    <x v="1"/>
    <x v="0"/>
    <x v="2"/>
    <x v="2"/>
    <n v="1"/>
  </r>
  <r>
    <x v="0"/>
    <x v="1"/>
    <x v="1"/>
    <x v="0"/>
    <x v="4"/>
    <n v="5384"/>
  </r>
  <r>
    <x v="0"/>
    <x v="1"/>
    <x v="1"/>
    <x v="0"/>
    <x v="0"/>
    <n v="392"/>
  </r>
  <r>
    <x v="0"/>
    <x v="1"/>
    <x v="1"/>
    <x v="0"/>
    <x v="1"/>
    <n v="141"/>
  </r>
  <r>
    <x v="0"/>
    <x v="1"/>
    <x v="1"/>
    <x v="0"/>
    <x v="2"/>
    <n v="18"/>
  </r>
  <r>
    <x v="0"/>
    <x v="1"/>
    <x v="1"/>
    <x v="1"/>
    <x v="4"/>
    <n v="620"/>
  </r>
  <r>
    <x v="0"/>
    <x v="1"/>
    <x v="1"/>
    <x v="1"/>
    <x v="0"/>
    <n v="26"/>
  </r>
  <r>
    <x v="0"/>
    <x v="1"/>
    <x v="1"/>
    <x v="1"/>
    <x v="1"/>
    <n v="4"/>
  </r>
  <r>
    <x v="0"/>
    <x v="1"/>
    <x v="1"/>
    <x v="1"/>
    <x v="2"/>
    <n v="4"/>
  </r>
  <r>
    <x v="0"/>
    <x v="1"/>
    <x v="1"/>
    <x v="2"/>
    <x v="4"/>
    <n v="27"/>
  </r>
  <r>
    <x v="0"/>
    <x v="1"/>
    <x v="1"/>
    <x v="2"/>
    <x v="0"/>
    <n v="3"/>
  </r>
  <r>
    <x v="0"/>
    <x v="1"/>
    <x v="1"/>
    <x v="2"/>
    <x v="1"/>
    <n v="1"/>
  </r>
  <r>
    <x v="0"/>
    <x v="1"/>
    <x v="2"/>
    <x v="0"/>
    <x v="4"/>
    <n v="644"/>
  </r>
  <r>
    <x v="0"/>
    <x v="1"/>
    <x v="2"/>
    <x v="0"/>
    <x v="0"/>
    <n v="71"/>
  </r>
  <r>
    <x v="0"/>
    <x v="1"/>
    <x v="2"/>
    <x v="0"/>
    <x v="1"/>
    <n v="16"/>
  </r>
  <r>
    <x v="0"/>
    <x v="1"/>
    <x v="2"/>
    <x v="0"/>
    <x v="2"/>
    <n v="2"/>
  </r>
  <r>
    <x v="0"/>
    <x v="1"/>
    <x v="2"/>
    <x v="1"/>
    <x v="4"/>
    <n v="72"/>
  </r>
  <r>
    <x v="0"/>
    <x v="1"/>
    <x v="2"/>
    <x v="1"/>
    <x v="0"/>
    <n v="6"/>
  </r>
  <r>
    <x v="0"/>
    <x v="1"/>
    <x v="2"/>
    <x v="1"/>
    <x v="1"/>
    <n v="1"/>
  </r>
  <r>
    <x v="0"/>
    <x v="1"/>
    <x v="2"/>
    <x v="2"/>
    <x v="4"/>
    <n v="2"/>
  </r>
  <r>
    <x v="0"/>
    <x v="1"/>
    <x v="3"/>
    <x v="0"/>
    <x v="4"/>
    <n v="87"/>
  </r>
  <r>
    <x v="0"/>
    <x v="1"/>
    <x v="3"/>
    <x v="0"/>
    <x v="0"/>
    <n v="7"/>
  </r>
  <r>
    <x v="0"/>
    <x v="1"/>
    <x v="3"/>
    <x v="1"/>
    <x v="4"/>
    <n v="14"/>
  </r>
  <r>
    <x v="0"/>
    <x v="1"/>
    <x v="3"/>
    <x v="1"/>
    <x v="1"/>
    <n v="1"/>
  </r>
  <r>
    <x v="0"/>
    <x v="1"/>
    <x v="4"/>
    <x v="0"/>
    <x v="4"/>
    <n v="7"/>
  </r>
  <r>
    <x v="0"/>
    <x v="2"/>
    <x v="0"/>
    <x v="0"/>
    <x v="4"/>
    <n v="1489"/>
  </r>
  <r>
    <x v="0"/>
    <x v="2"/>
    <x v="0"/>
    <x v="0"/>
    <x v="0"/>
    <n v="96"/>
  </r>
  <r>
    <x v="0"/>
    <x v="2"/>
    <x v="0"/>
    <x v="0"/>
    <x v="1"/>
    <n v="25"/>
  </r>
  <r>
    <x v="0"/>
    <x v="2"/>
    <x v="0"/>
    <x v="0"/>
    <x v="2"/>
    <n v="4"/>
  </r>
  <r>
    <x v="0"/>
    <x v="2"/>
    <x v="0"/>
    <x v="1"/>
    <x v="4"/>
    <n v="281"/>
  </r>
  <r>
    <x v="0"/>
    <x v="2"/>
    <x v="0"/>
    <x v="1"/>
    <x v="0"/>
    <n v="17"/>
  </r>
  <r>
    <x v="0"/>
    <x v="2"/>
    <x v="0"/>
    <x v="1"/>
    <x v="1"/>
    <n v="1"/>
  </r>
  <r>
    <x v="0"/>
    <x v="2"/>
    <x v="0"/>
    <x v="2"/>
    <x v="4"/>
    <n v="33"/>
  </r>
  <r>
    <x v="0"/>
    <x v="2"/>
    <x v="0"/>
    <x v="2"/>
    <x v="0"/>
    <n v="1"/>
  </r>
  <r>
    <x v="0"/>
    <x v="2"/>
    <x v="0"/>
    <x v="3"/>
    <x v="4"/>
    <n v="1"/>
  </r>
  <r>
    <x v="0"/>
    <x v="2"/>
    <x v="1"/>
    <x v="0"/>
    <x v="4"/>
    <n v="335"/>
  </r>
  <r>
    <x v="0"/>
    <x v="2"/>
    <x v="1"/>
    <x v="0"/>
    <x v="0"/>
    <n v="31"/>
  </r>
  <r>
    <x v="0"/>
    <x v="2"/>
    <x v="1"/>
    <x v="0"/>
    <x v="1"/>
    <n v="3"/>
  </r>
  <r>
    <x v="0"/>
    <x v="2"/>
    <x v="1"/>
    <x v="0"/>
    <x v="2"/>
    <n v="1"/>
  </r>
  <r>
    <x v="0"/>
    <x v="2"/>
    <x v="1"/>
    <x v="1"/>
    <x v="4"/>
    <n v="64"/>
  </r>
  <r>
    <x v="0"/>
    <x v="2"/>
    <x v="1"/>
    <x v="1"/>
    <x v="0"/>
    <n v="5"/>
  </r>
  <r>
    <x v="0"/>
    <x v="2"/>
    <x v="1"/>
    <x v="1"/>
    <x v="1"/>
    <n v="1"/>
  </r>
  <r>
    <x v="0"/>
    <x v="2"/>
    <x v="1"/>
    <x v="2"/>
    <x v="4"/>
    <n v="7"/>
  </r>
  <r>
    <x v="0"/>
    <x v="2"/>
    <x v="1"/>
    <x v="2"/>
    <x v="1"/>
    <n v="1"/>
  </r>
  <r>
    <x v="0"/>
    <x v="2"/>
    <x v="2"/>
    <x v="0"/>
    <x v="4"/>
    <n v="43"/>
  </r>
  <r>
    <x v="0"/>
    <x v="2"/>
    <x v="2"/>
    <x v="0"/>
    <x v="0"/>
    <n v="6"/>
  </r>
  <r>
    <x v="0"/>
    <x v="2"/>
    <x v="2"/>
    <x v="0"/>
    <x v="1"/>
    <n v="2"/>
  </r>
  <r>
    <x v="0"/>
    <x v="2"/>
    <x v="2"/>
    <x v="1"/>
    <x v="4"/>
    <n v="4"/>
  </r>
  <r>
    <x v="0"/>
    <x v="2"/>
    <x v="3"/>
    <x v="0"/>
    <x v="4"/>
    <n v="3"/>
  </r>
  <r>
    <x v="1"/>
    <x v="0"/>
    <x v="0"/>
    <x v="0"/>
    <x v="0"/>
    <n v="629"/>
  </r>
  <r>
    <x v="1"/>
    <x v="0"/>
    <x v="0"/>
    <x v="0"/>
    <x v="1"/>
    <n v="327"/>
  </r>
  <r>
    <x v="1"/>
    <x v="0"/>
    <x v="0"/>
    <x v="0"/>
    <x v="2"/>
    <n v="135"/>
  </r>
  <r>
    <x v="1"/>
    <x v="0"/>
    <x v="0"/>
    <x v="0"/>
    <x v="3"/>
    <n v="80"/>
  </r>
  <r>
    <x v="1"/>
    <x v="0"/>
    <x v="1"/>
    <x v="0"/>
    <x v="4"/>
    <n v="2097"/>
  </r>
  <r>
    <x v="1"/>
    <x v="0"/>
    <x v="1"/>
    <x v="0"/>
    <x v="0"/>
    <n v="441"/>
  </r>
  <r>
    <x v="1"/>
    <x v="0"/>
    <x v="1"/>
    <x v="0"/>
    <x v="1"/>
    <n v="311"/>
  </r>
  <r>
    <x v="1"/>
    <x v="0"/>
    <x v="1"/>
    <x v="0"/>
    <x v="2"/>
    <n v="61"/>
  </r>
  <r>
    <x v="1"/>
    <x v="0"/>
    <x v="1"/>
    <x v="0"/>
    <x v="3"/>
    <n v="44"/>
  </r>
  <r>
    <x v="1"/>
    <x v="0"/>
    <x v="2"/>
    <x v="0"/>
    <x v="4"/>
    <n v="1169"/>
  </r>
  <r>
    <x v="1"/>
    <x v="0"/>
    <x v="2"/>
    <x v="0"/>
    <x v="0"/>
    <n v="191"/>
  </r>
  <r>
    <x v="1"/>
    <x v="0"/>
    <x v="2"/>
    <x v="0"/>
    <x v="1"/>
    <n v="200"/>
  </r>
  <r>
    <x v="1"/>
    <x v="0"/>
    <x v="2"/>
    <x v="0"/>
    <x v="2"/>
    <n v="20"/>
  </r>
  <r>
    <x v="1"/>
    <x v="0"/>
    <x v="3"/>
    <x v="0"/>
    <x v="4"/>
    <n v="437"/>
  </r>
  <r>
    <x v="1"/>
    <x v="0"/>
    <x v="3"/>
    <x v="0"/>
    <x v="0"/>
    <n v="58"/>
  </r>
  <r>
    <x v="1"/>
    <x v="0"/>
    <x v="3"/>
    <x v="0"/>
    <x v="1"/>
    <n v="55"/>
  </r>
  <r>
    <x v="1"/>
    <x v="0"/>
    <x v="4"/>
    <x v="0"/>
    <x v="4"/>
    <n v="77"/>
  </r>
  <r>
    <x v="1"/>
    <x v="0"/>
    <x v="4"/>
    <x v="0"/>
    <x v="0"/>
    <n v="18"/>
  </r>
  <r>
    <x v="1"/>
    <x v="0"/>
    <x v="4"/>
    <x v="0"/>
    <x v="1"/>
    <n v="10"/>
  </r>
  <r>
    <x v="1"/>
    <x v="0"/>
    <x v="5"/>
    <x v="0"/>
    <x v="4"/>
    <n v="13"/>
  </r>
  <r>
    <x v="1"/>
    <x v="0"/>
    <x v="5"/>
    <x v="0"/>
    <x v="0"/>
    <n v="1"/>
  </r>
  <r>
    <x v="1"/>
    <x v="0"/>
    <x v="6"/>
    <x v="0"/>
    <x v="4"/>
    <n v="1"/>
  </r>
  <r>
    <x v="1"/>
    <x v="1"/>
    <x v="0"/>
    <x v="0"/>
    <x v="4"/>
    <n v="6414"/>
  </r>
  <r>
    <x v="1"/>
    <x v="1"/>
    <x v="0"/>
    <x v="0"/>
    <x v="0"/>
    <n v="383"/>
  </r>
  <r>
    <x v="1"/>
    <x v="1"/>
    <x v="0"/>
    <x v="0"/>
    <x v="1"/>
    <n v="232"/>
  </r>
  <r>
    <x v="1"/>
    <x v="1"/>
    <x v="0"/>
    <x v="0"/>
    <x v="2"/>
    <n v="25"/>
  </r>
  <r>
    <x v="1"/>
    <x v="1"/>
    <x v="0"/>
    <x v="0"/>
    <x v="3"/>
    <n v="9"/>
  </r>
  <r>
    <x v="1"/>
    <x v="1"/>
    <x v="0"/>
    <x v="1"/>
    <x v="4"/>
    <n v="276"/>
  </r>
  <r>
    <x v="1"/>
    <x v="1"/>
    <x v="0"/>
    <x v="1"/>
    <x v="0"/>
    <n v="24"/>
  </r>
  <r>
    <x v="1"/>
    <x v="1"/>
    <x v="0"/>
    <x v="1"/>
    <x v="1"/>
    <n v="6"/>
  </r>
  <r>
    <x v="1"/>
    <x v="1"/>
    <x v="0"/>
    <x v="2"/>
    <x v="4"/>
    <n v="25"/>
  </r>
  <r>
    <x v="1"/>
    <x v="1"/>
    <x v="0"/>
    <x v="2"/>
    <x v="0"/>
    <n v="2"/>
  </r>
  <r>
    <x v="1"/>
    <x v="1"/>
    <x v="0"/>
    <x v="2"/>
    <x v="1"/>
    <n v="2"/>
  </r>
  <r>
    <x v="1"/>
    <x v="1"/>
    <x v="1"/>
    <x v="0"/>
    <x v="4"/>
    <n v="1687"/>
  </r>
  <r>
    <x v="1"/>
    <x v="1"/>
    <x v="1"/>
    <x v="0"/>
    <x v="0"/>
    <n v="147"/>
  </r>
  <r>
    <x v="1"/>
    <x v="1"/>
    <x v="1"/>
    <x v="0"/>
    <x v="1"/>
    <n v="128"/>
  </r>
  <r>
    <x v="1"/>
    <x v="1"/>
    <x v="1"/>
    <x v="0"/>
    <x v="2"/>
    <n v="10"/>
  </r>
  <r>
    <x v="1"/>
    <x v="1"/>
    <x v="1"/>
    <x v="0"/>
    <x v="3"/>
    <n v="3"/>
  </r>
  <r>
    <x v="1"/>
    <x v="1"/>
    <x v="1"/>
    <x v="1"/>
    <x v="4"/>
    <n v="66"/>
  </r>
  <r>
    <x v="1"/>
    <x v="1"/>
    <x v="1"/>
    <x v="1"/>
    <x v="0"/>
    <n v="9"/>
  </r>
  <r>
    <x v="1"/>
    <x v="1"/>
    <x v="1"/>
    <x v="1"/>
    <x v="1"/>
    <n v="4"/>
  </r>
  <r>
    <x v="1"/>
    <x v="1"/>
    <x v="1"/>
    <x v="2"/>
    <x v="4"/>
    <n v="5"/>
  </r>
  <r>
    <x v="1"/>
    <x v="1"/>
    <x v="1"/>
    <x v="2"/>
    <x v="0"/>
    <n v="1"/>
  </r>
  <r>
    <x v="1"/>
    <x v="1"/>
    <x v="2"/>
    <x v="0"/>
    <x v="4"/>
    <n v="336"/>
  </r>
  <r>
    <x v="1"/>
    <x v="1"/>
    <x v="2"/>
    <x v="0"/>
    <x v="0"/>
    <n v="43"/>
  </r>
  <r>
    <x v="1"/>
    <x v="1"/>
    <x v="2"/>
    <x v="0"/>
    <x v="1"/>
    <n v="33"/>
  </r>
  <r>
    <x v="1"/>
    <x v="1"/>
    <x v="2"/>
    <x v="0"/>
    <x v="2"/>
    <n v="2"/>
  </r>
  <r>
    <x v="1"/>
    <x v="1"/>
    <x v="2"/>
    <x v="1"/>
    <x v="4"/>
    <n v="7"/>
  </r>
  <r>
    <x v="1"/>
    <x v="1"/>
    <x v="2"/>
    <x v="1"/>
    <x v="0"/>
    <n v="3"/>
  </r>
  <r>
    <x v="1"/>
    <x v="1"/>
    <x v="2"/>
    <x v="1"/>
    <x v="1"/>
    <n v="2"/>
  </r>
  <r>
    <x v="1"/>
    <x v="1"/>
    <x v="2"/>
    <x v="2"/>
    <x v="4"/>
    <n v="2"/>
  </r>
  <r>
    <x v="1"/>
    <x v="1"/>
    <x v="3"/>
    <x v="0"/>
    <x v="4"/>
    <n v="65"/>
  </r>
  <r>
    <x v="1"/>
    <x v="1"/>
    <x v="3"/>
    <x v="0"/>
    <x v="0"/>
    <n v="4"/>
  </r>
  <r>
    <x v="1"/>
    <x v="1"/>
    <x v="3"/>
    <x v="0"/>
    <x v="1"/>
    <n v="5"/>
  </r>
  <r>
    <x v="1"/>
    <x v="1"/>
    <x v="3"/>
    <x v="1"/>
    <x v="4"/>
    <n v="3"/>
  </r>
  <r>
    <x v="1"/>
    <x v="1"/>
    <x v="4"/>
    <x v="0"/>
    <x v="4"/>
    <n v="2"/>
  </r>
  <r>
    <x v="1"/>
    <x v="1"/>
    <x v="4"/>
    <x v="0"/>
    <x v="1"/>
    <n v="1"/>
  </r>
  <r>
    <x v="1"/>
    <x v="1"/>
    <x v="5"/>
    <x v="0"/>
    <x v="4"/>
    <n v="1"/>
  </r>
  <r>
    <x v="1"/>
    <x v="2"/>
    <x v="0"/>
    <x v="0"/>
    <x v="4"/>
    <n v="448"/>
  </r>
  <r>
    <x v="1"/>
    <x v="2"/>
    <x v="0"/>
    <x v="0"/>
    <x v="0"/>
    <n v="41"/>
  </r>
  <r>
    <x v="1"/>
    <x v="2"/>
    <x v="0"/>
    <x v="0"/>
    <x v="1"/>
    <n v="22"/>
  </r>
  <r>
    <x v="1"/>
    <x v="2"/>
    <x v="0"/>
    <x v="0"/>
    <x v="2"/>
    <n v="2"/>
  </r>
  <r>
    <x v="1"/>
    <x v="2"/>
    <x v="0"/>
    <x v="1"/>
    <x v="4"/>
    <n v="39"/>
  </r>
  <r>
    <x v="1"/>
    <x v="2"/>
    <x v="0"/>
    <x v="1"/>
    <x v="0"/>
    <n v="5"/>
  </r>
  <r>
    <x v="1"/>
    <x v="2"/>
    <x v="0"/>
    <x v="1"/>
    <x v="1"/>
    <n v="2"/>
  </r>
  <r>
    <x v="1"/>
    <x v="2"/>
    <x v="0"/>
    <x v="2"/>
    <x v="4"/>
    <n v="5"/>
  </r>
  <r>
    <x v="1"/>
    <x v="2"/>
    <x v="1"/>
    <x v="0"/>
    <x v="4"/>
    <n v="136"/>
  </r>
  <r>
    <x v="1"/>
    <x v="2"/>
    <x v="1"/>
    <x v="0"/>
    <x v="0"/>
    <n v="11"/>
  </r>
  <r>
    <x v="1"/>
    <x v="2"/>
    <x v="1"/>
    <x v="0"/>
    <x v="1"/>
    <n v="8"/>
  </r>
  <r>
    <x v="1"/>
    <x v="2"/>
    <x v="1"/>
    <x v="1"/>
    <x v="4"/>
    <n v="10"/>
  </r>
  <r>
    <x v="1"/>
    <x v="2"/>
    <x v="1"/>
    <x v="1"/>
    <x v="3"/>
    <n v="1"/>
  </r>
  <r>
    <x v="1"/>
    <x v="2"/>
    <x v="2"/>
    <x v="0"/>
    <x v="4"/>
    <n v="32"/>
  </r>
  <r>
    <x v="1"/>
    <x v="2"/>
    <x v="2"/>
    <x v="0"/>
    <x v="0"/>
    <n v="1"/>
  </r>
  <r>
    <x v="1"/>
    <x v="2"/>
    <x v="2"/>
    <x v="0"/>
    <x v="1"/>
    <n v="2"/>
  </r>
  <r>
    <x v="1"/>
    <x v="2"/>
    <x v="2"/>
    <x v="1"/>
    <x v="4"/>
    <n v="1"/>
  </r>
  <r>
    <x v="1"/>
    <x v="2"/>
    <x v="3"/>
    <x v="0"/>
    <x v="4"/>
    <n v="8"/>
  </r>
  <r>
    <x v="1"/>
    <x v="2"/>
    <x v="3"/>
    <x v="0"/>
    <x v="1"/>
    <n v="1"/>
  </r>
  <r>
    <x v="2"/>
    <x v="0"/>
    <x v="0"/>
    <x v="0"/>
    <x v="0"/>
    <n v="122"/>
  </r>
  <r>
    <x v="2"/>
    <x v="0"/>
    <x v="0"/>
    <x v="0"/>
    <x v="1"/>
    <n v="196"/>
  </r>
  <r>
    <x v="2"/>
    <x v="0"/>
    <x v="0"/>
    <x v="0"/>
    <x v="3"/>
    <n v="87"/>
  </r>
  <r>
    <x v="2"/>
    <x v="0"/>
    <x v="1"/>
    <x v="0"/>
    <x v="4"/>
    <n v="683"/>
  </r>
  <r>
    <x v="2"/>
    <x v="0"/>
    <x v="1"/>
    <x v="0"/>
    <x v="0"/>
    <n v="79"/>
  </r>
  <r>
    <x v="2"/>
    <x v="0"/>
    <x v="1"/>
    <x v="0"/>
    <x v="1"/>
    <n v="158"/>
  </r>
  <r>
    <x v="2"/>
    <x v="0"/>
    <x v="1"/>
    <x v="0"/>
    <x v="3"/>
    <n v="26"/>
  </r>
  <r>
    <x v="2"/>
    <x v="0"/>
    <x v="2"/>
    <x v="0"/>
    <x v="4"/>
    <n v="315"/>
  </r>
  <r>
    <x v="2"/>
    <x v="0"/>
    <x v="2"/>
    <x v="0"/>
    <x v="0"/>
    <n v="31"/>
  </r>
  <r>
    <x v="2"/>
    <x v="0"/>
    <x v="2"/>
    <x v="0"/>
    <x v="1"/>
    <n v="44"/>
  </r>
  <r>
    <x v="2"/>
    <x v="0"/>
    <x v="3"/>
    <x v="0"/>
    <x v="4"/>
    <n v="125"/>
  </r>
  <r>
    <x v="2"/>
    <x v="0"/>
    <x v="3"/>
    <x v="0"/>
    <x v="0"/>
    <n v="6"/>
  </r>
  <r>
    <x v="2"/>
    <x v="0"/>
    <x v="3"/>
    <x v="0"/>
    <x v="1"/>
    <n v="9"/>
  </r>
  <r>
    <x v="2"/>
    <x v="0"/>
    <x v="4"/>
    <x v="0"/>
    <x v="4"/>
    <n v="12"/>
  </r>
  <r>
    <x v="2"/>
    <x v="0"/>
    <x v="5"/>
    <x v="0"/>
    <x v="4"/>
    <n v="3"/>
  </r>
  <r>
    <x v="2"/>
    <x v="1"/>
    <x v="0"/>
    <x v="0"/>
    <x v="4"/>
    <n v="3536"/>
  </r>
  <r>
    <x v="2"/>
    <x v="1"/>
    <x v="0"/>
    <x v="0"/>
    <x v="0"/>
    <n v="194"/>
  </r>
  <r>
    <x v="2"/>
    <x v="1"/>
    <x v="0"/>
    <x v="0"/>
    <x v="1"/>
    <n v="217"/>
  </r>
  <r>
    <x v="2"/>
    <x v="1"/>
    <x v="0"/>
    <x v="0"/>
    <x v="2"/>
    <n v="35"/>
  </r>
  <r>
    <x v="2"/>
    <x v="1"/>
    <x v="0"/>
    <x v="1"/>
    <x v="4"/>
    <n v="21"/>
  </r>
  <r>
    <x v="2"/>
    <x v="1"/>
    <x v="0"/>
    <x v="1"/>
    <x v="0"/>
    <n v="2"/>
  </r>
  <r>
    <x v="2"/>
    <x v="1"/>
    <x v="0"/>
    <x v="1"/>
    <x v="1"/>
    <n v="1"/>
  </r>
  <r>
    <x v="2"/>
    <x v="1"/>
    <x v="1"/>
    <x v="0"/>
    <x v="4"/>
    <n v="1068"/>
  </r>
  <r>
    <x v="2"/>
    <x v="1"/>
    <x v="1"/>
    <x v="0"/>
    <x v="0"/>
    <n v="35"/>
  </r>
  <r>
    <x v="2"/>
    <x v="1"/>
    <x v="1"/>
    <x v="0"/>
    <x v="1"/>
    <n v="47"/>
  </r>
  <r>
    <x v="2"/>
    <x v="1"/>
    <x v="1"/>
    <x v="0"/>
    <x v="2"/>
    <n v="3"/>
  </r>
  <r>
    <x v="2"/>
    <x v="1"/>
    <x v="1"/>
    <x v="1"/>
    <x v="4"/>
    <n v="1"/>
  </r>
  <r>
    <x v="2"/>
    <x v="1"/>
    <x v="2"/>
    <x v="0"/>
    <x v="4"/>
    <n v="181"/>
  </r>
  <r>
    <x v="2"/>
    <x v="1"/>
    <x v="2"/>
    <x v="0"/>
    <x v="0"/>
    <n v="6"/>
  </r>
  <r>
    <x v="2"/>
    <x v="1"/>
    <x v="2"/>
    <x v="0"/>
    <x v="1"/>
    <n v="14"/>
  </r>
  <r>
    <x v="2"/>
    <x v="1"/>
    <x v="2"/>
    <x v="0"/>
    <x v="2"/>
    <n v="1"/>
  </r>
  <r>
    <x v="2"/>
    <x v="1"/>
    <x v="3"/>
    <x v="0"/>
    <x v="4"/>
    <n v="17"/>
  </r>
  <r>
    <x v="2"/>
    <x v="1"/>
    <x v="3"/>
    <x v="0"/>
    <x v="0"/>
    <n v="1"/>
  </r>
  <r>
    <x v="2"/>
    <x v="1"/>
    <x v="3"/>
    <x v="1"/>
    <x v="4"/>
    <n v="1"/>
  </r>
  <r>
    <x v="2"/>
    <x v="1"/>
    <x v="4"/>
    <x v="0"/>
    <x v="4"/>
    <n v="2"/>
  </r>
  <r>
    <x v="2"/>
    <x v="2"/>
    <x v="0"/>
    <x v="0"/>
    <x v="4"/>
    <n v="614"/>
  </r>
  <r>
    <x v="2"/>
    <x v="2"/>
    <x v="0"/>
    <x v="0"/>
    <x v="0"/>
    <n v="34"/>
  </r>
  <r>
    <x v="2"/>
    <x v="2"/>
    <x v="0"/>
    <x v="0"/>
    <x v="1"/>
    <n v="26"/>
  </r>
  <r>
    <x v="2"/>
    <x v="2"/>
    <x v="0"/>
    <x v="0"/>
    <x v="2"/>
    <n v="5"/>
  </r>
  <r>
    <x v="2"/>
    <x v="2"/>
    <x v="0"/>
    <x v="1"/>
    <x v="4"/>
    <n v="10"/>
  </r>
  <r>
    <x v="2"/>
    <x v="2"/>
    <x v="0"/>
    <x v="1"/>
    <x v="0"/>
    <n v="1"/>
  </r>
  <r>
    <x v="2"/>
    <x v="2"/>
    <x v="1"/>
    <x v="0"/>
    <x v="4"/>
    <n v="137"/>
  </r>
  <r>
    <x v="2"/>
    <x v="2"/>
    <x v="1"/>
    <x v="0"/>
    <x v="0"/>
    <n v="6"/>
  </r>
  <r>
    <x v="2"/>
    <x v="2"/>
    <x v="1"/>
    <x v="0"/>
    <x v="1"/>
    <n v="5"/>
  </r>
  <r>
    <x v="2"/>
    <x v="2"/>
    <x v="1"/>
    <x v="0"/>
    <x v="2"/>
    <n v="1"/>
  </r>
  <r>
    <x v="2"/>
    <x v="2"/>
    <x v="1"/>
    <x v="1"/>
    <x v="4"/>
    <n v="5"/>
  </r>
  <r>
    <x v="2"/>
    <x v="2"/>
    <x v="2"/>
    <x v="0"/>
    <x v="4"/>
    <n v="21"/>
  </r>
  <r>
    <x v="2"/>
    <x v="2"/>
    <x v="2"/>
    <x v="0"/>
    <x v="1"/>
    <n v="1"/>
  </r>
  <r>
    <x v="2"/>
    <x v="2"/>
    <x v="3"/>
    <x v="0"/>
    <x v="4"/>
    <n v="5"/>
  </r>
  <r>
    <x v="3"/>
    <x v="0"/>
    <x v="0"/>
    <x v="0"/>
    <x v="0"/>
    <n v="1597"/>
  </r>
  <r>
    <x v="3"/>
    <x v="0"/>
    <x v="0"/>
    <x v="0"/>
    <x v="1"/>
    <n v="1807"/>
  </r>
  <r>
    <x v="3"/>
    <x v="0"/>
    <x v="0"/>
    <x v="0"/>
    <x v="2"/>
    <n v="664"/>
  </r>
  <r>
    <x v="3"/>
    <x v="0"/>
    <x v="0"/>
    <x v="0"/>
    <x v="3"/>
    <n v="235"/>
  </r>
  <r>
    <x v="3"/>
    <x v="0"/>
    <x v="1"/>
    <x v="0"/>
    <x v="4"/>
    <n v="7095"/>
  </r>
  <r>
    <x v="3"/>
    <x v="0"/>
    <x v="1"/>
    <x v="0"/>
    <x v="0"/>
    <n v="526"/>
  </r>
  <r>
    <x v="3"/>
    <x v="0"/>
    <x v="1"/>
    <x v="0"/>
    <x v="1"/>
    <n v="1049"/>
  </r>
  <r>
    <x v="3"/>
    <x v="0"/>
    <x v="1"/>
    <x v="0"/>
    <x v="2"/>
    <n v="88"/>
  </r>
  <r>
    <x v="3"/>
    <x v="0"/>
    <x v="1"/>
    <x v="0"/>
    <x v="3"/>
    <n v="36"/>
  </r>
  <r>
    <x v="3"/>
    <x v="0"/>
    <x v="2"/>
    <x v="0"/>
    <x v="4"/>
    <n v="2995"/>
  </r>
  <r>
    <x v="3"/>
    <x v="0"/>
    <x v="2"/>
    <x v="0"/>
    <x v="0"/>
    <n v="153"/>
  </r>
  <r>
    <x v="3"/>
    <x v="0"/>
    <x v="2"/>
    <x v="0"/>
    <x v="1"/>
    <n v="544"/>
  </r>
  <r>
    <x v="3"/>
    <x v="0"/>
    <x v="2"/>
    <x v="0"/>
    <x v="2"/>
    <n v="59"/>
  </r>
  <r>
    <x v="3"/>
    <x v="0"/>
    <x v="3"/>
    <x v="0"/>
    <x v="4"/>
    <n v="722"/>
  </r>
  <r>
    <x v="3"/>
    <x v="0"/>
    <x v="3"/>
    <x v="0"/>
    <x v="0"/>
    <n v="23"/>
  </r>
  <r>
    <x v="3"/>
    <x v="0"/>
    <x v="3"/>
    <x v="0"/>
    <x v="1"/>
    <n v="78"/>
  </r>
  <r>
    <x v="3"/>
    <x v="0"/>
    <x v="4"/>
    <x v="0"/>
    <x v="4"/>
    <n v="124"/>
  </r>
  <r>
    <x v="3"/>
    <x v="0"/>
    <x v="4"/>
    <x v="0"/>
    <x v="0"/>
    <n v="3"/>
  </r>
  <r>
    <x v="3"/>
    <x v="0"/>
    <x v="4"/>
    <x v="0"/>
    <x v="1"/>
    <n v="25"/>
  </r>
  <r>
    <x v="3"/>
    <x v="0"/>
    <x v="5"/>
    <x v="0"/>
    <x v="4"/>
    <n v="14"/>
  </r>
  <r>
    <x v="4"/>
    <x v="0"/>
    <x v="0"/>
    <x v="0"/>
    <x v="0"/>
    <n v="435"/>
  </r>
  <r>
    <x v="4"/>
    <x v="0"/>
    <x v="0"/>
    <x v="0"/>
    <x v="1"/>
    <n v="247"/>
  </r>
  <r>
    <x v="4"/>
    <x v="0"/>
    <x v="0"/>
    <x v="0"/>
    <x v="2"/>
    <n v="18"/>
  </r>
  <r>
    <x v="4"/>
    <x v="0"/>
    <x v="0"/>
    <x v="0"/>
    <x v="3"/>
    <n v="21"/>
  </r>
  <r>
    <x v="4"/>
    <x v="0"/>
    <x v="1"/>
    <x v="0"/>
    <x v="4"/>
    <n v="5735"/>
  </r>
  <r>
    <x v="4"/>
    <x v="0"/>
    <x v="1"/>
    <x v="0"/>
    <x v="0"/>
    <n v="115"/>
  </r>
  <r>
    <x v="4"/>
    <x v="0"/>
    <x v="1"/>
    <x v="0"/>
    <x v="1"/>
    <n v="95"/>
  </r>
  <r>
    <x v="4"/>
    <x v="0"/>
    <x v="2"/>
    <x v="0"/>
    <x v="4"/>
    <n v="3212"/>
  </r>
  <r>
    <x v="4"/>
    <x v="0"/>
    <x v="2"/>
    <x v="0"/>
    <x v="0"/>
    <n v="49"/>
  </r>
  <r>
    <x v="4"/>
    <x v="0"/>
    <x v="2"/>
    <x v="0"/>
    <x v="1"/>
    <n v="65"/>
  </r>
  <r>
    <x v="4"/>
    <x v="0"/>
    <x v="2"/>
    <x v="0"/>
    <x v="2"/>
    <n v="3"/>
  </r>
  <r>
    <x v="4"/>
    <x v="0"/>
    <x v="3"/>
    <x v="0"/>
    <x v="4"/>
    <n v="930"/>
  </r>
  <r>
    <x v="4"/>
    <x v="0"/>
    <x v="3"/>
    <x v="0"/>
    <x v="0"/>
    <n v="5"/>
  </r>
  <r>
    <x v="4"/>
    <x v="0"/>
    <x v="3"/>
    <x v="0"/>
    <x v="1"/>
    <n v="23"/>
  </r>
  <r>
    <x v="4"/>
    <x v="0"/>
    <x v="4"/>
    <x v="0"/>
    <x v="4"/>
    <n v="169"/>
  </r>
  <r>
    <x v="4"/>
    <x v="0"/>
    <x v="4"/>
    <x v="0"/>
    <x v="0"/>
    <n v="3"/>
  </r>
  <r>
    <x v="4"/>
    <x v="0"/>
    <x v="4"/>
    <x v="0"/>
    <x v="1"/>
    <n v="1"/>
  </r>
  <r>
    <x v="4"/>
    <x v="0"/>
    <x v="5"/>
    <x v="0"/>
    <x v="4"/>
    <n v="36"/>
  </r>
  <r>
    <x v="4"/>
    <x v="0"/>
    <x v="5"/>
    <x v="0"/>
    <x v="0"/>
    <n v="1"/>
  </r>
  <r>
    <x v="4"/>
    <x v="0"/>
    <x v="6"/>
    <x v="0"/>
    <x v="4"/>
    <n v="1"/>
  </r>
  <r>
    <x v="5"/>
    <x v="0"/>
    <x v="0"/>
    <x v="0"/>
    <x v="0"/>
    <n v="11"/>
  </r>
  <r>
    <x v="5"/>
    <x v="0"/>
    <x v="1"/>
    <x v="0"/>
    <x v="4"/>
    <n v="113"/>
  </r>
  <r>
    <x v="5"/>
    <x v="0"/>
    <x v="1"/>
    <x v="0"/>
    <x v="0"/>
    <n v="4"/>
  </r>
  <r>
    <x v="5"/>
    <x v="0"/>
    <x v="2"/>
    <x v="0"/>
    <x v="4"/>
    <n v="18"/>
  </r>
  <r>
    <x v="5"/>
    <x v="0"/>
    <x v="2"/>
    <x v="0"/>
    <x v="0"/>
    <n v="2"/>
  </r>
  <r>
    <x v="5"/>
    <x v="0"/>
    <x v="3"/>
    <x v="0"/>
    <x v="4"/>
    <n v="4"/>
  </r>
  <r>
    <x v="5"/>
    <x v="1"/>
    <x v="0"/>
    <x v="0"/>
    <x v="4"/>
    <n v="2560"/>
  </r>
  <r>
    <x v="5"/>
    <x v="1"/>
    <x v="0"/>
    <x v="0"/>
    <x v="0"/>
    <n v="45"/>
  </r>
  <r>
    <x v="5"/>
    <x v="1"/>
    <x v="0"/>
    <x v="0"/>
    <x v="1"/>
    <n v="1"/>
  </r>
  <r>
    <x v="5"/>
    <x v="1"/>
    <x v="1"/>
    <x v="0"/>
    <x v="4"/>
    <n v="701"/>
  </r>
  <r>
    <x v="5"/>
    <x v="1"/>
    <x v="1"/>
    <x v="0"/>
    <x v="0"/>
    <n v="7"/>
  </r>
  <r>
    <x v="5"/>
    <x v="1"/>
    <x v="2"/>
    <x v="0"/>
    <x v="4"/>
    <n v="56"/>
  </r>
  <r>
    <x v="5"/>
    <x v="1"/>
    <x v="3"/>
    <x v="0"/>
    <x v="4"/>
    <n v="11"/>
  </r>
  <r>
    <x v="5"/>
    <x v="2"/>
    <x v="0"/>
    <x v="0"/>
    <x v="4"/>
    <n v="163"/>
  </r>
  <r>
    <x v="5"/>
    <x v="2"/>
    <x v="1"/>
    <x v="0"/>
    <x v="4"/>
    <n v="45"/>
  </r>
  <r>
    <x v="5"/>
    <x v="2"/>
    <x v="2"/>
    <x v="0"/>
    <x v="4"/>
    <n v="2"/>
  </r>
  <r>
    <x v="6"/>
    <x v="0"/>
    <x v="0"/>
    <x v="0"/>
    <x v="0"/>
    <n v="168"/>
  </r>
  <r>
    <x v="6"/>
    <x v="0"/>
    <x v="0"/>
    <x v="0"/>
    <x v="2"/>
    <n v="50"/>
  </r>
  <r>
    <x v="6"/>
    <x v="0"/>
    <x v="1"/>
    <x v="0"/>
    <x v="4"/>
    <n v="452"/>
  </r>
  <r>
    <x v="6"/>
    <x v="0"/>
    <x v="1"/>
    <x v="0"/>
    <x v="0"/>
    <n v="94"/>
  </r>
  <r>
    <x v="6"/>
    <x v="0"/>
    <x v="1"/>
    <x v="0"/>
    <x v="1"/>
    <n v="11"/>
  </r>
  <r>
    <x v="6"/>
    <x v="0"/>
    <x v="1"/>
    <x v="0"/>
    <x v="2"/>
    <n v="2"/>
  </r>
  <r>
    <x v="6"/>
    <x v="0"/>
    <x v="2"/>
    <x v="0"/>
    <x v="4"/>
    <n v="255"/>
  </r>
  <r>
    <x v="6"/>
    <x v="0"/>
    <x v="2"/>
    <x v="0"/>
    <x v="0"/>
    <n v="47"/>
  </r>
  <r>
    <x v="6"/>
    <x v="0"/>
    <x v="2"/>
    <x v="0"/>
    <x v="1"/>
    <n v="5"/>
  </r>
  <r>
    <x v="6"/>
    <x v="0"/>
    <x v="3"/>
    <x v="0"/>
    <x v="4"/>
    <n v="114"/>
  </r>
  <r>
    <x v="6"/>
    <x v="0"/>
    <x v="3"/>
    <x v="0"/>
    <x v="0"/>
    <n v="9"/>
  </r>
  <r>
    <x v="6"/>
    <x v="0"/>
    <x v="4"/>
    <x v="0"/>
    <x v="4"/>
    <n v="22"/>
  </r>
  <r>
    <x v="6"/>
    <x v="1"/>
    <x v="0"/>
    <x v="0"/>
    <x v="4"/>
    <n v="15409"/>
  </r>
  <r>
    <x v="6"/>
    <x v="1"/>
    <x v="0"/>
    <x v="0"/>
    <x v="0"/>
    <n v="622"/>
  </r>
  <r>
    <x v="6"/>
    <x v="1"/>
    <x v="0"/>
    <x v="0"/>
    <x v="1"/>
    <n v="29"/>
  </r>
  <r>
    <x v="6"/>
    <x v="1"/>
    <x v="1"/>
    <x v="0"/>
    <x v="4"/>
    <n v="2822"/>
  </r>
  <r>
    <x v="6"/>
    <x v="1"/>
    <x v="1"/>
    <x v="0"/>
    <x v="0"/>
    <n v="92"/>
  </r>
  <r>
    <x v="6"/>
    <x v="1"/>
    <x v="1"/>
    <x v="0"/>
    <x v="1"/>
    <n v="5"/>
  </r>
  <r>
    <x v="6"/>
    <x v="1"/>
    <x v="2"/>
    <x v="0"/>
    <x v="4"/>
    <n v="415"/>
  </r>
  <r>
    <x v="6"/>
    <x v="1"/>
    <x v="2"/>
    <x v="0"/>
    <x v="0"/>
    <n v="10"/>
  </r>
  <r>
    <x v="6"/>
    <x v="1"/>
    <x v="3"/>
    <x v="0"/>
    <x v="4"/>
    <n v="38"/>
  </r>
  <r>
    <x v="6"/>
    <x v="1"/>
    <x v="3"/>
    <x v="0"/>
    <x v="0"/>
    <n v="1"/>
  </r>
  <r>
    <x v="6"/>
    <x v="1"/>
    <x v="4"/>
    <x v="0"/>
    <x v="4"/>
    <n v="3"/>
  </r>
  <r>
    <x v="6"/>
    <x v="2"/>
    <x v="0"/>
    <x v="0"/>
    <x v="4"/>
    <n v="204"/>
  </r>
  <r>
    <x v="6"/>
    <x v="2"/>
    <x v="0"/>
    <x v="0"/>
    <x v="0"/>
    <n v="12"/>
  </r>
  <r>
    <x v="6"/>
    <x v="2"/>
    <x v="1"/>
    <x v="0"/>
    <x v="4"/>
    <n v="40"/>
  </r>
  <r>
    <x v="6"/>
    <x v="2"/>
    <x v="1"/>
    <x v="0"/>
    <x v="0"/>
    <n v="1"/>
  </r>
  <r>
    <x v="6"/>
    <x v="2"/>
    <x v="2"/>
    <x v="0"/>
    <x v="4"/>
    <n v="5"/>
  </r>
  <r>
    <x v="7"/>
    <x v="0"/>
    <x v="0"/>
    <x v="0"/>
    <x v="0"/>
    <n v="1121"/>
  </r>
  <r>
    <x v="7"/>
    <x v="0"/>
    <x v="0"/>
    <x v="0"/>
    <x v="1"/>
    <n v="462"/>
  </r>
  <r>
    <x v="7"/>
    <x v="0"/>
    <x v="0"/>
    <x v="0"/>
    <x v="2"/>
    <n v="113"/>
  </r>
  <r>
    <x v="7"/>
    <x v="0"/>
    <x v="0"/>
    <x v="0"/>
    <x v="3"/>
    <n v="43"/>
  </r>
  <r>
    <x v="7"/>
    <x v="0"/>
    <x v="1"/>
    <x v="0"/>
    <x v="4"/>
    <n v="1149"/>
  </r>
  <r>
    <x v="7"/>
    <x v="0"/>
    <x v="1"/>
    <x v="0"/>
    <x v="0"/>
    <n v="709"/>
  </r>
  <r>
    <x v="7"/>
    <x v="0"/>
    <x v="1"/>
    <x v="0"/>
    <x v="1"/>
    <n v="541"/>
  </r>
  <r>
    <x v="7"/>
    <x v="0"/>
    <x v="2"/>
    <x v="0"/>
    <x v="4"/>
    <n v="496"/>
  </r>
  <r>
    <x v="7"/>
    <x v="0"/>
    <x v="2"/>
    <x v="0"/>
    <x v="0"/>
    <n v="283"/>
  </r>
  <r>
    <x v="7"/>
    <x v="0"/>
    <x v="2"/>
    <x v="0"/>
    <x v="1"/>
    <n v="215"/>
  </r>
  <r>
    <x v="7"/>
    <x v="0"/>
    <x v="3"/>
    <x v="0"/>
    <x v="4"/>
    <n v="185"/>
  </r>
  <r>
    <x v="7"/>
    <x v="0"/>
    <x v="4"/>
    <x v="0"/>
    <x v="4"/>
    <n v="1"/>
  </r>
  <r>
    <x v="7"/>
    <x v="1"/>
    <x v="0"/>
    <x v="0"/>
    <x v="4"/>
    <n v="2646"/>
  </r>
  <r>
    <x v="7"/>
    <x v="1"/>
    <x v="1"/>
    <x v="0"/>
    <x v="4"/>
    <n v="228"/>
  </r>
  <r>
    <x v="7"/>
    <x v="1"/>
    <x v="2"/>
    <x v="0"/>
    <x v="4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3">
  <r>
    <x v="0"/>
    <n v="0"/>
    <n v="0"/>
    <n v="0"/>
    <n v="1"/>
    <n v="1008"/>
    <x v="0"/>
  </r>
  <r>
    <x v="0"/>
    <n v="0"/>
    <n v="0"/>
    <n v="0"/>
    <n v="2"/>
    <n v="376"/>
    <x v="0"/>
  </r>
  <r>
    <x v="0"/>
    <n v="0"/>
    <n v="0"/>
    <n v="0"/>
    <n v="3"/>
    <n v="88"/>
    <x v="0"/>
  </r>
  <r>
    <x v="0"/>
    <n v="0"/>
    <n v="0"/>
    <n v="0"/>
    <n v="4"/>
    <n v="56"/>
    <x v="0"/>
  </r>
  <r>
    <x v="0"/>
    <n v="0"/>
    <n v="1"/>
    <n v="0"/>
    <n v="0"/>
    <n v="2343"/>
    <x v="0"/>
  </r>
  <r>
    <x v="0"/>
    <n v="0"/>
    <n v="1"/>
    <n v="0"/>
    <n v="1"/>
    <n v="584"/>
    <x v="0"/>
  </r>
  <r>
    <x v="0"/>
    <n v="0"/>
    <n v="1"/>
    <n v="0"/>
    <n v="2"/>
    <n v="210"/>
    <x v="0"/>
  </r>
  <r>
    <x v="0"/>
    <n v="0"/>
    <n v="1"/>
    <n v="0"/>
    <n v="3"/>
    <n v="27"/>
    <x v="0"/>
  </r>
  <r>
    <x v="0"/>
    <n v="0"/>
    <n v="1"/>
    <n v="0"/>
    <n v="4"/>
    <n v="14"/>
    <x v="0"/>
  </r>
  <r>
    <x v="0"/>
    <n v="0"/>
    <n v="2"/>
    <n v="0"/>
    <n v="0"/>
    <n v="1254"/>
    <x v="0"/>
  </r>
  <r>
    <x v="0"/>
    <n v="0"/>
    <n v="2"/>
    <n v="0"/>
    <n v="1"/>
    <n v="227"/>
    <x v="0"/>
  </r>
  <r>
    <x v="0"/>
    <n v="0"/>
    <n v="2"/>
    <n v="0"/>
    <n v="2"/>
    <n v="64"/>
    <x v="0"/>
  </r>
  <r>
    <x v="0"/>
    <n v="0"/>
    <n v="2"/>
    <n v="0"/>
    <n v="3"/>
    <n v="3"/>
    <x v="0"/>
  </r>
  <r>
    <x v="0"/>
    <n v="0"/>
    <n v="3"/>
    <n v="0"/>
    <n v="0"/>
    <n v="349"/>
    <x v="0"/>
  </r>
  <r>
    <x v="0"/>
    <n v="0"/>
    <n v="3"/>
    <n v="0"/>
    <n v="1"/>
    <n v="57"/>
    <x v="0"/>
  </r>
  <r>
    <x v="0"/>
    <n v="0"/>
    <n v="3"/>
    <n v="0"/>
    <n v="2"/>
    <n v="15"/>
    <x v="0"/>
  </r>
  <r>
    <x v="0"/>
    <n v="0"/>
    <n v="4"/>
    <n v="0"/>
    <n v="0"/>
    <n v="74"/>
    <x v="0"/>
  </r>
  <r>
    <x v="0"/>
    <n v="0"/>
    <n v="4"/>
    <n v="0"/>
    <n v="1"/>
    <n v="6"/>
    <x v="0"/>
  </r>
  <r>
    <x v="0"/>
    <n v="0"/>
    <n v="5"/>
    <n v="0"/>
    <n v="0"/>
    <n v="7"/>
    <x v="0"/>
  </r>
  <r>
    <x v="0"/>
    <n v="1"/>
    <n v="0"/>
    <n v="0"/>
    <n v="0"/>
    <n v="27227"/>
    <x v="1"/>
  </r>
  <r>
    <x v="0"/>
    <n v="1"/>
    <n v="0"/>
    <n v="0"/>
    <n v="1"/>
    <n v="1954"/>
    <x v="1"/>
  </r>
  <r>
    <x v="0"/>
    <n v="1"/>
    <n v="0"/>
    <n v="0"/>
    <n v="2"/>
    <n v="413"/>
    <x v="1"/>
  </r>
  <r>
    <x v="0"/>
    <n v="1"/>
    <n v="0"/>
    <n v="0"/>
    <n v="3"/>
    <n v="81"/>
    <x v="1"/>
  </r>
  <r>
    <x v="0"/>
    <n v="1"/>
    <n v="0"/>
    <n v="1"/>
    <n v="0"/>
    <n v="3155"/>
    <x v="1"/>
  </r>
  <r>
    <x v="0"/>
    <n v="1"/>
    <n v="0"/>
    <n v="1"/>
    <n v="1"/>
    <n v="211"/>
    <x v="1"/>
  </r>
  <r>
    <x v="0"/>
    <n v="1"/>
    <n v="0"/>
    <n v="1"/>
    <n v="2"/>
    <n v="29"/>
    <x v="1"/>
  </r>
  <r>
    <x v="0"/>
    <n v="1"/>
    <n v="0"/>
    <n v="1"/>
    <n v="3"/>
    <n v="8"/>
    <x v="1"/>
  </r>
  <r>
    <x v="0"/>
    <n v="1"/>
    <n v="0"/>
    <n v="2"/>
    <n v="0"/>
    <n v="153"/>
    <x v="1"/>
  </r>
  <r>
    <x v="0"/>
    <n v="1"/>
    <n v="0"/>
    <n v="2"/>
    <n v="1"/>
    <n v="9"/>
    <x v="1"/>
  </r>
  <r>
    <x v="0"/>
    <n v="1"/>
    <n v="0"/>
    <n v="2"/>
    <n v="3"/>
    <n v="1"/>
    <x v="1"/>
  </r>
  <r>
    <x v="0"/>
    <n v="1"/>
    <n v="1"/>
    <n v="0"/>
    <n v="0"/>
    <n v="5384"/>
    <x v="1"/>
  </r>
  <r>
    <x v="0"/>
    <n v="1"/>
    <n v="1"/>
    <n v="0"/>
    <n v="1"/>
    <n v="392"/>
    <x v="1"/>
  </r>
  <r>
    <x v="0"/>
    <n v="1"/>
    <n v="1"/>
    <n v="0"/>
    <n v="2"/>
    <n v="141"/>
    <x v="1"/>
  </r>
  <r>
    <x v="0"/>
    <n v="1"/>
    <n v="1"/>
    <n v="0"/>
    <n v="3"/>
    <n v="18"/>
    <x v="1"/>
  </r>
  <r>
    <x v="0"/>
    <n v="1"/>
    <n v="1"/>
    <n v="1"/>
    <n v="0"/>
    <n v="620"/>
    <x v="1"/>
  </r>
  <r>
    <x v="0"/>
    <n v="1"/>
    <n v="1"/>
    <n v="1"/>
    <n v="1"/>
    <n v="26"/>
    <x v="1"/>
  </r>
  <r>
    <x v="0"/>
    <n v="1"/>
    <n v="1"/>
    <n v="1"/>
    <n v="2"/>
    <n v="4"/>
    <x v="1"/>
  </r>
  <r>
    <x v="0"/>
    <n v="1"/>
    <n v="1"/>
    <n v="1"/>
    <n v="3"/>
    <n v="4"/>
    <x v="1"/>
  </r>
  <r>
    <x v="0"/>
    <n v="1"/>
    <n v="1"/>
    <n v="2"/>
    <n v="0"/>
    <n v="27"/>
    <x v="1"/>
  </r>
  <r>
    <x v="0"/>
    <n v="1"/>
    <n v="1"/>
    <n v="2"/>
    <n v="1"/>
    <n v="3"/>
    <x v="1"/>
  </r>
  <r>
    <x v="0"/>
    <n v="1"/>
    <n v="1"/>
    <n v="2"/>
    <n v="2"/>
    <n v="1"/>
    <x v="1"/>
  </r>
  <r>
    <x v="0"/>
    <n v="1"/>
    <n v="2"/>
    <n v="0"/>
    <n v="0"/>
    <n v="644"/>
    <x v="1"/>
  </r>
  <r>
    <x v="0"/>
    <n v="1"/>
    <n v="2"/>
    <n v="0"/>
    <n v="1"/>
    <n v="71"/>
    <x v="1"/>
  </r>
  <r>
    <x v="0"/>
    <n v="1"/>
    <n v="2"/>
    <n v="0"/>
    <n v="2"/>
    <n v="16"/>
    <x v="1"/>
  </r>
  <r>
    <x v="0"/>
    <n v="1"/>
    <n v="2"/>
    <n v="0"/>
    <n v="3"/>
    <n v="2"/>
    <x v="1"/>
  </r>
  <r>
    <x v="0"/>
    <n v="1"/>
    <n v="2"/>
    <n v="1"/>
    <n v="0"/>
    <n v="72"/>
    <x v="1"/>
  </r>
  <r>
    <x v="0"/>
    <n v="1"/>
    <n v="2"/>
    <n v="1"/>
    <n v="1"/>
    <n v="6"/>
    <x v="1"/>
  </r>
  <r>
    <x v="0"/>
    <n v="1"/>
    <n v="2"/>
    <n v="1"/>
    <n v="2"/>
    <n v="1"/>
    <x v="1"/>
  </r>
  <r>
    <x v="0"/>
    <n v="1"/>
    <n v="2"/>
    <n v="2"/>
    <n v="0"/>
    <n v="2"/>
    <x v="1"/>
  </r>
  <r>
    <x v="0"/>
    <n v="1"/>
    <n v="3"/>
    <n v="0"/>
    <n v="0"/>
    <n v="87"/>
    <x v="1"/>
  </r>
  <r>
    <x v="0"/>
    <n v="1"/>
    <n v="3"/>
    <n v="0"/>
    <n v="1"/>
    <n v="7"/>
    <x v="1"/>
  </r>
  <r>
    <x v="0"/>
    <n v="1"/>
    <n v="3"/>
    <n v="1"/>
    <n v="0"/>
    <n v="14"/>
    <x v="1"/>
  </r>
  <r>
    <x v="0"/>
    <n v="1"/>
    <n v="3"/>
    <n v="1"/>
    <n v="2"/>
    <n v="1"/>
    <x v="1"/>
  </r>
  <r>
    <x v="0"/>
    <n v="1"/>
    <n v="4"/>
    <n v="0"/>
    <n v="0"/>
    <n v="7"/>
    <x v="1"/>
  </r>
  <r>
    <x v="0"/>
    <n v="2"/>
    <n v="0"/>
    <n v="0"/>
    <n v="0"/>
    <n v="1489"/>
    <x v="1"/>
  </r>
  <r>
    <x v="0"/>
    <n v="2"/>
    <n v="0"/>
    <n v="0"/>
    <n v="1"/>
    <n v="96"/>
    <x v="1"/>
  </r>
  <r>
    <x v="0"/>
    <n v="2"/>
    <n v="0"/>
    <n v="0"/>
    <n v="2"/>
    <n v="25"/>
    <x v="1"/>
  </r>
  <r>
    <x v="0"/>
    <n v="2"/>
    <n v="0"/>
    <n v="0"/>
    <n v="3"/>
    <n v="4"/>
    <x v="1"/>
  </r>
  <r>
    <x v="0"/>
    <n v="2"/>
    <n v="0"/>
    <n v="1"/>
    <n v="0"/>
    <n v="281"/>
    <x v="1"/>
  </r>
  <r>
    <x v="0"/>
    <n v="2"/>
    <n v="0"/>
    <n v="1"/>
    <n v="1"/>
    <n v="17"/>
    <x v="1"/>
  </r>
  <r>
    <x v="0"/>
    <n v="2"/>
    <n v="0"/>
    <n v="1"/>
    <n v="2"/>
    <n v="1"/>
    <x v="1"/>
  </r>
  <r>
    <x v="0"/>
    <n v="2"/>
    <n v="0"/>
    <n v="2"/>
    <n v="0"/>
    <n v="33"/>
    <x v="1"/>
  </r>
  <r>
    <x v="0"/>
    <n v="2"/>
    <n v="0"/>
    <n v="2"/>
    <n v="1"/>
    <n v="1"/>
    <x v="1"/>
  </r>
  <r>
    <x v="0"/>
    <n v="2"/>
    <n v="0"/>
    <n v="3"/>
    <n v="0"/>
    <n v="1"/>
    <x v="1"/>
  </r>
  <r>
    <x v="0"/>
    <n v="2"/>
    <n v="1"/>
    <n v="0"/>
    <n v="0"/>
    <n v="335"/>
    <x v="1"/>
  </r>
  <r>
    <x v="0"/>
    <n v="2"/>
    <n v="1"/>
    <n v="0"/>
    <n v="1"/>
    <n v="31"/>
    <x v="1"/>
  </r>
  <r>
    <x v="0"/>
    <n v="2"/>
    <n v="1"/>
    <n v="0"/>
    <n v="2"/>
    <n v="3"/>
    <x v="1"/>
  </r>
  <r>
    <x v="0"/>
    <n v="2"/>
    <n v="1"/>
    <n v="0"/>
    <n v="3"/>
    <n v="1"/>
    <x v="1"/>
  </r>
  <r>
    <x v="0"/>
    <n v="2"/>
    <n v="1"/>
    <n v="1"/>
    <n v="0"/>
    <n v="64"/>
    <x v="1"/>
  </r>
  <r>
    <x v="0"/>
    <n v="2"/>
    <n v="1"/>
    <n v="1"/>
    <n v="1"/>
    <n v="5"/>
    <x v="1"/>
  </r>
  <r>
    <x v="0"/>
    <n v="2"/>
    <n v="1"/>
    <n v="1"/>
    <n v="2"/>
    <n v="1"/>
    <x v="1"/>
  </r>
  <r>
    <x v="0"/>
    <n v="2"/>
    <n v="1"/>
    <n v="2"/>
    <n v="0"/>
    <n v="7"/>
    <x v="1"/>
  </r>
  <r>
    <x v="0"/>
    <n v="2"/>
    <n v="1"/>
    <n v="2"/>
    <n v="2"/>
    <n v="1"/>
    <x v="1"/>
  </r>
  <r>
    <x v="0"/>
    <n v="2"/>
    <n v="2"/>
    <n v="0"/>
    <n v="0"/>
    <n v="43"/>
    <x v="1"/>
  </r>
  <r>
    <x v="0"/>
    <n v="2"/>
    <n v="2"/>
    <n v="0"/>
    <n v="1"/>
    <n v="6"/>
    <x v="1"/>
  </r>
  <r>
    <x v="0"/>
    <n v="2"/>
    <n v="2"/>
    <n v="0"/>
    <n v="2"/>
    <n v="2"/>
    <x v="1"/>
  </r>
  <r>
    <x v="0"/>
    <n v="2"/>
    <n v="2"/>
    <n v="1"/>
    <n v="0"/>
    <n v="4"/>
    <x v="1"/>
  </r>
  <r>
    <x v="0"/>
    <n v="2"/>
    <n v="3"/>
    <n v="0"/>
    <n v="0"/>
    <n v="3"/>
    <x v="1"/>
  </r>
  <r>
    <x v="1"/>
    <n v="0"/>
    <n v="0"/>
    <n v="0"/>
    <n v="1"/>
    <n v="629"/>
    <x v="0"/>
  </r>
  <r>
    <x v="1"/>
    <n v="0"/>
    <n v="0"/>
    <n v="0"/>
    <n v="2"/>
    <n v="327"/>
    <x v="0"/>
  </r>
  <r>
    <x v="1"/>
    <n v="0"/>
    <n v="0"/>
    <n v="0"/>
    <n v="3"/>
    <n v="135"/>
    <x v="0"/>
  </r>
  <r>
    <x v="1"/>
    <n v="0"/>
    <n v="0"/>
    <n v="0"/>
    <n v="4"/>
    <n v="80"/>
    <x v="0"/>
  </r>
  <r>
    <x v="1"/>
    <n v="0"/>
    <n v="1"/>
    <n v="0"/>
    <n v="0"/>
    <n v="2097"/>
    <x v="0"/>
  </r>
  <r>
    <x v="1"/>
    <n v="0"/>
    <n v="1"/>
    <n v="0"/>
    <n v="1"/>
    <n v="441"/>
    <x v="0"/>
  </r>
  <r>
    <x v="1"/>
    <n v="0"/>
    <n v="1"/>
    <n v="0"/>
    <n v="2"/>
    <n v="311"/>
    <x v="0"/>
  </r>
  <r>
    <x v="1"/>
    <n v="0"/>
    <n v="1"/>
    <n v="0"/>
    <n v="3"/>
    <n v="61"/>
    <x v="0"/>
  </r>
  <r>
    <x v="1"/>
    <n v="0"/>
    <n v="1"/>
    <n v="0"/>
    <n v="4"/>
    <n v="44"/>
    <x v="0"/>
  </r>
  <r>
    <x v="1"/>
    <n v="0"/>
    <n v="2"/>
    <n v="0"/>
    <n v="0"/>
    <n v="1169"/>
    <x v="0"/>
  </r>
  <r>
    <x v="1"/>
    <n v="0"/>
    <n v="2"/>
    <n v="0"/>
    <n v="1"/>
    <n v="191"/>
    <x v="0"/>
  </r>
  <r>
    <x v="1"/>
    <n v="0"/>
    <n v="2"/>
    <n v="0"/>
    <n v="2"/>
    <n v="200"/>
    <x v="0"/>
  </r>
  <r>
    <x v="1"/>
    <n v="0"/>
    <n v="2"/>
    <n v="0"/>
    <n v="3"/>
    <n v="20"/>
    <x v="0"/>
  </r>
  <r>
    <x v="1"/>
    <n v="0"/>
    <n v="3"/>
    <n v="0"/>
    <n v="0"/>
    <n v="437"/>
    <x v="0"/>
  </r>
  <r>
    <x v="1"/>
    <n v="0"/>
    <n v="3"/>
    <n v="0"/>
    <n v="1"/>
    <n v="58"/>
    <x v="0"/>
  </r>
  <r>
    <x v="1"/>
    <n v="0"/>
    <n v="3"/>
    <n v="0"/>
    <n v="2"/>
    <n v="55"/>
    <x v="0"/>
  </r>
  <r>
    <x v="1"/>
    <n v="0"/>
    <n v="4"/>
    <n v="0"/>
    <n v="0"/>
    <n v="77"/>
    <x v="0"/>
  </r>
  <r>
    <x v="1"/>
    <n v="0"/>
    <n v="4"/>
    <n v="0"/>
    <n v="1"/>
    <n v="18"/>
    <x v="0"/>
  </r>
  <r>
    <x v="1"/>
    <n v="0"/>
    <n v="4"/>
    <n v="0"/>
    <n v="2"/>
    <n v="10"/>
    <x v="0"/>
  </r>
  <r>
    <x v="1"/>
    <n v="0"/>
    <n v="5"/>
    <n v="0"/>
    <n v="0"/>
    <n v="13"/>
    <x v="0"/>
  </r>
  <r>
    <x v="1"/>
    <n v="0"/>
    <n v="5"/>
    <n v="0"/>
    <n v="1"/>
    <n v="1"/>
    <x v="0"/>
  </r>
  <r>
    <x v="1"/>
    <n v="0"/>
    <n v="6"/>
    <n v="0"/>
    <n v="0"/>
    <n v="1"/>
    <x v="0"/>
  </r>
  <r>
    <x v="1"/>
    <n v="1"/>
    <n v="0"/>
    <n v="0"/>
    <n v="0"/>
    <n v="6414"/>
    <x v="1"/>
  </r>
  <r>
    <x v="1"/>
    <n v="1"/>
    <n v="0"/>
    <n v="0"/>
    <n v="1"/>
    <n v="383"/>
    <x v="1"/>
  </r>
  <r>
    <x v="1"/>
    <n v="1"/>
    <n v="0"/>
    <n v="0"/>
    <n v="2"/>
    <n v="232"/>
    <x v="1"/>
  </r>
  <r>
    <x v="1"/>
    <n v="1"/>
    <n v="0"/>
    <n v="0"/>
    <n v="3"/>
    <n v="25"/>
    <x v="1"/>
  </r>
  <r>
    <x v="1"/>
    <n v="1"/>
    <n v="0"/>
    <n v="0"/>
    <n v="4"/>
    <n v="9"/>
    <x v="1"/>
  </r>
  <r>
    <x v="1"/>
    <n v="1"/>
    <n v="0"/>
    <n v="1"/>
    <n v="0"/>
    <n v="276"/>
    <x v="1"/>
  </r>
  <r>
    <x v="1"/>
    <n v="1"/>
    <n v="0"/>
    <n v="1"/>
    <n v="1"/>
    <n v="24"/>
    <x v="1"/>
  </r>
  <r>
    <x v="1"/>
    <n v="1"/>
    <n v="0"/>
    <n v="1"/>
    <n v="2"/>
    <n v="6"/>
    <x v="1"/>
  </r>
  <r>
    <x v="1"/>
    <n v="1"/>
    <n v="0"/>
    <n v="2"/>
    <n v="0"/>
    <n v="25"/>
    <x v="1"/>
  </r>
  <r>
    <x v="1"/>
    <n v="1"/>
    <n v="0"/>
    <n v="2"/>
    <n v="1"/>
    <n v="2"/>
    <x v="1"/>
  </r>
  <r>
    <x v="1"/>
    <n v="1"/>
    <n v="0"/>
    <n v="2"/>
    <n v="2"/>
    <n v="2"/>
    <x v="1"/>
  </r>
  <r>
    <x v="1"/>
    <n v="1"/>
    <n v="1"/>
    <n v="0"/>
    <n v="0"/>
    <n v="1687"/>
    <x v="1"/>
  </r>
  <r>
    <x v="1"/>
    <n v="1"/>
    <n v="1"/>
    <n v="0"/>
    <n v="1"/>
    <n v="147"/>
    <x v="1"/>
  </r>
  <r>
    <x v="1"/>
    <n v="1"/>
    <n v="1"/>
    <n v="0"/>
    <n v="2"/>
    <n v="128"/>
    <x v="1"/>
  </r>
  <r>
    <x v="1"/>
    <n v="1"/>
    <n v="1"/>
    <n v="0"/>
    <n v="3"/>
    <n v="10"/>
    <x v="1"/>
  </r>
  <r>
    <x v="1"/>
    <n v="1"/>
    <n v="1"/>
    <n v="0"/>
    <n v="4"/>
    <n v="3"/>
    <x v="1"/>
  </r>
  <r>
    <x v="1"/>
    <n v="1"/>
    <n v="1"/>
    <n v="1"/>
    <n v="0"/>
    <n v="66"/>
    <x v="1"/>
  </r>
  <r>
    <x v="1"/>
    <n v="1"/>
    <n v="1"/>
    <n v="1"/>
    <n v="1"/>
    <n v="9"/>
    <x v="1"/>
  </r>
  <r>
    <x v="1"/>
    <n v="1"/>
    <n v="1"/>
    <n v="1"/>
    <n v="2"/>
    <n v="4"/>
    <x v="1"/>
  </r>
  <r>
    <x v="1"/>
    <n v="1"/>
    <n v="1"/>
    <n v="2"/>
    <n v="0"/>
    <n v="5"/>
    <x v="1"/>
  </r>
  <r>
    <x v="1"/>
    <n v="1"/>
    <n v="1"/>
    <n v="2"/>
    <n v="1"/>
    <n v="1"/>
    <x v="1"/>
  </r>
  <r>
    <x v="1"/>
    <n v="1"/>
    <n v="2"/>
    <n v="0"/>
    <n v="0"/>
    <n v="336"/>
    <x v="1"/>
  </r>
  <r>
    <x v="1"/>
    <n v="1"/>
    <n v="2"/>
    <n v="0"/>
    <n v="1"/>
    <n v="43"/>
    <x v="1"/>
  </r>
  <r>
    <x v="1"/>
    <n v="1"/>
    <n v="2"/>
    <n v="0"/>
    <n v="2"/>
    <n v="33"/>
    <x v="1"/>
  </r>
  <r>
    <x v="1"/>
    <n v="1"/>
    <n v="2"/>
    <n v="0"/>
    <n v="3"/>
    <n v="2"/>
    <x v="1"/>
  </r>
  <r>
    <x v="1"/>
    <n v="1"/>
    <n v="2"/>
    <n v="1"/>
    <n v="0"/>
    <n v="7"/>
    <x v="1"/>
  </r>
  <r>
    <x v="1"/>
    <n v="1"/>
    <n v="2"/>
    <n v="1"/>
    <n v="1"/>
    <n v="3"/>
    <x v="1"/>
  </r>
  <r>
    <x v="1"/>
    <n v="1"/>
    <n v="2"/>
    <n v="1"/>
    <n v="2"/>
    <n v="2"/>
    <x v="1"/>
  </r>
  <r>
    <x v="1"/>
    <n v="1"/>
    <n v="2"/>
    <n v="2"/>
    <n v="0"/>
    <n v="2"/>
    <x v="1"/>
  </r>
  <r>
    <x v="1"/>
    <n v="1"/>
    <n v="3"/>
    <n v="0"/>
    <n v="0"/>
    <n v="65"/>
    <x v="1"/>
  </r>
  <r>
    <x v="1"/>
    <n v="1"/>
    <n v="3"/>
    <n v="0"/>
    <n v="1"/>
    <n v="4"/>
    <x v="1"/>
  </r>
  <r>
    <x v="1"/>
    <n v="1"/>
    <n v="3"/>
    <n v="0"/>
    <n v="2"/>
    <n v="5"/>
    <x v="1"/>
  </r>
  <r>
    <x v="1"/>
    <n v="1"/>
    <n v="3"/>
    <n v="1"/>
    <n v="0"/>
    <n v="3"/>
    <x v="1"/>
  </r>
  <r>
    <x v="1"/>
    <n v="1"/>
    <n v="4"/>
    <n v="0"/>
    <n v="0"/>
    <n v="2"/>
    <x v="1"/>
  </r>
  <r>
    <x v="1"/>
    <n v="1"/>
    <n v="4"/>
    <n v="0"/>
    <n v="2"/>
    <n v="1"/>
    <x v="1"/>
  </r>
  <r>
    <x v="1"/>
    <n v="1"/>
    <n v="5"/>
    <n v="0"/>
    <n v="0"/>
    <n v="1"/>
    <x v="1"/>
  </r>
  <r>
    <x v="1"/>
    <n v="2"/>
    <n v="0"/>
    <n v="0"/>
    <n v="0"/>
    <n v="448"/>
    <x v="1"/>
  </r>
  <r>
    <x v="1"/>
    <n v="2"/>
    <n v="0"/>
    <n v="0"/>
    <n v="1"/>
    <n v="41"/>
    <x v="1"/>
  </r>
  <r>
    <x v="1"/>
    <n v="2"/>
    <n v="0"/>
    <n v="0"/>
    <n v="2"/>
    <n v="22"/>
    <x v="1"/>
  </r>
  <r>
    <x v="1"/>
    <n v="2"/>
    <n v="0"/>
    <n v="0"/>
    <n v="3"/>
    <n v="2"/>
    <x v="1"/>
  </r>
  <r>
    <x v="1"/>
    <n v="2"/>
    <n v="0"/>
    <n v="1"/>
    <n v="0"/>
    <n v="39"/>
    <x v="1"/>
  </r>
  <r>
    <x v="1"/>
    <n v="2"/>
    <n v="0"/>
    <n v="1"/>
    <n v="1"/>
    <n v="5"/>
    <x v="1"/>
  </r>
  <r>
    <x v="1"/>
    <n v="2"/>
    <n v="0"/>
    <n v="1"/>
    <n v="2"/>
    <n v="2"/>
    <x v="1"/>
  </r>
  <r>
    <x v="1"/>
    <n v="2"/>
    <n v="0"/>
    <n v="2"/>
    <n v="0"/>
    <n v="5"/>
    <x v="1"/>
  </r>
  <r>
    <x v="1"/>
    <n v="2"/>
    <n v="1"/>
    <n v="0"/>
    <n v="0"/>
    <n v="136"/>
    <x v="1"/>
  </r>
  <r>
    <x v="1"/>
    <n v="2"/>
    <n v="1"/>
    <n v="0"/>
    <n v="1"/>
    <n v="11"/>
    <x v="1"/>
  </r>
  <r>
    <x v="1"/>
    <n v="2"/>
    <n v="1"/>
    <n v="0"/>
    <n v="2"/>
    <n v="8"/>
    <x v="1"/>
  </r>
  <r>
    <x v="1"/>
    <n v="2"/>
    <n v="1"/>
    <n v="1"/>
    <n v="0"/>
    <n v="10"/>
    <x v="1"/>
  </r>
  <r>
    <x v="1"/>
    <n v="2"/>
    <n v="1"/>
    <n v="1"/>
    <n v="4"/>
    <n v="1"/>
    <x v="1"/>
  </r>
  <r>
    <x v="1"/>
    <n v="2"/>
    <n v="2"/>
    <n v="0"/>
    <n v="0"/>
    <n v="32"/>
    <x v="1"/>
  </r>
  <r>
    <x v="1"/>
    <n v="2"/>
    <n v="2"/>
    <n v="0"/>
    <n v="1"/>
    <n v="1"/>
    <x v="1"/>
  </r>
  <r>
    <x v="1"/>
    <n v="2"/>
    <n v="2"/>
    <n v="0"/>
    <n v="2"/>
    <n v="2"/>
    <x v="1"/>
  </r>
  <r>
    <x v="1"/>
    <n v="2"/>
    <n v="2"/>
    <n v="1"/>
    <n v="0"/>
    <n v="1"/>
    <x v="1"/>
  </r>
  <r>
    <x v="1"/>
    <n v="2"/>
    <n v="3"/>
    <n v="0"/>
    <n v="0"/>
    <n v="8"/>
    <x v="1"/>
  </r>
  <r>
    <x v="1"/>
    <n v="2"/>
    <n v="3"/>
    <n v="0"/>
    <n v="2"/>
    <n v="1"/>
    <x v="1"/>
  </r>
  <r>
    <x v="2"/>
    <n v="0"/>
    <n v="0"/>
    <n v="0"/>
    <n v="1"/>
    <n v="122"/>
    <x v="0"/>
  </r>
  <r>
    <x v="2"/>
    <n v="0"/>
    <n v="0"/>
    <n v="0"/>
    <n v="2"/>
    <n v="196"/>
    <x v="0"/>
  </r>
  <r>
    <x v="2"/>
    <n v="0"/>
    <n v="0"/>
    <n v="0"/>
    <n v="4"/>
    <n v="87"/>
    <x v="0"/>
  </r>
  <r>
    <x v="2"/>
    <n v="0"/>
    <n v="1"/>
    <n v="0"/>
    <n v="0"/>
    <n v="683"/>
    <x v="0"/>
  </r>
  <r>
    <x v="2"/>
    <n v="0"/>
    <n v="1"/>
    <n v="0"/>
    <n v="1"/>
    <n v="79"/>
    <x v="0"/>
  </r>
  <r>
    <x v="2"/>
    <n v="0"/>
    <n v="1"/>
    <n v="0"/>
    <n v="2"/>
    <n v="158"/>
    <x v="0"/>
  </r>
  <r>
    <x v="2"/>
    <n v="0"/>
    <n v="1"/>
    <n v="0"/>
    <n v="4"/>
    <n v="26"/>
    <x v="0"/>
  </r>
  <r>
    <x v="2"/>
    <n v="0"/>
    <n v="2"/>
    <n v="0"/>
    <n v="0"/>
    <n v="315"/>
    <x v="0"/>
  </r>
  <r>
    <x v="2"/>
    <n v="0"/>
    <n v="2"/>
    <n v="0"/>
    <n v="1"/>
    <n v="31"/>
    <x v="0"/>
  </r>
  <r>
    <x v="2"/>
    <n v="0"/>
    <n v="2"/>
    <n v="0"/>
    <n v="2"/>
    <n v="44"/>
    <x v="0"/>
  </r>
  <r>
    <x v="2"/>
    <n v="0"/>
    <n v="3"/>
    <n v="0"/>
    <n v="0"/>
    <n v="125"/>
    <x v="0"/>
  </r>
  <r>
    <x v="2"/>
    <n v="0"/>
    <n v="3"/>
    <n v="0"/>
    <n v="1"/>
    <n v="6"/>
    <x v="0"/>
  </r>
  <r>
    <x v="2"/>
    <n v="0"/>
    <n v="3"/>
    <n v="0"/>
    <n v="2"/>
    <n v="9"/>
    <x v="0"/>
  </r>
  <r>
    <x v="2"/>
    <n v="0"/>
    <n v="4"/>
    <n v="0"/>
    <n v="0"/>
    <n v="12"/>
    <x v="0"/>
  </r>
  <r>
    <x v="2"/>
    <n v="0"/>
    <n v="5"/>
    <n v="0"/>
    <n v="0"/>
    <n v="3"/>
    <x v="0"/>
  </r>
  <r>
    <x v="2"/>
    <n v="1"/>
    <n v="0"/>
    <n v="0"/>
    <n v="0"/>
    <n v="3536"/>
    <x v="1"/>
  </r>
  <r>
    <x v="2"/>
    <n v="1"/>
    <n v="0"/>
    <n v="0"/>
    <n v="1"/>
    <n v="194"/>
    <x v="1"/>
  </r>
  <r>
    <x v="2"/>
    <n v="1"/>
    <n v="0"/>
    <n v="0"/>
    <n v="2"/>
    <n v="217"/>
    <x v="1"/>
  </r>
  <r>
    <x v="2"/>
    <n v="1"/>
    <n v="0"/>
    <n v="0"/>
    <n v="3"/>
    <n v="35"/>
    <x v="1"/>
  </r>
  <r>
    <x v="2"/>
    <n v="1"/>
    <n v="0"/>
    <n v="1"/>
    <n v="0"/>
    <n v="21"/>
    <x v="1"/>
  </r>
  <r>
    <x v="2"/>
    <n v="1"/>
    <n v="0"/>
    <n v="1"/>
    <n v="1"/>
    <n v="2"/>
    <x v="1"/>
  </r>
  <r>
    <x v="2"/>
    <n v="1"/>
    <n v="0"/>
    <n v="1"/>
    <n v="2"/>
    <n v="1"/>
    <x v="1"/>
  </r>
  <r>
    <x v="2"/>
    <n v="1"/>
    <n v="1"/>
    <n v="0"/>
    <n v="0"/>
    <n v="1068"/>
    <x v="1"/>
  </r>
  <r>
    <x v="2"/>
    <n v="1"/>
    <n v="1"/>
    <n v="0"/>
    <n v="1"/>
    <n v="35"/>
    <x v="1"/>
  </r>
  <r>
    <x v="2"/>
    <n v="1"/>
    <n v="1"/>
    <n v="0"/>
    <n v="2"/>
    <n v="47"/>
    <x v="1"/>
  </r>
  <r>
    <x v="2"/>
    <n v="1"/>
    <n v="1"/>
    <n v="0"/>
    <n v="3"/>
    <n v="3"/>
    <x v="1"/>
  </r>
  <r>
    <x v="2"/>
    <n v="1"/>
    <n v="1"/>
    <n v="1"/>
    <n v="0"/>
    <n v="1"/>
    <x v="1"/>
  </r>
  <r>
    <x v="2"/>
    <n v="1"/>
    <n v="2"/>
    <n v="0"/>
    <n v="0"/>
    <n v="181"/>
    <x v="1"/>
  </r>
  <r>
    <x v="2"/>
    <n v="1"/>
    <n v="2"/>
    <n v="0"/>
    <n v="1"/>
    <n v="6"/>
    <x v="1"/>
  </r>
  <r>
    <x v="2"/>
    <n v="1"/>
    <n v="2"/>
    <n v="0"/>
    <n v="2"/>
    <n v="14"/>
    <x v="1"/>
  </r>
  <r>
    <x v="2"/>
    <n v="1"/>
    <n v="2"/>
    <n v="0"/>
    <n v="3"/>
    <n v="1"/>
    <x v="1"/>
  </r>
  <r>
    <x v="2"/>
    <n v="1"/>
    <n v="3"/>
    <n v="0"/>
    <n v="0"/>
    <n v="17"/>
    <x v="1"/>
  </r>
  <r>
    <x v="2"/>
    <n v="1"/>
    <n v="3"/>
    <n v="0"/>
    <n v="1"/>
    <n v="1"/>
    <x v="1"/>
  </r>
  <r>
    <x v="2"/>
    <n v="1"/>
    <n v="3"/>
    <n v="1"/>
    <n v="0"/>
    <n v="1"/>
    <x v="1"/>
  </r>
  <r>
    <x v="2"/>
    <n v="1"/>
    <n v="4"/>
    <n v="0"/>
    <n v="0"/>
    <n v="2"/>
    <x v="1"/>
  </r>
  <r>
    <x v="2"/>
    <n v="2"/>
    <n v="0"/>
    <n v="0"/>
    <n v="0"/>
    <n v="614"/>
    <x v="1"/>
  </r>
  <r>
    <x v="2"/>
    <n v="2"/>
    <n v="0"/>
    <n v="0"/>
    <n v="1"/>
    <n v="34"/>
    <x v="1"/>
  </r>
  <r>
    <x v="2"/>
    <n v="2"/>
    <n v="0"/>
    <n v="0"/>
    <n v="2"/>
    <n v="26"/>
    <x v="1"/>
  </r>
  <r>
    <x v="2"/>
    <n v="2"/>
    <n v="0"/>
    <n v="0"/>
    <n v="3"/>
    <n v="5"/>
    <x v="1"/>
  </r>
  <r>
    <x v="2"/>
    <n v="2"/>
    <n v="0"/>
    <n v="1"/>
    <n v="0"/>
    <n v="10"/>
    <x v="1"/>
  </r>
  <r>
    <x v="2"/>
    <n v="2"/>
    <n v="0"/>
    <n v="1"/>
    <n v="1"/>
    <n v="1"/>
    <x v="1"/>
  </r>
  <r>
    <x v="2"/>
    <n v="2"/>
    <n v="1"/>
    <n v="0"/>
    <n v="0"/>
    <n v="137"/>
    <x v="1"/>
  </r>
  <r>
    <x v="2"/>
    <n v="2"/>
    <n v="1"/>
    <n v="0"/>
    <n v="1"/>
    <n v="6"/>
    <x v="1"/>
  </r>
  <r>
    <x v="2"/>
    <n v="2"/>
    <n v="1"/>
    <n v="0"/>
    <n v="2"/>
    <n v="5"/>
    <x v="1"/>
  </r>
  <r>
    <x v="2"/>
    <n v="2"/>
    <n v="1"/>
    <n v="0"/>
    <n v="3"/>
    <n v="1"/>
    <x v="1"/>
  </r>
  <r>
    <x v="2"/>
    <n v="2"/>
    <n v="1"/>
    <n v="1"/>
    <n v="0"/>
    <n v="5"/>
    <x v="1"/>
  </r>
  <r>
    <x v="2"/>
    <n v="2"/>
    <n v="2"/>
    <n v="0"/>
    <n v="0"/>
    <n v="21"/>
    <x v="1"/>
  </r>
  <r>
    <x v="2"/>
    <n v="2"/>
    <n v="2"/>
    <n v="0"/>
    <n v="2"/>
    <n v="1"/>
    <x v="1"/>
  </r>
  <r>
    <x v="2"/>
    <n v="2"/>
    <n v="3"/>
    <n v="0"/>
    <n v="0"/>
    <n v="5"/>
    <x v="1"/>
  </r>
  <r>
    <x v="3"/>
    <n v="0"/>
    <n v="0"/>
    <n v="0"/>
    <n v="1"/>
    <n v="1597"/>
    <x v="0"/>
  </r>
  <r>
    <x v="3"/>
    <n v="0"/>
    <n v="0"/>
    <n v="0"/>
    <n v="2"/>
    <n v="1807"/>
    <x v="0"/>
  </r>
  <r>
    <x v="3"/>
    <n v="0"/>
    <n v="0"/>
    <n v="0"/>
    <n v="3"/>
    <n v="664"/>
    <x v="0"/>
  </r>
  <r>
    <x v="3"/>
    <n v="0"/>
    <n v="0"/>
    <n v="0"/>
    <n v="4"/>
    <n v="235"/>
    <x v="0"/>
  </r>
  <r>
    <x v="3"/>
    <n v="0"/>
    <n v="1"/>
    <n v="0"/>
    <n v="0"/>
    <n v="7095"/>
    <x v="0"/>
  </r>
  <r>
    <x v="3"/>
    <n v="0"/>
    <n v="1"/>
    <n v="0"/>
    <n v="1"/>
    <n v="526"/>
    <x v="0"/>
  </r>
  <r>
    <x v="3"/>
    <n v="0"/>
    <n v="1"/>
    <n v="0"/>
    <n v="2"/>
    <n v="1049"/>
    <x v="0"/>
  </r>
  <r>
    <x v="3"/>
    <n v="0"/>
    <n v="1"/>
    <n v="0"/>
    <n v="3"/>
    <n v="88"/>
    <x v="0"/>
  </r>
  <r>
    <x v="3"/>
    <n v="0"/>
    <n v="1"/>
    <n v="0"/>
    <n v="4"/>
    <n v="36"/>
    <x v="0"/>
  </r>
  <r>
    <x v="3"/>
    <n v="0"/>
    <n v="2"/>
    <n v="0"/>
    <n v="0"/>
    <n v="2995"/>
    <x v="0"/>
  </r>
  <r>
    <x v="3"/>
    <n v="0"/>
    <n v="2"/>
    <n v="0"/>
    <n v="1"/>
    <n v="153"/>
    <x v="0"/>
  </r>
  <r>
    <x v="3"/>
    <n v="0"/>
    <n v="2"/>
    <n v="0"/>
    <n v="2"/>
    <n v="544"/>
    <x v="0"/>
  </r>
  <r>
    <x v="3"/>
    <n v="0"/>
    <n v="2"/>
    <n v="0"/>
    <n v="3"/>
    <n v="59"/>
    <x v="0"/>
  </r>
  <r>
    <x v="3"/>
    <n v="0"/>
    <n v="3"/>
    <n v="0"/>
    <n v="0"/>
    <n v="722"/>
    <x v="0"/>
  </r>
  <r>
    <x v="3"/>
    <n v="0"/>
    <n v="3"/>
    <n v="0"/>
    <n v="1"/>
    <n v="23"/>
    <x v="0"/>
  </r>
  <r>
    <x v="3"/>
    <n v="0"/>
    <n v="3"/>
    <n v="0"/>
    <n v="2"/>
    <n v="78"/>
    <x v="0"/>
  </r>
  <r>
    <x v="3"/>
    <n v="0"/>
    <n v="4"/>
    <n v="0"/>
    <n v="0"/>
    <n v="124"/>
    <x v="0"/>
  </r>
  <r>
    <x v="3"/>
    <n v="0"/>
    <n v="4"/>
    <n v="0"/>
    <n v="1"/>
    <n v="3"/>
    <x v="0"/>
  </r>
  <r>
    <x v="3"/>
    <n v="0"/>
    <n v="4"/>
    <n v="0"/>
    <n v="2"/>
    <n v="25"/>
    <x v="0"/>
  </r>
  <r>
    <x v="3"/>
    <n v="0"/>
    <n v="5"/>
    <n v="0"/>
    <n v="0"/>
    <n v="14"/>
    <x v="0"/>
  </r>
  <r>
    <x v="4"/>
    <n v="0"/>
    <n v="0"/>
    <n v="0"/>
    <n v="1"/>
    <n v="435"/>
    <x v="0"/>
  </r>
  <r>
    <x v="4"/>
    <n v="0"/>
    <n v="0"/>
    <n v="0"/>
    <n v="2"/>
    <n v="247"/>
    <x v="0"/>
  </r>
  <r>
    <x v="4"/>
    <n v="0"/>
    <n v="0"/>
    <n v="0"/>
    <n v="3"/>
    <n v="18"/>
    <x v="0"/>
  </r>
  <r>
    <x v="4"/>
    <n v="0"/>
    <n v="0"/>
    <n v="0"/>
    <n v="4"/>
    <n v="21"/>
    <x v="0"/>
  </r>
  <r>
    <x v="4"/>
    <n v="0"/>
    <n v="1"/>
    <n v="0"/>
    <n v="0"/>
    <n v="5735"/>
    <x v="0"/>
  </r>
  <r>
    <x v="4"/>
    <n v="0"/>
    <n v="1"/>
    <n v="0"/>
    <n v="1"/>
    <n v="115"/>
    <x v="0"/>
  </r>
  <r>
    <x v="4"/>
    <n v="0"/>
    <n v="1"/>
    <n v="0"/>
    <n v="2"/>
    <n v="95"/>
    <x v="0"/>
  </r>
  <r>
    <x v="4"/>
    <n v="0"/>
    <n v="2"/>
    <n v="0"/>
    <n v="0"/>
    <n v="3212"/>
    <x v="0"/>
  </r>
  <r>
    <x v="4"/>
    <n v="0"/>
    <n v="2"/>
    <n v="0"/>
    <n v="1"/>
    <n v="49"/>
    <x v="0"/>
  </r>
  <r>
    <x v="4"/>
    <n v="0"/>
    <n v="2"/>
    <n v="0"/>
    <n v="2"/>
    <n v="65"/>
    <x v="0"/>
  </r>
  <r>
    <x v="4"/>
    <n v="0"/>
    <n v="2"/>
    <n v="0"/>
    <n v="3"/>
    <n v="3"/>
    <x v="0"/>
  </r>
  <r>
    <x v="4"/>
    <n v="0"/>
    <n v="3"/>
    <n v="0"/>
    <n v="0"/>
    <n v="930"/>
    <x v="0"/>
  </r>
  <r>
    <x v="4"/>
    <n v="0"/>
    <n v="3"/>
    <n v="0"/>
    <n v="1"/>
    <n v="5"/>
    <x v="0"/>
  </r>
  <r>
    <x v="4"/>
    <n v="0"/>
    <n v="3"/>
    <n v="0"/>
    <n v="2"/>
    <n v="23"/>
    <x v="0"/>
  </r>
  <r>
    <x v="4"/>
    <n v="0"/>
    <n v="4"/>
    <n v="0"/>
    <n v="0"/>
    <n v="169"/>
    <x v="0"/>
  </r>
  <r>
    <x v="4"/>
    <n v="0"/>
    <n v="4"/>
    <n v="0"/>
    <n v="1"/>
    <n v="3"/>
    <x v="0"/>
  </r>
  <r>
    <x v="4"/>
    <n v="0"/>
    <n v="4"/>
    <n v="0"/>
    <n v="2"/>
    <n v="1"/>
    <x v="0"/>
  </r>
  <r>
    <x v="4"/>
    <n v="0"/>
    <n v="5"/>
    <n v="0"/>
    <n v="0"/>
    <n v="36"/>
    <x v="0"/>
  </r>
  <r>
    <x v="4"/>
    <n v="0"/>
    <n v="5"/>
    <n v="0"/>
    <n v="1"/>
    <n v="1"/>
    <x v="0"/>
  </r>
  <r>
    <x v="4"/>
    <n v="0"/>
    <n v="6"/>
    <n v="0"/>
    <n v="0"/>
    <n v="1"/>
    <x v="0"/>
  </r>
  <r>
    <x v="5"/>
    <n v="0"/>
    <n v="0"/>
    <n v="0"/>
    <n v="1"/>
    <n v="11"/>
    <x v="0"/>
  </r>
  <r>
    <x v="5"/>
    <n v="0"/>
    <n v="1"/>
    <n v="0"/>
    <n v="0"/>
    <n v="113"/>
    <x v="0"/>
  </r>
  <r>
    <x v="5"/>
    <n v="0"/>
    <n v="1"/>
    <n v="0"/>
    <n v="1"/>
    <n v="4"/>
    <x v="0"/>
  </r>
  <r>
    <x v="5"/>
    <n v="0"/>
    <n v="2"/>
    <n v="0"/>
    <n v="0"/>
    <n v="18"/>
    <x v="0"/>
  </r>
  <r>
    <x v="5"/>
    <n v="0"/>
    <n v="2"/>
    <n v="0"/>
    <n v="1"/>
    <n v="2"/>
    <x v="0"/>
  </r>
  <r>
    <x v="5"/>
    <n v="0"/>
    <n v="3"/>
    <n v="0"/>
    <n v="0"/>
    <n v="4"/>
    <x v="0"/>
  </r>
  <r>
    <x v="5"/>
    <n v="1"/>
    <n v="0"/>
    <n v="0"/>
    <n v="0"/>
    <n v="2560"/>
    <x v="1"/>
  </r>
  <r>
    <x v="5"/>
    <n v="1"/>
    <n v="0"/>
    <n v="0"/>
    <n v="1"/>
    <n v="45"/>
    <x v="1"/>
  </r>
  <r>
    <x v="5"/>
    <n v="1"/>
    <n v="0"/>
    <n v="0"/>
    <n v="2"/>
    <n v="1"/>
    <x v="1"/>
  </r>
  <r>
    <x v="5"/>
    <n v="1"/>
    <n v="1"/>
    <n v="0"/>
    <n v="0"/>
    <n v="701"/>
    <x v="1"/>
  </r>
  <r>
    <x v="5"/>
    <n v="1"/>
    <n v="1"/>
    <n v="0"/>
    <n v="1"/>
    <n v="7"/>
    <x v="1"/>
  </r>
  <r>
    <x v="5"/>
    <n v="1"/>
    <n v="2"/>
    <n v="0"/>
    <n v="0"/>
    <n v="56"/>
    <x v="1"/>
  </r>
  <r>
    <x v="5"/>
    <n v="1"/>
    <n v="3"/>
    <n v="0"/>
    <n v="0"/>
    <n v="11"/>
    <x v="1"/>
  </r>
  <r>
    <x v="5"/>
    <n v="2"/>
    <n v="0"/>
    <n v="0"/>
    <n v="0"/>
    <n v="163"/>
    <x v="1"/>
  </r>
  <r>
    <x v="5"/>
    <n v="2"/>
    <n v="1"/>
    <n v="0"/>
    <n v="0"/>
    <n v="45"/>
    <x v="1"/>
  </r>
  <r>
    <x v="5"/>
    <n v="2"/>
    <n v="2"/>
    <n v="0"/>
    <n v="0"/>
    <n v="2"/>
    <x v="1"/>
  </r>
  <r>
    <x v="6"/>
    <n v="0"/>
    <n v="0"/>
    <n v="0"/>
    <n v="1"/>
    <n v="168"/>
    <x v="0"/>
  </r>
  <r>
    <x v="6"/>
    <n v="0"/>
    <n v="0"/>
    <n v="0"/>
    <n v="3"/>
    <n v="50"/>
    <x v="0"/>
  </r>
  <r>
    <x v="6"/>
    <n v="0"/>
    <n v="1"/>
    <n v="0"/>
    <n v="0"/>
    <n v="452"/>
    <x v="0"/>
  </r>
  <r>
    <x v="6"/>
    <n v="0"/>
    <n v="1"/>
    <n v="0"/>
    <n v="1"/>
    <n v="94"/>
    <x v="0"/>
  </r>
  <r>
    <x v="6"/>
    <n v="0"/>
    <n v="1"/>
    <n v="0"/>
    <n v="2"/>
    <n v="11"/>
    <x v="0"/>
  </r>
  <r>
    <x v="6"/>
    <n v="0"/>
    <n v="1"/>
    <n v="0"/>
    <n v="3"/>
    <n v="2"/>
    <x v="0"/>
  </r>
  <r>
    <x v="6"/>
    <n v="0"/>
    <n v="2"/>
    <n v="0"/>
    <n v="0"/>
    <n v="255"/>
    <x v="0"/>
  </r>
  <r>
    <x v="6"/>
    <n v="0"/>
    <n v="2"/>
    <n v="0"/>
    <n v="1"/>
    <n v="47"/>
    <x v="0"/>
  </r>
  <r>
    <x v="6"/>
    <n v="0"/>
    <n v="2"/>
    <n v="0"/>
    <n v="2"/>
    <n v="5"/>
    <x v="0"/>
  </r>
  <r>
    <x v="6"/>
    <n v="0"/>
    <n v="3"/>
    <n v="0"/>
    <n v="0"/>
    <n v="114"/>
    <x v="0"/>
  </r>
  <r>
    <x v="6"/>
    <n v="0"/>
    <n v="3"/>
    <n v="0"/>
    <n v="1"/>
    <n v="9"/>
    <x v="0"/>
  </r>
  <r>
    <x v="6"/>
    <n v="0"/>
    <n v="4"/>
    <n v="0"/>
    <n v="0"/>
    <n v="22"/>
    <x v="0"/>
  </r>
  <r>
    <x v="6"/>
    <n v="1"/>
    <n v="0"/>
    <n v="0"/>
    <n v="0"/>
    <n v="15409"/>
    <x v="1"/>
  </r>
  <r>
    <x v="6"/>
    <n v="1"/>
    <n v="0"/>
    <n v="0"/>
    <n v="1"/>
    <n v="622"/>
    <x v="1"/>
  </r>
  <r>
    <x v="6"/>
    <n v="1"/>
    <n v="0"/>
    <n v="0"/>
    <n v="2"/>
    <n v="29"/>
    <x v="1"/>
  </r>
  <r>
    <x v="6"/>
    <n v="1"/>
    <n v="1"/>
    <n v="0"/>
    <n v="0"/>
    <n v="2822"/>
    <x v="1"/>
  </r>
  <r>
    <x v="6"/>
    <n v="1"/>
    <n v="1"/>
    <n v="0"/>
    <n v="1"/>
    <n v="92"/>
    <x v="1"/>
  </r>
  <r>
    <x v="6"/>
    <n v="1"/>
    <n v="1"/>
    <n v="0"/>
    <n v="2"/>
    <n v="5"/>
    <x v="1"/>
  </r>
  <r>
    <x v="6"/>
    <n v="1"/>
    <n v="2"/>
    <n v="0"/>
    <n v="0"/>
    <n v="415"/>
    <x v="1"/>
  </r>
  <r>
    <x v="6"/>
    <n v="1"/>
    <n v="2"/>
    <n v="0"/>
    <n v="1"/>
    <n v="10"/>
    <x v="1"/>
  </r>
  <r>
    <x v="6"/>
    <n v="1"/>
    <n v="3"/>
    <n v="0"/>
    <n v="0"/>
    <n v="38"/>
    <x v="1"/>
  </r>
  <r>
    <x v="6"/>
    <n v="1"/>
    <n v="3"/>
    <n v="0"/>
    <n v="1"/>
    <n v="1"/>
    <x v="1"/>
  </r>
  <r>
    <x v="6"/>
    <n v="1"/>
    <n v="4"/>
    <n v="0"/>
    <n v="0"/>
    <n v="3"/>
    <x v="1"/>
  </r>
  <r>
    <x v="6"/>
    <n v="2"/>
    <n v="0"/>
    <n v="0"/>
    <n v="0"/>
    <n v="204"/>
    <x v="1"/>
  </r>
  <r>
    <x v="6"/>
    <n v="2"/>
    <n v="0"/>
    <n v="0"/>
    <n v="1"/>
    <n v="12"/>
    <x v="1"/>
  </r>
  <r>
    <x v="6"/>
    <n v="2"/>
    <n v="1"/>
    <n v="0"/>
    <n v="0"/>
    <n v="40"/>
    <x v="1"/>
  </r>
  <r>
    <x v="6"/>
    <n v="2"/>
    <n v="1"/>
    <n v="0"/>
    <n v="1"/>
    <n v="1"/>
    <x v="1"/>
  </r>
  <r>
    <x v="6"/>
    <n v="2"/>
    <n v="2"/>
    <n v="0"/>
    <n v="0"/>
    <n v="5"/>
    <x v="1"/>
  </r>
  <r>
    <x v="7"/>
    <n v="0"/>
    <n v="0"/>
    <n v="0"/>
    <n v="1"/>
    <n v="1121"/>
    <x v="0"/>
  </r>
  <r>
    <x v="7"/>
    <n v="0"/>
    <n v="0"/>
    <n v="0"/>
    <n v="2"/>
    <n v="462"/>
    <x v="0"/>
  </r>
  <r>
    <x v="7"/>
    <n v="0"/>
    <n v="0"/>
    <n v="0"/>
    <n v="3"/>
    <n v="113"/>
    <x v="0"/>
  </r>
  <r>
    <x v="7"/>
    <n v="0"/>
    <n v="0"/>
    <n v="0"/>
    <n v="4"/>
    <n v="43"/>
    <x v="0"/>
  </r>
  <r>
    <x v="7"/>
    <n v="0"/>
    <n v="1"/>
    <n v="0"/>
    <n v="0"/>
    <n v="1149"/>
    <x v="0"/>
  </r>
  <r>
    <x v="7"/>
    <n v="0"/>
    <n v="1"/>
    <n v="0"/>
    <n v="1"/>
    <n v="709"/>
    <x v="0"/>
  </r>
  <r>
    <x v="7"/>
    <n v="0"/>
    <n v="1"/>
    <n v="0"/>
    <n v="2"/>
    <n v="541"/>
    <x v="0"/>
  </r>
  <r>
    <x v="7"/>
    <n v="0"/>
    <n v="2"/>
    <n v="0"/>
    <n v="0"/>
    <n v="496"/>
    <x v="0"/>
  </r>
  <r>
    <x v="7"/>
    <n v="0"/>
    <n v="2"/>
    <n v="0"/>
    <n v="1"/>
    <n v="283"/>
    <x v="0"/>
  </r>
  <r>
    <x v="7"/>
    <n v="0"/>
    <n v="2"/>
    <n v="0"/>
    <n v="2"/>
    <n v="215"/>
    <x v="0"/>
  </r>
  <r>
    <x v="7"/>
    <n v="0"/>
    <n v="3"/>
    <n v="0"/>
    <n v="0"/>
    <n v="185"/>
    <x v="0"/>
  </r>
  <r>
    <x v="7"/>
    <n v="0"/>
    <n v="4"/>
    <n v="0"/>
    <n v="0"/>
    <n v="1"/>
    <x v="0"/>
  </r>
  <r>
    <x v="7"/>
    <n v="1"/>
    <n v="0"/>
    <n v="0"/>
    <n v="0"/>
    <n v="2646"/>
    <x v="1"/>
  </r>
  <r>
    <x v="7"/>
    <n v="1"/>
    <n v="1"/>
    <n v="0"/>
    <n v="0"/>
    <n v="228"/>
    <x v="1"/>
  </r>
  <r>
    <x v="7"/>
    <n v="1"/>
    <n v="2"/>
    <n v="0"/>
    <n v="0"/>
    <n v="2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x v="0"/>
    <n v="0"/>
    <n v="0"/>
    <n v="0"/>
    <n v="1"/>
    <n v="1008"/>
    <s v="N"/>
    <x v="0"/>
  </r>
  <r>
    <x v="0"/>
    <x v="0"/>
    <n v="0"/>
    <n v="0"/>
    <n v="0"/>
    <n v="2"/>
    <n v="376"/>
    <s v="N"/>
    <x v="1"/>
  </r>
  <r>
    <x v="0"/>
    <x v="0"/>
    <n v="0"/>
    <n v="0"/>
    <n v="0"/>
    <n v="3"/>
    <n v="88"/>
    <s v="N"/>
    <x v="2"/>
  </r>
  <r>
    <x v="0"/>
    <x v="0"/>
    <n v="0"/>
    <n v="0"/>
    <n v="0"/>
    <n v="4"/>
    <n v="56"/>
    <s v="N"/>
    <x v="3"/>
  </r>
  <r>
    <x v="0"/>
    <x v="0"/>
    <n v="0"/>
    <n v="1"/>
    <n v="0"/>
    <n v="0"/>
    <n v="1"/>
    <s v="N"/>
    <x v="4"/>
  </r>
  <r>
    <x v="0"/>
    <x v="0"/>
    <n v="0"/>
    <n v="1"/>
    <n v="0"/>
    <n v="1"/>
    <n v="177"/>
    <s v="N"/>
    <x v="0"/>
  </r>
  <r>
    <x v="0"/>
    <x v="0"/>
    <n v="0"/>
    <n v="1"/>
    <n v="0"/>
    <n v="2"/>
    <n v="95"/>
    <s v="N"/>
    <x v="1"/>
  </r>
  <r>
    <x v="0"/>
    <x v="0"/>
    <n v="0"/>
    <n v="2"/>
    <n v="0"/>
    <n v="1"/>
    <n v="22"/>
    <s v="N"/>
    <x v="0"/>
  </r>
  <r>
    <x v="0"/>
    <x v="0"/>
    <n v="0"/>
    <n v="2"/>
    <n v="0"/>
    <n v="2"/>
    <n v="16"/>
    <s v="N"/>
    <x v="1"/>
  </r>
  <r>
    <x v="0"/>
    <x v="0"/>
    <n v="1"/>
    <n v="0"/>
    <n v="0"/>
    <n v="0"/>
    <n v="27227"/>
    <s v="M"/>
    <x v="4"/>
  </r>
  <r>
    <x v="0"/>
    <x v="0"/>
    <n v="1"/>
    <n v="0"/>
    <n v="0"/>
    <n v="1"/>
    <n v="1954"/>
    <s v="M"/>
    <x v="0"/>
  </r>
  <r>
    <x v="0"/>
    <x v="0"/>
    <n v="1"/>
    <n v="0"/>
    <n v="0"/>
    <n v="2"/>
    <n v="413"/>
    <s v="M"/>
    <x v="1"/>
  </r>
  <r>
    <x v="0"/>
    <x v="0"/>
    <n v="1"/>
    <n v="0"/>
    <n v="0"/>
    <n v="3"/>
    <n v="81"/>
    <s v="M"/>
    <x v="2"/>
  </r>
  <r>
    <x v="0"/>
    <x v="0"/>
    <n v="1"/>
    <n v="0"/>
    <n v="1"/>
    <n v="0"/>
    <n v="3155"/>
    <s v="M"/>
    <x v="4"/>
  </r>
  <r>
    <x v="0"/>
    <x v="0"/>
    <n v="1"/>
    <n v="0"/>
    <n v="1"/>
    <n v="1"/>
    <n v="211"/>
    <s v="M"/>
    <x v="0"/>
  </r>
  <r>
    <x v="0"/>
    <x v="0"/>
    <n v="1"/>
    <n v="0"/>
    <n v="1"/>
    <n v="2"/>
    <n v="29"/>
    <s v="M"/>
    <x v="1"/>
  </r>
  <r>
    <x v="0"/>
    <x v="0"/>
    <n v="1"/>
    <n v="0"/>
    <n v="1"/>
    <n v="3"/>
    <n v="8"/>
    <s v="M"/>
    <x v="2"/>
  </r>
  <r>
    <x v="0"/>
    <x v="0"/>
    <n v="1"/>
    <n v="0"/>
    <n v="2"/>
    <n v="0"/>
    <n v="153"/>
    <s v="M"/>
    <x v="4"/>
  </r>
  <r>
    <x v="0"/>
    <x v="0"/>
    <n v="1"/>
    <n v="0"/>
    <n v="2"/>
    <n v="1"/>
    <n v="9"/>
    <s v="M"/>
    <x v="0"/>
  </r>
  <r>
    <x v="0"/>
    <x v="0"/>
    <n v="1"/>
    <n v="0"/>
    <n v="2"/>
    <n v="3"/>
    <n v="1"/>
    <s v="M"/>
    <x v="2"/>
  </r>
  <r>
    <x v="0"/>
    <x v="0"/>
    <n v="1"/>
    <n v="1"/>
    <n v="0"/>
    <n v="0"/>
    <n v="1446"/>
    <s v="M"/>
    <x v="4"/>
  </r>
  <r>
    <x v="0"/>
    <x v="0"/>
    <n v="1"/>
    <n v="1"/>
    <n v="0"/>
    <n v="1"/>
    <n v="122"/>
    <s v="M"/>
    <x v="0"/>
  </r>
  <r>
    <x v="0"/>
    <x v="0"/>
    <n v="1"/>
    <n v="1"/>
    <n v="0"/>
    <n v="2"/>
    <n v="16"/>
    <s v="M"/>
    <x v="1"/>
  </r>
  <r>
    <x v="0"/>
    <x v="0"/>
    <n v="1"/>
    <n v="1"/>
    <n v="1"/>
    <n v="0"/>
    <n v="171"/>
    <s v="M"/>
    <x v="4"/>
  </r>
  <r>
    <x v="0"/>
    <x v="0"/>
    <n v="1"/>
    <n v="1"/>
    <n v="1"/>
    <n v="1"/>
    <n v="8"/>
    <s v="M"/>
    <x v="0"/>
  </r>
  <r>
    <x v="0"/>
    <x v="0"/>
    <n v="1"/>
    <n v="1"/>
    <n v="2"/>
    <n v="0"/>
    <n v="7"/>
    <s v="M"/>
    <x v="4"/>
  </r>
  <r>
    <x v="0"/>
    <x v="0"/>
    <n v="1"/>
    <n v="1"/>
    <n v="2"/>
    <n v="1"/>
    <n v="1"/>
    <s v="M"/>
    <x v="0"/>
  </r>
  <r>
    <x v="0"/>
    <x v="0"/>
    <n v="1"/>
    <n v="2"/>
    <n v="0"/>
    <n v="0"/>
    <n v="53"/>
    <s v="M"/>
    <x v="4"/>
  </r>
  <r>
    <x v="0"/>
    <x v="0"/>
    <n v="1"/>
    <n v="2"/>
    <n v="0"/>
    <n v="1"/>
    <n v="5"/>
    <s v="M"/>
    <x v="0"/>
  </r>
  <r>
    <x v="0"/>
    <x v="0"/>
    <n v="1"/>
    <n v="2"/>
    <n v="0"/>
    <n v="2"/>
    <n v="1"/>
    <s v="M"/>
    <x v="1"/>
  </r>
  <r>
    <x v="0"/>
    <x v="0"/>
    <n v="1"/>
    <n v="2"/>
    <n v="1"/>
    <n v="0"/>
    <n v="6"/>
    <s v="M"/>
    <x v="4"/>
  </r>
  <r>
    <x v="0"/>
    <x v="0"/>
    <n v="1"/>
    <n v="2"/>
    <n v="1"/>
    <n v="1"/>
    <n v="1"/>
    <s v="M"/>
    <x v="0"/>
  </r>
  <r>
    <x v="0"/>
    <x v="0"/>
    <n v="1"/>
    <n v="2"/>
    <n v="2"/>
    <n v="0"/>
    <n v="1"/>
    <s v="M"/>
    <x v="4"/>
  </r>
  <r>
    <x v="0"/>
    <x v="0"/>
    <n v="1"/>
    <n v="3"/>
    <n v="0"/>
    <n v="0"/>
    <n v="1"/>
    <s v="M"/>
    <x v="4"/>
  </r>
  <r>
    <x v="0"/>
    <x v="0"/>
    <n v="2"/>
    <n v="0"/>
    <n v="0"/>
    <n v="0"/>
    <n v="1489"/>
    <s v="M"/>
    <x v="4"/>
  </r>
  <r>
    <x v="0"/>
    <x v="0"/>
    <n v="2"/>
    <n v="0"/>
    <n v="0"/>
    <n v="1"/>
    <n v="96"/>
    <s v="M"/>
    <x v="0"/>
  </r>
  <r>
    <x v="0"/>
    <x v="0"/>
    <n v="2"/>
    <n v="0"/>
    <n v="0"/>
    <n v="2"/>
    <n v="25"/>
    <s v="M"/>
    <x v="1"/>
  </r>
  <r>
    <x v="0"/>
    <x v="0"/>
    <n v="2"/>
    <n v="0"/>
    <n v="0"/>
    <n v="3"/>
    <n v="4"/>
    <s v="M"/>
    <x v="2"/>
  </r>
  <r>
    <x v="0"/>
    <x v="0"/>
    <n v="2"/>
    <n v="0"/>
    <n v="1"/>
    <n v="0"/>
    <n v="281"/>
    <s v="M"/>
    <x v="4"/>
  </r>
  <r>
    <x v="0"/>
    <x v="0"/>
    <n v="2"/>
    <n v="0"/>
    <n v="1"/>
    <n v="1"/>
    <n v="17"/>
    <s v="M"/>
    <x v="0"/>
  </r>
  <r>
    <x v="0"/>
    <x v="0"/>
    <n v="2"/>
    <n v="0"/>
    <n v="1"/>
    <n v="2"/>
    <n v="1"/>
    <s v="M"/>
    <x v="1"/>
  </r>
  <r>
    <x v="0"/>
    <x v="0"/>
    <n v="2"/>
    <n v="0"/>
    <n v="2"/>
    <n v="0"/>
    <n v="33"/>
    <s v="M"/>
    <x v="4"/>
  </r>
  <r>
    <x v="0"/>
    <x v="0"/>
    <n v="2"/>
    <n v="0"/>
    <n v="2"/>
    <n v="1"/>
    <n v="1"/>
    <s v="M"/>
    <x v="0"/>
  </r>
  <r>
    <x v="0"/>
    <x v="0"/>
    <n v="2"/>
    <n v="0"/>
    <n v="3"/>
    <n v="0"/>
    <n v="1"/>
    <s v="M"/>
    <x v="4"/>
  </r>
  <r>
    <x v="0"/>
    <x v="0"/>
    <n v="2"/>
    <n v="1"/>
    <n v="0"/>
    <n v="0"/>
    <n v="104"/>
    <s v="M"/>
    <x v="4"/>
  </r>
  <r>
    <x v="0"/>
    <x v="0"/>
    <n v="2"/>
    <n v="1"/>
    <n v="0"/>
    <n v="1"/>
    <n v="10"/>
    <s v="M"/>
    <x v="0"/>
  </r>
  <r>
    <x v="0"/>
    <x v="0"/>
    <n v="2"/>
    <n v="1"/>
    <n v="0"/>
    <n v="2"/>
    <n v="1"/>
    <s v="M"/>
    <x v="1"/>
  </r>
  <r>
    <x v="0"/>
    <x v="0"/>
    <n v="2"/>
    <n v="1"/>
    <n v="1"/>
    <n v="0"/>
    <n v="18"/>
    <s v="M"/>
    <x v="4"/>
  </r>
  <r>
    <x v="0"/>
    <x v="0"/>
    <n v="2"/>
    <n v="1"/>
    <n v="2"/>
    <n v="0"/>
    <n v="3"/>
    <s v="M"/>
    <x v="4"/>
  </r>
  <r>
    <x v="0"/>
    <x v="0"/>
    <n v="2"/>
    <n v="1"/>
    <n v="2"/>
    <n v="2"/>
    <n v="1"/>
    <s v="M"/>
    <x v="1"/>
  </r>
  <r>
    <x v="0"/>
    <x v="0"/>
    <n v="2"/>
    <n v="2"/>
    <n v="0"/>
    <n v="0"/>
    <n v="5"/>
    <s v="M"/>
    <x v="4"/>
  </r>
  <r>
    <x v="0"/>
    <x v="0"/>
    <n v="2"/>
    <n v="2"/>
    <n v="0"/>
    <n v="1"/>
    <n v="2"/>
    <s v="M"/>
    <x v="0"/>
  </r>
  <r>
    <x v="0"/>
    <x v="1"/>
    <n v="0"/>
    <n v="1"/>
    <n v="0"/>
    <n v="0"/>
    <n v="2342"/>
    <s v="N"/>
    <x v="0"/>
  </r>
  <r>
    <x v="0"/>
    <x v="1"/>
    <n v="0"/>
    <n v="1"/>
    <n v="0"/>
    <n v="1"/>
    <n v="407"/>
    <s v="N"/>
    <x v="1"/>
  </r>
  <r>
    <x v="0"/>
    <x v="1"/>
    <n v="0"/>
    <n v="1"/>
    <n v="0"/>
    <n v="2"/>
    <n v="115"/>
    <s v="N"/>
    <x v="2"/>
  </r>
  <r>
    <x v="0"/>
    <x v="1"/>
    <n v="0"/>
    <n v="1"/>
    <n v="0"/>
    <n v="3"/>
    <n v="27"/>
    <s v="N"/>
    <x v="3"/>
  </r>
  <r>
    <x v="0"/>
    <x v="1"/>
    <n v="0"/>
    <n v="1"/>
    <n v="0"/>
    <n v="4"/>
    <n v="14"/>
    <s v="N"/>
    <x v="5"/>
  </r>
  <r>
    <x v="0"/>
    <x v="1"/>
    <n v="0"/>
    <n v="2"/>
    <n v="0"/>
    <n v="0"/>
    <n v="547"/>
    <s v="N"/>
    <x v="0"/>
  </r>
  <r>
    <x v="0"/>
    <x v="1"/>
    <n v="0"/>
    <n v="2"/>
    <n v="0"/>
    <n v="1"/>
    <n v="90"/>
    <s v="N"/>
    <x v="1"/>
  </r>
  <r>
    <x v="0"/>
    <x v="1"/>
    <n v="0"/>
    <n v="2"/>
    <n v="0"/>
    <n v="2"/>
    <n v="27"/>
    <s v="N"/>
    <x v="2"/>
  </r>
  <r>
    <x v="0"/>
    <x v="1"/>
    <n v="0"/>
    <n v="3"/>
    <n v="0"/>
    <n v="0"/>
    <n v="60"/>
    <s v="N"/>
    <x v="0"/>
  </r>
  <r>
    <x v="0"/>
    <x v="1"/>
    <n v="0"/>
    <n v="3"/>
    <n v="0"/>
    <n v="1"/>
    <n v="14"/>
    <s v="N"/>
    <x v="1"/>
  </r>
  <r>
    <x v="0"/>
    <x v="1"/>
    <n v="0"/>
    <n v="3"/>
    <n v="0"/>
    <n v="2"/>
    <n v="4"/>
    <s v="N"/>
    <x v="2"/>
  </r>
  <r>
    <x v="0"/>
    <x v="1"/>
    <n v="1"/>
    <n v="1"/>
    <n v="0"/>
    <n v="0"/>
    <n v="3938"/>
    <s v="M"/>
    <x v="0"/>
  </r>
  <r>
    <x v="0"/>
    <x v="1"/>
    <n v="1"/>
    <n v="1"/>
    <n v="0"/>
    <n v="1"/>
    <n v="270"/>
    <s v="M"/>
    <x v="1"/>
  </r>
  <r>
    <x v="0"/>
    <x v="1"/>
    <n v="1"/>
    <n v="1"/>
    <n v="0"/>
    <n v="2"/>
    <n v="125"/>
    <s v="M"/>
    <x v="2"/>
  </r>
  <r>
    <x v="0"/>
    <x v="1"/>
    <n v="1"/>
    <n v="1"/>
    <n v="0"/>
    <n v="3"/>
    <n v="18"/>
    <s v="M"/>
    <x v="3"/>
  </r>
  <r>
    <x v="0"/>
    <x v="1"/>
    <n v="1"/>
    <n v="1"/>
    <n v="1"/>
    <n v="0"/>
    <n v="449"/>
    <s v="M"/>
    <x v="0"/>
  </r>
  <r>
    <x v="0"/>
    <x v="1"/>
    <n v="1"/>
    <n v="1"/>
    <n v="1"/>
    <n v="1"/>
    <n v="18"/>
    <s v="M"/>
    <x v="1"/>
  </r>
  <r>
    <x v="0"/>
    <x v="1"/>
    <n v="1"/>
    <n v="1"/>
    <n v="1"/>
    <n v="2"/>
    <n v="4"/>
    <s v="M"/>
    <x v="2"/>
  </r>
  <r>
    <x v="0"/>
    <x v="1"/>
    <n v="1"/>
    <n v="1"/>
    <n v="1"/>
    <n v="3"/>
    <n v="4"/>
    <s v="M"/>
    <x v="3"/>
  </r>
  <r>
    <x v="0"/>
    <x v="1"/>
    <n v="1"/>
    <n v="1"/>
    <n v="2"/>
    <n v="0"/>
    <n v="20"/>
    <s v="M"/>
    <x v="0"/>
  </r>
  <r>
    <x v="0"/>
    <x v="1"/>
    <n v="1"/>
    <n v="1"/>
    <n v="2"/>
    <n v="1"/>
    <n v="2"/>
    <s v="M"/>
    <x v="1"/>
  </r>
  <r>
    <x v="0"/>
    <x v="1"/>
    <n v="1"/>
    <n v="1"/>
    <n v="2"/>
    <n v="2"/>
    <n v="1"/>
    <s v="M"/>
    <x v="2"/>
  </r>
  <r>
    <x v="0"/>
    <x v="1"/>
    <n v="1"/>
    <n v="2"/>
    <n v="0"/>
    <n v="0"/>
    <n v="192"/>
    <s v="M"/>
    <x v="0"/>
  </r>
  <r>
    <x v="0"/>
    <x v="1"/>
    <n v="1"/>
    <n v="2"/>
    <n v="0"/>
    <n v="1"/>
    <n v="6"/>
    <s v="M"/>
    <x v="1"/>
  </r>
  <r>
    <x v="0"/>
    <x v="1"/>
    <n v="1"/>
    <n v="2"/>
    <n v="0"/>
    <n v="2"/>
    <n v="10"/>
    <s v="M"/>
    <x v="2"/>
  </r>
  <r>
    <x v="0"/>
    <x v="1"/>
    <n v="1"/>
    <n v="2"/>
    <n v="1"/>
    <n v="0"/>
    <n v="21"/>
    <s v="M"/>
    <x v="0"/>
  </r>
  <r>
    <x v="0"/>
    <x v="1"/>
    <n v="1"/>
    <n v="2"/>
    <n v="1"/>
    <n v="2"/>
    <n v="1"/>
    <s v="M"/>
    <x v="2"/>
  </r>
  <r>
    <x v="0"/>
    <x v="1"/>
    <n v="1"/>
    <n v="3"/>
    <n v="0"/>
    <n v="0"/>
    <n v="8"/>
    <s v="M"/>
    <x v="0"/>
  </r>
  <r>
    <x v="0"/>
    <x v="1"/>
    <n v="1"/>
    <n v="3"/>
    <n v="0"/>
    <n v="1"/>
    <n v="2"/>
    <s v="M"/>
    <x v="1"/>
  </r>
  <r>
    <x v="0"/>
    <x v="1"/>
    <n v="1"/>
    <n v="3"/>
    <n v="1"/>
    <n v="0"/>
    <n v="2"/>
    <s v="M"/>
    <x v="0"/>
  </r>
  <r>
    <x v="0"/>
    <x v="1"/>
    <n v="2"/>
    <n v="1"/>
    <n v="0"/>
    <n v="0"/>
    <n v="231"/>
    <s v="M"/>
    <x v="0"/>
  </r>
  <r>
    <x v="0"/>
    <x v="1"/>
    <n v="2"/>
    <n v="1"/>
    <n v="0"/>
    <n v="1"/>
    <n v="21"/>
    <s v="M"/>
    <x v="1"/>
  </r>
  <r>
    <x v="0"/>
    <x v="1"/>
    <n v="2"/>
    <n v="1"/>
    <n v="0"/>
    <n v="2"/>
    <n v="2"/>
    <s v="M"/>
    <x v="2"/>
  </r>
  <r>
    <x v="0"/>
    <x v="1"/>
    <n v="2"/>
    <n v="1"/>
    <n v="0"/>
    <n v="3"/>
    <n v="1"/>
    <s v="M"/>
    <x v="3"/>
  </r>
  <r>
    <x v="0"/>
    <x v="1"/>
    <n v="2"/>
    <n v="1"/>
    <n v="1"/>
    <n v="0"/>
    <n v="46"/>
    <s v="M"/>
    <x v="0"/>
  </r>
  <r>
    <x v="0"/>
    <x v="1"/>
    <n v="2"/>
    <n v="1"/>
    <n v="1"/>
    <n v="1"/>
    <n v="5"/>
    <s v="M"/>
    <x v="1"/>
  </r>
  <r>
    <x v="0"/>
    <x v="1"/>
    <n v="2"/>
    <n v="1"/>
    <n v="1"/>
    <n v="2"/>
    <n v="1"/>
    <s v="M"/>
    <x v="2"/>
  </r>
  <r>
    <x v="0"/>
    <x v="1"/>
    <n v="2"/>
    <n v="1"/>
    <n v="2"/>
    <n v="0"/>
    <n v="4"/>
    <s v="M"/>
    <x v="0"/>
  </r>
  <r>
    <x v="0"/>
    <x v="1"/>
    <n v="2"/>
    <n v="2"/>
    <n v="0"/>
    <n v="0"/>
    <n v="19"/>
    <s v="M"/>
    <x v="0"/>
  </r>
  <r>
    <x v="0"/>
    <x v="1"/>
    <n v="2"/>
    <n v="2"/>
    <n v="1"/>
    <n v="0"/>
    <n v="2"/>
    <s v="M"/>
    <x v="0"/>
  </r>
  <r>
    <x v="0"/>
    <x v="2"/>
    <n v="0"/>
    <n v="2"/>
    <n v="0"/>
    <n v="0"/>
    <n v="707"/>
    <s v="N"/>
    <x v="1"/>
  </r>
  <r>
    <x v="0"/>
    <x v="2"/>
    <n v="0"/>
    <n v="2"/>
    <n v="0"/>
    <n v="1"/>
    <n v="115"/>
    <s v="N"/>
    <x v="2"/>
  </r>
  <r>
    <x v="0"/>
    <x v="2"/>
    <n v="0"/>
    <n v="2"/>
    <n v="0"/>
    <n v="2"/>
    <n v="21"/>
    <s v="N"/>
    <x v="3"/>
  </r>
  <r>
    <x v="0"/>
    <x v="2"/>
    <n v="0"/>
    <n v="2"/>
    <n v="0"/>
    <n v="3"/>
    <n v="3"/>
    <s v="N"/>
    <x v="5"/>
  </r>
  <r>
    <x v="0"/>
    <x v="2"/>
    <n v="0"/>
    <n v="3"/>
    <n v="0"/>
    <n v="0"/>
    <n v="120"/>
    <s v="N"/>
    <x v="1"/>
  </r>
  <r>
    <x v="0"/>
    <x v="2"/>
    <n v="0"/>
    <n v="3"/>
    <n v="0"/>
    <n v="1"/>
    <n v="27"/>
    <s v="N"/>
    <x v="2"/>
  </r>
  <r>
    <x v="0"/>
    <x v="2"/>
    <n v="0"/>
    <n v="3"/>
    <n v="0"/>
    <n v="2"/>
    <n v="7"/>
    <s v="N"/>
    <x v="3"/>
  </r>
  <r>
    <x v="0"/>
    <x v="2"/>
    <n v="0"/>
    <n v="4"/>
    <n v="0"/>
    <n v="0"/>
    <n v="18"/>
    <s v="N"/>
    <x v="1"/>
  </r>
  <r>
    <x v="0"/>
    <x v="2"/>
    <n v="0"/>
    <n v="4"/>
    <n v="0"/>
    <n v="1"/>
    <n v="3"/>
    <s v="N"/>
    <x v="2"/>
  </r>
  <r>
    <x v="0"/>
    <x v="2"/>
    <n v="1"/>
    <n v="2"/>
    <n v="0"/>
    <n v="0"/>
    <n v="399"/>
    <s v="M"/>
    <x v="1"/>
  </r>
  <r>
    <x v="0"/>
    <x v="2"/>
    <n v="1"/>
    <n v="2"/>
    <n v="0"/>
    <n v="1"/>
    <n v="60"/>
    <s v="M"/>
    <x v="2"/>
  </r>
  <r>
    <x v="0"/>
    <x v="2"/>
    <n v="1"/>
    <n v="2"/>
    <n v="0"/>
    <n v="2"/>
    <n v="5"/>
    <s v="M"/>
    <x v="3"/>
  </r>
  <r>
    <x v="0"/>
    <x v="2"/>
    <n v="1"/>
    <n v="2"/>
    <n v="0"/>
    <n v="3"/>
    <n v="2"/>
    <s v="M"/>
    <x v="5"/>
  </r>
  <r>
    <x v="0"/>
    <x v="2"/>
    <n v="1"/>
    <n v="2"/>
    <n v="1"/>
    <n v="0"/>
    <n v="45"/>
    <s v="M"/>
    <x v="1"/>
  </r>
  <r>
    <x v="0"/>
    <x v="2"/>
    <n v="1"/>
    <n v="2"/>
    <n v="1"/>
    <n v="1"/>
    <n v="5"/>
    <s v="M"/>
    <x v="2"/>
  </r>
  <r>
    <x v="0"/>
    <x v="2"/>
    <n v="1"/>
    <n v="2"/>
    <n v="2"/>
    <n v="0"/>
    <n v="1"/>
    <s v="M"/>
    <x v="1"/>
  </r>
  <r>
    <x v="0"/>
    <x v="2"/>
    <n v="1"/>
    <n v="3"/>
    <n v="0"/>
    <n v="0"/>
    <n v="25"/>
    <s v="M"/>
    <x v="1"/>
  </r>
  <r>
    <x v="0"/>
    <x v="2"/>
    <n v="1"/>
    <n v="3"/>
    <n v="0"/>
    <n v="1"/>
    <n v="1"/>
    <s v="M"/>
    <x v="2"/>
  </r>
  <r>
    <x v="0"/>
    <x v="2"/>
    <n v="1"/>
    <n v="3"/>
    <n v="1"/>
    <n v="0"/>
    <n v="1"/>
    <s v="M"/>
    <x v="1"/>
  </r>
  <r>
    <x v="0"/>
    <x v="2"/>
    <n v="1"/>
    <n v="3"/>
    <n v="1"/>
    <n v="2"/>
    <n v="1"/>
    <s v="M"/>
    <x v="3"/>
  </r>
  <r>
    <x v="0"/>
    <x v="2"/>
    <n v="1"/>
    <n v="4"/>
    <n v="0"/>
    <n v="0"/>
    <n v="1"/>
    <s v="M"/>
    <x v="1"/>
  </r>
  <r>
    <x v="0"/>
    <x v="2"/>
    <n v="2"/>
    <n v="2"/>
    <n v="0"/>
    <n v="0"/>
    <n v="19"/>
    <s v="M"/>
    <x v="1"/>
  </r>
  <r>
    <x v="0"/>
    <x v="2"/>
    <n v="2"/>
    <n v="2"/>
    <n v="0"/>
    <n v="1"/>
    <n v="4"/>
    <s v="M"/>
    <x v="2"/>
  </r>
  <r>
    <x v="0"/>
    <x v="2"/>
    <n v="2"/>
    <n v="2"/>
    <n v="0"/>
    <n v="2"/>
    <n v="2"/>
    <s v="M"/>
    <x v="3"/>
  </r>
  <r>
    <x v="0"/>
    <x v="2"/>
    <n v="2"/>
    <n v="2"/>
    <n v="1"/>
    <n v="0"/>
    <n v="2"/>
    <s v="M"/>
    <x v="1"/>
  </r>
  <r>
    <x v="0"/>
    <x v="2"/>
    <n v="2"/>
    <n v="3"/>
    <n v="0"/>
    <n v="0"/>
    <n v="1"/>
    <s v="M"/>
    <x v="1"/>
  </r>
  <r>
    <x v="0"/>
    <x v="3"/>
    <n v="0"/>
    <n v="3"/>
    <n v="0"/>
    <n v="0"/>
    <n v="169"/>
    <s v="N"/>
    <x v="2"/>
  </r>
  <r>
    <x v="0"/>
    <x v="3"/>
    <n v="0"/>
    <n v="3"/>
    <n v="0"/>
    <n v="1"/>
    <n v="16"/>
    <s v="N"/>
    <x v="3"/>
  </r>
  <r>
    <x v="0"/>
    <x v="3"/>
    <n v="0"/>
    <n v="3"/>
    <n v="0"/>
    <n v="2"/>
    <n v="4"/>
    <s v="N"/>
    <x v="5"/>
  </r>
  <r>
    <x v="0"/>
    <x v="3"/>
    <n v="0"/>
    <n v="4"/>
    <n v="0"/>
    <n v="0"/>
    <n v="19"/>
    <s v="N"/>
    <x v="2"/>
  </r>
  <r>
    <x v="0"/>
    <x v="3"/>
    <n v="0"/>
    <n v="4"/>
    <n v="0"/>
    <n v="1"/>
    <n v="3"/>
    <s v="N"/>
    <x v="3"/>
  </r>
  <r>
    <x v="0"/>
    <x v="3"/>
    <n v="0"/>
    <n v="5"/>
    <n v="0"/>
    <n v="0"/>
    <n v="1"/>
    <s v="N"/>
    <x v="2"/>
  </r>
  <r>
    <x v="0"/>
    <x v="3"/>
    <n v="1"/>
    <n v="3"/>
    <n v="0"/>
    <n v="0"/>
    <n v="53"/>
    <s v="M"/>
    <x v="2"/>
  </r>
  <r>
    <x v="0"/>
    <x v="3"/>
    <n v="1"/>
    <n v="3"/>
    <n v="0"/>
    <n v="1"/>
    <n v="4"/>
    <s v="M"/>
    <x v="3"/>
  </r>
  <r>
    <x v="0"/>
    <x v="3"/>
    <n v="1"/>
    <n v="3"/>
    <n v="1"/>
    <n v="0"/>
    <n v="11"/>
    <s v="M"/>
    <x v="2"/>
  </r>
  <r>
    <x v="0"/>
    <x v="3"/>
    <n v="1"/>
    <n v="4"/>
    <n v="0"/>
    <n v="0"/>
    <n v="2"/>
    <s v="M"/>
    <x v="2"/>
  </r>
  <r>
    <x v="0"/>
    <x v="3"/>
    <n v="2"/>
    <n v="3"/>
    <n v="0"/>
    <n v="0"/>
    <n v="2"/>
    <s v="M"/>
    <x v="2"/>
  </r>
  <r>
    <x v="0"/>
    <x v="4"/>
    <n v="0"/>
    <n v="4"/>
    <n v="0"/>
    <n v="0"/>
    <n v="37"/>
    <s v="N"/>
    <x v="3"/>
  </r>
  <r>
    <x v="0"/>
    <x v="4"/>
    <n v="1"/>
    <n v="4"/>
    <n v="0"/>
    <n v="0"/>
    <n v="4"/>
    <s v="M"/>
    <x v="3"/>
  </r>
  <r>
    <x v="0"/>
    <x v="5"/>
    <n v="0"/>
    <n v="5"/>
    <n v="0"/>
    <n v="0"/>
    <n v="6"/>
    <s v="N"/>
    <x v="5"/>
  </r>
  <r>
    <x v="1"/>
    <x v="0"/>
    <n v="0"/>
    <n v="0"/>
    <n v="0"/>
    <n v="1"/>
    <n v="629"/>
    <s v="N"/>
    <x v="0"/>
  </r>
  <r>
    <x v="1"/>
    <x v="0"/>
    <n v="0"/>
    <n v="0"/>
    <n v="0"/>
    <n v="2"/>
    <n v="327"/>
    <s v="N"/>
    <x v="1"/>
  </r>
  <r>
    <x v="1"/>
    <x v="0"/>
    <n v="0"/>
    <n v="0"/>
    <n v="0"/>
    <n v="3"/>
    <n v="135"/>
    <s v="N"/>
    <x v="2"/>
  </r>
  <r>
    <x v="1"/>
    <x v="0"/>
    <n v="0"/>
    <n v="0"/>
    <n v="0"/>
    <n v="4"/>
    <n v="80"/>
    <s v="N"/>
    <x v="3"/>
  </r>
  <r>
    <x v="1"/>
    <x v="0"/>
    <n v="0"/>
    <n v="1"/>
    <n v="0"/>
    <n v="1"/>
    <n v="133"/>
    <s v="N"/>
    <x v="0"/>
  </r>
  <r>
    <x v="1"/>
    <x v="0"/>
    <n v="0"/>
    <n v="1"/>
    <n v="0"/>
    <n v="2"/>
    <n v="156"/>
    <s v="N"/>
    <x v="1"/>
  </r>
  <r>
    <x v="1"/>
    <x v="0"/>
    <n v="0"/>
    <n v="2"/>
    <n v="0"/>
    <n v="1"/>
    <n v="36"/>
    <s v="N"/>
    <x v="0"/>
  </r>
  <r>
    <x v="1"/>
    <x v="0"/>
    <n v="0"/>
    <n v="2"/>
    <n v="0"/>
    <n v="2"/>
    <n v="43"/>
    <s v="N"/>
    <x v="1"/>
  </r>
  <r>
    <x v="1"/>
    <x v="0"/>
    <n v="1"/>
    <n v="0"/>
    <n v="0"/>
    <n v="0"/>
    <n v="6414"/>
    <s v="M"/>
    <x v="4"/>
  </r>
  <r>
    <x v="1"/>
    <x v="0"/>
    <n v="1"/>
    <n v="0"/>
    <n v="0"/>
    <n v="1"/>
    <n v="383"/>
    <s v="M"/>
    <x v="0"/>
  </r>
  <r>
    <x v="1"/>
    <x v="0"/>
    <n v="1"/>
    <n v="0"/>
    <n v="0"/>
    <n v="2"/>
    <n v="232"/>
    <s v="M"/>
    <x v="1"/>
  </r>
  <r>
    <x v="1"/>
    <x v="0"/>
    <n v="1"/>
    <n v="0"/>
    <n v="0"/>
    <n v="3"/>
    <n v="25"/>
    <s v="M"/>
    <x v="2"/>
  </r>
  <r>
    <x v="1"/>
    <x v="0"/>
    <n v="1"/>
    <n v="0"/>
    <n v="0"/>
    <n v="4"/>
    <n v="9"/>
    <s v="M"/>
    <x v="3"/>
  </r>
  <r>
    <x v="1"/>
    <x v="0"/>
    <n v="1"/>
    <n v="0"/>
    <n v="1"/>
    <n v="0"/>
    <n v="276"/>
    <s v="M"/>
    <x v="4"/>
  </r>
  <r>
    <x v="1"/>
    <x v="0"/>
    <n v="1"/>
    <n v="0"/>
    <n v="1"/>
    <n v="1"/>
    <n v="24"/>
    <s v="M"/>
    <x v="0"/>
  </r>
  <r>
    <x v="1"/>
    <x v="0"/>
    <n v="1"/>
    <n v="0"/>
    <n v="1"/>
    <n v="2"/>
    <n v="6"/>
    <s v="M"/>
    <x v="1"/>
  </r>
  <r>
    <x v="1"/>
    <x v="0"/>
    <n v="1"/>
    <n v="0"/>
    <n v="2"/>
    <n v="0"/>
    <n v="25"/>
    <s v="M"/>
    <x v="4"/>
  </r>
  <r>
    <x v="1"/>
    <x v="0"/>
    <n v="1"/>
    <n v="0"/>
    <n v="2"/>
    <n v="1"/>
    <n v="2"/>
    <s v="M"/>
    <x v="0"/>
  </r>
  <r>
    <x v="1"/>
    <x v="0"/>
    <n v="1"/>
    <n v="0"/>
    <n v="2"/>
    <n v="2"/>
    <n v="2"/>
    <s v="M"/>
    <x v="1"/>
  </r>
  <r>
    <x v="1"/>
    <x v="0"/>
    <n v="1"/>
    <n v="1"/>
    <n v="0"/>
    <n v="0"/>
    <n v="314"/>
    <s v="M"/>
    <x v="4"/>
  </r>
  <r>
    <x v="1"/>
    <x v="0"/>
    <n v="1"/>
    <n v="1"/>
    <n v="0"/>
    <n v="1"/>
    <n v="24"/>
    <s v="M"/>
    <x v="0"/>
  </r>
  <r>
    <x v="1"/>
    <x v="0"/>
    <n v="1"/>
    <n v="1"/>
    <n v="0"/>
    <n v="2"/>
    <n v="20"/>
    <s v="M"/>
    <x v="1"/>
  </r>
  <r>
    <x v="1"/>
    <x v="0"/>
    <n v="1"/>
    <n v="1"/>
    <n v="1"/>
    <n v="0"/>
    <n v="19"/>
    <s v="M"/>
    <x v="4"/>
  </r>
  <r>
    <x v="1"/>
    <x v="0"/>
    <n v="1"/>
    <n v="1"/>
    <n v="1"/>
    <n v="1"/>
    <n v="3"/>
    <s v="M"/>
    <x v="0"/>
  </r>
  <r>
    <x v="1"/>
    <x v="0"/>
    <n v="1"/>
    <n v="1"/>
    <n v="1"/>
    <n v="2"/>
    <n v="1"/>
    <s v="M"/>
    <x v="1"/>
  </r>
  <r>
    <x v="1"/>
    <x v="0"/>
    <n v="1"/>
    <n v="2"/>
    <n v="0"/>
    <n v="0"/>
    <n v="35"/>
    <s v="M"/>
    <x v="4"/>
  </r>
  <r>
    <x v="1"/>
    <x v="0"/>
    <n v="1"/>
    <n v="2"/>
    <n v="0"/>
    <n v="1"/>
    <n v="3"/>
    <s v="M"/>
    <x v="0"/>
  </r>
  <r>
    <x v="1"/>
    <x v="0"/>
    <n v="1"/>
    <n v="2"/>
    <n v="0"/>
    <n v="2"/>
    <n v="2"/>
    <s v="M"/>
    <x v="1"/>
  </r>
  <r>
    <x v="1"/>
    <x v="0"/>
    <n v="2"/>
    <n v="0"/>
    <n v="0"/>
    <n v="0"/>
    <n v="448"/>
    <s v="M"/>
    <x v="4"/>
  </r>
  <r>
    <x v="1"/>
    <x v="0"/>
    <n v="2"/>
    <n v="0"/>
    <n v="0"/>
    <n v="1"/>
    <n v="41"/>
    <s v="M"/>
    <x v="0"/>
  </r>
  <r>
    <x v="1"/>
    <x v="0"/>
    <n v="2"/>
    <n v="0"/>
    <n v="0"/>
    <n v="2"/>
    <n v="22"/>
    <s v="M"/>
    <x v="1"/>
  </r>
  <r>
    <x v="1"/>
    <x v="0"/>
    <n v="2"/>
    <n v="0"/>
    <n v="0"/>
    <n v="3"/>
    <n v="2"/>
    <s v="M"/>
    <x v="2"/>
  </r>
  <r>
    <x v="1"/>
    <x v="0"/>
    <n v="2"/>
    <n v="0"/>
    <n v="1"/>
    <n v="0"/>
    <n v="39"/>
    <s v="M"/>
    <x v="4"/>
  </r>
  <r>
    <x v="1"/>
    <x v="0"/>
    <n v="2"/>
    <n v="0"/>
    <n v="1"/>
    <n v="1"/>
    <n v="5"/>
    <s v="M"/>
    <x v="0"/>
  </r>
  <r>
    <x v="1"/>
    <x v="0"/>
    <n v="2"/>
    <n v="0"/>
    <n v="1"/>
    <n v="2"/>
    <n v="2"/>
    <s v="M"/>
    <x v="1"/>
  </r>
  <r>
    <x v="1"/>
    <x v="0"/>
    <n v="2"/>
    <n v="0"/>
    <n v="2"/>
    <n v="0"/>
    <n v="5"/>
    <s v="M"/>
    <x v="4"/>
  </r>
  <r>
    <x v="1"/>
    <x v="0"/>
    <n v="2"/>
    <n v="1"/>
    <n v="0"/>
    <n v="0"/>
    <n v="19"/>
    <s v="M"/>
    <x v="4"/>
  </r>
  <r>
    <x v="1"/>
    <x v="0"/>
    <n v="2"/>
    <n v="1"/>
    <n v="0"/>
    <n v="1"/>
    <n v="2"/>
    <s v="M"/>
    <x v="0"/>
  </r>
  <r>
    <x v="1"/>
    <x v="0"/>
    <n v="2"/>
    <n v="1"/>
    <n v="0"/>
    <n v="2"/>
    <n v="3"/>
    <s v="M"/>
    <x v="1"/>
  </r>
  <r>
    <x v="1"/>
    <x v="0"/>
    <n v="2"/>
    <n v="2"/>
    <n v="0"/>
    <n v="0"/>
    <n v="1"/>
    <s v="M"/>
    <x v="4"/>
  </r>
  <r>
    <x v="1"/>
    <x v="1"/>
    <n v="0"/>
    <n v="1"/>
    <n v="0"/>
    <n v="0"/>
    <n v="2097"/>
    <s v="N"/>
    <x v="0"/>
  </r>
  <r>
    <x v="1"/>
    <x v="1"/>
    <n v="0"/>
    <n v="1"/>
    <n v="0"/>
    <n v="1"/>
    <n v="308"/>
    <s v="N"/>
    <x v="1"/>
  </r>
  <r>
    <x v="1"/>
    <x v="1"/>
    <n v="0"/>
    <n v="1"/>
    <n v="0"/>
    <n v="2"/>
    <n v="155"/>
    <s v="N"/>
    <x v="2"/>
  </r>
  <r>
    <x v="1"/>
    <x v="1"/>
    <n v="0"/>
    <n v="1"/>
    <n v="0"/>
    <n v="3"/>
    <n v="61"/>
    <s v="N"/>
    <x v="3"/>
  </r>
  <r>
    <x v="1"/>
    <x v="1"/>
    <n v="0"/>
    <n v="1"/>
    <n v="0"/>
    <n v="4"/>
    <n v="44"/>
    <s v="N"/>
    <x v="5"/>
  </r>
  <r>
    <x v="1"/>
    <x v="1"/>
    <n v="0"/>
    <n v="2"/>
    <n v="0"/>
    <n v="0"/>
    <n v="457"/>
    <s v="N"/>
    <x v="0"/>
  </r>
  <r>
    <x v="1"/>
    <x v="1"/>
    <n v="0"/>
    <n v="2"/>
    <n v="0"/>
    <n v="1"/>
    <n v="62"/>
    <s v="N"/>
    <x v="1"/>
  </r>
  <r>
    <x v="1"/>
    <x v="1"/>
    <n v="0"/>
    <n v="2"/>
    <n v="0"/>
    <n v="2"/>
    <n v="59"/>
    <s v="N"/>
    <x v="2"/>
  </r>
  <r>
    <x v="1"/>
    <x v="1"/>
    <n v="0"/>
    <n v="3"/>
    <n v="0"/>
    <n v="0"/>
    <n v="112"/>
    <s v="N"/>
    <x v="0"/>
  </r>
  <r>
    <x v="1"/>
    <x v="1"/>
    <n v="0"/>
    <n v="3"/>
    <n v="0"/>
    <n v="1"/>
    <n v="13"/>
    <s v="N"/>
    <x v="1"/>
  </r>
  <r>
    <x v="1"/>
    <x v="1"/>
    <n v="0"/>
    <n v="3"/>
    <n v="0"/>
    <n v="2"/>
    <n v="18"/>
    <s v="N"/>
    <x v="2"/>
  </r>
  <r>
    <x v="1"/>
    <x v="1"/>
    <n v="1"/>
    <n v="1"/>
    <n v="0"/>
    <n v="0"/>
    <n v="1373"/>
    <s v="M"/>
    <x v="0"/>
  </r>
  <r>
    <x v="1"/>
    <x v="1"/>
    <n v="1"/>
    <n v="1"/>
    <n v="0"/>
    <n v="1"/>
    <n v="123"/>
    <s v="M"/>
    <x v="1"/>
  </r>
  <r>
    <x v="1"/>
    <x v="1"/>
    <n v="1"/>
    <n v="1"/>
    <n v="0"/>
    <n v="2"/>
    <n v="108"/>
    <s v="M"/>
    <x v="2"/>
  </r>
  <r>
    <x v="1"/>
    <x v="1"/>
    <n v="1"/>
    <n v="1"/>
    <n v="0"/>
    <n v="3"/>
    <n v="10"/>
    <s v="M"/>
    <x v="3"/>
  </r>
  <r>
    <x v="1"/>
    <x v="1"/>
    <n v="1"/>
    <n v="1"/>
    <n v="0"/>
    <n v="4"/>
    <n v="3"/>
    <s v="M"/>
    <x v="5"/>
  </r>
  <r>
    <x v="1"/>
    <x v="1"/>
    <n v="1"/>
    <n v="1"/>
    <n v="1"/>
    <n v="0"/>
    <n v="47"/>
    <s v="M"/>
    <x v="0"/>
  </r>
  <r>
    <x v="1"/>
    <x v="1"/>
    <n v="1"/>
    <n v="1"/>
    <n v="1"/>
    <n v="1"/>
    <n v="6"/>
    <s v="M"/>
    <x v="1"/>
  </r>
  <r>
    <x v="1"/>
    <x v="1"/>
    <n v="1"/>
    <n v="1"/>
    <n v="1"/>
    <n v="2"/>
    <n v="3"/>
    <s v="M"/>
    <x v="2"/>
  </r>
  <r>
    <x v="1"/>
    <x v="1"/>
    <n v="1"/>
    <n v="1"/>
    <n v="2"/>
    <n v="0"/>
    <n v="5"/>
    <s v="M"/>
    <x v="0"/>
  </r>
  <r>
    <x v="1"/>
    <x v="1"/>
    <n v="1"/>
    <n v="1"/>
    <n v="2"/>
    <n v="1"/>
    <n v="1"/>
    <s v="M"/>
    <x v="1"/>
  </r>
  <r>
    <x v="1"/>
    <x v="1"/>
    <n v="1"/>
    <n v="2"/>
    <n v="0"/>
    <n v="0"/>
    <n v="61"/>
    <s v="M"/>
    <x v="0"/>
  </r>
  <r>
    <x v="1"/>
    <x v="1"/>
    <n v="1"/>
    <n v="2"/>
    <n v="0"/>
    <n v="1"/>
    <n v="4"/>
    <s v="M"/>
    <x v="1"/>
  </r>
  <r>
    <x v="1"/>
    <x v="1"/>
    <n v="1"/>
    <n v="2"/>
    <n v="0"/>
    <n v="2"/>
    <n v="8"/>
    <s v="M"/>
    <x v="2"/>
  </r>
  <r>
    <x v="1"/>
    <x v="1"/>
    <n v="1"/>
    <n v="2"/>
    <n v="1"/>
    <n v="2"/>
    <n v="2"/>
    <s v="M"/>
    <x v="2"/>
  </r>
  <r>
    <x v="1"/>
    <x v="1"/>
    <n v="1"/>
    <n v="2"/>
    <n v="2"/>
    <n v="0"/>
    <n v="1"/>
    <s v="M"/>
    <x v="0"/>
  </r>
  <r>
    <x v="1"/>
    <x v="1"/>
    <n v="1"/>
    <n v="3"/>
    <n v="0"/>
    <n v="0"/>
    <n v="8"/>
    <s v="M"/>
    <x v="0"/>
  </r>
  <r>
    <x v="1"/>
    <x v="1"/>
    <n v="1"/>
    <n v="3"/>
    <n v="0"/>
    <n v="1"/>
    <n v="1"/>
    <s v="M"/>
    <x v="1"/>
  </r>
  <r>
    <x v="1"/>
    <x v="1"/>
    <n v="1"/>
    <n v="3"/>
    <n v="0"/>
    <n v="2"/>
    <n v="2"/>
    <s v="M"/>
    <x v="2"/>
  </r>
  <r>
    <x v="1"/>
    <x v="1"/>
    <n v="2"/>
    <n v="1"/>
    <n v="0"/>
    <n v="0"/>
    <n v="117"/>
    <s v="M"/>
    <x v="0"/>
  </r>
  <r>
    <x v="1"/>
    <x v="1"/>
    <n v="2"/>
    <n v="1"/>
    <n v="0"/>
    <n v="1"/>
    <n v="9"/>
    <s v="M"/>
    <x v="1"/>
  </r>
  <r>
    <x v="1"/>
    <x v="1"/>
    <n v="2"/>
    <n v="1"/>
    <n v="0"/>
    <n v="2"/>
    <n v="5"/>
    <s v="M"/>
    <x v="2"/>
  </r>
  <r>
    <x v="1"/>
    <x v="1"/>
    <n v="2"/>
    <n v="1"/>
    <n v="1"/>
    <n v="0"/>
    <n v="10"/>
    <s v="M"/>
    <x v="0"/>
  </r>
  <r>
    <x v="1"/>
    <x v="1"/>
    <n v="2"/>
    <n v="1"/>
    <n v="1"/>
    <n v="4"/>
    <n v="1"/>
    <s v="M"/>
    <x v="5"/>
  </r>
  <r>
    <x v="1"/>
    <x v="1"/>
    <n v="2"/>
    <n v="2"/>
    <n v="0"/>
    <n v="0"/>
    <n v="11"/>
    <s v="M"/>
    <x v="0"/>
  </r>
  <r>
    <x v="1"/>
    <x v="2"/>
    <n v="0"/>
    <n v="2"/>
    <n v="0"/>
    <n v="0"/>
    <n v="712"/>
    <s v="N"/>
    <x v="1"/>
  </r>
  <r>
    <x v="1"/>
    <x v="2"/>
    <n v="0"/>
    <n v="2"/>
    <n v="0"/>
    <n v="1"/>
    <n v="93"/>
    <s v="N"/>
    <x v="2"/>
  </r>
  <r>
    <x v="1"/>
    <x v="2"/>
    <n v="0"/>
    <n v="2"/>
    <n v="0"/>
    <n v="2"/>
    <n v="98"/>
    <s v="N"/>
    <x v="3"/>
  </r>
  <r>
    <x v="1"/>
    <x v="2"/>
    <n v="0"/>
    <n v="2"/>
    <n v="0"/>
    <n v="3"/>
    <n v="20"/>
    <s v="N"/>
    <x v="5"/>
  </r>
  <r>
    <x v="1"/>
    <x v="2"/>
    <n v="0"/>
    <n v="3"/>
    <n v="0"/>
    <n v="0"/>
    <n v="142"/>
    <s v="N"/>
    <x v="1"/>
  </r>
  <r>
    <x v="1"/>
    <x v="2"/>
    <n v="0"/>
    <n v="3"/>
    <n v="0"/>
    <n v="1"/>
    <n v="21"/>
    <s v="N"/>
    <x v="2"/>
  </r>
  <r>
    <x v="1"/>
    <x v="2"/>
    <n v="0"/>
    <n v="3"/>
    <n v="0"/>
    <n v="2"/>
    <n v="26"/>
    <s v="N"/>
    <x v="3"/>
  </r>
  <r>
    <x v="1"/>
    <x v="2"/>
    <n v="0"/>
    <n v="4"/>
    <n v="0"/>
    <n v="0"/>
    <n v="24"/>
    <s v="N"/>
    <x v="1"/>
  </r>
  <r>
    <x v="1"/>
    <x v="2"/>
    <n v="0"/>
    <n v="4"/>
    <n v="0"/>
    <n v="1"/>
    <n v="7"/>
    <s v="N"/>
    <x v="2"/>
  </r>
  <r>
    <x v="1"/>
    <x v="2"/>
    <n v="0"/>
    <n v="4"/>
    <n v="0"/>
    <n v="2"/>
    <n v="9"/>
    <s v="N"/>
    <x v="3"/>
  </r>
  <r>
    <x v="1"/>
    <x v="2"/>
    <n v="1"/>
    <n v="2"/>
    <n v="0"/>
    <n v="0"/>
    <n v="240"/>
    <s v="M"/>
    <x v="1"/>
  </r>
  <r>
    <x v="1"/>
    <x v="2"/>
    <n v="1"/>
    <n v="2"/>
    <n v="0"/>
    <n v="1"/>
    <n v="36"/>
    <s v="M"/>
    <x v="2"/>
  </r>
  <r>
    <x v="1"/>
    <x v="2"/>
    <n v="1"/>
    <n v="2"/>
    <n v="0"/>
    <n v="2"/>
    <n v="23"/>
    <s v="M"/>
    <x v="3"/>
  </r>
  <r>
    <x v="1"/>
    <x v="2"/>
    <n v="1"/>
    <n v="2"/>
    <n v="0"/>
    <n v="3"/>
    <n v="2"/>
    <s v="M"/>
    <x v="5"/>
  </r>
  <r>
    <x v="1"/>
    <x v="2"/>
    <n v="1"/>
    <n v="2"/>
    <n v="1"/>
    <n v="0"/>
    <n v="7"/>
    <s v="M"/>
    <x v="1"/>
  </r>
  <r>
    <x v="1"/>
    <x v="2"/>
    <n v="1"/>
    <n v="2"/>
    <n v="1"/>
    <n v="1"/>
    <n v="3"/>
    <s v="M"/>
    <x v="2"/>
  </r>
  <r>
    <x v="1"/>
    <x v="2"/>
    <n v="1"/>
    <n v="2"/>
    <n v="2"/>
    <n v="0"/>
    <n v="1"/>
    <s v="M"/>
    <x v="1"/>
  </r>
  <r>
    <x v="1"/>
    <x v="2"/>
    <n v="1"/>
    <n v="3"/>
    <n v="0"/>
    <n v="0"/>
    <n v="11"/>
    <s v="M"/>
    <x v="1"/>
  </r>
  <r>
    <x v="1"/>
    <x v="2"/>
    <n v="1"/>
    <n v="3"/>
    <n v="0"/>
    <n v="1"/>
    <n v="1"/>
    <s v="M"/>
    <x v="2"/>
  </r>
  <r>
    <x v="1"/>
    <x v="2"/>
    <n v="1"/>
    <n v="3"/>
    <n v="0"/>
    <n v="2"/>
    <n v="1"/>
    <s v="M"/>
    <x v="3"/>
  </r>
  <r>
    <x v="1"/>
    <x v="2"/>
    <n v="2"/>
    <n v="2"/>
    <n v="0"/>
    <n v="0"/>
    <n v="20"/>
    <s v="M"/>
    <x v="1"/>
  </r>
  <r>
    <x v="1"/>
    <x v="2"/>
    <n v="2"/>
    <n v="2"/>
    <n v="0"/>
    <n v="1"/>
    <n v="1"/>
    <s v="M"/>
    <x v="2"/>
  </r>
  <r>
    <x v="1"/>
    <x v="2"/>
    <n v="2"/>
    <n v="2"/>
    <n v="0"/>
    <n v="2"/>
    <n v="2"/>
    <s v="M"/>
    <x v="3"/>
  </r>
  <r>
    <x v="1"/>
    <x v="2"/>
    <n v="2"/>
    <n v="2"/>
    <n v="1"/>
    <n v="0"/>
    <n v="1"/>
    <s v="M"/>
    <x v="1"/>
  </r>
  <r>
    <x v="1"/>
    <x v="2"/>
    <n v="2"/>
    <n v="3"/>
    <n v="0"/>
    <n v="0"/>
    <n v="2"/>
    <s v="M"/>
    <x v="1"/>
  </r>
  <r>
    <x v="1"/>
    <x v="2"/>
    <n v="2"/>
    <n v="3"/>
    <n v="0"/>
    <n v="2"/>
    <n v="1"/>
    <s v="M"/>
    <x v="3"/>
  </r>
  <r>
    <x v="1"/>
    <x v="3"/>
    <n v="0"/>
    <n v="3"/>
    <n v="0"/>
    <n v="0"/>
    <n v="183"/>
    <s v="N"/>
    <x v="2"/>
  </r>
  <r>
    <x v="1"/>
    <x v="3"/>
    <n v="0"/>
    <n v="3"/>
    <n v="0"/>
    <n v="1"/>
    <n v="24"/>
    <s v="N"/>
    <x v="3"/>
  </r>
  <r>
    <x v="1"/>
    <x v="3"/>
    <n v="0"/>
    <n v="3"/>
    <n v="0"/>
    <n v="2"/>
    <n v="11"/>
    <s v="N"/>
    <x v="5"/>
  </r>
  <r>
    <x v="1"/>
    <x v="3"/>
    <n v="0"/>
    <n v="4"/>
    <n v="0"/>
    <n v="0"/>
    <n v="24"/>
    <s v="N"/>
    <x v="2"/>
  </r>
  <r>
    <x v="1"/>
    <x v="3"/>
    <n v="0"/>
    <n v="4"/>
    <n v="0"/>
    <n v="1"/>
    <n v="7"/>
    <s v="N"/>
    <x v="3"/>
  </r>
  <r>
    <x v="1"/>
    <x v="3"/>
    <n v="0"/>
    <n v="4"/>
    <n v="0"/>
    <n v="2"/>
    <n v="1"/>
    <s v="N"/>
    <x v="5"/>
  </r>
  <r>
    <x v="1"/>
    <x v="3"/>
    <n v="0"/>
    <n v="5"/>
    <n v="0"/>
    <n v="0"/>
    <n v="5"/>
    <s v="N"/>
    <x v="2"/>
  </r>
  <r>
    <x v="1"/>
    <x v="3"/>
    <n v="0"/>
    <n v="5"/>
    <n v="0"/>
    <n v="1"/>
    <n v="1"/>
    <s v="N"/>
    <x v="3"/>
  </r>
  <r>
    <x v="1"/>
    <x v="3"/>
    <n v="1"/>
    <n v="3"/>
    <n v="0"/>
    <n v="0"/>
    <n v="46"/>
    <s v="M"/>
    <x v="2"/>
  </r>
  <r>
    <x v="1"/>
    <x v="3"/>
    <n v="1"/>
    <n v="3"/>
    <n v="0"/>
    <n v="1"/>
    <n v="2"/>
    <s v="M"/>
    <x v="3"/>
  </r>
  <r>
    <x v="1"/>
    <x v="3"/>
    <n v="1"/>
    <n v="3"/>
    <n v="0"/>
    <n v="2"/>
    <n v="2"/>
    <s v="M"/>
    <x v="5"/>
  </r>
  <r>
    <x v="1"/>
    <x v="3"/>
    <n v="1"/>
    <n v="3"/>
    <n v="1"/>
    <n v="0"/>
    <n v="3"/>
    <s v="M"/>
    <x v="2"/>
  </r>
  <r>
    <x v="1"/>
    <x v="3"/>
    <n v="1"/>
    <n v="4"/>
    <n v="0"/>
    <n v="0"/>
    <n v="1"/>
    <s v="M"/>
    <x v="2"/>
  </r>
  <r>
    <x v="1"/>
    <x v="3"/>
    <n v="1"/>
    <n v="4"/>
    <n v="0"/>
    <n v="2"/>
    <n v="1"/>
    <s v="M"/>
    <x v="5"/>
  </r>
  <r>
    <x v="1"/>
    <x v="3"/>
    <n v="1"/>
    <n v="5"/>
    <n v="0"/>
    <n v="0"/>
    <n v="1"/>
    <s v="M"/>
    <x v="2"/>
  </r>
  <r>
    <x v="1"/>
    <x v="3"/>
    <n v="2"/>
    <n v="3"/>
    <n v="0"/>
    <n v="0"/>
    <n v="6"/>
    <s v="M"/>
    <x v="2"/>
  </r>
  <r>
    <x v="1"/>
    <x v="4"/>
    <n v="0"/>
    <n v="4"/>
    <n v="0"/>
    <n v="0"/>
    <n v="29"/>
    <s v="N"/>
    <x v="3"/>
  </r>
  <r>
    <x v="1"/>
    <x v="4"/>
    <n v="0"/>
    <n v="4"/>
    <n v="0"/>
    <n v="1"/>
    <n v="4"/>
    <s v="N"/>
    <x v="5"/>
  </r>
  <r>
    <x v="1"/>
    <x v="4"/>
    <n v="0"/>
    <n v="5"/>
    <n v="0"/>
    <n v="0"/>
    <n v="3"/>
    <s v="N"/>
    <x v="3"/>
  </r>
  <r>
    <x v="1"/>
    <x v="4"/>
    <n v="0"/>
    <n v="6"/>
    <n v="0"/>
    <n v="0"/>
    <n v="1"/>
    <s v="N"/>
    <x v="3"/>
  </r>
  <r>
    <x v="1"/>
    <x v="4"/>
    <n v="1"/>
    <n v="4"/>
    <n v="0"/>
    <n v="0"/>
    <n v="1"/>
    <s v="M"/>
    <x v="3"/>
  </r>
  <r>
    <x v="1"/>
    <x v="5"/>
    <n v="0"/>
    <n v="5"/>
    <n v="0"/>
    <n v="0"/>
    <n v="5"/>
    <s v="N"/>
    <x v="5"/>
  </r>
  <r>
    <x v="2"/>
    <x v="0"/>
    <n v="0"/>
    <n v="0"/>
    <n v="0"/>
    <n v="1"/>
    <n v="122"/>
    <s v="N"/>
    <x v="0"/>
  </r>
  <r>
    <x v="2"/>
    <x v="0"/>
    <n v="0"/>
    <n v="0"/>
    <n v="0"/>
    <n v="2"/>
    <n v="196"/>
    <s v="N"/>
    <x v="1"/>
  </r>
  <r>
    <x v="2"/>
    <x v="0"/>
    <n v="0"/>
    <n v="0"/>
    <n v="0"/>
    <n v="4"/>
    <n v="87"/>
    <s v="N"/>
    <x v="3"/>
  </r>
  <r>
    <x v="2"/>
    <x v="0"/>
    <n v="0"/>
    <n v="1"/>
    <n v="0"/>
    <n v="1"/>
    <n v="26"/>
    <s v="N"/>
    <x v="0"/>
  </r>
  <r>
    <x v="2"/>
    <x v="0"/>
    <n v="0"/>
    <n v="1"/>
    <n v="0"/>
    <n v="2"/>
    <n v="97"/>
    <s v="N"/>
    <x v="1"/>
  </r>
  <r>
    <x v="2"/>
    <x v="0"/>
    <n v="0"/>
    <n v="2"/>
    <n v="0"/>
    <n v="1"/>
    <n v="7"/>
    <s v="N"/>
    <x v="0"/>
  </r>
  <r>
    <x v="2"/>
    <x v="0"/>
    <n v="0"/>
    <n v="2"/>
    <n v="0"/>
    <n v="2"/>
    <n v="17"/>
    <s v="N"/>
    <x v="1"/>
  </r>
  <r>
    <x v="2"/>
    <x v="0"/>
    <n v="1"/>
    <n v="0"/>
    <n v="0"/>
    <n v="0"/>
    <n v="3536"/>
    <s v="M"/>
    <x v="4"/>
  </r>
  <r>
    <x v="2"/>
    <x v="0"/>
    <n v="1"/>
    <n v="0"/>
    <n v="0"/>
    <n v="1"/>
    <n v="194"/>
    <s v="M"/>
    <x v="0"/>
  </r>
  <r>
    <x v="2"/>
    <x v="0"/>
    <n v="1"/>
    <n v="0"/>
    <n v="0"/>
    <n v="2"/>
    <n v="217"/>
    <s v="M"/>
    <x v="1"/>
  </r>
  <r>
    <x v="2"/>
    <x v="0"/>
    <n v="1"/>
    <n v="0"/>
    <n v="0"/>
    <n v="3"/>
    <n v="35"/>
    <s v="M"/>
    <x v="2"/>
  </r>
  <r>
    <x v="2"/>
    <x v="0"/>
    <n v="1"/>
    <n v="0"/>
    <n v="1"/>
    <n v="0"/>
    <n v="21"/>
    <s v="M"/>
    <x v="4"/>
  </r>
  <r>
    <x v="2"/>
    <x v="0"/>
    <n v="1"/>
    <n v="0"/>
    <n v="1"/>
    <n v="1"/>
    <n v="2"/>
    <s v="M"/>
    <x v="0"/>
  </r>
  <r>
    <x v="2"/>
    <x v="0"/>
    <n v="1"/>
    <n v="0"/>
    <n v="1"/>
    <n v="2"/>
    <n v="1"/>
    <s v="M"/>
    <x v="1"/>
  </r>
  <r>
    <x v="2"/>
    <x v="0"/>
    <n v="1"/>
    <n v="1"/>
    <n v="0"/>
    <n v="0"/>
    <n v="169"/>
    <s v="M"/>
    <x v="4"/>
  </r>
  <r>
    <x v="2"/>
    <x v="0"/>
    <n v="1"/>
    <n v="1"/>
    <n v="0"/>
    <n v="1"/>
    <n v="11"/>
    <s v="M"/>
    <x v="0"/>
  </r>
  <r>
    <x v="2"/>
    <x v="0"/>
    <n v="1"/>
    <n v="1"/>
    <n v="0"/>
    <n v="2"/>
    <n v="23"/>
    <s v="M"/>
    <x v="1"/>
  </r>
  <r>
    <x v="2"/>
    <x v="0"/>
    <n v="1"/>
    <n v="1"/>
    <n v="1"/>
    <n v="0"/>
    <n v="1"/>
    <s v="M"/>
    <x v="4"/>
  </r>
  <r>
    <x v="2"/>
    <x v="0"/>
    <n v="1"/>
    <n v="2"/>
    <n v="0"/>
    <n v="0"/>
    <n v="14"/>
    <s v="M"/>
    <x v="4"/>
  </r>
  <r>
    <x v="2"/>
    <x v="0"/>
    <n v="1"/>
    <n v="2"/>
    <n v="0"/>
    <n v="2"/>
    <n v="4"/>
    <s v="M"/>
    <x v="1"/>
  </r>
  <r>
    <x v="2"/>
    <x v="0"/>
    <n v="2"/>
    <n v="0"/>
    <n v="0"/>
    <n v="0"/>
    <n v="614"/>
    <s v="M"/>
    <x v="4"/>
  </r>
  <r>
    <x v="2"/>
    <x v="0"/>
    <n v="2"/>
    <n v="0"/>
    <n v="0"/>
    <n v="1"/>
    <n v="34"/>
    <s v="M"/>
    <x v="0"/>
  </r>
  <r>
    <x v="2"/>
    <x v="0"/>
    <n v="2"/>
    <n v="0"/>
    <n v="0"/>
    <n v="2"/>
    <n v="26"/>
    <s v="M"/>
    <x v="1"/>
  </r>
  <r>
    <x v="2"/>
    <x v="0"/>
    <n v="2"/>
    <n v="0"/>
    <n v="0"/>
    <n v="3"/>
    <n v="5"/>
    <s v="M"/>
    <x v="2"/>
  </r>
  <r>
    <x v="2"/>
    <x v="0"/>
    <n v="2"/>
    <n v="0"/>
    <n v="1"/>
    <n v="0"/>
    <n v="10"/>
    <s v="M"/>
    <x v="4"/>
  </r>
  <r>
    <x v="2"/>
    <x v="0"/>
    <n v="2"/>
    <n v="0"/>
    <n v="1"/>
    <n v="1"/>
    <n v="1"/>
    <s v="M"/>
    <x v="0"/>
  </r>
  <r>
    <x v="2"/>
    <x v="0"/>
    <n v="2"/>
    <n v="1"/>
    <n v="0"/>
    <n v="0"/>
    <n v="25"/>
    <s v="M"/>
    <x v="4"/>
  </r>
  <r>
    <x v="2"/>
    <x v="0"/>
    <n v="2"/>
    <n v="1"/>
    <n v="0"/>
    <n v="1"/>
    <n v="1"/>
    <s v="M"/>
    <x v="0"/>
  </r>
  <r>
    <x v="2"/>
    <x v="0"/>
    <n v="2"/>
    <n v="2"/>
    <n v="0"/>
    <n v="0"/>
    <n v="2"/>
    <s v="M"/>
    <x v="4"/>
  </r>
  <r>
    <x v="2"/>
    <x v="1"/>
    <n v="0"/>
    <n v="1"/>
    <n v="0"/>
    <n v="0"/>
    <n v="683"/>
    <s v="N"/>
    <x v="0"/>
  </r>
  <r>
    <x v="2"/>
    <x v="1"/>
    <n v="0"/>
    <n v="1"/>
    <n v="0"/>
    <n v="1"/>
    <n v="53"/>
    <s v="N"/>
    <x v="1"/>
  </r>
  <r>
    <x v="2"/>
    <x v="1"/>
    <n v="0"/>
    <n v="1"/>
    <n v="0"/>
    <n v="2"/>
    <n v="61"/>
    <s v="N"/>
    <x v="2"/>
  </r>
  <r>
    <x v="2"/>
    <x v="1"/>
    <n v="0"/>
    <n v="1"/>
    <n v="0"/>
    <n v="4"/>
    <n v="26"/>
    <s v="N"/>
    <x v="5"/>
  </r>
  <r>
    <x v="2"/>
    <x v="1"/>
    <n v="0"/>
    <n v="2"/>
    <n v="0"/>
    <n v="0"/>
    <n v="145"/>
    <s v="N"/>
    <x v="0"/>
  </r>
  <r>
    <x v="2"/>
    <x v="1"/>
    <n v="0"/>
    <n v="2"/>
    <n v="0"/>
    <n v="1"/>
    <n v="10"/>
    <s v="N"/>
    <x v="1"/>
  </r>
  <r>
    <x v="2"/>
    <x v="1"/>
    <n v="0"/>
    <n v="2"/>
    <n v="0"/>
    <n v="2"/>
    <n v="24"/>
    <s v="N"/>
    <x v="2"/>
  </r>
  <r>
    <x v="2"/>
    <x v="1"/>
    <n v="0"/>
    <n v="3"/>
    <n v="0"/>
    <n v="0"/>
    <n v="32"/>
    <s v="N"/>
    <x v="0"/>
  </r>
  <r>
    <x v="2"/>
    <x v="1"/>
    <n v="0"/>
    <n v="3"/>
    <n v="0"/>
    <n v="1"/>
    <n v="1"/>
    <s v="N"/>
    <x v="1"/>
  </r>
  <r>
    <x v="2"/>
    <x v="1"/>
    <n v="0"/>
    <n v="3"/>
    <n v="0"/>
    <n v="2"/>
    <n v="9"/>
    <s v="N"/>
    <x v="2"/>
  </r>
  <r>
    <x v="2"/>
    <x v="1"/>
    <n v="1"/>
    <n v="1"/>
    <n v="0"/>
    <n v="0"/>
    <n v="899"/>
    <s v="M"/>
    <x v="0"/>
  </r>
  <r>
    <x v="2"/>
    <x v="1"/>
    <n v="1"/>
    <n v="1"/>
    <n v="0"/>
    <n v="1"/>
    <n v="24"/>
    <s v="M"/>
    <x v="1"/>
  </r>
  <r>
    <x v="2"/>
    <x v="1"/>
    <n v="1"/>
    <n v="1"/>
    <n v="0"/>
    <n v="2"/>
    <n v="24"/>
    <s v="M"/>
    <x v="2"/>
  </r>
  <r>
    <x v="2"/>
    <x v="1"/>
    <n v="1"/>
    <n v="1"/>
    <n v="0"/>
    <n v="3"/>
    <n v="3"/>
    <s v="M"/>
    <x v="3"/>
  </r>
  <r>
    <x v="2"/>
    <x v="1"/>
    <n v="1"/>
    <n v="2"/>
    <n v="0"/>
    <n v="0"/>
    <n v="48"/>
    <s v="M"/>
    <x v="0"/>
  </r>
  <r>
    <x v="2"/>
    <x v="1"/>
    <n v="1"/>
    <n v="2"/>
    <n v="0"/>
    <n v="1"/>
    <n v="1"/>
    <s v="M"/>
    <x v="1"/>
  </r>
  <r>
    <x v="2"/>
    <x v="1"/>
    <n v="1"/>
    <n v="2"/>
    <n v="0"/>
    <n v="2"/>
    <n v="4"/>
    <s v="M"/>
    <x v="2"/>
  </r>
  <r>
    <x v="2"/>
    <x v="1"/>
    <n v="1"/>
    <n v="3"/>
    <n v="0"/>
    <n v="0"/>
    <n v="3"/>
    <s v="M"/>
    <x v="0"/>
  </r>
  <r>
    <x v="2"/>
    <x v="1"/>
    <n v="1"/>
    <n v="3"/>
    <n v="1"/>
    <n v="0"/>
    <n v="1"/>
    <s v="M"/>
    <x v="0"/>
  </r>
  <r>
    <x v="2"/>
    <x v="1"/>
    <n v="2"/>
    <n v="1"/>
    <n v="0"/>
    <n v="0"/>
    <n v="112"/>
    <s v="M"/>
    <x v="0"/>
  </r>
  <r>
    <x v="2"/>
    <x v="1"/>
    <n v="2"/>
    <n v="1"/>
    <n v="0"/>
    <n v="1"/>
    <n v="5"/>
    <s v="M"/>
    <x v="1"/>
  </r>
  <r>
    <x v="2"/>
    <x v="1"/>
    <n v="2"/>
    <n v="1"/>
    <n v="0"/>
    <n v="2"/>
    <n v="5"/>
    <s v="M"/>
    <x v="2"/>
  </r>
  <r>
    <x v="2"/>
    <x v="1"/>
    <n v="2"/>
    <n v="1"/>
    <n v="0"/>
    <n v="3"/>
    <n v="1"/>
    <s v="M"/>
    <x v="3"/>
  </r>
  <r>
    <x v="2"/>
    <x v="1"/>
    <n v="2"/>
    <n v="1"/>
    <n v="1"/>
    <n v="0"/>
    <n v="5"/>
    <s v="M"/>
    <x v="0"/>
  </r>
  <r>
    <x v="2"/>
    <x v="1"/>
    <n v="2"/>
    <n v="2"/>
    <n v="0"/>
    <n v="0"/>
    <n v="4"/>
    <s v="M"/>
    <x v="0"/>
  </r>
  <r>
    <x v="2"/>
    <x v="1"/>
    <n v="2"/>
    <n v="3"/>
    <n v="0"/>
    <n v="0"/>
    <n v="2"/>
    <s v="M"/>
    <x v="0"/>
  </r>
  <r>
    <x v="2"/>
    <x v="2"/>
    <n v="0"/>
    <n v="2"/>
    <n v="0"/>
    <n v="0"/>
    <n v="170"/>
    <s v="N"/>
    <x v="1"/>
  </r>
  <r>
    <x v="2"/>
    <x v="2"/>
    <n v="0"/>
    <n v="2"/>
    <n v="0"/>
    <n v="1"/>
    <n v="14"/>
    <s v="N"/>
    <x v="2"/>
  </r>
  <r>
    <x v="2"/>
    <x v="2"/>
    <n v="0"/>
    <n v="2"/>
    <n v="0"/>
    <n v="2"/>
    <n v="3"/>
    <s v="N"/>
    <x v="3"/>
  </r>
  <r>
    <x v="2"/>
    <x v="2"/>
    <n v="0"/>
    <n v="3"/>
    <n v="0"/>
    <n v="0"/>
    <n v="61"/>
    <s v="N"/>
    <x v="1"/>
  </r>
  <r>
    <x v="2"/>
    <x v="2"/>
    <n v="0"/>
    <n v="3"/>
    <n v="0"/>
    <n v="1"/>
    <n v="5"/>
    <s v="N"/>
    <x v="2"/>
  </r>
  <r>
    <x v="2"/>
    <x v="2"/>
    <n v="0"/>
    <n v="4"/>
    <n v="0"/>
    <n v="0"/>
    <n v="5"/>
    <s v="N"/>
    <x v="1"/>
  </r>
  <r>
    <x v="2"/>
    <x v="2"/>
    <n v="1"/>
    <n v="2"/>
    <n v="0"/>
    <n v="0"/>
    <n v="119"/>
    <s v="M"/>
    <x v="1"/>
  </r>
  <r>
    <x v="2"/>
    <x v="2"/>
    <n v="1"/>
    <n v="2"/>
    <n v="0"/>
    <n v="1"/>
    <n v="5"/>
    <s v="M"/>
    <x v="2"/>
  </r>
  <r>
    <x v="2"/>
    <x v="2"/>
    <n v="1"/>
    <n v="2"/>
    <n v="0"/>
    <n v="2"/>
    <n v="6"/>
    <s v="M"/>
    <x v="3"/>
  </r>
  <r>
    <x v="2"/>
    <x v="2"/>
    <n v="1"/>
    <n v="2"/>
    <n v="0"/>
    <n v="3"/>
    <n v="1"/>
    <s v="M"/>
    <x v="5"/>
  </r>
  <r>
    <x v="2"/>
    <x v="2"/>
    <n v="1"/>
    <n v="3"/>
    <n v="0"/>
    <n v="0"/>
    <n v="5"/>
    <s v="M"/>
    <x v="1"/>
  </r>
  <r>
    <x v="2"/>
    <x v="2"/>
    <n v="2"/>
    <n v="2"/>
    <n v="0"/>
    <n v="0"/>
    <n v="15"/>
    <s v="M"/>
    <x v="1"/>
  </r>
  <r>
    <x v="2"/>
    <x v="2"/>
    <n v="2"/>
    <n v="2"/>
    <n v="0"/>
    <n v="2"/>
    <n v="1"/>
    <s v="M"/>
    <x v="3"/>
  </r>
  <r>
    <x v="2"/>
    <x v="2"/>
    <n v="2"/>
    <n v="3"/>
    <n v="0"/>
    <n v="0"/>
    <n v="2"/>
    <s v="M"/>
    <x v="1"/>
  </r>
  <r>
    <x v="2"/>
    <x v="3"/>
    <n v="0"/>
    <n v="3"/>
    <n v="0"/>
    <n v="0"/>
    <n v="32"/>
    <s v="N"/>
    <x v="2"/>
  </r>
  <r>
    <x v="2"/>
    <x v="3"/>
    <n v="0"/>
    <n v="4"/>
    <n v="0"/>
    <n v="0"/>
    <n v="7"/>
    <s v="N"/>
    <x v="2"/>
  </r>
  <r>
    <x v="2"/>
    <x v="3"/>
    <n v="0"/>
    <n v="5"/>
    <n v="0"/>
    <n v="0"/>
    <n v="3"/>
    <s v="N"/>
    <x v="2"/>
  </r>
  <r>
    <x v="2"/>
    <x v="3"/>
    <n v="1"/>
    <n v="3"/>
    <n v="0"/>
    <n v="0"/>
    <n v="9"/>
    <s v="M"/>
    <x v="2"/>
  </r>
  <r>
    <x v="2"/>
    <x v="3"/>
    <n v="1"/>
    <n v="3"/>
    <n v="0"/>
    <n v="1"/>
    <n v="1"/>
    <s v="M"/>
    <x v="3"/>
  </r>
  <r>
    <x v="2"/>
    <x v="3"/>
    <n v="1"/>
    <n v="4"/>
    <n v="0"/>
    <n v="0"/>
    <n v="1"/>
    <s v="M"/>
    <x v="2"/>
  </r>
  <r>
    <x v="2"/>
    <x v="3"/>
    <n v="2"/>
    <n v="3"/>
    <n v="0"/>
    <n v="0"/>
    <n v="1"/>
    <s v="M"/>
    <x v="2"/>
  </r>
  <r>
    <x v="2"/>
    <x v="4"/>
    <n v="1"/>
    <n v="4"/>
    <n v="0"/>
    <n v="0"/>
    <n v="1"/>
    <s v="M"/>
    <x v="3"/>
  </r>
  <r>
    <x v="3"/>
    <x v="0"/>
    <n v="0"/>
    <n v="0"/>
    <n v="0"/>
    <n v="1"/>
    <n v="1597"/>
    <s v="N"/>
    <x v="0"/>
  </r>
  <r>
    <x v="3"/>
    <x v="0"/>
    <n v="0"/>
    <n v="0"/>
    <n v="0"/>
    <n v="2"/>
    <n v="1807"/>
    <s v="N"/>
    <x v="1"/>
  </r>
  <r>
    <x v="3"/>
    <x v="0"/>
    <n v="0"/>
    <n v="0"/>
    <n v="0"/>
    <n v="3"/>
    <n v="664"/>
    <s v="N"/>
    <x v="2"/>
  </r>
  <r>
    <x v="3"/>
    <x v="0"/>
    <n v="0"/>
    <n v="0"/>
    <n v="0"/>
    <n v="4"/>
    <n v="235"/>
    <s v="N"/>
    <x v="3"/>
  </r>
  <r>
    <x v="3"/>
    <x v="0"/>
    <n v="0"/>
    <n v="1"/>
    <n v="0"/>
    <n v="1"/>
    <n v="432"/>
    <s v="N"/>
    <x v="0"/>
  </r>
  <r>
    <x v="3"/>
    <x v="0"/>
    <n v="0"/>
    <n v="1"/>
    <n v="0"/>
    <n v="2"/>
    <n v="819"/>
    <s v="N"/>
    <x v="1"/>
  </r>
  <r>
    <x v="3"/>
    <x v="0"/>
    <n v="0"/>
    <n v="2"/>
    <n v="0"/>
    <n v="1"/>
    <n v="99"/>
    <s v="N"/>
    <x v="0"/>
  </r>
  <r>
    <x v="3"/>
    <x v="0"/>
    <n v="0"/>
    <n v="2"/>
    <n v="0"/>
    <n v="2"/>
    <n v="284"/>
    <s v="N"/>
    <x v="1"/>
  </r>
  <r>
    <x v="3"/>
    <x v="0"/>
    <n v="0"/>
    <n v="4"/>
    <n v="0"/>
    <n v="2"/>
    <n v="1"/>
    <s v="N"/>
    <x v="1"/>
  </r>
  <r>
    <x v="3"/>
    <x v="1"/>
    <n v="0"/>
    <n v="1"/>
    <n v="0"/>
    <n v="0"/>
    <n v="7095"/>
    <s v="N"/>
    <x v="0"/>
  </r>
  <r>
    <x v="3"/>
    <x v="1"/>
    <n v="0"/>
    <n v="1"/>
    <n v="0"/>
    <n v="1"/>
    <n v="94"/>
    <s v="N"/>
    <x v="1"/>
  </r>
  <r>
    <x v="3"/>
    <x v="1"/>
    <n v="0"/>
    <n v="1"/>
    <n v="0"/>
    <n v="2"/>
    <n v="230"/>
    <s v="N"/>
    <x v="2"/>
  </r>
  <r>
    <x v="3"/>
    <x v="1"/>
    <n v="0"/>
    <n v="1"/>
    <n v="0"/>
    <n v="3"/>
    <n v="88"/>
    <s v="N"/>
    <x v="3"/>
  </r>
  <r>
    <x v="3"/>
    <x v="1"/>
    <n v="0"/>
    <n v="1"/>
    <n v="0"/>
    <n v="4"/>
    <n v="36"/>
    <s v="N"/>
    <x v="5"/>
  </r>
  <r>
    <x v="3"/>
    <x v="1"/>
    <n v="0"/>
    <n v="2"/>
    <n v="0"/>
    <n v="0"/>
    <n v="1668"/>
    <s v="N"/>
    <x v="0"/>
  </r>
  <r>
    <x v="3"/>
    <x v="1"/>
    <n v="0"/>
    <n v="2"/>
    <n v="0"/>
    <n v="1"/>
    <n v="13"/>
    <s v="N"/>
    <x v="1"/>
  </r>
  <r>
    <x v="3"/>
    <x v="1"/>
    <n v="0"/>
    <n v="2"/>
    <n v="0"/>
    <n v="2"/>
    <n v="100"/>
    <s v="N"/>
    <x v="2"/>
  </r>
  <r>
    <x v="3"/>
    <x v="1"/>
    <n v="0"/>
    <n v="3"/>
    <n v="0"/>
    <n v="0"/>
    <n v="305"/>
    <s v="N"/>
    <x v="0"/>
  </r>
  <r>
    <x v="3"/>
    <x v="1"/>
    <n v="0"/>
    <n v="3"/>
    <n v="0"/>
    <n v="1"/>
    <n v="7"/>
    <s v="N"/>
    <x v="1"/>
  </r>
  <r>
    <x v="3"/>
    <x v="1"/>
    <n v="0"/>
    <n v="3"/>
    <n v="0"/>
    <n v="2"/>
    <n v="23"/>
    <s v="N"/>
    <x v="2"/>
  </r>
  <r>
    <x v="3"/>
    <x v="2"/>
    <n v="0"/>
    <n v="2"/>
    <n v="0"/>
    <n v="0"/>
    <n v="1327"/>
    <s v="N"/>
    <x v="1"/>
  </r>
  <r>
    <x v="3"/>
    <x v="2"/>
    <n v="0"/>
    <n v="2"/>
    <n v="0"/>
    <n v="1"/>
    <n v="41"/>
    <s v="N"/>
    <x v="2"/>
  </r>
  <r>
    <x v="3"/>
    <x v="2"/>
    <n v="0"/>
    <n v="2"/>
    <n v="0"/>
    <n v="2"/>
    <n v="160"/>
    <s v="N"/>
    <x v="3"/>
  </r>
  <r>
    <x v="3"/>
    <x v="2"/>
    <n v="0"/>
    <n v="2"/>
    <n v="0"/>
    <n v="3"/>
    <n v="59"/>
    <s v="N"/>
    <x v="5"/>
  </r>
  <r>
    <x v="3"/>
    <x v="2"/>
    <n v="0"/>
    <n v="3"/>
    <n v="0"/>
    <n v="0"/>
    <n v="275"/>
    <s v="N"/>
    <x v="1"/>
  </r>
  <r>
    <x v="3"/>
    <x v="2"/>
    <n v="0"/>
    <n v="3"/>
    <n v="0"/>
    <n v="1"/>
    <n v="11"/>
    <s v="N"/>
    <x v="2"/>
  </r>
  <r>
    <x v="3"/>
    <x v="2"/>
    <n v="0"/>
    <n v="3"/>
    <n v="0"/>
    <n v="2"/>
    <n v="53"/>
    <s v="N"/>
    <x v="3"/>
  </r>
  <r>
    <x v="3"/>
    <x v="2"/>
    <n v="0"/>
    <n v="4"/>
    <n v="0"/>
    <n v="0"/>
    <n v="60"/>
    <s v="N"/>
    <x v="1"/>
  </r>
  <r>
    <x v="3"/>
    <x v="2"/>
    <n v="0"/>
    <n v="4"/>
    <n v="0"/>
    <n v="1"/>
    <n v="1"/>
    <s v="N"/>
    <x v="2"/>
  </r>
  <r>
    <x v="3"/>
    <x v="2"/>
    <n v="0"/>
    <n v="4"/>
    <n v="0"/>
    <n v="2"/>
    <n v="24"/>
    <s v="N"/>
    <x v="3"/>
  </r>
  <r>
    <x v="3"/>
    <x v="3"/>
    <n v="0"/>
    <n v="3"/>
    <n v="0"/>
    <n v="0"/>
    <n v="142"/>
    <s v="N"/>
    <x v="2"/>
  </r>
  <r>
    <x v="3"/>
    <x v="3"/>
    <n v="0"/>
    <n v="3"/>
    <n v="0"/>
    <n v="1"/>
    <n v="5"/>
    <s v="N"/>
    <x v="3"/>
  </r>
  <r>
    <x v="3"/>
    <x v="3"/>
    <n v="0"/>
    <n v="3"/>
    <n v="0"/>
    <n v="2"/>
    <n v="2"/>
    <s v="N"/>
    <x v="5"/>
  </r>
  <r>
    <x v="3"/>
    <x v="3"/>
    <n v="0"/>
    <n v="4"/>
    <n v="0"/>
    <n v="0"/>
    <n v="22"/>
    <s v="N"/>
    <x v="2"/>
  </r>
  <r>
    <x v="3"/>
    <x v="3"/>
    <n v="0"/>
    <n v="4"/>
    <n v="0"/>
    <n v="1"/>
    <n v="2"/>
    <s v="N"/>
    <x v="3"/>
  </r>
  <r>
    <x v="3"/>
    <x v="3"/>
    <n v="0"/>
    <n v="5"/>
    <n v="0"/>
    <n v="0"/>
    <n v="3"/>
    <s v="N"/>
    <x v="2"/>
  </r>
  <r>
    <x v="3"/>
    <x v="4"/>
    <n v="0"/>
    <n v="4"/>
    <n v="0"/>
    <n v="0"/>
    <n v="42"/>
    <s v="N"/>
    <x v="3"/>
  </r>
  <r>
    <x v="3"/>
    <x v="4"/>
    <n v="0"/>
    <n v="5"/>
    <n v="0"/>
    <n v="0"/>
    <n v="10"/>
    <s v="N"/>
    <x v="3"/>
  </r>
  <r>
    <x v="3"/>
    <x v="5"/>
    <n v="0"/>
    <n v="5"/>
    <n v="0"/>
    <n v="0"/>
    <n v="1"/>
    <s v="N"/>
    <x v="5"/>
  </r>
  <r>
    <x v="4"/>
    <x v="0"/>
    <n v="0"/>
    <n v="0"/>
    <n v="0"/>
    <n v="1"/>
    <n v="435"/>
    <s v="N"/>
    <x v="0"/>
  </r>
  <r>
    <x v="4"/>
    <x v="0"/>
    <n v="0"/>
    <n v="0"/>
    <n v="0"/>
    <n v="2"/>
    <n v="247"/>
    <s v="N"/>
    <x v="1"/>
  </r>
  <r>
    <x v="4"/>
    <x v="0"/>
    <n v="0"/>
    <n v="0"/>
    <n v="0"/>
    <n v="3"/>
    <n v="18"/>
    <s v="N"/>
    <x v="2"/>
  </r>
  <r>
    <x v="4"/>
    <x v="0"/>
    <n v="0"/>
    <n v="0"/>
    <n v="0"/>
    <n v="4"/>
    <n v="21"/>
    <s v="N"/>
    <x v="3"/>
  </r>
  <r>
    <x v="4"/>
    <x v="0"/>
    <n v="0"/>
    <n v="1"/>
    <n v="0"/>
    <n v="1"/>
    <n v="95"/>
    <s v="N"/>
    <x v="0"/>
  </r>
  <r>
    <x v="4"/>
    <x v="0"/>
    <n v="0"/>
    <n v="1"/>
    <n v="0"/>
    <n v="2"/>
    <n v="83"/>
    <s v="N"/>
    <x v="1"/>
  </r>
  <r>
    <x v="4"/>
    <x v="0"/>
    <n v="0"/>
    <n v="2"/>
    <n v="0"/>
    <n v="1"/>
    <n v="40"/>
    <s v="N"/>
    <x v="0"/>
  </r>
  <r>
    <x v="4"/>
    <x v="0"/>
    <n v="0"/>
    <n v="2"/>
    <n v="0"/>
    <n v="2"/>
    <n v="19"/>
    <s v="N"/>
    <x v="1"/>
  </r>
  <r>
    <x v="4"/>
    <x v="1"/>
    <n v="0"/>
    <n v="1"/>
    <n v="0"/>
    <n v="0"/>
    <n v="5735"/>
    <s v="N"/>
    <x v="0"/>
  </r>
  <r>
    <x v="4"/>
    <x v="1"/>
    <n v="0"/>
    <n v="1"/>
    <n v="0"/>
    <n v="1"/>
    <n v="20"/>
    <s v="N"/>
    <x v="1"/>
  </r>
  <r>
    <x v="4"/>
    <x v="1"/>
    <n v="0"/>
    <n v="1"/>
    <n v="0"/>
    <n v="2"/>
    <n v="12"/>
    <s v="N"/>
    <x v="2"/>
  </r>
  <r>
    <x v="4"/>
    <x v="1"/>
    <n v="0"/>
    <n v="2"/>
    <n v="0"/>
    <n v="0"/>
    <n v="1704"/>
    <s v="N"/>
    <x v="0"/>
  </r>
  <r>
    <x v="4"/>
    <x v="1"/>
    <n v="0"/>
    <n v="2"/>
    <n v="0"/>
    <n v="1"/>
    <n v="4"/>
    <s v="N"/>
    <x v="1"/>
  </r>
  <r>
    <x v="4"/>
    <x v="1"/>
    <n v="0"/>
    <n v="2"/>
    <n v="0"/>
    <n v="2"/>
    <n v="4"/>
    <s v="N"/>
    <x v="2"/>
  </r>
  <r>
    <x v="4"/>
    <x v="1"/>
    <n v="0"/>
    <n v="3"/>
    <n v="0"/>
    <n v="0"/>
    <n v="310"/>
    <s v="N"/>
    <x v="0"/>
  </r>
  <r>
    <x v="4"/>
    <x v="2"/>
    <n v="0"/>
    <n v="2"/>
    <n v="0"/>
    <n v="0"/>
    <n v="1508"/>
    <s v="N"/>
    <x v="1"/>
  </r>
  <r>
    <x v="4"/>
    <x v="2"/>
    <n v="0"/>
    <n v="2"/>
    <n v="0"/>
    <n v="1"/>
    <n v="5"/>
    <s v="N"/>
    <x v="2"/>
  </r>
  <r>
    <x v="4"/>
    <x v="2"/>
    <n v="0"/>
    <n v="2"/>
    <n v="0"/>
    <n v="2"/>
    <n v="42"/>
    <s v="N"/>
    <x v="3"/>
  </r>
  <r>
    <x v="4"/>
    <x v="2"/>
    <n v="0"/>
    <n v="2"/>
    <n v="0"/>
    <n v="3"/>
    <n v="3"/>
    <s v="N"/>
    <x v="5"/>
  </r>
  <r>
    <x v="4"/>
    <x v="2"/>
    <n v="0"/>
    <n v="3"/>
    <n v="0"/>
    <n v="0"/>
    <n v="323"/>
    <s v="N"/>
    <x v="1"/>
  </r>
  <r>
    <x v="4"/>
    <x v="2"/>
    <n v="0"/>
    <n v="3"/>
    <n v="0"/>
    <n v="1"/>
    <n v="2"/>
    <s v="N"/>
    <x v="2"/>
  </r>
  <r>
    <x v="4"/>
    <x v="2"/>
    <n v="0"/>
    <n v="3"/>
    <n v="0"/>
    <n v="2"/>
    <n v="17"/>
    <s v="N"/>
    <x v="3"/>
  </r>
  <r>
    <x v="4"/>
    <x v="2"/>
    <n v="0"/>
    <n v="4"/>
    <n v="0"/>
    <n v="0"/>
    <n v="58"/>
    <s v="N"/>
    <x v="1"/>
  </r>
  <r>
    <x v="4"/>
    <x v="2"/>
    <n v="0"/>
    <n v="4"/>
    <n v="0"/>
    <n v="2"/>
    <n v="1"/>
    <s v="N"/>
    <x v="3"/>
  </r>
  <r>
    <x v="4"/>
    <x v="3"/>
    <n v="0"/>
    <n v="3"/>
    <n v="0"/>
    <n v="0"/>
    <n v="297"/>
    <s v="N"/>
    <x v="2"/>
  </r>
  <r>
    <x v="4"/>
    <x v="3"/>
    <n v="0"/>
    <n v="3"/>
    <n v="0"/>
    <n v="1"/>
    <n v="3"/>
    <s v="N"/>
    <x v="3"/>
  </r>
  <r>
    <x v="4"/>
    <x v="3"/>
    <n v="0"/>
    <n v="3"/>
    <n v="0"/>
    <n v="2"/>
    <n v="6"/>
    <s v="N"/>
    <x v="5"/>
  </r>
  <r>
    <x v="4"/>
    <x v="3"/>
    <n v="0"/>
    <n v="4"/>
    <n v="0"/>
    <n v="0"/>
    <n v="10"/>
    <s v="N"/>
    <x v="2"/>
  </r>
  <r>
    <x v="4"/>
    <x v="3"/>
    <n v="0"/>
    <n v="4"/>
    <n v="0"/>
    <n v="1"/>
    <n v="3"/>
    <s v="N"/>
    <x v="3"/>
  </r>
  <r>
    <x v="4"/>
    <x v="3"/>
    <n v="0"/>
    <n v="5"/>
    <n v="0"/>
    <n v="0"/>
    <n v="1"/>
    <s v="N"/>
    <x v="2"/>
  </r>
  <r>
    <x v="4"/>
    <x v="3"/>
    <n v="0"/>
    <n v="5"/>
    <n v="0"/>
    <n v="1"/>
    <n v="1"/>
    <s v="N"/>
    <x v="3"/>
  </r>
  <r>
    <x v="4"/>
    <x v="4"/>
    <n v="0"/>
    <n v="4"/>
    <n v="0"/>
    <n v="0"/>
    <n v="101"/>
    <s v="N"/>
    <x v="3"/>
  </r>
  <r>
    <x v="4"/>
    <x v="4"/>
    <n v="0"/>
    <n v="5"/>
    <n v="0"/>
    <n v="0"/>
    <n v="19"/>
    <s v="N"/>
    <x v="3"/>
  </r>
  <r>
    <x v="4"/>
    <x v="4"/>
    <n v="0"/>
    <n v="6"/>
    <n v="0"/>
    <n v="0"/>
    <n v="1"/>
    <s v="N"/>
    <x v="3"/>
  </r>
  <r>
    <x v="4"/>
    <x v="5"/>
    <n v="0"/>
    <n v="5"/>
    <n v="0"/>
    <n v="0"/>
    <n v="16"/>
    <s v="N"/>
    <x v="5"/>
  </r>
  <r>
    <x v="5"/>
    <x v="0"/>
    <n v="0"/>
    <n v="0"/>
    <n v="0"/>
    <n v="1"/>
    <n v="11"/>
    <s v="N"/>
    <x v="0"/>
  </r>
  <r>
    <x v="5"/>
    <x v="0"/>
    <n v="1"/>
    <n v="0"/>
    <n v="0"/>
    <n v="0"/>
    <n v="2560"/>
    <s v="M"/>
    <x v="4"/>
  </r>
  <r>
    <x v="5"/>
    <x v="0"/>
    <n v="1"/>
    <n v="0"/>
    <n v="0"/>
    <n v="1"/>
    <n v="45"/>
    <s v="M"/>
    <x v="0"/>
  </r>
  <r>
    <x v="5"/>
    <x v="0"/>
    <n v="1"/>
    <n v="0"/>
    <n v="0"/>
    <n v="2"/>
    <n v="1"/>
    <s v="M"/>
    <x v="1"/>
  </r>
  <r>
    <x v="5"/>
    <x v="0"/>
    <n v="1"/>
    <n v="1"/>
    <n v="0"/>
    <n v="0"/>
    <n v="125"/>
    <s v="M"/>
    <x v="4"/>
  </r>
  <r>
    <x v="5"/>
    <x v="0"/>
    <n v="1"/>
    <n v="1"/>
    <n v="0"/>
    <n v="1"/>
    <n v="2"/>
    <s v="M"/>
    <x v="0"/>
  </r>
  <r>
    <x v="5"/>
    <x v="0"/>
    <n v="1"/>
    <n v="2"/>
    <n v="0"/>
    <n v="0"/>
    <n v="12"/>
    <s v="M"/>
    <x v="4"/>
  </r>
  <r>
    <x v="5"/>
    <x v="0"/>
    <n v="2"/>
    <n v="0"/>
    <n v="0"/>
    <n v="0"/>
    <n v="163"/>
    <s v="M"/>
    <x v="4"/>
  </r>
  <r>
    <x v="5"/>
    <x v="0"/>
    <n v="2"/>
    <n v="1"/>
    <n v="0"/>
    <n v="0"/>
    <n v="7"/>
    <s v="M"/>
    <x v="4"/>
  </r>
  <r>
    <x v="5"/>
    <x v="1"/>
    <n v="0"/>
    <n v="1"/>
    <n v="0"/>
    <n v="0"/>
    <n v="113"/>
    <s v="N"/>
    <x v="0"/>
  </r>
  <r>
    <x v="5"/>
    <x v="1"/>
    <n v="0"/>
    <n v="1"/>
    <n v="0"/>
    <n v="1"/>
    <n v="4"/>
    <s v="N"/>
    <x v="1"/>
  </r>
  <r>
    <x v="5"/>
    <x v="1"/>
    <n v="0"/>
    <n v="2"/>
    <n v="0"/>
    <n v="0"/>
    <n v="8"/>
    <s v="N"/>
    <x v="0"/>
  </r>
  <r>
    <x v="5"/>
    <x v="1"/>
    <n v="0"/>
    <n v="3"/>
    <n v="0"/>
    <n v="0"/>
    <n v="2"/>
    <s v="N"/>
    <x v="0"/>
  </r>
  <r>
    <x v="5"/>
    <x v="1"/>
    <n v="1"/>
    <n v="1"/>
    <n v="0"/>
    <n v="0"/>
    <n v="576"/>
    <s v="M"/>
    <x v="0"/>
  </r>
  <r>
    <x v="5"/>
    <x v="1"/>
    <n v="1"/>
    <n v="1"/>
    <n v="0"/>
    <n v="1"/>
    <n v="5"/>
    <s v="M"/>
    <x v="1"/>
  </r>
  <r>
    <x v="5"/>
    <x v="1"/>
    <n v="1"/>
    <n v="2"/>
    <n v="0"/>
    <n v="0"/>
    <n v="28"/>
    <s v="M"/>
    <x v="0"/>
  </r>
  <r>
    <x v="5"/>
    <x v="1"/>
    <n v="1"/>
    <n v="3"/>
    <n v="0"/>
    <n v="0"/>
    <n v="1"/>
    <s v="M"/>
    <x v="0"/>
  </r>
  <r>
    <x v="5"/>
    <x v="1"/>
    <n v="2"/>
    <n v="1"/>
    <n v="0"/>
    <n v="0"/>
    <n v="38"/>
    <s v="M"/>
    <x v="0"/>
  </r>
  <r>
    <x v="5"/>
    <x v="1"/>
    <n v="2"/>
    <n v="2"/>
    <n v="0"/>
    <n v="0"/>
    <n v="1"/>
    <s v="M"/>
    <x v="0"/>
  </r>
  <r>
    <x v="5"/>
    <x v="2"/>
    <n v="0"/>
    <n v="2"/>
    <n v="0"/>
    <n v="0"/>
    <n v="10"/>
    <s v="N"/>
    <x v="1"/>
  </r>
  <r>
    <x v="5"/>
    <x v="2"/>
    <n v="0"/>
    <n v="2"/>
    <n v="0"/>
    <n v="1"/>
    <n v="2"/>
    <s v="N"/>
    <x v="2"/>
  </r>
  <r>
    <x v="5"/>
    <x v="2"/>
    <n v="0"/>
    <n v="3"/>
    <n v="0"/>
    <n v="0"/>
    <n v="1"/>
    <s v="N"/>
    <x v="1"/>
  </r>
  <r>
    <x v="5"/>
    <x v="2"/>
    <n v="1"/>
    <n v="2"/>
    <n v="0"/>
    <n v="0"/>
    <n v="16"/>
    <s v="M"/>
    <x v="1"/>
  </r>
  <r>
    <x v="5"/>
    <x v="2"/>
    <n v="2"/>
    <n v="2"/>
    <n v="0"/>
    <n v="0"/>
    <n v="1"/>
    <s v="M"/>
    <x v="1"/>
  </r>
  <r>
    <x v="5"/>
    <x v="3"/>
    <n v="0"/>
    <n v="3"/>
    <n v="0"/>
    <n v="0"/>
    <n v="1"/>
    <s v="N"/>
    <x v="2"/>
  </r>
  <r>
    <x v="5"/>
    <x v="3"/>
    <n v="1"/>
    <n v="3"/>
    <n v="0"/>
    <n v="0"/>
    <n v="10"/>
    <s v="M"/>
    <x v="2"/>
  </r>
  <r>
    <x v="6"/>
    <x v="0"/>
    <n v="0"/>
    <n v="0"/>
    <n v="0"/>
    <n v="1"/>
    <n v="168"/>
    <s v="N"/>
    <x v="0"/>
  </r>
  <r>
    <x v="6"/>
    <x v="0"/>
    <n v="0"/>
    <n v="0"/>
    <n v="0"/>
    <n v="3"/>
    <n v="50"/>
    <s v="N"/>
    <x v="2"/>
  </r>
  <r>
    <x v="6"/>
    <x v="0"/>
    <n v="0"/>
    <n v="1"/>
    <n v="0"/>
    <n v="1"/>
    <n v="43"/>
    <s v="N"/>
    <x v="0"/>
  </r>
  <r>
    <x v="6"/>
    <x v="0"/>
    <n v="0"/>
    <n v="1"/>
    <n v="0"/>
    <n v="2"/>
    <n v="11"/>
    <s v="N"/>
    <x v="1"/>
  </r>
  <r>
    <x v="6"/>
    <x v="0"/>
    <n v="0"/>
    <n v="2"/>
    <n v="0"/>
    <n v="1"/>
    <n v="33"/>
    <s v="N"/>
    <x v="0"/>
  </r>
  <r>
    <x v="6"/>
    <x v="0"/>
    <n v="0"/>
    <n v="2"/>
    <n v="0"/>
    <n v="2"/>
    <n v="5"/>
    <s v="N"/>
    <x v="1"/>
  </r>
  <r>
    <x v="6"/>
    <x v="0"/>
    <n v="1"/>
    <n v="0"/>
    <n v="0"/>
    <n v="0"/>
    <n v="15409"/>
    <s v="M"/>
    <x v="4"/>
  </r>
  <r>
    <x v="6"/>
    <x v="0"/>
    <n v="1"/>
    <n v="0"/>
    <n v="0"/>
    <n v="1"/>
    <n v="622"/>
    <s v="M"/>
    <x v="0"/>
  </r>
  <r>
    <x v="6"/>
    <x v="0"/>
    <n v="1"/>
    <n v="0"/>
    <n v="0"/>
    <n v="2"/>
    <n v="29"/>
    <s v="M"/>
    <x v="1"/>
  </r>
  <r>
    <x v="6"/>
    <x v="0"/>
    <n v="1"/>
    <n v="1"/>
    <n v="0"/>
    <n v="0"/>
    <n v="1091"/>
    <s v="M"/>
    <x v="4"/>
  </r>
  <r>
    <x v="6"/>
    <x v="0"/>
    <n v="1"/>
    <n v="1"/>
    <n v="0"/>
    <n v="1"/>
    <n v="47"/>
    <s v="M"/>
    <x v="0"/>
  </r>
  <r>
    <x v="6"/>
    <x v="0"/>
    <n v="1"/>
    <n v="1"/>
    <n v="0"/>
    <n v="2"/>
    <n v="3"/>
    <s v="M"/>
    <x v="1"/>
  </r>
  <r>
    <x v="6"/>
    <x v="0"/>
    <n v="1"/>
    <n v="2"/>
    <n v="0"/>
    <n v="0"/>
    <n v="120"/>
    <s v="M"/>
    <x v="4"/>
  </r>
  <r>
    <x v="6"/>
    <x v="0"/>
    <n v="1"/>
    <n v="2"/>
    <n v="0"/>
    <n v="1"/>
    <n v="4"/>
    <s v="M"/>
    <x v="0"/>
  </r>
  <r>
    <x v="6"/>
    <x v="0"/>
    <n v="1"/>
    <n v="3"/>
    <n v="0"/>
    <n v="0"/>
    <n v="1"/>
    <s v="M"/>
    <x v="4"/>
  </r>
  <r>
    <x v="6"/>
    <x v="0"/>
    <n v="2"/>
    <n v="0"/>
    <n v="0"/>
    <n v="0"/>
    <n v="204"/>
    <s v="M"/>
    <x v="4"/>
  </r>
  <r>
    <x v="6"/>
    <x v="0"/>
    <n v="2"/>
    <n v="0"/>
    <n v="0"/>
    <n v="1"/>
    <n v="12"/>
    <s v="M"/>
    <x v="0"/>
  </r>
  <r>
    <x v="6"/>
    <x v="0"/>
    <n v="2"/>
    <n v="1"/>
    <n v="0"/>
    <n v="0"/>
    <n v="9"/>
    <s v="M"/>
    <x v="4"/>
  </r>
  <r>
    <x v="6"/>
    <x v="0"/>
    <n v="2"/>
    <n v="2"/>
    <n v="0"/>
    <n v="0"/>
    <n v="2"/>
    <s v="M"/>
    <x v="4"/>
  </r>
  <r>
    <x v="6"/>
    <x v="1"/>
    <n v="0"/>
    <n v="1"/>
    <n v="0"/>
    <n v="0"/>
    <n v="452"/>
    <s v="N"/>
    <x v="0"/>
  </r>
  <r>
    <x v="6"/>
    <x v="1"/>
    <n v="0"/>
    <n v="1"/>
    <n v="0"/>
    <n v="1"/>
    <n v="51"/>
    <s v="N"/>
    <x v="1"/>
  </r>
  <r>
    <x v="6"/>
    <x v="1"/>
    <n v="0"/>
    <n v="1"/>
    <n v="0"/>
    <n v="3"/>
    <n v="2"/>
    <s v="N"/>
    <x v="3"/>
  </r>
  <r>
    <x v="6"/>
    <x v="1"/>
    <n v="0"/>
    <n v="2"/>
    <n v="0"/>
    <n v="0"/>
    <n v="108"/>
    <s v="N"/>
    <x v="0"/>
  </r>
  <r>
    <x v="6"/>
    <x v="1"/>
    <n v="0"/>
    <n v="2"/>
    <n v="0"/>
    <n v="1"/>
    <n v="13"/>
    <s v="N"/>
    <x v="1"/>
  </r>
  <r>
    <x v="6"/>
    <x v="1"/>
    <n v="0"/>
    <n v="3"/>
    <n v="0"/>
    <n v="0"/>
    <n v="75"/>
    <s v="N"/>
    <x v="0"/>
  </r>
  <r>
    <x v="6"/>
    <x v="1"/>
    <n v="0"/>
    <n v="3"/>
    <n v="0"/>
    <n v="1"/>
    <n v="9"/>
    <s v="N"/>
    <x v="1"/>
  </r>
  <r>
    <x v="6"/>
    <x v="1"/>
    <n v="1"/>
    <n v="1"/>
    <n v="0"/>
    <n v="0"/>
    <n v="1731"/>
    <s v="M"/>
    <x v="0"/>
  </r>
  <r>
    <x v="6"/>
    <x v="1"/>
    <n v="1"/>
    <n v="1"/>
    <n v="0"/>
    <n v="1"/>
    <n v="45"/>
    <s v="M"/>
    <x v="1"/>
  </r>
  <r>
    <x v="6"/>
    <x v="1"/>
    <n v="1"/>
    <n v="1"/>
    <n v="0"/>
    <n v="2"/>
    <n v="2"/>
    <s v="M"/>
    <x v="2"/>
  </r>
  <r>
    <x v="6"/>
    <x v="1"/>
    <n v="1"/>
    <n v="2"/>
    <n v="0"/>
    <n v="0"/>
    <n v="130"/>
    <s v="M"/>
    <x v="0"/>
  </r>
  <r>
    <x v="6"/>
    <x v="1"/>
    <n v="1"/>
    <n v="2"/>
    <n v="0"/>
    <n v="1"/>
    <n v="4"/>
    <s v="M"/>
    <x v="1"/>
  </r>
  <r>
    <x v="6"/>
    <x v="1"/>
    <n v="1"/>
    <n v="3"/>
    <n v="0"/>
    <n v="0"/>
    <n v="19"/>
    <s v="M"/>
    <x v="0"/>
  </r>
  <r>
    <x v="6"/>
    <x v="1"/>
    <n v="2"/>
    <n v="1"/>
    <n v="0"/>
    <n v="0"/>
    <n v="31"/>
    <s v="M"/>
    <x v="0"/>
  </r>
  <r>
    <x v="6"/>
    <x v="1"/>
    <n v="2"/>
    <n v="1"/>
    <n v="0"/>
    <n v="1"/>
    <n v="1"/>
    <s v="M"/>
    <x v="1"/>
  </r>
  <r>
    <x v="6"/>
    <x v="1"/>
    <n v="2"/>
    <n v="2"/>
    <n v="0"/>
    <n v="0"/>
    <n v="1"/>
    <s v="M"/>
    <x v="0"/>
  </r>
  <r>
    <x v="6"/>
    <x v="2"/>
    <n v="0"/>
    <n v="2"/>
    <n v="0"/>
    <n v="0"/>
    <n v="147"/>
    <s v="N"/>
    <x v="1"/>
  </r>
  <r>
    <x v="6"/>
    <x v="2"/>
    <n v="0"/>
    <n v="2"/>
    <n v="0"/>
    <n v="1"/>
    <n v="1"/>
    <s v="N"/>
    <x v="2"/>
  </r>
  <r>
    <x v="6"/>
    <x v="2"/>
    <n v="0"/>
    <n v="3"/>
    <n v="0"/>
    <n v="0"/>
    <n v="38"/>
    <s v="N"/>
    <x v="1"/>
  </r>
  <r>
    <x v="6"/>
    <x v="2"/>
    <n v="0"/>
    <n v="4"/>
    <n v="0"/>
    <n v="0"/>
    <n v="21"/>
    <s v="N"/>
    <x v="1"/>
  </r>
  <r>
    <x v="6"/>
    <x v="2"/>
    <n v="1"/>
    <n v="2"/>
    <n v="0"/>
    <n v="0"/>
    <n v="165"/>
    <s v="M"/>
    <x v="1"/>
  </r>
  <r>
    <x v="6"/>
    <x v="2"/>
    <n v="1"/>
    <n v="2"/>
    <n v="0"/>
    <n v="1"/>
    <n v="2"/>
    <s v="M"/>
    <x v="2"/>
  </r>
  <r>
    <x v="6"/>
    <x v="2"/>
    <n v="1"/>
    <n v="3"/>
    <n v="0"/>
    <n v="0"/>
    <n v="9"/>
    <s v="M"/>
    <x v="1"/>
  </r>
  <r>
    <x v="6"/>
    <x v="2"/>
    <n v="1"/>
    <n v="4"/>
    <n v="0"/>
    <n v="0"/>
    <n v="2"/>
    <s v="M"/>
    <x v="1"/>
  </r>
  <r>
    <x v="6"/>
    <x v="2"/>
    <n v="2"/>
    <n v="2"/>
    <n v="0"/>
    <n v="0"/>
    <n v="2"/>
    <s v="M"/>
    <x v="1"/>
  </r>
  <r>
    <x v="6"/>
    <x v="3"/>
    <n v="0"/>
    <n v="3"/>
    <n v="0"/>
    <n v="0"/>
    <n v="1"/>
    <s v="N"/>
    <x v="2"/>
  </r>
  <r>
    <x v="6"/>
    <x v="3"/>
    <n v="0"/>
    <n v="4"/>
    <n v="0"/>
    <n v="0"/>
    <n v="1"/>
    <s v="N"/>
    <x v="2"/>
  </r>
  <r>
    <x v="6"/>
    <x v="3"/>
    <n v="1"/>
    <n v="3"/>
    <n v="0"/>
    <n v="0"/>
    <n v="9"/>
    <s v="M"/>
    <x v="2"/>
  </r>
  <r>
    <x v="6"/>
    <x v="3"/>
    <n v="1"/>
    <n v="3"/>
    <n v="0"/>
    <n v="1"/>
    <n v="1"/>
    <s v="M"/>
    <x v="3"/>
  </r>
  <r>
    <x v="6"/>
    <x v="3"/>
    <n v="1"/>
    <n v="4"/>
    <n v="0"/>
    <n v="0"/>
    <n v="1"/>
    <s v="M"/>
    <x v="2"/>
  </r>
  <r>
    <x v="7"/>
    <x v="0"/>
    <n v="0"/>
    <n v="0"/>
    <n v="0"/>
    <n v="1"/>
    <n v="1121"/>
    <s v="N"/>
    <x v="0"/>
  </r>
  <r>
    <x v="7"/>
    <x v="0"/>
    <n v="0"/>
    <n v="0"/>
    <n v="0"/>
    <n v="2"/>
    <n v="462"/>
    <s v="N"/>
    <x v="1"/>
  </r>
  <r>
    <x v="7"/>
    <x v="0"/>
    <n v="0"/>
    <n v="0"/>
    <n v="0"/>
    <n v="3"/>
    <n v="113"/>
    <s v="N"/>
    <x v="2"/>
  </r>
  <r>
    <x v="7"/>
    <x v="0"/>
    <n v="0"/>
    <n v="0"/>
    <n v="0"/>
    <n v="4"/>
    <n v="43"/>
    <s v="N"/>
    <x v="3"/>
  </r>
  <r>
    <x v="7"/>
    <x v="0"/>
    <n v="0"/>
    <n v="1"/>
    <n v="0"/>
    <n v="1"/>
    <n v="709"/>
    <s v="N"/>
    <x v="0"/>
  </r>
  <r>
    <x v="7"/>
    <x v="0"/>
    <n v="0"/>
    <n v="1"/>
    <n v="0"/>
    <n v="2"/>
    <n v="541"/>
    <s v="N"/>
    <x v="1"/>
  </r>
  <r>
    <x v="7"/>
    <x v="0"/>
    <n v="0"/>
    <n v="2"/>
    <n v="0"/>
    <n v="1"/>
    <n v="283"/>
    <s v="N"/>
    <x v="0"/>
  </r>
  <r>
    <x v="7"/>
    <x v="0"/>
    <n v="0"/>
    <n v="2"/>
    <n v="0"/>
    <n v="2"/>
    <n v="215"/>
    <s v="N"/>
    <x v="1"/>
  </r>
  <r>
    <x v="7"/>
    <x v="0"/>
    <n v="1"/>
    <n v="0"/>
    <n v="0"/>
    <n v="0"/>
    <n v="2646"/>
    <s v="M"/>
    <x v="4"/>
  </r>
  <r>
    <x v="7"/>
    <x v="0"/>
    <n v="1"/>
    <n v="1"/>
    <n v="0"/>
    <n v="0"/>
    <n v="228"/>
    <s v="M"/>
    <x v="4"/>
  </r>
  <r>
    <x v="7"/>
    <x v="0"/>
    <n v="1"/>
    <n v="2"/>
    <n v="0"/>
    <n v="0"/>
    <n v="23"/>
    <s v="M"/>
    <x v="4"/>
  </r>
  <r>
    <x v="7"/>
    <x v="1"/>
    <n v="0"/>
    <n v="1"/>
    <n v="0"/>
    <n v="0"/>
    <n v="1149"/>
    <s v="N"/>
    <x v="0"/>
  </r>
  <r>
    <x v="7"/>
    <x v="1"/>
    <n v="0"/>
    <n v="2"/>
    <n v="0"/>
    <n v="0"/>
    <n v="467"/>
    <s v="N"/>
    <x v="0"/>
  </r>
  <r>
    <x v="7"/>
    <x v="1"/>
    <n v="0"/>
    <n v="3"/>
    <n v="0"/>
    <n v="0"/>
    <n v="181"/>
    <s v="N"/>
    <x v="0"/>
  </r>
  <r>
    <x v="7"/>
    <x v="2"/>
    <n v="0"/>
    <n v="2"/>
    <n v="0"/>
    <n v="0"/>
    <n v="29"/>
    <s v="N"/>
    <x v="1"/>
  </r>
  <r>
    <x v="7"/>
    <x v="2"/>
    <n v="0"/>
    <n v="3"/>
    <n v="0"/>
    <n v="0"/>
    <n v="4"/>
    <s v="N"/>
    <x v="1"/>
  </r>
  <r>
    <x v="7"/>
    <x v="2"/>
    <n v="0"/>
    <n v="4"/>
    <n v="0"/>
    <n v="0"/>
    <n v="1"/>
    <s v="N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x v="0"/>
    <x v="0"/>
    <x v="0"/>
    <x v="0"/>
    <x v="0"/>
    <n v="53404.040975563199"/>
    <s v="H"/>
  </r>
  <r>
    <x v="0"/>
    <x v="0"/>
    <x v="0"/>
    <x v="0"/>
    <x v="0"/>
    <x v="1"/>
    <n v="12904.264032343601"/>
    <s v="N"/>
  </r>
  <r>
    <x v="0"/>
    <x v="0"/>
    <x v="0"/>
    <x v="0"/>
    <x v="0"/>
    <x v="2"/>
    <n v="7548.3484661242601"/>
    <s v="N"/>
  </r>
  <r>
    <x v="0"/>
    <x v="0"/>
    <x v="0"/>
    <x v="0"/>
    <x v="0"/>
    <x v="3"/>
    <n v="457.22622000000001"/>
    <s v="N"/>
  </r>
  <r>
    <x v="0"/>
    <x v="0"/>
    <x v="0"/>
    <x v="0"/>
    <x v="0"/>
    <x v="4"/>
    <n v="46.044829999999997"/>
    <s v="N"/>
  </r>
  <r>
    <x v="0"/>
    <x v="0"/>
    <x v="0"/>
    <x v="0"/>
    <x v="1"/>
    <x v="0"/>
    <n v="1644.3938133333299"/>
    <s v="H"/>
  </r>
  <r>
    <x v="0"/>
    <x v="0"/>
    <x v="0"/>
    <x v="0"/>
    <x v="1"/>
    <x v="1"/>
    <n v="207.77938333333299"/>
    <s v="N"/>
  </r>
  <r>
    <x v="0"/>
    <x v="0"/>
    <x v="0"/>
    <x v="0"/>
    <x v="2"/>
    <x v="0"/>
    <n v="109.9866"/>
    <s v="H"/>
  </r>
  <r>
    <x v="0"/>
    <x v="0"/>
    <x v="0"/>
    <x v="0"/>
    <x v="2"/>
    <x v="1"/>
    <n v="871.291656666667"/>
    <s v="N"/>
  </r>
  <r>
    <x v="0"/>
    <x v="0"/>
    <x v="0"/>
    <x v="0"/>
    <x v="3"/>
    <x v="0"/>
    <n v="16.264199999999999"/>
    <s v="H"/>
  </r>
  <r>
    <x v="0"/>
    <x v="0"/>
    <x v="0"/>
    <x v="0"/>
    <x v="4"/>
    <x v="1"/>
    <n v="13.01136"/>
    <s v="N"/>
  </r>
  <r>
    <x v="0"/>
    <x v="0"/>
    <x v="0"/>
    <x v="1"/>
    <x v="0"/>
    <x v="0"/>
    <n v="11935.7770546188"/>
    <s v="N"/>
  </r>
  <r>
    <x v="0"/>
    <x v="0"/>
    <x v="0"/>
    <x v="1"/>
    <x v="0"/>
    <x v="1"/>
    <n v="215.34616"/>
    <s v="N"/>
  </r>
  <r>
    <x v="0"/>
    <x v="0"/>
    <x v="0"/>
    <x v="1"/>
    <x v="0"/>
    <x v="2"/>
    <n v="146.076525"/>
    <s v="N"/>
  </r>
  <r>
    <x v="0"/>
    <x v="0"/>
    <x v="0"/>
    <x v="1"/>
    <x v="0"/>
    <x v="3"/>
    <n v="269.12867"/>
    <s v="N"/>
  </r>
  <r>
    <x v="0"/>
    <x v="0"/>
    <x v="0"/>
    <x v="1"/>
    <x v="2"/>
    <x v="0"/>
    <n v="65.264700000000005"/>
    <s v="N"/>
  </r>
  <r>
    <x v="0"/>
    <x v="0"/>
    <x v="0"/>
    <x v="2"/>
    <x v="0"/>
    <x v="0"/>
    <n v="895.417683333333"/>
    <s v="N"/>
  </r>
  <r>
    <x v="0"/>
    <x v="0"/>
    <x v="0"/>
    <x v="2"/>
    <x v="0"/>
    <x v="1"/>
    <n v="145.78455500000001"/>
    <s v="N"/>
  </r>
  <r>
    <x v="0"/>
    <x v="0"/>
    <x v="0"/>
    <x v="3"/>
    <x v="0"/>
    <x v="0"/>
    <n v="21.7800333333333"/>
    <s v="N"/>
  </r>
  <r>
    <x v="0"/>
    <x v="0"/>
    <x v="1"/>
    <x v="0"/>
    <x v="0"/>
    <x v="0"/>
    <n v="525205.85961976298"/>
    <s v="M"/>
  </r>
  <r>
    <x v="0"/>
    <x v="0"/>
    <x v="1"/>
    <x v="0"/>
    <x v="0"/>
    <x v="1"/>
    <n v="18809.460102442699"/>
    <s v="M"/>
  </r>
  <r>
    <x v="0"/>
    <x v="0"/>
    <x v="1"/>
    <x v="0"/>
    <x v="0"/>
    <x v="2"/>
    <n v="2804.4014992024199"/>
    <s v="M"/>
  </r>
  <r>
    <x v="0"/>
    <x v="0"/>
    <x v="1"/>
    <x v="0"/>
    <x v="0"/>
    <x v="3"/>
    <n v="608.92657833333305"/>
    <s v="M"/>
  </r>
  <r>
    <x v="0"/>
    <x v="0"/>
    <x v="1"/>
    <x v="0"/>
    <x v="1"/>
    <x v="0"/>
    <n v="83948.479442661905"/>
    <s v="M"/>
  </r>
  <r>
    <x v="0"/>
    <x v="0"/>
    <x v="1"/>
    <x v="0"/>
    <x v="1"/>
    <x v="1"/>
    <n v="2885.7117721724599"/>
    <s v="M"/>
  </r>
  <r>
    <x v="0"/>
    <x v="0"/>
    <x v="1"/>
    <x v="0"/>
    <x v="1"/>
    <x v="2"/>
    <n v="29.984259999999999"/>
    <s v="M"/>
  </r>
  <r>
    <x v="0"/>
    <x v="0"/>
    <x v="1"/>
    <x v="0"/>
    <x v="2"/>
    <x v="0"/>
    <n v="14327.314169712799"/>
    <s v="M"/>
  </r>
  <r>
    <x v="0"/>
    <x v="0"/>
    <x v="1"/>
    <x v="0"/>
    <x v="2"/>
    <x v="1"/>
    <n v="1560.0494249999999"/>
    <s v="M"/>
  </r>
  <r>
    <x v="0"/>
    <x v="0"/>
    <x v="1"/>
    <x v="0"/>
    <x v="2"/>
    <x v="2"/>
    <n v="8.6517999999999997"/>
    <s v="M"/>
  </r>
  <r>
    <x v="0"/>
    <x v="0"/>
    <x v="1"/>
    <x v="0"/>
    <x v="5"/>
    <x v="0"/>
    <n v="3421.7941811044402"/>
    <s v="M"/>
  </r>
  <r>
    <x v="0"/>
    <x v="0"/>
    <x v="1"/>
    <x v="0"/>
    <x v="5"/>
    <x v="1"/>
    <n v="26.435580000000002"/>
    <s v="M"/>
  </r>
  <r>
    <x v="0"/>
    <x v="0"/>
    <x v="1"/>
    <x v="0"/>
    <x v="3"/>
    <x v="0"/>
    <n v="246.15452731100601"/>
    <s v="M"/>
  </r>
  <r>
    <x v="0"/>
    <x v="0"/>
    <x v="1"/>
    <x v="0"/>
    <x v="3"/>
    <x v="2"/>
    <n v="74.966324999999998"/>
    <s v="M"/>
  </r>
  <r>
    <x v="0"/>
    <x v="0"/>
    <x v="1"/>
    <x v="0"/>
    <x v="4"/>
    <x v="0"/>
    <n v="341.16989000000001"/>
    <s v="M"/>
  </r>
  <r>
    <x v="0"/>
    <x v="0"/>
    <x v="1"/>
    <x v="0"/>
    <x v="6"/>
    <x v="0"/>
    <n v="78.143484999999998"/>
    <s v="M"/>
  </r>
  <r>
    <x v="0"/>
    <x v="0"/>
    <x v="1"/>
    <x v="0"/>
    <x v="7"/>
    <x v="0"/>
    <n v="27.958320000000001"/>
    <s v="M"/>
  </r>
  <r>
    <x v="0"/>
    <x v="0"/>
    <x v="1"/>
    <x v="0"/>
    <x v="8"/>
    <x v="0"/>
    <n v="57.285454999999999"/>
    <s v="M"/>
  </r>
  <r>
    <x v="0"/>
    <x v="0"/>
    <x v="1"/>
    <x v="1"/>
    <x v="0"/>
    <x v="0"/>
    <n v="32255.5993071378"/>
    <s v="M"/>
  </r>
  <r>
    <x v="0"/>
    <x v="0"/>
    <x v="1"/>
    <x v="1"/>
    <x v="0"/>
    <x v="1"/>
    <n v="1339.5296866666699"/>
    <s v="M"/>
  </r>
  <r>
    <x v="0"/>
    <x v="0"/>
    <x v="1"/>
    <x v="1"/>
    <x v="0"/>
    <x v="2"/>
    <n v="3015.1687346118902"/>
    <s v="M"/>
  </r>
  <r>
    <x v="0"/>
    <x v="0"/>
    <x v="1"/>
    <x v="1"/>
    <x v="0"/>
    <x v="3"/>
    <n v="322.69434999999999"/>
    <s v="M"/>
  </r>
  <r>
    <x v="0"/>
    <x v="0"/>
    <x v="1"/>
    <x v="1"/>
    <x v="1"/>
    <x v="0"/>
    <n v="9416.0721443661205"/>
    <s v="M"/>
  </r>
  <r>
    <x v="0"/>
    <x v="0"/>
    <x v="1"/>
    <x v="1"/>
    <x v="1"/>
    <x v="1"/>
    <n v="34.776620000000001"/>
    <s v="M"/>
  </r>
  <r>
    <x v="0"/>
    <x v="0"/>
    <x v="1"/>
    <x v="1"/>
    <x v="2"/>
    <x v="0"/>
    <n v="1235.4256150000001"/>
    <s v="M"/>
  </r>
  <r>
    <x v="0"/>
    <x v="0"/>
    <x v="1"/>
    <x v="1"/>
    <x v="5"/>
    <x v="0"/>
    <n v="137.51768000000001"/>
    <s v="M"/>
  </r>
  <r>
    <x v="0"/>
    <x v="0"/>
    <x v="1"/>
    <x v="1"/>
    <x v="4"/>
    <x v="0"/>
    <n v="29.292560000000002"/>
    <s v="M"/>
  </r>
  <r>
    <x v="0"/>
    <x v="0"/>
    <x v="1"/>
    <x v="2"/>
    <x v="0"/>
    <x v="0"/>
    <n v="438.63092499999999"/>
    <s v="M"/>
  </r>
  <r>
    <x v="0"/>
    <x v="0"/>
    <x v="1"/>
    <x v="2"/>
    <x v="1"/>
    <x v="0"/>
    <n v="308.89136000000002"/>
    <s v="M"/>
  </r>
  <r>
    <x v="0"/>
    <x v="0"/>
    <x v="1"/>
    <x v="2"/>
    <x v="3"/>
    <x v="0"/>
    <n v="11.19115"/>
    <s v="M"/>
  </r>
  <r>
    <x v="0"/>
    <x v="0"/>
    <x v="2"/>
    <x v="0"/>
    <x v="0"/>
    <x v="0"/>
    <n v="33547.750073045703"/>
    <s v="M"/>
  </r>
  <r>
    <x v="0"/>
    <x v="0"/>
    <x v="2"/>
    <x v="0"/>
    <x v="0"/>
    <x v="1"/>
    <n v="1836.6709616666701"/>
    <s v="M"/>
  </r>
  <r>
    <x v="0"/>
    <x v="0"/>
    <x v="2"/>
    <x v="0"/>
    <x v="0"/>
    <x v="2"/>
    <n v="4.8999499999999996"/>
    <s v="M"/>
  </r>
  <r>
    <x v="0"/>
    <x v="0"/>
    <x v="2"/>
    <x v="0"/>
    <x v="0"/>
    <x v="3"/>
    <n v="19.624974999999999"/>
    <s v="M"/>
  </r>
  <r>
    <x v="0"/>
    <x v="0"/>
    <x v="2"/>
    <x v="0"/>
    <x v="1"/>
    <x v="0"/>
    <n v="2357.8390658468402"/>
    <s v="M"/>
  </r>
  <r>
    <x v="0"/>
    <x v="0"/>
    <x v="2"/>
    <x v="0"/>
    <x v="2"/>
    <x v="0"/>
    <n v="1423.2860736027301"/>
    <s v="M"/>
  </r>
  <r>
    <x v="0"/>
    <x v="0"/>
    <x v="2"/>
    <x v="0"/>
    <x v="5"/>
    <x v="0"/>
    <n v="397.26238999999998"/>
    <s v="M"/>
  </r>
  <r>
    <x v="0"/>
    <x v="0"/>
    <x v="2"/>
    <x v="0"/>
    <x v="9"/>
    <x v="0"/>
    <n v="149.25614999999999"/>
    <s v="M"/>
  </r>
  <r>
    <x v="0"/>
    <x v="0"/>
    <x v="2"/>
    <x v="1"/>
    <x v="0"/>
    <x v="0"/>
    <n v="1867.38357666667"/>
    <s v="M"/>
  </r>
  <r>
    <x v="0"/>
    <x v="0"/>
    <x v="2"/>
    <x v="1"/>
    <x v="1"/>
    <x v="0"/>
    <n v="199.81856999999999"/>
    <s v="M"/>
  </r>
  <r>
    <x v="0"/>
    <x v="0"/>
    <x v="2"/>
    <x v="1"/>
    <x v="5"/>
    <x v="0"/>
    <n v="390.34095000000002"/>
    <s v="M"/>
  </r>
  <r>
    <x v="0"/>
    <x v="0"/>
    <x v="2"/>
    <x v="2"/>
    <x v="0"/>
    <x v="0"/>
    <n v="66.743319999999997"/>
    <s v="M"/>
  </r>
  <r>
    <x v="0"/>
    <x v="0"/>
    <x v="2"/>
    <x v="2"/>
    <x v="1"/>
    <x v="0"/>
    <n v="66.743319999999997"/>
    <s v="M"/>
  </r>
  <r>
    <x v="0"/>
    <x v="0"/>
    <x v="3"/>
    <x v="0"/>
    <x v="0"/>
    <x v="0"/>
    <n v="1674.01411333333"/>
    <s v="M"/>
  </r>
  <r>
    <x v="0"/>
    <x v="0"/>
    <x v="3"/>
    <x v="0"/>
    <x v="0"/>
    <x v="1"/>
    <n v="318.98570000000001"/>
    <s v="M"/>
  </r>
  <r>
    <x v="0"/>
    <x v="0"/>
    <x v="3"/>
    <x v="0"/>
    <x v="1"/>
    <x v="0"/>
    <n v="158.268395"/>
    <s v="M"/>
  </r>
  <r>
    <x v="0"/>
    <x v="0"/>
    <x v="4"/>
    <x v="0"/>
    <x v="0"/>
    <x v="0"/>
    <n v="972.31497333333402"/>
    <s v="M"/>
  </r>
  <r>
    <x v="0"/>
    <x v="0"/>
    <x v="4"/>
    <x v="0"/>
    <x v="2"/>
    <x v="0"/>
    <n v="428.72256666666698"/>
    <s v="M"/>
  </r>
  <r>
    <x v="0"/>
    <x v="0"/>
    <x v="4"/>
    <x v="1"/>
    <x v="0"/>
    <x v="0"/>
    <n v="297.33139999999997"/>
    <s v="M"/>
  </r>
  <r>
    <x v="0"/>
    <x v="1"/>
    <x v="0"/>
    <x v="1"/>
    <x v="0"/>
    <x v="0"/>
    <n v="84717.207503743295"/>
    <s v="N"/>
  </r>
  <r>
    <x v="0"/>
    <x v="1"/>
    <x v="0"/>
    <x v="1"/>
    <x v="0"/>
    <x v="1"/>
    <n v="7698.6515046959103"/>
    <s v="N"/>
  </r>
  <r>
    <x v="0"/>
    <x v="1"/>
    <x v="0"/>
    <x v="1"/>
    <x v="0"/>
    <x v="2"/>
    <n v="2214.7185483333301"/>
    <s v="N"/>
  </r>
  <r>
    <x v="0"/>
    <x v="1"/>
    <x v="0"/>
    <x v="1"/>
    <x v="0"/>
    <x v="3"/>
    <n v="1660.8446598537801"/>
    <s v="N"/>
  </r>
  <r>
    <x v="0"/>
    <x v="1"/>
    <x v="0"/>
    <x v="1"/>
    <x v="1"/>
    <x v="0"/>
    <n v="1145.9251183333299"/>
    <s v="N"/>
  </r>
  <r>
    <x v="0"/>
    <x v="1"/>
    <x v="0"/>
    <x v="1"/>
    <x v="2"/>
    <x v="0"/>
    <n v="94.418125000000003"/>
    <s v="N"/>
  </r>
  <r>
    <x v="0"/>
    <x v="1"/>
    <x v="0"/>
    <x v="1"/>
    <x v="2"/>
    <x v="1"/>
    <n v="6.9805400000000004"/>
    <s v="N"/>
  </r>
  <r>
    <x v="0"/>
    <x v="1"/>
    <x v="0"/>
    <x v="1"/>
    <x v="4"/>
    <x v="0"/>
    <n v="16.368324999999999"/>
    <s v="N"/>
  </r>
  <r>
    <x v="0"/>
    <x v="1"/>
    <x v="0"/>
    <x v="2"/>
    <x v="0"/>
    <x v="0"/>
    <n v="6701.1154765677402"/>
    <s v="N"/>
  </r>
  <r>
    <x v="0"/>
    <x v="1"/>
    <x v="0"/>
    <x v="2"/>
    <x v="0"/>
    <x v="1"/>
    <n v="506.49744500000003"/>
    <s v="N"/>
  </r>
  <r>
    <x v="0"/>
    <x v="1"/>
    <x v="0"/>
    <x v="2"/>
    <x v="0"/>
    <x v="2"/>
    <n v="182.20166499999999"/>
    <s v="N"/>
  </r>
  <r>
    <x v="0"/>
    <x v="1"/>
    <x v="0"/>
    <x v="2"/>
    <x v="1"/>
    <x v="0"/>
    <n v="23.771540000000002"/>
    <s v="N"/>
  </r>
  <r>
    <x v="0"/>
    <x v="1"/>
    <x v="0"/>
    <x v="2"/>
    <x v="2"/>
    <x v="0"/>
    <n v="639.68984999999998"/>
    <s v="N"/>
  </r>
  <r>
    <x v="0"/>
    <x v="1"/>
    <x v="0"/>
    <x v="3"/>
    <x v="0"/>
    <x v="0"/>
    <n v="482.28515499999997"/>
    <s v="N"/>
  </r>
  <r>
    <x v="0"/>
    <x v="1"/>
    <x v="0"/>
    <x v="4"/>
    <x v="0"/>
    <x v="0"/>
    <n v="21.225850000000001"/>
    <s v="N"/>
  </r>
  <r>
    <x v="0"/>
    <x v="1"/>
    <x v="1"/>
    <x v="1"/>
    <x v="0"/>
    <x v="0"/>
    <n v="84661.136854579701"/>
    <s v="M"/>
  </r>
  <r>
    <x v="0"/>
    <x v="1"/>
    <x v="1"/>
    <x v="1"/>
    <x v="0"/>
    <x v="1"/>
    <n v="4666.2231099999999"/>
    <s v="M"/>
  </r>
  <r>
    <x v="0"/>
    <x v="1"/>
    <x v="1"/>
    <x v="1"/>
    <x v="0"/>
    <x v="2"/>
    <n v="112.25874"/>
    <s v="M"/>
  </r>
  <r>
    <x v="0"/>
    <x v="1"/>
    <x v="1"/>
    <x v="1"/>
    <x v="0"/>
    <x v="3"/>
    <n v="636.80717000000004"/>
    <s v="M"/>
  </r>
  <r>
    <x v="0"/>
    <x v="1"/>
    <x v="1"/>
    <x v="1"/>
    <x v="1"/>
    <x v="0"/>
    <n v="23218.817277385599"/>
    <s v="M"/>
  </r>
  <r>
    <x v="0"/>
    <x v="1"/>
    <x v="1"/>
    <x v="1"/>
    <x v="1"/>
    <x v="1"/>
    <n v="1813.0568350000001"/>
    <s v="M"/>
  </r>
  <r>
    <x v="0"/>
    <x v="1"/>
    <x v="1"/>
    <x v="1"/>
    <x v="1"/>
    <x v="2"/>
    <n v="338.78182500000003"/>
    <s v="M"/>
  </r>
  <r>
    <x v="0"/>
    <x v="1"/>
    <x v="1"/>
    <x v="1"/>
    <x v="2"/>
    <x v="0"/>
    <n v="3642.7763197485701"/>
    <s v="M"/>
  </r>
  <r>
    <x v="0"/>
    <x v="1"/>
    <x v="1"/>
    <x v="1"/>
    <x v="2"/>
    <x v="1"/>
    <n v="133.34890999999999"/>
    <s v="M"/>
  </r>
  <r>
    <x v="0"/>
    <x v="1"/>
    <x v="1"/>
    <x v="1"/>
    <x v="5"/>
    <x v="0"/>
    <n v="535.13225499999999"/>
    <s v="M"/>
  </r>
  <r>
    <x v="0"/>
    <x v="1"/>
    <x v="1"/>
    <x v="1"/>
    <x v="5"/>
    <x v="1"/>
    <n v="416.98788000000002"/>
    <s v="M"/>
  </r>
  <r>
    <x v="0"/>
    <x v="1"/>
    <x v="1"/>
    <x v="1"/>
    <x v="3"/>
    <x v="0"/>
    <n v="160.35059999999999"/>
    <s v="M"/>
  </r>
  <r>
    <x v="0"/>
    <x v="1"/>
    <x v="1"/>
    <x v="1"/>
    <x v="4"/>
    <x v="0"/>
    <n v="26.158280000000001"/>
    <s v="M"/>
  </r>
  <r>
    <x v="0"/>
    <x v="1"/>
    <x v="1"/>
    <x v="2"/>
    <x v="0"/>
    <x v="0"/>
    <n v="2608.57331833333"/>
    <s v="M"/>
  </r>
  <r>
    <x v="0"/>
    <x v="1"/>
    <x v="1"/>
    <x v="2"/>
    <x v="0"/>
    <x v="1"/>
    <n v="239.22866666666701"/>
    <s v="M"/>
  </r>
  <r>
    <x v="0"/>
    <x v="1"/>
    <x v="1"/>
    <x v="2"/>
    <x v="0"/>
    <x v="3"/>
    <n v="172.64794000000001"/>
    <s v="M"/>
  </r>
  <r>
    <x v="0"/>
    <x v="1"/>
    <x v="1"/>
    <x v="2"/>
    <x v="1"/>
    <x v="0"/>
    <n v="291.97153500000002"/>
    <s v="M"/>
  </r>
  <r>
    <x v="0"/>
    <x v="1"/>
    <x v="1"/>
    <x v="2"/>
    <x v="1"/>
    <x v="2"/>
    <n v="26.71604"/>
    <s v="M"/>
  </r>
  <r>
    <x v="0"/>
    <x v="1"/>
    <x v="1"/>
    <x v="2"/>
    <x v="2"/>
    <x v="0"/>
    <n v="43.139433333333301"/>
    <s v="M"/>
  </r>
  <r>
    <x v="0"/>
    <x v="1"/>
    <x v="1"/>
    <x v="3"/>
    <x v="0"/>
    <x v="0"/>
    <n v="465.26665000000003"/>
    <s v="M"/>
  </r>
  <r>
    <x v="0"/>
    <x v="1"/>
    <x v="2"/>
    <x v="1"/>
    <x v="0"/>
    <x v="0"/>
    <n v="5959.9030280370998"/>
    <s v="M"/>
  </r>
  <r>
    <x v="0"/>
    <x v="1"/>
    <x v="2"/>
    <x v="1"/>
    <x v="0"/>
    <x v="1"/>
    <n v="782.31079666666699"/>
    <s v="M"/>
  </r>
  <r>
    <x v="0"/>
    <x v="1"/>
    <x v="2"/>
    <x v="1"/>
    <x v="0"/>
    <x v="2"/>
    <n v="13.15118"/>
    <s v="M"/>
  </r>
  <r>
    <x v="0"/>
    <x v="1"/>
    <x v="2"/>
    <x v="1"/>
    <x v="1"/>
    <x v="0"/>
    <n v="500.41832499999998"/>
    <s v="M"/>
  </r>
  <r>
    <x v="0"/>
    <x v="1"/>
    <x v="2"/>
    <x v="1"/>
    <x v="2"/>
    <x v="0"/>
    <n v="130.23452499999999"/>
    <s v="M"/>
  </r>
  <r>
    <x v="0"/>
    <x v="1"/>
    <x v="2"/>
    <x v="1"/>
    <x v="2"/>
    <x v="2"/>
    <n v="6.7456666666666703"/>
    <s v="M"/>
  </r>
  <r>
    <x v="0"/>
    <x v="1"/>
    <x v="2"/>
    <x v="2"/>
    <x v="0"/>
    <x v="0"/>
    <n v="387.29635999999999"/>
    <s v="M"/>
  </r>
  <r>
    <x v="0"/>
    <x v="1"/>
    <x v="2"/>
    <x v="2"/>
    <x v="0"/>
    <x v="2"/>
    <n v="17.925533333333298"/>
    <s v="M"/>
  </r>
  <r>
    <x v="0"/>
    <x v="1"/>
    <x v="3"/>
    <x v="1"/>
    <x v="0"/>
    <x v="0"/>
    <n v="125.040541666667"/>
    <s v="M"/>
  </r>
  <r>
    <x v="0"/>
    <x v="1"/>
    <x v="4"/>
    <x v="1"/>
    <x v="1"/>
    <x v="0"/>
    <n v="428.72256666666698"/>
    <s v="M"/>
  </r>
  <r>
    <x v="0"/>
    <x v="2"/>
    <x v="0"/>
    <x v="2"/>
    <x v="0"/>
    <x v="0"/>
    <n v="25536.606683767001"/>
    <s v="N"/>
  </r>
  <r>
    <x v="0"/>
    <x v="2"/>
    <x v="0"/>
    <x v="2"/>
    <x v="0"/>
    <x v="1"/>
    <n v="3853.5383583222101"/>
    <s v="N"/>
  </r>
  <r>
    <x v="0"/>
    <x v="2"/>
    <x v="0"/>
    <x v="2"/>
    <x v="0"/>
    <x v="2"/>
    <n v="113.57111"/>
    <s v="N"/>
  </r>
  <r>
    <x v="0"/>
    <x v="2"/>
    <x v="0"/>
    <x v="2"/>
    <x v="0"/>
    <x v="3"/>
    <n v="133.17302000000001"/>
    <s v="N"/>
  </r>
  <r>
    <x v="0"/>
    <x v="2"/>
    <x v="0"/>
    <x v="2"/>
    <x v="1"/>
    <x v="0"/>
    <n v="11.5308666666667"/>
    <s v="N"/>
  </r>
  <r>
    <x v="0"/>
    <x v="2"/>
    <x v="0"/>
    <x v="2"/>
    <x v="5"/>
    <x v="0"/>
    <n v="5.0983000000000001"/>
    <s v="N"/>
  </r>
  <r>
    <x v="0"/>
    <x v="2"/>
    <x v="0"/>
    <x v="3"/>
    <x v="0"/>
    <x v="0"/>
    <n v="2030.9720916666699"/>
    <s v="N"/>
  </r>
  <r>
    <x v="0"/>
    <x v="2"/>
    <x v="0"/>
    <x v="3"/>
    <x v="0"/>
    <x v="1"/>
    <n v="250.186448333333"/>
    <s v="N"/>
  </r>
  <r>
    <x v="0"/>
    <x v="2"/>
    <x v="0"/>
    <x v="4"/>
    <x v="0"/>
    <x v="0"/>
    <n v="29.581040000000002"/>
    <s v="N"/>
  </r>
  <r>
    <x v="0"/>
    <x v="2"/>
    <x v="1"/>
    <x v="2"/>
    <x v="0"/>
    <x v="0"/>
    <n v="9328.6076482757508"/>
    <s v="M"/>
  </r>
  <r>
    <x v="0"/>
    <x v="2"/>
    <x v="1"/>
    <x v="2"/>
    <x v="0"/>
    <x v="1"/>
    <n v="765.05242333333297"/>
    <s v="M"/>
  </r>
  <r>
    <x v="0"/>
    <x v="2"/>
    <x v="1"/>
    <x v="2"/>
    <x v="0"/>
    <x v="2"/>
    <n v="1920.85273989755"/>
    <s v="M"/>
  </r>
  <r>
    <x v="0"/>
    <x v="2"/>
    <x v="1"/>
    <x v="2"/>
    <x v="1"/>
    <x v="0"/>
    <n v="1513.48235252475"/>
    <s v="M"/>
  </r>
  <r>
    <x v="0"/>
    <x v="2"/>
    <x v="1"/>
    <x v="2"/>
    <x v="1"/>
    <x v="1"/>
    <n v="6.5804999999999998"/>
    <s v="M"/>
  </r>
  <r>
    <x v="0"/>
    <x v="2"/>
    <x v="1"/>
    <x v="2"/>
    <x v="2"/>
    <x v="0"/>
    <n v="216.242301666667"/>
    <s v="M"/>
  </r>
  <r>
    <x v="0"/>
    <x v="2"/>
    <x v="1"/>
    <x v="2"/>
    <x v="5"/>
    <x v="0"/>
    <n v="30.258120000000002"/>
    <s v="M"/>
  </r>
  <r>
    <x v="0"/>
    <x v="2"/>
    <x v="1"/>
    <x v="2"/>
    <x v="3"/>
    <x v="0"/>
    <n v="13.12992"/>
    <s v="M"/>
  </r>
  <r>
    <x v="0"/>
    <x v="2"/>
    <x v="1"/>
    <x v="2"/>
    <x v="4"/>
    <x v="0"/>
    <n v="13.122479999999999"/>
    <s v="M"/>
  </r>
  <r>
    <x v="0"/>
    <x v="2"/>
    <x v="1"/>
    <x v="3"/>
    <x v="0"/>
    <x v="0"/>
    <n v="677.92587023920396"/>
    <s v="M"/>
  </r>
  <r>
    <x v="0"/>
    <x v="2"/>
    <x v="1"/>
    <x v="3"/>
    <x v="0"/>
    <x v="1"/>
    <n v="1341.223115"/>
    <s v="M"/>
  </r>
  <r>
    <x v="0"/>
    <x v="2"/>
    <x v="1"/>
    <x v="4"/>
    <x v="0"/>
    <x v="0"/>
    <n v="55.216099999999997"/>
    <s v="M"/>
  </r>
  <r>
    <x v="0"/>
    <x v="2"/>
    <x v="2"/>
    <x v="2"/>
    <x v="0"/>
    <x v="0"/>
    <n v="866.31548833333295"/>
    <s v="M"/>
  </r>
  <r>
    <x v="0"/>
    <x v="2"/>
    <x v="2"/>
    <x v="2"/>
    <x v="1"/>
    <x v="0"/>
    <n v="7.2810199999999998"/>
    <s v="M"/>
  </r>
  <r>
    <x v="0"/>
    <x v="2"/>
    <x v="3"/>
    <x v="2"/>
    <x v="0"/>
    <x v="0"/>
    <n v="21.743099999999998"/>
    <s v="M"/>
  </r>
  <r>
    <x v="0"/>
    <x v="3"/>
    <x v="0"/>
    <x v="3"/>
    <x v="0"/>
    <x v="0"/>
    <n v="4815.00455490903"/>
    <s v="N"/>
  </r>
  <r>
    <x v="0"/>
    <x v="3"/>
    <x v="0"/>
    <x v="3"/>
    <x v="0"/>
    <x v="1"/>
    <n v="852.51355166666701"/>
    <s v="N"/>
  </r>
  <r>
    <x v="0"/>
    <x v="3"/>
    <x v="0"/>
    <x v="3"/>
    <x v="0"/>
    <x v="2"/>
    <n v="168.31931"/>
    <s v="N"/>
  </r>
  <r>
    <x v="0"/>
    <x v="3"/>
    <x v="0"/>
    <x v="3"/>
    <x v="1"/>
    <x v="0"/>
    <n v="207.66582"/>
    <s v="N"/>
  </r>
  <r>
    <x v="0"/>
    <x v="3"/>
    <x v="0"/>
    <x v="4"/>
    <x v="0"/>
    <x v="0"/>
    <n v="175.287726666667"/>
    <s v="N"/>
  </r>
  <r>
    <x v="0"/>
    <x v="3"/>
    <x v="1"/>
    <x v="3"/>
    <x v="0"/>
    <x v="0"/>
    <n v="885.42421346754895"/>
    <s v="M"/>
  </r>
  <r>
    <x v="0"/>
    <x v="3"/>
    <x v="1"/>
    <x v="3"/>
    <x v="0"/>
    <x v="1"/>
    <n v="208.14143999999999"/>
    <s v="M"/>
  </r>
  <r>
    <x v="0"/>
    <x v="3"/>
    <x v="1"/>
    <x v="3"/>
    <x v="1"/>
    <x v="0"/>
    <n v="85.446920000000006"/>
    <s v="M"/>
  </r>
  <r>
    <x v="0"/>
    <x v="3"/>
    <x v="1"/>
    <x v="3"/>
    <x v="2"/>
    <x v="0"/>
    <n v="22.33642"/>
    <s v="M"/>
  </r>
  <r>
    <x v="0"/>
    <x v="3"/>
    <x v="1"/>
    <x v="4"/>
    <x v="0"/>
    <x v="0"/>
    <n v="122.622275"/>
    <s v="M"/>
  </r>
  <r>
    <x v="0"/>
    <x v="3"/>
    <x v="2"/>
    <x v="3"/>
    <x v="0"/>
    <x v="0"/>
    <n v="37.663670554735504"/>
    <s v="M"/>
  </r>
  <r>
    <x v="0"/>
    <x v="4"/>
    <x v="0"/>
    <x v="4"/>
    <x v="0"/>
    <x v="0"/>
    <n v="984.64729605748698"/>
    <s v="N"/>
  </r>
  <r>
    <x v="0"/>
    <x v="4"/>
    <x v="0"/>
    <x v="5"/>
    <x v="0"/>
    <x v="0"/>
    <n v="21.767866666666698"/>
    <s v="N"/>
  </r>
  <r>
    <x v="0"/>
    <x v="4"/>
    <x v="1"/>
    <x v="4"/>
    <x v="0"/>
    <x v="0"/>
    <n v="188.67126500000001"/>
    <s v="M"/>
  </r>
  <r>
    <x v="0"/>
    <x v="5"/>
    <x v="0"/>
    <x v="5"/>
    <x v="0"/>
    <x v="0"/>
    <n v="182.86559333333301"/>
    <s v="N"/>
  </r>
  <r>
    <x v="1"/>
    <x v="0"/>
    <x v="0"/>
    <x v="0"/>
    <x v="0"/>
    <x v="0"/>
    <n v="11450.8712264637"/>
    <s v="H"/>
  </r>
  <r>
    <x v="1"/>
    <x v="0"/>
    <x v="0"/>
    <x v="0"/>
    <x v="0"/>
    <x v="1"/>
    <n v="6178.77904170481"/>
    <s v="N"/>
  </r>
  <r>
    <x v="1"/>
    <x v="0"/>
    <x v="0"/>
    <x v="0"/>
    <x v="0"/>
    <x v="2"/>
    <n v="1328.7633949999999"/>
    <s v="N"/>
  </r>
  <r>
    <x v="1"/>
    <x v="0"/>
    <x v="0"/>
    <x v="0"/>
    <x v="0"/>
    <x v="3"/>
    <n v="48.009466666666697"/>
    <s v="N"/>
  </r>
  <r>
    <x v="1"/>
    <x v="0"/>
    <x v="0"/>
    <x v="0"/>
    <x v="0"/>
    <x v="5"/>
    <n v="33.318975000000002"/>
    <s v="N"/>
  </r>
  <r>
    <x v="1"/>
    <x v="0"/>
    <x v="0"/>
    <x v="0"/>
    <x v="5"/>
    <x v="1"/>
    <n v="16.264199999999999"/>
    <s v="N"/>
  </r>
  <r>
    <x v="1"/>
    <x v="0"/>
    <x v="0"/>
    <x v="1"/>
    <x v="0"/>
    <x v="0"/>
    <n v="3346.66219770609"/>
    <s v="N"/>
  </r>
  <r>
    <x v="1"/>
    <x v="0"/>
    <x v="0"/>
    <x v="1"/>
    <x v="0"/>
    <x v="1"/>
    <n v="130.98831000000001"/>
    <s v="N"/>
  </r>
  <r>
    <x v="1"/>
    <x v="0"/>
    <x v="0"/>
    <x v="1"/>
    <x v="0"/>
    <x v="2"/>
    <n v="29.45787"/>
    <s v="N"/>
  </r>
  <r>
    <x v="1"/>
    <x v="0"/>
    <x v="0"/>
    <x v="2"/>
    <x v="0"/>
    <x v="0"/>
    <n v="744.82079855116501"/>
    <s v="N"/>
  </r>
  <r>
    <x v="1"/>
    <x v="0"/>
    <x v="0"/>
    <x v="2"/>
    <x v="0"/>
    <x v="1"/>
    <n v="3.9199600000000001"/>
    <s v="N"/>
  </r>
  <r>
    <x v="1"/>
    <x v="0"/>
    <x v="0"/>
    <x v="3"/>
    <x v="0"/>
    <x v="0"/>
    <n v="278.52173333333297"/>
    <s v="N"/>
  </r>
  <r>
    <x v="1"/>
    <x v="0"/>
    <x v="1"/>
    <x v="0"/>
    <x v="0"/>
    <x v="0"/>
    <n v="66200.263145559104"/>
    <s v="M"/>
  </r>
  <r>
    <x v="1"/>
    <x v="0"/>
    <x v="1"/>
    <x v="0"/>
    <x v="0"/>
    <x v="1"/>
    <n v="2684.1864012109099"/>
    <s v="M"/>
  </r>
  <r>
    <x v="1"/>
    <x v="0"/>
    <x v="1"/>
    <x v="0"/>
    <x v="0"/>
    <x v="2"/>
    <n v="167.622975"/>
    <s v="M"/>
  </r>
  <r>
    <x v="1"/>
    <x v="0"/>
    <x v="1"/>
    <x v="0"/>
    <x v="0"/>
    <x v="3"/>
    <n v="16.894349999999999"/>
    <s v="M"/>
  </r>
  <r>
    <x v="1"/>
    <x v="0"/>
    <x v="1"/>
    <x v="0"/>
    <x v="0"/>
    <x v="4"/>
    <n v="691.82190359139202"/>
    <s v="M"/>
  </r>
  <r>
    <x v="1"/>
    <x v="0"/>
    <x v="1"/>
    <x v="0"/>
    <x v="1"/>
    <x v="0"/>
    <n v="4898.9683363083104"/>
    <s v="M"/>
  </r>
  <r>
    <x v="1"/>
    <x v="0"/>
    <x v="1"/>
    <x v="0"/>
    <x v="1"/>
    <x v="1"/>
    <n v="1818.6885853431299"/>
    <s v="M"/>
  </r>
  <r>
    <x v="1"/>
    <x v="0"/>
    <x v="1"/>
    <x v="0"/>
    <x v="1"/>
    <x v="2"/>
    <n v="13.2166"/>
    <s v="M"/>
  </r>
  <r>
    <x v="1"/>
    <x v="0"/>
    <x v="1"/>
    <x v="0"/>
    <x v="2"/>
    <x v="0"/>
    <n v="508.64291666666702"/>
    <s v="M"/>
  </r>
  <r>
    <x v="1"/>
    <x v="0"/>
    <x v="1"/>
    <x v="0"/>
    <x v="2"/>
    <x v="2"/>
    <n v="374.99133333333299"/>
    <s v="M"/>
  </r>
  <r>
    <x v="1"/>
    <x v="0"/>
    <x v="1"/>
    <x v="0"/>
    <x v="5"/>
    <x v="0"/>
    <n v="34.738"/>
    <s v="M"/>
  </r>
  <r>
    <x v="1"/>
    <x v="0"/>
    <x v="1"/>
    <x v="1"/>
    <x v="0"/>
    <x v="0"/>
    <n v="5492.2990452331396"/>
    <s v="M"/>
  </r>
  <r>
    <x v="1"/>
    <x v="0"/>
    <x v="1"/>
    <x v="1"/>
    <x v="0"/>
    <x v="1"/>
    <n v="596.44330000000002"/>
    <s v="M"/>
  </r>
  <r>
    <x v="1"/>
    <x v="0"/>
    <x v="1"/>
    <x v="1"/>
    <x v="0"/>
    <x v="2"/>
    <n v="46.441324999999999"/>
    <s v="M"/>
  </r>
  <r>
    <x v="1"/>
    <x v="0"/>
    <x v="1"/>
    <x v="1"/>
    <x v="1"/>
    <x v="0"/>
    <n v="592.43827999999996"/>
    <s v="M"/>
  </r>
  <r>
    <x v="1"/>
    <x v="0"/>
    <x v="1"/>
    <x v="1"/>
    <x v="1"/>
    <x v="2"/>
    <n v="13.01136"/>
    <s v="M"/>
  </r>
  <r>
    <x v="1"/>
    <x v="0"/>
    <x v="1"/>
    <x v="1"/>
    <x v="2"/>
    <x v="0"/>
    <n v="13.05294"/>
    <s v="M"/>
  </r>
  <r>
    <x v="1"/>
    <x v="0"/>
    <x v="1"/>
    <x v="1"/>
    <x v="5"/>
    <x v="2"/>
    <n v="13.01136"/>
    <s v="M"/>
  </r>
  <r>
    <x v="1"/>
    <x v="0"/>
    <x v="1"/>
    <x v="2"/>
    <x v="0"/>
    <x v="0"/>
    <n v="3.9485199999999998"/>
    <s v="M"/>
  </r>
  <r>
    <x v="1"/>
    <x v="0"/>
    <x v="1"/>
    <x v="2"/>
    <x v="0"/>
    <x v="1"/>
    <n v="16.271825"/>
    <s v="M"/>
  </r>
  <r>
    <x v="1"/>
    <x v="0"/>
    <x v="1"/>
    <x v="2"/>
    <x v="3"/>
    <x v="0"/>
    <n v="253.8552"/>
    <s v="M"/>
  </r>
  <r>
    <x v="1"/>
    <x v="0"/>
    <x v="2"/>
    <x v="0"/>
    <x v="0"/>
    <x v="0"/>
    <n v="4379.4684851988704"/>
    <s v="M"/>
  </r>
  <r>
    <x v="1"/>
    <x v="0"/>
    <x v="2"/>
    <x v="0"/>
    <x v="0"/>
    <x v="1"/>
    <n v="1435.85682343081"/>
    <s v="M"/>
  </r>
  <r>
    <x v="1"/>
    <x v="0"/>
    <x v="2"/>
    <x v="0"/>
    <x v="0"/>
    <x v="2"/>
    <n v="13.01136"/>
    <s v="M"/>
  </r>
  <r>
    <x v="1"/>
    <x v="0"/>
    <x v="2"/>
    <x v="0"/>
    <x v="1"/>
    <x v="0"/>
    <n v="846.40970500000003"/>
    <s v="M"/>
  </r>
  <r>
    <x v="1"/>
    <x v="0"/>
    <x v="2"/>
    <x v="0"/>
    <x v="2"/>
    <x v="0"/>
    <n v="16.385100000000001"/>
    <s v="M"/>
  </r>
  <r>
    <x v="1"/>
    <x v="0"/>
    <x v="2"/>
    <x v="0"/>
    <x v="5"/>
    <x v="0"/>
    <n v="10.85332"/>
    <s v="M"/>
  </r>
  <r>
    <x v="1"/>
    <x v="0"/>
    <x v="2"/>
    <x v="1"/>
    <x v="0"/>
    <x v="0"/>
    <n v="547.54106666666701"/>
    <s v="M"/>
  </r>
  <r>
    <x v="1"/>
    <x v="0"/>
    <x v="3"/>
    <x v="0"/>
    <x v="0"/>
    <x v="0"/>
    <n v="282.248786580184"/>
    <s v="M"/>
  </r>
  <r>
    <x v="1"/>
    <x v="0"/>
    <x v="3"/>
    <x v="0"/>
    <x v="0"/>
    <x v="1"/>
    <n v="534.92160000000001"/>
    <s v="M"/>
  </r>
  <r>
    <x v="1"/>
    <x v="0"/>
    <x v="3"/>
    <x v="0"/>
    <x v="1"/>
    <x v="0"/>
    <n v="74.542050000000003"/>
    <s v="M"/>
  </r>
  <r>
    <x v="1"/>
    <x v="1"/>
    <x v="0"/>
    <x v="1"/>
    <x v="0"/>
    <x v="0"/>
    <n v="24874.329973955701"/>
    <s v="N"/>
  </r>
  <r>
    <x v="1"/>
    <x v="1"/>
    <x v="0"/>
    <x v="1"/>
    <x v="0"/>
    <x v="1"/>
    <n v="4455.9937097014499"/>
    <s v="N"/>
  </r>
  <r>
    <x v="1"/>
    <x v="1"/>
    <x v="0"/>
    <x v="1"/>
    <x v="0"/>
    <x v="2"/>
    <n v="2129.4240715680398"/>
    <s v="N"/>
  </r>
  <r>
    <x v="1"/>
    <x v="1"/>
    <x v="0"/>
    <x v="1"/>
    <x v="0"/>
    <x v="3"/>
    <n v="74.725506666666703"/>
    <s v="N"/>
  </r>
  <r>
    <x v="1"/>
    <x v="1"/>
    <x v="0"/>
    <x v="1"/>
    <x v="0"/>
    <x v="5"/>
    <n v="33.318975000000002"/>
    <s v="N"/>
  </r>
  <r>
    <x v="1"/>
    <x v="1"/>
    <x v="0"/>
    <x v="1"/>
    <x v="1"/>
    <x v="0"/>
    <n v="24.586079999999999"/>
    <s v="N"/>
  </r>
  <r>
    <x v="1"/>
    <x v="1"/>
    <x v="0"/>
    <x v="1"/>
    <x v="2"/>
    <x v="0"/>
    <n v="38.020625000000003"/>
    <s v="N"/>
  </r>
  <r>
    <x v="1"/>
    <x v="1"/>
    <x v="0"/>
    <x v="2"/>
    <x v="0"/>
    <x v="0"/>
    <n v="3311.09415049174"/>
    <s v="N"/>
  </r>
  <r>
    <x v="1"/>
    <x v="1"/>
    <x v="0"/>
    <x v="2"/>
    <x v="0"/>
    <x v="1"/>
    <n v="887.27042256016796"/>
    <s v="N"/>
  </r>
  <r>
    <x v="1"/>
    <x v="1"/>
    <x v="0"/>
    <x v="3"/>
    <x v="0"/>
    <x v="0"/>
    <n v="42.155993333333299"/>
    <s v="N"/>
  </r>
  <r>
    <x v="1"/>
    <x v="1"/>
    <x v="1"/>
    <x v="1"/>
    <x v="0"/>
    <x v="0"/>
    <n v="12301.010121510901"/>
    <s v="M"/>
  </r>
  <r>
    <x v="1"/>
    <x v="1"/>
    <x v="1"/>
    <x v="1"/>
    <x v="0"/>
    <x v="1"/>
    <n v="2446.7504048913802"/>
    <s v="M"/>
  </r>
  <r>
    <x v="1"/>
    <x v="1"/>
    <x v="1"/>
    <x v="1"/>
    <x v="0"/>
    <x v="2"/>
    <n v="174.44210307531301"/>
    <s v="M"/>
  </r>
  <r>
    <x v="1"/>
    <x v="1"/>
    <x v="1"/>
    <x v="1"/>
    <x v="1"/>
    <x v="0"/>
    <n v="1034.9319175422399"/>
    <s v="M"/>
  </r>
  <r>
    <x v="1"/>
    <x v="1"/>
    <x v="1"/>
    <x v="1"/>
    <x v="2"/>
    <x v="0"/>
    <n v="257.78214000000003"/>
    <s v="M"/>
  </r>
  <r>
    <x v="1"/>
    <x v="1"/>
    <x v="1"/>
    <x v="1"/>
    <x v="5"/>
    <x v="0"/>
    <n v="121.169025"/>
    <s v="M"/>
  </r>
  <r>
    <x v="1"/>
    <x v="1"/>
    <x v="1"/>
    <x v="2"/>
    <x v="0"/>
    <x v="0"/>
    <n v="345.58141999999998"/>
    <s v="M"/>
  </r>
  <r>
    <x v="1"/>
    <x v="1"/>
    <x v="1"/>
    <x v="2"/>
    <x v="0"/>
    <x v="1"/>
    <n v="109.35226"/>
    <s v="M"/>
  </r>
  <r>
    <x v="1"/>
    <x v="1"/>
    <x v="1"/>
    <x v="2"/>
    <x v="1"/>
    <x v="0"/>
    <n v="25.6095066666667"/>
    <s v="M"/>
  </r>
  <r>
    <x v="1"/>
    <x v="1"/>
    <x v="2"/>
    <x v="1"/>
    <x v="0"/>
    <x v="0"/>
    <n v="1462.08806101136"/>
    <s v="M"/>
  </r>
  <r>
    <x v="1"/>
    <x v="1"/>
    <x v="2"/>
    <x v="1"/>
    <x v="0"/>
    <x v="1"/>
    <n v="42.421990000000001"/>
    <s v="M"/>
  </r>
  <r>
    <x v="1"/>
    <x v="1"/>
    <x v="2"/>
    <x v="1"/>
    <x v="0"/>
    <x v="2"/>
    <n v="258.12779999999998"/>
    <s v="M"/>
  </r>
  <r>
    <x v="1"/>
    <x v="1"/>
    <x v="2"/>
    <x v="1"/>
    <x v="1"/>
    <x v="0"/>
    <n v="16.271550000000001"/>
    <s v="M"/>
  </r>
  <r>
    <x v="1"/>
    <x v="1"/>
    <x v="2"/>
    <x v="2"/>
    <x v="0"/>
    <x v="0"/>
    <n v="74.211250000000007"/>
    <s v="M"/>
  </r>
  <r>
    <x v="1"/>
    <x v="1"/>
    <x v="2"/>
    <x v="2"/>
    <x v="0"/>
    <x v="1"/>
    <n v="13.014699999999999"/>
    <s v="M"/>
  </r>
  <r>
    <x v="1"/>
    <x v="1"/>
    <x v="2"/>
    <x v="2"/>
    <x v="0"/>
    <x v="2"/>
    <n v="13.01136"/>
    <s v="M"/>
  </r>
  <r>
    <x v="1"/>
    <x v="1"/>
    <x v="3"/>
    <x v="1"/>
    <x v="0"/>
    <x v="0"/>
    <n v="16.332699999999999"/>
    <s v="M"/>
  </r>
  <r>
    <x v="1"/>
    <x v="2"/>
    <x v="0"/>
    <x v="2"/>
    <x v="0"/>
    <x v="0"/>
    <n v="9321.2687044266004"/>
    <s v="N"/>
  </r>
  <r>
    <x v="1"/>
    <x v="2"/>
    <x v="0"/>
    <x v="2"/>
    <x v="0"/>
    <x v="1"/>
    <n v="1946.9618672276099"/>
    <s v="N"/>
  </r>
  <r>
    <x v="1"/>
    <x v="2"/>
    <x v="0"/>
    <x v="2"/>
    <x v="0"/>
    <x v="2"/>
    <n v="446.14376790276401"/>
    <s v="N"/>
  </r>
  <r>
    <x v="1"/>
    <x v="2"/>
    <x v="0"/>
    <x v="2"/>
    <x v="0"/>
    <x v="3"/>
    <n v="431.34469999999999"/>
    <s v="N"/>
  </r>
  <r>
    <x v="1"/>
    <x v="2"/>
    <x v="0"/>
    <x v="2"/>
    <x v="0"/>
    <x v="5"/>
    <n v="33.318975000000002"/>
    <s v="N"/>
  </r>
  <r>
    <x v="1"/>
    <x v="2"/>
    <x v="0"/>
    <x v="2"/>
    <x v="1"/>
    <x v="0"/>
    <n v="312.6123"/>
    <s v="N"/>
  </r>
  <r>
    <x v="1"/>
    <x v="2"/>
    <x v="0"/>
    <x v="3"/>
    <x v="0"/>
    <x v="0"/>
    <n v="918.67179666666595"/>
    <s v="N"/>
  </r>
  <r>
    <x v="1"/>
    <x v="2"/>
    <x v="0"/>
    <x v="3"/>
    <x v="0"/>
    <x v="2"/>
    <n v="13.028359999999999"/>
    <s v="N"/>
  </r>
  <r>
    <x v="1"/>
    <x v="2"/>
    <x v="0"/>
    <x v="4"/>
    <x v="0"/>
    <x v="0"/>
    <n v="13.101979999999999"/>
    <s v="N"/>
  </r>
  <r>
    <x v="1"/>
    <x v="2"/>
    <x v="1"/>
    <x v="2"/>
    <x v="0"/>
    <x v="0"/>
    <n v="3188.4371091637599"/>
    <s v="M"/>
  </r>
  <r>
    <x v="1"/>
    <x v="2"/>
    <x v="1"/>
    <x v="2"/>
    <x v="0"/>
    <x v="1"/>
    <n v="388.09331333333301"/>
    <s v="M"/>
  </r>
  <r>
    <x v="1"/>
    <x v="2"/>
    <x v="1"/>
    <x v="2"/>
    <x v="0"/>
    <x v="2"/>
    <n v="282.27107999999998"/>
    <s v="M"/>
  </r>
  <r>
    <x v="1"/>
    <x v="2"/>
    <x v="1"/>
    <x v="2"/>
    <x v="0"/>
    <x v="3"/>
    <n v="258.12779999999998"/>
    <s v="M"/>
  </r>
  <r>
    <x v="1"/>
    <x v="2"/>
    <x v="1"/>
    <x v="2"/>
    <x v="1"/>
    <x v="0"/>
    <n v="13.05294"/>
    <s v="M"/>
  </r>
  <r>
    <x v="1"/>
    <x v="2"/>
    <x v="1"/>
    <x v="3"/>
    <x v="0"/>
    <x v="0"/>
    <n v="579.56259999999997"/>
    <s v="M"/>
  </r>
  <r>
    <x v="1"/>
    <x v="2"/>
    <x v="2"/>
    <x v="2"/>
    <x v="0"/>
    <x v="0"/>
    <n v="507.45373333333299"/>
    <s v="M"/>
  </r>
  <r>
    <x v="1"/>
    <x v="2"/>
    <x v="2"/>
    <x v="2"/>
    <x v="0"/>
    <x v="1"/>
    <n v="13.14568"/>
    <s v="M"/>
  </r>
  <r>
    <x v="1"/>
    <x v="2"/>
    <x v="3"/>
    <x v="2"/>
    <x v="1"/>
    <x v="0"/>
    <n v="8.9895666666666596"/>
    <s v="M"/>
  </r>
  <r>
    <x v="1"/>
    <x v="3"/>
    <x v="0"/>
    <x v="3"/>
    <x v="0"/>
    <x v="0"/>
    <n v="2708.4970064662998"/>
    <s v="N"/>
  </r>
  <r>
    <x v="1"/>
    <x v="3"/>
    <x v="0"/>
    <x v="3"/>
    <x v="0"/>
    <x v="1"/>
    <n v="296.26177999999999"/>
    <s v="N"/>
  </r>
  <r>
    <x v="1"/>
    <x v="3"/>
    <x v="0"/>
    <x v="3"/>
    <x v="0"/>
    <x v="2"/>
    <n v="72.198066666666705"/>
    <s v="N"/>
  </r>
  <r>
    <x v="1"/>
    <x v="3"/>
    <x v="0"/>
    <x v="4"/>
    <x v="0"/>
    <x v="0"/>
    <n v="4.8999499999999996"/>
    <s v="N"/>
  </r>
  <r>
    <x v="1"/>
    <x v="3"/>
    <x v="1"/>
    <x v="3"/>
    <x v="0"/>
    <x v="0"/>
    <n v="264.69540000000001"/>
    <s v="M"/>
  </r>
  <r>
    <x v="1"/>
    <x v="3"/>
    <x v="1"/>
    <x v="3"/>
    <x v="0"/>
    <x v="1"/>
    <n v="637.15509999999995"/>
    <s v="M"/>
  </r>
  <r>
    <x v="1"/>
    <x v="3"/>
    <x v="2"/>
    <x v="3"/>
    <x v="0"/>
    <x v="0"/>
    <n v="6.5675999999999997"/>
    <s v="M"/>
  </r>
  <r>
    <x v="1"/>
    <x v="3"/>
    <x v="2"/>
    <x v="3"/>
    <x v="1"/>
    <x v="0"/>
    <n v="77.469899999999996"/>
    <s v="M"/>
  </r>
  <r>
    <x v="1"/>
    <x v="4"/>
    <x v="0"/>
    <x v="4"/>
    <x v="0"/>
    <x v="0"/>
    <n v="316.498201666667"/>
    <s v="N"/>
  </r>
  <r>
    <x v="1"/>
    <x v="4"/>
    <x v="0"/>
    <x v="4"/>
    <x v="0"/>
    <x v="1"/>
    <n v="1950.1239522107201"/>
    <s v="N"/>
  </r>
  <r>
    <x v="1"/>
    <x v="4"/>
    <x v="0"/>
    <x v="5"/>
    <x v="0"/>
    <x v="0"/>
    <n v="257.36187999999999"/>
    <s v="N"/>
  </r>
  <r>
    <x v="1"/>
    <x v="4"/>
    <x v="1"/>
    <x v="4"/>
    <x v="0"/>
    <x v="0"/>
    <n v="20.577449999999999"/>
    <s v="M"/>
  </r>
  <r>
    <x v="1"/>
    <x v="5"/>
    <x v="0"/>
    <x v="5"/>
    <x v="0"/>
    <x v="0"/>
    <n v="126.0269"/>
    <s v="N"/>
  </r>
  <r>
    <x v="2"/>
    <x v="0"/>
    <x v="0"/>
    <x v="0"/>
    <x v="0"/>
    <x v="0"/>
    <n v="21218.134065499598"/>
    <s v="H"/>
  </r>
  <r>
    <x v="2"/>
    <x v="0"/>
    <x v="0"/>
    <x v="0"/>
    <x v="0"/>
    <x v="1"/>
    <n v="4122.6786555177596"/>
    <s v="N"/>
  </r>
  <r>
    <x v="2"/>
    <x v="0"/>
    <x v="0"/>
    <x v="0"/>
    <x v="0"/>
    <x v="2"/>
    <n v="1763.6561277298299"/>
    <s v="N"/>
  </r>
  <r>
    <x v="2"/>
    <x v="0"/>
    <x v="0"/>
    <x v="0"/>
    <x v="0"/>
    <x v="3"/>
    <n v="88.091525000000004"/>
    <s v="N"/>
  </r>
  <r>
    <x v="2"/>
    <x v="0"/>
    <x v="0"/>
    <x v="1"/>
    <x v="0"/>
    <x v="0"/>
    <n v="6540.3854906760098"/>
    <s v="N"/>
  </r>
  <r>
    <x v="2"/>
    <x v="0"/>
    <x v="0"/>
    <x v="1"/>
    <x v="0"/>
    <x v="1"/>
    <n v="248.78460000000001"/>
    <s v="N"/>
  </r>
  <r>
    <x v="2"/>
    <x v="0"/>
    <x v="0"/>
    <x v="1"/>
    <x v="0"/>
    <x v="2"/>
    <n v="402.93882261354798"/>
    <s v="N"/>
  </r>
  <r>
    <x v="2"/>
    <x v="0"/>
    <x v="0"/>
    <x v="1"/>
    <x v="0"/>
    <x v="3"/>
    <n v="16.264199999999999"/>
    <s v="N"/>
  </r>
  <r>
    <x v="2"/>
    <x v="0"/>
    <x v="0"/>
    <x v="2"/>
    <x v="0"/>
    <x v="0"/>
    <n v="473.28998000000001"/>
    <s v="N"/>
  </r>
  <r>
    <x v="2"/>
    <x v="0"/>
    <x v="0"/>
    <x v="2"/>
    <x v="0"/>
    <x v="1"/>
    <n v="276.8295"/>
    <s v="N"/>
  </r>
  <r>
    <x v="2"/>
    <x v="0"/>
    <x v="0"/>
    <x v="2"/>
    <x v="0"/>
    <x v="2"/>
    <n v="3.9199600000000001"/>
    <s v="N"/>
  </r>
  <r>
    <x v="2"/>
    <x v="0"/>
    <x v="1"/>
    <x v="0"/>
    <x v="0"/>
    <x v="0"/>
    <n v="117611.46801088699"/>
    <s v="M"/>
  </r>
  <r>
    <x v="2"/>
    <x v="0"/>
    <x v="1"/>
    <x v="0"/>
    <x v="0"/>
    <x v="1"/>
    <n v="6999.3413198424796"/>
    <s v="M"/>
  </r>
  <r>
    <x v="2"/>
    <x v="0"/>
    <x v="1"/>
    <x v="0"/>
    <x v="0"/>
    <x v="2"/>
    <n v="86.708598333333299"/>
    <s v="M"/>
  </r>
  <r>
    <x v="2"/>
    <x v="0"/>
    <x v="1"/>
    <x v="0"/>
    <x v="1"/>
    <x v="0"/>
    <n v="485.488296666667"/>
    <s v="M"/>
  </r>
  <r>
    <x v="2"/>
    <x v="0"/>
    <x v="1"/>
    <x v="0"/>
    <x v="1"/>
    <x v="1"/>
    <n v="38.678980000000003"/>
    <s v="M"/>
  </r>
  <r>
    <x v="2"/>
    <x v="0"/>
    <x v="1"/>
    <x v="0"/>
    <x v="1"/>
    <x v="3"/>
    <n v="16.352450000000001"/>
    <s v="M"/>
  </r>
  <r>
    <x v="2"/>
    <x v="0"/>
    <x v="1"/>
    <x v="0"/>
    <x v="2"/>
    <x v="0"/>
    <n v="17.028079999999999"/>
    <s v="M"/>
  </r>
  <r>
    <x v="2"/>
    <x v="0"/>
    <x v="1"/>
    <x v="1"/>
    <x v="0"/>
    <x v="0"/>
    <n v="6054.9930363467001"/>
    <s v="M"/>
  </r>
  <r>
    <x v="2"/>
    <x v="0"/>
    <x v="1"/>
    <x v="1"/>
    <x v="0"/>
    <x v="1"/>
    <n v="188.05936"/>
    <s v="M"/>
  </r>
  <r>
    <x v="2"/>
    <x v="0"/>
    <x v="1"/>
    <x v="1"/>
    <x v="0"/>
    <x v="2"/>
    <n v="1295.5328"/>
    <s v="M"/>
  </r>
  <r>
    <x v="2"/>
    <x v="0"/>
    <x v="1"/>
    <x v="2"/>
    <x v="0"/>
    <x v="0"/>
    <n v="352.79761000000002"/>
    <s v="M"/>
  </r>
  <r>
    <x v="2"/>
    <x v="0"/>
    <x v="2"/>
    <x v="0"/>
    <x v="0"/>
    <x v="0"/>
    <n v="14289.1823348981"/>
    <s v="M"/>
  </r>
  <r>
    <x v="2"/>
    <x v="0"/>
    <x v="2"/>
    <x v="0"/>
    <x v="0"/>
    <x v="1"/>
    <n v="576.08686999999998"/>
    <s v="M"/>
  </r>
  <r>
    <x v="2"/>
    <x v="0"/>
    <x v="2"/>
    <x v="0"/>
    <x v="0"/>
    <x v="3"/>
    <n v="153.84334999999999"/>
    <s v="M"/>
  </r>
  <r>
    <x v="2"/>
    <x v="0"/>
    <x v="2"/>
    <x v="0"/>
    <x v="1"/>
    <x v="0"/>
    <n v="208.60845"/>
    <s v="M"/>
  </r>
  <r>
    <x v="2"/>
    <x v="0"/>
    <x v="2"/>
    <x v="1"/>
    <x v="0"/>
    <x v="0"/>
    <n v="582.30197999999996"/>
    <s v="M"/>
  </r>
  <r>
    <x v="2"/>
    <x v="0"/>
    <x v="3"/>
    <x v="0"/>
    <x v="0"/>
    <x v="0"/>
    <n v="1031.1122350000001"/>
    <s v="M"/>
  </r>
  <r>
    <x v="2"/>
    <x v="0"/>
    <x v="3"/>
    <x v="0"/>
    <x v="0"/>
    <x v="1"/>
    <n v="389.067329324995"/>
    <s v="M"/>
  </r>
  <r>
    <x v="2"/>
    <x v="0"/>
    <x v="3"/>
    <x v="1"/>
    <x v="0"/>
    <x v="0"/>
    <n v="62.603380000000001"/>
    <s v="M"/>
  </r>
  <r>
    <x v="2"/>
    <x v="0"/>
    <x v="4"/>
    <x v="0"/>
    <x v="0"/>
    <x v="0"/>
    <n v="32.83905"/>
    <s v="M"/>
  </r>
  <r>
    <x v="2"/>
    <x v="1"/>
    <x v="0"/>
    <x v="1"/>
    <x v="0"/>
    <x v="0"/>
    <n v="22426.415141887799"/>
    <s v="N"/>
  </r>
  <r>
    <x v="2"/>
    <x v="1"/>
    <x v="0"/>
    <x v="1"/>
    <x v="0"/>
    <x v="1"/>
    <n v="4470.5962516666696"/>
    <s v="N"/>
  </r>
  <r>
    <x v="2"/>
    <x v="1"/>
    <x v="0"/>
    <x v="1"/>
    <x v="0"/>
    <x v="2"/>
    <n v="1587.4961499999999"/>
    <s v="N"/>
  </r>
  <r>
    <x v="2"/>
    <x v="1"/>
    <x v="0"/>
    <x v="1"/>
    <x v="0"/>
    <x v="3"/>
    <n v="4.9558"/>
    <s v="N"/>
  </r>
  <r>
    <x v="2"/>
    <x v="1"/>
    <x v="0"/>
    <x v="1"/>
    <x v="0"/>
    <x v="4"/>
    <n v="609.98012000000006"/>
    <s v="N"/>
  </r>
  <r>
    <x v="2"/>
    <x v="1"/>
    <x v="0"/>
    <x v="2"/>
    <x v="0"/>
    <x v="0"/>
    <n v="1740.8271850706001"/>
    <s v="N"/>
  </r>
  <r>
    <x v="2"/>
    <x v="1"/>
    <x v="0"/>
    <x v="2"/>
    <x v="0"/>
    <x v="1"/>
    <n v="392.24253666666698"/>
    <s v="N"/>
  </r>
  <r>
    <x v="2"/>
    <x v="1"/>
    <x v="0"/>
    <x v="2"/>
    <x v="0"/>
    <x v="2"/>
    <n v="116.50694"/>
    <s v="N"/>
  </r>
  <r>
    <x v="2"/>
    <x v="1"/>
    <x v="0"/>
    <x v="3"/>
    <x v="0"/>
    <x v="0"/>
    <n v="306.37614990928802"/>
    <s v="N"/>
  </r>
  <r>
    <x v="2"/>
    <x v="1"/>
    <x v="0"/>
    <x v="3"/>
    <x v="0"/>
    <x v="1"/>
    <n v="26.216080000000002"/>
    <s v="N"/>
  </r>
  <r>
    <x v="2"/>
    <x v="1"/>
    <x v="1"/>
    <x v="1"/>
    <x v="0"/>
    <x v="0"/>
    <n v="22389.2431224791"/>
    <s v="M"/>
  </r>
  <r>
    <x v="2"/>
    <x v="1"/>
    <x v="1"/>
    <x v="1"/>
    <x v="0"/>
    <x v="1"/>
    <n v="1105.792285"/>
    <s v="M"/>
  </r>
  <r>
    <x v="2"/>
    <x v="1"/>
    <x v="1"/>
    <x v="1"/>
    <x v="0"/>
    <x v="2"/>
    <n v="16.264199999999999"/>
    <s v="M"/>
  </r>
  <r>
    <x v="2"/>
    <x v="1"/>
    <x v="1"/>
    <x v="1"/>
    <x v="0"/>
    <x v="5"/>
    <n v="761.2681"/>
    <s v="M"/>
  </r>
  <r>
    <x v="2"/>
    <x v="1"/>
    <x v="1"/>
    <x v="1"/>
    <x v="1"/>
    <x v="0"/>
    <n v="723.76061500000003"/>
    <s v="M"/>
  </r>
  <r>
    <x v="2"/>
    <x v="1"/>
    <x v="1"/>
    <x v="1"/>
    <x v="1"/>
    <x v="1"/>
    <n v="13.05294"/>
    <s v="M"/>
  </r>
  <r>
    <x v="2"/>
    <x v="1"/>
    <x v="1"/>
    <x v="1"/>
    <x v="2"/>
    <x v="0"/>
    <n v="60.121220000000001"/>
    <s v="M"/>
  </r>
  <r>
    <x v="2"/>
    <x v="1"/>
    <x v="1"/>
    <x v="1"/>
    <x v="5"/>
    <x v="0"/>
    <n v="3.9199600000000001"/>
    <s v="M"/>
  </r>
  <r>
    <x v="2"/>
    <x v="1"/>
    <x v="1"/>
    <x v="2"/>
    <x v="0"/>
    <x v="0"/>
    <n v="3774.3107243375998"/>
    <s v="M"/>
  </r>
  <r>
    <x v="2"/>
    <x v="1"/>
    <x v="1"/>
    <x v="2"/>
    <x v="0"/>
    <x v="1"/>
    <n v="103.30686161281901"/>
    <s v="M"/>
  </r>
  <r>
    <x v="2"/>
    <x v="1"/>
    <x v="1"/>
    <x v="3"/>
    <x v="0"/>
    <x v="0"/>
    <n v="257.28726"/>
    <s v="M"/>
  </r>
  <r>
    <x v="2"/>
    <x v="1"/>
    <x v="2"/>
    <x v="1"/>
    <x v="0"/>
    <x v="0"/>
    <n v="2573.1657850000001"/>
    <s v="M"/>
  </r>
  <r>
    <x v="2"/>
    <x v="1"/>
    <x v="2"/>
    <x v="1"/>
    <x v="0"/>
    <x v="1"/>
    <n v="87.121021666666707"/>
    <s v="M"/>
  </r>
  <r>
    <x v="2"/>
    <x v="1"/>
    <x v="2"/>
    <x v="2"/>
    <x v="0"/>
    <x v="0"/>
    <n v="13.068020000000001"/>
    <s v="M"/>
  </r>
  <r>
    <x v="2"/>
    <x v="1"/>
    <x v="3"/>
    <x v="1"/>
    <x v="0"/>
    <x v="0"/>
    <n v="91.935599999999994"/>
    <s v="M"/>
  </r>
  <r>
    <x v="2"/>
    <x v="1"/>
    <x v="3"/>
    <x v="2"/>
    <x v="1"/>
    <x v="0"/>
    <n v="32.83905"/>
    <s v="M"/>
  </r>
  <r>
    <x v="2"/>
    <x v="2"/>
    <x v="0"/>
    <x v="2"/>
    <x v="0"/>
    <x v="0"/>
    <n v="7395.93038605332"/>
    <s v="N"/>
  </r>
  <r>
    <x v="2"/>
    <x v="2"/>
    <x v="0"/>
    <x v="2"/>
    <x v="0"/>
    <x v="1"/>
    <n v="677.18100333333302"/>
    <s v="N"/>
  </r>
  <r>
    <x v="2"/>
    <x v="2"/>
    <x v="0"/>
    <x v="2"/>
    <x v="0"/>
    <x v="2"/>
    <n v="86.268084999999999"/>
    <s v="N"/>
  </r>
  <r>
    <x v="2"/>
    <x v="2"/>
    <x v="0"/>
    <x v="2"/>
    <x v="0"/>
    <x v="3"/>
    <n v="3.9604200000000001"/>
    <s v="N"/>
  </r>
  <r>
    <x v="2"/>
    <x v="2"/>
    <x v="0"/>
    <x v="3"/>
    <x v="0"/>
    <x v="0"/>
    <n v="1316.254005"/>
    <s v="N"/>
  </r>
  <r>
    <x v="2"/>
    <x v="2"/>
    <x v="0"/>
    <x v="3"/>
    <x v="0"/>
    <x v="1"/>
    <n v="706.37135000000001"/>
    <s v="N"/>
  </r>
  <r>
    <x v="2"/>
    <x v="2"/>
    <x v="0"/>
    <x v="4"/>
    <x v="0"/>
    <x v="0"/>
    <n v="13.01136"/>
    <s v="N"/>
  </r>
  <r>
    <x v="2"/>
    <x v="2"/>
    <x v="1"/>
    <x v="2"/>
    <x v="0"/>
    <x v="0"/>
    <n v="9028.2939817302995"/>
    <s v="M"/>
  </r>
  <r>
    <x v="2"/>
    <x v="2"/>
    <x v="1"/>
    <x v="2"/>
    <x v="0"/>
    <x v="1"/>
    <n v="222.28259333333301"/>
    <s v="M"/>
  </r>
  <r>
    <x v="2"/>
    <x v="2"/>
    <x v="1"/>
    <x v="2"/>
    <x v="0"/>
    <x v="2"/>
    <n v="10.755319999999999"/>
    <s v="M"/>
  </r>
  <r>
    <x v="2"/>
    <x v="2"/>
    <x v="1"/>
    <x v="2"/>
    <x v="2"/>
    <x v="0"/>
    <n v="318.107575"/>
    <s v="M"/>
  </r>
  <r>
    <x v="2"/>
    <x v="2"/>
    <x v="1"/>
    <x v="3"/>
    <x v="0"/>
    <x v="0"/>
    <n v="691.803001666667"/>
    <s v="M"/>
  </r>
  <r>
    <x v="2"/>
    <x v="2"/>
    <x v="2"/>
    <x v="2"/>
    <x v="0"/>
    <x v="0"/>
    <n v="473.28672"/>
    <s v="M"/>
  </r>
  <r>
    <x v="2"/>
    <x v="2"/>
    <x v="2"/>
    <x v="3"/>
    <x v="0"/>
    <x v="2"/>
    <n v="116.50694"/>
    <s v="M"/>
  </r>
  <r>
    <x v="2"/>
    <x v="2"/>
    <x v="3"/>
    <x v="2"/>
    <x v="0"/>
    <x v="0"/>
    <n v="16.894349999999999"/>
    <s v="M"/>
  </r>
  <r>
    <x v="2"/>
    <x v="2"/>
    <x v="4"/>
    <x v="2"/>
    <x v="0"/>
    <x v="0"/>
    <n v="13.068020000000001"/>
    <s v="M"/>
  </r>
  <r>
    <x v="2"/>
    <x v="3"/>
    <x v="0"/>
    <x v="3"/>
    <x v="0"/>
    <x v="0"/>
    <n v="1317.35792269285"/>
    <s v="N"/>
  </r>
  <r>
    <x v="2"/>
    <x v="3"/>
    <x v="0"/>
    <x v="3"/>
    <x v="0"/>
    <x v="1"/>
    <n v="25.022124999999999"/>
    <s v="N"/>
  </r>
  <r>
    <x v="2"/>
    <x v="3"/>
    <x v="0"/>
    <x v="4"/>
    <x v="0"/>
    <x v="0"/>
    <n v="13.01136"/>
    <s v="N"/>
  </r>
  <r>
    <x v="2"/>
    <x v="3"/>
    <x v="0"/>
    <x v="5"/>
    <x v="0"/>
    <x v="0"/>
    <n v="16.449574999999999"/>
    <s v="N"/>
  </r>
  <r>
    <x v="2"/>
    <x v="3"/>
    <x v="1"/>
    <x v="3"/>
    <x v="0"/>
    <x v="0"/>
    <n v="511.65965666666699"/>
    <s v="M"/>
  </r>
  <r>
    <x v="2"/>
    <x v="4"/>
    <x v="0"/>
    <x v="4"/>
    <x v="0"/>
    <x v="0"/>
    <n v="90.065304999999995"/>
    <s v="N"/>
  </r>
  <r>
    <x v="2"/>
    <x v="4"/>
    <x v="0"/>
    <x v="5"/>
    <x v="0"/>
    <x v="0"/>
    <n v="53.31324"/>
    <s v="N"/>
  </r>
  <r>
    <x v="2"/>
    <x v="5"/>
    <x v="0"/>
    <x v="5"/>
    <x v="0"/>
    <x v="0"/>
    <n v="375.84807499999999"/>
    <s v="N"/>
  </r>
  <r>
    <x v="2"/>
    <x v="6"/>
    <x v="0"/>
    <x v="6"/>
    <x v="0"/>
    <x v="0"/>
    <n v="143.055125"/>
    <s v="N"/>
  </r>
  <r>
    <x v="2"/>
    <x v="6"/>
    <x v="1"/>
    <x v="6"/>
    <x v="0"/>
    <x v="0"/>
    <n v="515.02850000000001"/>
    <s v="M"/>
  </r>
  <r>
    <x v="3"/>
    <x v="0"/>
    <x v="0"/>
    <x v="0"/>
    <x v="0"/>
    <x v="0"/>
    <n v="28104.250615947301"/>
    <s v="H"/>
  </r>
  <r>
    <x v="3"/>
    <x v="0"/>
    <x v="0"/>
    <x v="0"/>
    <x v="0"/>
    <x v="1"/>
    <n v="15591.5158195643"/>
    <s v="N"/>
  </r>
  <r>
    <x v="3"/>
    <x v="0"/>
    <x v="0"/>
    <x v="0"/>
    <x v="0"/>
    <x v="2"/>
    <n v="7992.5229117485696"/>
    <s v="N"/>
  </r>
  <r>
    <x v="3"/>
    <x v="0"/>
    <x v="0"/>
    <x v="0"/>
    <x v="0"/>
    <x v="3"/>
    <n v="2169.9518782878099"/>
    <s v="N"/>
  </r>
  <r>
    <x v="3"/>
    <x v="0"/>
    <x v="0"/>
    <x v="0"/>
    <x v="0"/>
    <x v="4"/>
    <n v="304.33724000000001"/>
    <s v="N"/>
  </r>
  <r>
    <x v="3"/>
    <x v="0"/>
    <x v="0"/>
    <x v="1"/>
    <x v="0"/>
    <x v="0"/>
    <n v="36863.191405668498"/>
    <s v="N"/>
  </r>
  <r>
    <x v="3"/>
    <x v="0"/>
    <x v="0"/>
    <x v="1"/>
    <x v="0"/>
    <x v="1"/>
    <n v="1532.17059833333"/>
    <s v="N"/>
  </r>
  <r>
    <x v="3"/>
    <x v="0"/>
    <x v="0"/>
    <x v="1"/>
    <x v="0"/>
    <x v="2"/>
    <n v="3289.5667018901199"/>
    <s v="N"/>
  </r>
  <r>
    <x v="3"/>
    <x v="0"/>
    <x v="0"/>
    <x v="1"/>
    <x v="0"/>
    <x v="3"/>
    <n v="109.80701999999999"/>
    <s v="N"/>
  </r>
  <r>
    <x v="3"/>
    <x v="0"/>
    <x v="0"/>
    <x v="2"/>
    <x v="0"/>
    <x v="0"/>
    <n v="2901.2818864921901"/>
    <s v="N"/>
  </r>
  <r>
    <x v="3"/>
    <x v="0"/>
    <x v="0"/>
    <x v="2"/>
    <x v="0"/>
    <x v="1"/>
    <n v="40.915995000000002"/>
    <s v="N"/>
  </r>
  <r>
    <x v="3"/>
    <x v="0"/>
    <x v="0"/>
    <x v="2"/>
    <x v="0"/>
    <x v="2"/>
    <n v="23.233115000000002"/>
    <s v="N"/>
  </r>
  <r>
    <x v="3"/>
    <x v="0"/>
    <x v="0"/>
    <x v="3"/>
    <x v="0"/>
    <x v="0"/>
    <n v="431.49570999999997"/>
    <s v="N"/>
  </r>
  <r>
    <x v="3"/>
    <x v="0"/>
    <x v="0"/>
    <x v="3"/>
    <x v="0"/>
    <x v="2"/>
    <n v="195.90678"/>
    <s v="N"/>
  </r>
  <r>
    <x v="3"/>
    <x v="0"/>
    <x v="0"/>
    <x v="4"/>
    <x v="0"/>
    <x v="0"/>
    <n v="3.9348200000000002"/>
    <s v="N"/>
  </r>
  <r>
    <x v="3"/>
    <x v="1"/>
    <x v="0"/>
    <x v="1"/>
    <x v="0"/>
    <x v="0"/>
    <n v="100857.19043179099"/>
    <s v="N"/>
  </r>
  <r>
    <x v="3"/>
    <x v="1"/>
    <x v="0"/>
    <x v="1"/>
    <x v="0"/>
    <x v="1"/>
    <n v="11438.7002519209"/>
    <s v="N"/>
  </r>
  <r>
    <x v="3"/>
    <x v="1"/>
    <x v="0"/>
    <x v="1"/>
    <x v="0"/>
    <x v="2"/>
    <n v="5243.6544043326303"/>
    <s v="N"/>
  </r>
  <r>
    <x v="3"/>
    <x v="1"/>
    <x v="0"/>
    <x v="1"/>
    <x v="0"/>
    <x v="3"/>
    <n v="1940.1679480926"/>
    <s v="N"/>
  </r>
  <r>
    <x v="3"/>
    <x v="1"/>
    <x v="0"/>
    <x v="1"/>
    <x v="0"/>
    <x v="4"/>
    <n v="1078.2299266666701"/>
    <s v="N"/>
  </r>
  <r>
    <x v="3"/>
    <x v="1"/>
    <x v="0"/>
    <x v="2"/>
    <x v="0"/>
    <x v="0"/>
    <n v="9459.3233715188599"/>
    <s v="N"/>
  </r>
  <r>
    <x v="3"/>
    <x v="1"/>
    <x v="0"/>
    <x v="2"/>
    <x v="0"/>
    <x v="1"/>
    <n v="2563.1442815367"/>
    <s v="N"/>
  </r>
  <r>
    <x v="3"/>
    <x v="1"/>
    <x v="0"/>
    <x v="2"/>
    <x v="0"/>
    <x v="2"/>
    <n v="207.65563499999999"/>
    <s v="N"/>
  </r>
  <r>
    <x v="3"/>
    <x v="1"/>
    <x v="0"/>
    <x v="2"/>
    <x v="0"/>
    <x v="3"/>
    <n v="195.90678"/>
    <s v="N"/>
  </r>
  <r>
    <x v="3"/>
    <x v="1"/>
    <x v="0"/>
    <x v="3"/>
    <x v="0"/>
    <x v="0"/>
    <n v="771.06789000000003"/>
    <s v="N"/>
  </r>
  <r>
    <x v="3"/>
    <x v="1"/>
    <x v="0"/>
    <x v="3"/>
    <x v="0"/>
    <x v="1"/>
    <n v="13.01136"/>
    <s v="N"/>
  </r>
  <r>
    <x v="3"/>
    <x v="1"/>
    <x v="0"/>
    <x v="3"/>
    <x v="0"/>
    <x v="2"/>
    <n v="303.54046"/>
    <s v="N"/>
  </r>
  <r>
    <x v="3"/>
    <x v="1"/>
    <x v="0"/>
    <x v="4"/>
    <x v="0"/>
    <x v="0"/>
    <n v="26.034960000000002"/>
    <s v="N"/>
  </r>
  <r>
    <x v="3"/>
    <x v="1"/>
    <x v="0"/>
    <x v="4"/>
    <x v="0"/>
    <x v="1"/>
    <n v="28.059125000000002"/>
    <s v="N"/>
  </r>
  <r>
    <x v="3"/>
    <x v="2"/>
    <x v="0"/>
    <x v="2"/>
    <x v="0"/>
    <x v="0"/>
    <n v="24428.500559084299"/>
    <s v="N"/>
  </r>
  <r>
    <x v="3"/>
    <x v="2"/>
    <x v="0"/>
    <x v="2"/>
    <x v="0"/>
    <x v="1"/>
    <n v="5781.6163406334099"/>
    <s v="N"/>
  </r>
  <r>
    <x v="3"/>
    <x v="2"/>
    <x v="0"/>
    <x v="2"/>
    <x v="0"/>
    <x v="2"/>
    <n v="3439.7287223521998"/>
    <s v="N"/>
  </r>
  <r>
    <x v="3"/>
    <x v="2"/>
    <x v="0"/>
    <x v="2"/>
    <x v="0"/>
    <x v="3"/>
    <n v="661.53795851271104"/>
    <s v="N"/>
  </r>
  <r>
    <x v="3"/>
    <x v="2"/>
    <x v="0"/>
    <x v="2"/>
    <x v="0"/>
    <x v="4"/>
    <n v="509.77723333333302"/>
    <s v="N"/>
  </r>
  <r>
    <x v="3"/>
    <x v="2"/>
    <x v="0"/>
    <x v="2"/>
    <x v="0"/>
    <x v="6"/>
    <n v="398.31209166325903"/>
    <s v="N"/>
  </r>
  <r>
    <x v="3"/>
    <x v="2"/>
    <x v="0"/>
    <x v="3"/>
    <x v="0"/>
    <x v="0"/>
    <n v="1662.5406034146299"/>
    <s v="N"/>
  </r>
  <r>
    <x v="3"/>
    <x v="2"/>
    <x v="0"/>
    <x v="3"/>
    <x v="0"/>
    <x v="1"/>
    <n v="429.81151999999997"/>
    <s v="N"/>
  </r>
  <r>
    <x v="3"/>
    <x v="2"/>
    <x v="0"/>
    <x v="3"/>
    <x v="0"/>
    <x v="2"/>
    <n v="13.06072"/>
    <s v="N"/>
  </r>
  <r>
    <x v="3"/>
    <x v="2"/>
    <x v="0"/>
    <x v="4"/>
    <x v="0"/>
    <x v="0"/>
    <n v="426.27713867848598"/>
    <s v="N"/>
  </r>
  <r>
    <x v="3"/>
    <x v="2"/>
    <x v="0"/>
    <x v="4"/>
    <x v="0"/>
    <x v="1"/>
    <n v="308.92549031352303"/>
    <s v="N"/>
  </r>
  <r>
    <x v="3"/>
    <x v="3"/>
    <x v="0"/>
    <x v="3"/>
    <x v="0"/>
    <x v="0"/>
    <n v="2809.4101170208301"/>
    <s v="N"/>
  </r>
  <r>
    <x v="3"/>
    <x v="3"/>
    <x v="0"/>
    <x v="3"/>
    <x v="0"/>
    <x v="1"/>
    <n v="3796.69669939711"/>
    <s v="N"/>
  </r>
  <r>
    <x v="3"/>
    <x v="3"/>
    <x v="0"/>
    <x v="3"/>
    <x v="0"/>
    <x v="2"/>
    <n v="446.42291999999998"/>
    <s v="N"/>
  </r>
  <r>
    <x v="3"/>
    <x v="3"/>
    <x v="0"/>
    <x v="3"/>
    <x v="0"/>
    <x v="3"/>
    <n v="3.9199600000000001"/>
    <s v="N"/>
  </r>
  <r>
    <x v="3"/>
    <x v="3"/>
    <x v="0"/>
    <x v="4"/>
    <x v="0"/>
    <x v="0"/>
    <n v="297.17523228621599"/>
    <s v="N"/>
  </r>
  <r>
    <x v="3"/>
    <x v="3"/>
    <x v="0"/>
    <x v="4"/>
    <x v="0"/>
    <x v="1"/>
    <n v="46.817959999999999"/>
    <s v="N"/>
  </r>
  <r>
    <x v="3"/>
    <x v="4"/>
    <x v="0"/>
    <x v="4"/>
    <x v="0"/>
    <x v="0"/>
    <n v="1185.99339766968"/>
    <s v="N"/>
  </r>
  <r>
    <x v="3"/>
    <x v="4"/>
    <x v="0"/>
    <x v="4"/>
    <x v="0"/>
    <x v="1"/>
    <n v="8.7062600000000003"/>
    <s v="N"/>
  </r>
  <r>
    <x v="3"/>
    <x v="4"/>
    <x v="0"/>
    <x v="7"/>
    <x v="0"/>
    <x v="0"/>
    <n v="28.059125000000002"/>
    <s v="N"/>
  </r>
  <r>
    <x v="3"/>
    <x v="5"/>
    <x v="0"/>
    <x v="5"/>
    <x v="0"/>
    <x v="0"/>
    <n v="93.862350000000006"/>
    <s v="N"/>
  </r>
  <r>
    <x v="3"/>
    <x v="5"/>
    <x v="0"/>
    <x v="6"/>
    <x v="0"/>
    <x v="0"/>
    <n v="125.34125"/>
    <s v="N"/>
  </r>
  <r>
    <x v="4"/>
    <x v="0"/>
    <x v="0"/>
    <x v="0"/>
    <x v="0"/>
    <x v="0"/>
    <n v="25983.548293397202"/>
    <s v="H"/>
  </r>
  <r>
    <x v="4"/>
    <x v="0"/>
    <x v="0"/>
    <x v="0"/>
    <x v="0"/>
    <x v="1"/>
    <n v="1858.5833813463901"/>
    <s v="N"/>
  </r>
  <r>
    <x v="4"/>
    <x v="0"/>
    <x v="0"/>
    <x v="0"/>
    <x v="0"/>
    <x v="2"/>
    <n v="3881.5765449999999"/>
    <s v="N"/>
  </r>
  <r>
    <x v="4"/>
    <x v="0"/>
    <x v="0"/>
    <x v="0"/>
    <x v="0"/>
    <x v="3"/>
    <n v="78.0886"/>
    <s v="N"/>
  </r>
  <r>
    <x v="4"/>
    <x v="0"/>
    <x v="0"/>
    <x v="0"/>
    <x v="0"/>
    <x v="4"/>
    <n v="394.91856000000001"/>
    <s v="N"/>
  </r>
  <r>
    <x v="4"/>
    <x v="0"/>
    <x v="0"/>
    <x v="1"/>
    <x v="0"/>
    <x v="0"/>
    <n v="26676.1114250584"/>
    <s v="N"/>
  </r>
  <r>
    <x v="4"/>
    <x v="0"/>
    <x v="0"/>
    <x v="1"/>
    <x v="0"/>
    <x v="1"/>
    <n v="60.791249999999998"/>
    <s v="N"/>
  </r>
  <r>
    <x v="4"/>
    <x v="0"/>
    <x v="0"/>
    <x v="1"/>
    <x v="0"/>
    <x v="2"/>
    <n v="34.183135"/>
    <s v="N"/>
  </r>
  <r>
    <x v="4"/>
    <x v="0"/>
    <x v="0"/>
    <x v="2"/>
    <x v="0"/>
    <x v="0"/>
    <n v="1335.69560297147"/>
    <s v="N"/>
  </r>
  <r>
    <x v="4"/>
    <x v="0"/>
    <x v="0"/>
    <x v="2"/>
    <x v="0"/>
    <x v="1"/>
    <n v="13.01136"/>
    <s v="N"/>
  </r>
  <r>
    <x v="4"/>
    <x v="0"/>
    <x v="0"/>
    <x v="3"/>
    <x v="0"/>
    <x v="0"/>
    <n v="21.685600000000001"/>
    <s v="N"/>
  </r>
  <r>
    <x v="4"/>
    <x v="1"/>
    <x v="0"/>
    <x v="1"/>
    <x v="0"/>
    <x v="0"/>
    <n v="113794.37220517101"/>
    <s v="N"/>
  </r>
  <r>
    <x v="4"/>
    <x v="1"/>
    <x v="0"/>
    <x v="1"/>
    <x v="0"/>
    <x v="1"/>
    <n v="3323.4871366666698"/>
    <s v="N"/>
  </r>
  <r>
    <x v="4"/>
    <x v="1"/>
    <x v="0"/>
    <x v="1"/>
    <x v="0"/>
    <x v="2"/>
    <n v="125.84447"/>
    <s v="N"/>
  </r>
  <r>
    <x v="4"/>
    <x v="1"/>
    <x v="0"/>
    <x v="1"/>
    <x v="0"/>
    <x v="5"/>
    <n v="65.056799999999996"/>
    <s v="N"/>
  </r>
  <r>
    <x v="4"/>
    <x v="1"/>
    <x v="0"/>
    <x v="2"/>
    <x v="0"/>
    <x v="0"/>
    <n v="4816.4258888962704"/>
    <s v="N"/>
  </r>
  <r>
    <x v="4"/>
    <x v="1"/>
    <x v="0"/>
    <x v="2"/>
    <x v="0"/>
    <x v="1"/>
    <n v="153.24027075950301"/>
    <s v="N"/>
  </r>
  <r>
    <x v="4"/>
    <x v="1"/>
    <x v="0"/>
    <x v="2"/>
    <x v="0"/>
    <x v="2"/>
    <n v="19.544626666666701"/>
    <s v="N"/>
  </r>
  <r>
    <x v="4"/>
    <x v="1"/>
    <x v="0"/>
    <x v="2"/>
    <x v="0"/>
    <x v="3"/>
    <n v="13.208780000000001"/>
    <s v="N"/>
  </r>
  <r>
    <x v="4"/>
    <x v="1"/>
    <x v="0"/>
    <x v="3"/>
    <x v="0"/>
    <x v="0"/>
    <n v="745.142233281367"/>
    <s v="N"/>
  </r>
  <r>
    <x v="4"/>
    <x v="1"/>
    <x v="0"/>
    <x v="3"/>
    <x v="0"/>
    <x v="1"/>
    <n v="16.510974999999998"/>
    <s v="N"/>
  </r>
  <r>
    <x v="4"/>
    <x v="1"/>
    <x v="0"/>
    <x v="4"/>
    <x v="0"/>
    <x v="0"/>
    <n v="4.8999499999999996"/>
    <s v="N"/>
  </r>
  <r>
    <x v="4"/>
    <x v="2"/>
    <x v="0"/>
    <x v="2"/>
    <x v="0"/>
    <x v="0"/>
    <n v="24835.007563033101"/>
    <s v="N"/>
  </r>
  <r>
    <x v="4"/>
    <x v="2"/>
    <x v="0"/>
    <x v="2"/>
    <x v="0"/>
    <x v="1"/>
    <n v="274.489331666667"/>
    <s v="N"/>
  </r>
  <r>
    <x v="4"/>
    <x v="2"/>
    <x v="0"/>
    <x v="2"/>
    <x v="0"/>
    <x v="2"/>
    <n v="76.65119"/>
    <s v="N"/>
  </r>
  <r>
    <x v="4"/>
    <x v="2"/>
    <x v="0"/>
    <x v="3"/>
    <x v="0"/>
    <x v="0"/>
    <n v="534.42397000000005"/>
    <s v="N"/>
  </r>
  <r>
    <x v="4"/>
    <x v="2"/>
    <x v="0"/>
    <x v="3"/>
    <x v="0"/>
    <x v="1"/>
    <n v="4.8999499999999996"/>
    <s v="N"/>
  </r>
  <r>
    <x v="4"/>
    <x v="2"/>
    <x v="0"/>
    <x v="4"/>
    <x v="0"/>
    <x v="0"/>
    <n v="39.338299999999997"/>
    <s v="N"/>
  </r>
  <r>
    <x v="4"/>
    <x v="2"/>
    <x v="0"/>
    <x v="4"/>
    <x v="0"/>
    <x v="2"/>
    <n v="16.271825"/>
    <s v="N"/>
  </r>
  <r>
    <x v="4"/>
    <x v="3"/>
    <x v="0"/>
    <x v="3"/>
    <x v="0"/>
    <x v="0"/>
    <n v="5199.0787808912801"/>
    <s v="N"/>
  </r>
  <r>
    <x v="4"/>
    <x v="3"/>
    <x v="0"/>
    <x v="3"/>
    <x v="0"/>
    <x v="1"/>
    <n v="84.240629999999996"/>
    <s v="N"/>
  </r>
  <r>
    <x v="4"/>
    <x v="3"/>
    <x v="0"/>
    <x v="4"/>
    <x v="0"/>
    <x v="0"/>
    <n v="122.23372000000001"/>
    <s v="N"/>
  </r>
  <r>
    <x v="4"/>
    <x v="3"/>
    <x v="0"/>
    <x v="4"/>
    <x v="0"/>
    <x v="1"/>
    <n v="16.271825"/>
    <s v="N"/>
  </r>
  <r>
    <x v="4"/>
    <x v="3"/>
    <x v="0"/>
    <x v="4"/>
    <x v="0"/>
    <x v="4"/>
    <n v="428.90839999999997"/>
    <s v="N"/>
  </r>
  <r>
    <x v="4"/>
    <x v="4"/>
    <x v="0"/>
    <x v="4"/>
    <x v="0"/>
    <x v="0"/>
    <n v="2243.04586666667"/>
    <s v="N"/>
  </r>
  <r>
    <x v="4"/>
    <x v="5"/>
    <x v="0"/>
    <x v="5"/>
    <x v="0"/>
    <x v="0"/>
    <n v="69.279745000000005"/>
    <s v="N"/>
  </r>
  <r>
    <x v="4"/>
    <x v="5"/>
    <x v="0"/>
    <x v="5"/>
    <x v="0"/>
    <x v="1"/>
    <n v="90.287239999999997"/>
    <s v="N"/>
  </r>
  <r>
    <x v="5"/>
    <x v="0"/>
    <x v="0"/>
    <x v="0"/>
    <x v="0"/>
    <x v="0"/>
    <n v="3607.7648454360001"/>
    <s v="H"/>
  </r>
  <r>
    <x v="5"/>
    <x v="0"/>
    <x v="0"/>
    <x v="0"/>
    <x v="0"/>
    <x v="1"/>
    <n v="2856.9928833476602"/>
    <s v="N"/>
  </r>
  <r>
    <x v="5"/>
    <x v="0"/>
    <x v="0"/>
    <x v="0"/>
    <x v="0"/>
    <x v="2"/>
    <n v="313.92593224843102"/>
    <s v="N"/>
  </r>
  <r>
    <x v="5"/>
    <x v="0"/>
    <x v="0"/>
    <x v="1"/>
    <x v="0"/>
    <x v="0"/>
    <n v="1716.7260379561901"/>
    <s v="N"/>
  </r>
  <r>
    <x v="5"/>
    <x v="0"/>
    <x v="0"/>
    <x v="2"/>
    <x v="0"/>
    <x v="0"/>
    <n v="319.29584"/>
    <s v="N"/>
  </r>
  <r>
    <x v="5"/>
    <x v="0"/>
    <x v="1"/>
    <x v="0"/>
    <x v="0"/>
    <x v="0"/>
    <n v="56143.525790981301"/>
    <s v="M"/>
  </r>
  <r>
    <x v="5"/>
    <x v="0"/>
    <x v="1"/>
    <x v="0"/>
    <x v="0"/>
    <x v="1"/>
    <n v="1779.0416229857699"/>
    <s v="M"/>
  </r>
  <r>
    <x v="5"/>
    <x v="0"/>
    <x v="1"/>
    <x v="0"/>
    <x v="1"/>
    <x v="0"/>
    <n v="6.9393799791998401"/>
    <s v="M"/>
  </r>
  <r>
    <x v="5"/>
    <x v="0"/>
    <x v="1"/>
    <x v="0"/>
    <x v="2"/>
    <x v="1"/>
    <n v="362.10685844705301"/>
    <s v="M"/>
  </r>
  <r>
    <x v="5"/>
    <x v="0"/>
    <x v="1"/>
    <x v="1"/>
    <x v="0"/>
    <x v="0"/>
    <n v="1680.62261804125"/>
    <s v="M"/>
  </r>
  <r>
    <x v="5"/>
    <x v="0"/>
    <x v="2"/>
    <x v="0"/>
    <x v="0"/>
    <x v="0"/>
    <n v="3947.2805258298299"/>
    <s v="M"/>
  </r>
  <r>
    <x v="5"/>
    <x v="0"/>
    <x v="3"/>
    <x v="0"/>
    <x v="0"/>
    <x v="1"/>
    <n v="322.69434999999999"/>
    <s v="M"/>
  </r>
  <r>
    <x v="5"/>
    <x v="1"/>
    <x v="0"/>
    <x v="1"/>
    <x v="0"/>
    <x v="0"/>
    <n v="8929.1070958090495"/>
    <s v="N"/>
  </r>
  <r>
    <x v="5"/>
    <x v="1"/>
    <x v="0"/>
    <x v="1"/>
    <x v="0"/>
    <x v="1"/>
    <n v="485.15364078260302"/>
    <s v="N"/>
  </r>
  <r>
    <x v="5"/>
    <x v="1"/>
    <x v="0"/>
    <x v="2"/>
    <x v="0"/>
    <x v="0"/>
    <n v="44.459065000000002"/>
    <s v="N"/>
  </r>
  <r>
    <x v="5"/>
    <x v="1"/>
    <x v="1"/>
    <x v="1"/>
    <x v="0"/>
    <x v="0"/>
    <n v="10451.044579449201"/>
    <s v="M"/>
  </r>
  <r>
    <x v="5"/>
    <x v="1"/>
    <x v="1"/>
    <x v="2"/>
    <x v="0"/>
    <x v="0"/>
    <n v="622.86095"/>
    <s v="M"/>
  </r>
  <r>
    <x v="5"/>
    <x v="1"/>
    <x v="2"/>
    <x v="1"/>
    <x v="0"/>
    <x v="0"/>
    <n v="98.625600000000006"/>
    <s v="M"/>
  </r>
  <r>
    <x v="5"/>
    <x v="2"/>
    <x v="0"/>
    <x v="2"/>
    <x v="0"/>
    <x v="0"/>
    <n v="16.264199999999999"/>
    <s v="N"/>
  </r>
  <r>
    <x v="5"/>
    <x v="2"/>
    <x v="0"/>
    <x v="4"/>
    <x v="0"/>
    <x v="0"/>
    <n v="303.54046"/>
    <s v="N"/>
  </r>
  <r>
    <x v="5"/>
    <x v="2"/>
    <x v="1"/>
    <x v="2"/>
    <x v="0"/>
    <x v="0"/>
    <n v="220.99381"/>
    <s v="M"/>
  </r>
  <r>
    <x v="6"/>
    <x v="0"/>
    <x v="0"/>
    <x v="0"/>
    <x v="0"/>
    <x v="0"/>
    <n v="35741.261076666699"/>
    <s v="H"/>
  </r>
  <r>
    <x v="6"/>
    <x v="0"/>
    <x v="0"/>
    <x v="0"/>
    <x v="0"/>
    <x v="1"/>
    <n v="23291.269196666701"/>
    <s v="N"/>
  </r>
  <r>
    <x v="6"/>
    <x v="0"/>
    <x v="0"/>
    <x v="0"/>
    <x v="0"/>
    <x v="2"/>
    <n v="2178.6664683333302"/>
    <s v="N"/>
  </r>
  <r>
    <x v="6"/>
    <x v="0"/>
    <x v="0"/>
    <x v="1"/>
    <x v="0"/>
    <x v="0"/>
    <n v="9120.6704916666695"/>
    <s v="N"/>
  </r>
  <r>
    <x v="6"/>
    <x v="0"/>
    <x v="0"/>
    <x v="1"/>
    <x v="0"/>
    <x v="1"/>
    <n v="730.49254833333305"/>
    <s v="N"/>
  </r>
  <r>
    <x v="6"/>
    <x v="0"/>
    <x v="0"/>
    <x v="1"/>
    <x v="0"/>
    <x v="2"/>
    <n v="1085.5718400000001"/>
    <s v="N"/>
  </r>
  <r>
    <x v="6"/>
    <x v="0"/>
    <x v="0"/>
    <x v="1"/>
    <x v="0"/>
    <x v="3"/>
    <n v="16.264199999999999"/>
    <s v="N"/>
  </r>
  <r>
    <x v="6"/>
    <x v="0"/>
    <x v="0"/>
    <x v="2"/>
    <x v="0"/>
    <x v="0"/>
    <n v="560.35693500000002"/>
    <s v="N"/>
  </r>
  <r>
    <x v="6"/>
    <x v="0"/>
    <x v="0"/>
    <x v="2"/>
    <x v="0"/>
    <x v="1"/>
    <n v="32.240180000000002"/>
    <s v="N"/>
  </r>
  <r>
    <x v="6"/>
    <x v="0"/>
    <x v="0"/>
    <x v="2"/>
    <x v="0"/>
    <x v="2"/>
    <n v="4.8999499999999996"/>
    <s v="N"/>
  </r>
  <r>
    <x v="6"/>
    <x v="0"/>
    <x v="0"/>
    <x v="3"/>
    <x v="0"/>
    <x v="0"/>
    <n v="51.045859999999998"/>
    <s v="N"/>
  </r>
  <r>
    <x v="6"/>
    <x v="0"/>
    <x v="1"/>
    <x v="0"/>
    <x v="0"/>
    <x v="0"/>
    <n v="190156.92132666701"/>
    <s v="M"/>
  </r>
  <r>
    <x v="6"/>
    <x v="0"/>
    <x v="1"/>
    <x v="0"/>
    <x v="0"/>
    <x v="1"/>
    <n v="11432.479596666701"/>
    <s v="M"/>
  </r>
  <r>
    <x v="6"/>
    <x v="0"/>
    <x v="1"/>
    <x v="0"/>
    <x v="0"/>
    <x v="2"/>
    <n v="2374.9458949999998"/>
    <s v="M"/>
  </r>
  <r>
    <x v="6"/>
    <x v="0"/>
    <x v="1"/>
    <x v="0"/>
    <x v="0"/>
    <x v="3"/>
    <n v="153.84334999999999"/>
    <s v="M"/>
  </r>
  <r>
    <x v="6"/>
    <x v="0"/>
    <x v="1"/>
    <x v="1"/>
    <x v="0"/>
    <x v="0"/>
    <n v="20611.694976666698"/>
    <s v="M"/>
  </r>
  <r>
    <x v="6"/>
    <x v="0"/>
    <x v="1"/>
    <x v="1"/>
    <x v="0"/>
    <x v="1"/>
    <n v="1728.78655"/>
    <s v="M"/>
  </r>
  <r>
    <x v="6"/>
    <x v="0"/>
    <x v="1"/>
    <x v="1"/>
    <x v="0"/>
    <x v="2"/>
    <n v="94.450791666666703"/>
    <s v="M"/>
  </r>
  <r>
    <x v="6"/>
    <x v="0"/>
    <x v="1"/>
    <x v="2"/>
    <x v="0"/>
    <x v="0"/>
    <n v="43.269599999999997"/>
    <s v="M"/>
  </r>
  <r>
    <x v="6"/>
    <x v="0"/>
    <x v="2"/>
    <x v="0"/>
    <x v="0"/>
    <x v="0"/>
    <n v="8613.0085816666706"/>
    <s v="M"/>
  </r>
  <r>
    <x v="6"/>
    <x v="0"/>
    <x v="2"/>
    <x v="0"/>
    <x v="0"/>
    <x v="1"/>
    <n v="10.755319999999999"/>
    <s v="M"/>
  </r>
  <r>
    <x v="6"/>
    <x v="0"/>
    <x v="2"/>
    <x v="0"/>
    <x v="0"/>
    <x v="2"/>
    <n v="29.95936"/>
    <s v="M"/>
  </r>
  <r>
    <x v="6"/>
    <x v="0"/>
    <x v="2"/>
    <x v="1"/>
    <x v="0"/>
    <x v="0"/>
    <n v="282.819886666667"/>
    <s v="M"/>
  </r>
  <r>
    <x v="6"/>
    <x v="1"/>
    <x v="0"/>
    <x v="1"/>
    <x v="0"/>
    <x v="0"/>
    <n v="20877.100673333302"/>
    <s v="N"/>
  </r>
  <r>
    <x v="6"/>
    <x v="1"/>
    <x v="0"/>
    <x v="1"/>
    <x v="0"/>
    <x v="1"/>
    <n v="4743.5645199999999"/>
    <s v="N"/>
  </r>
  <r>
    <x v="6"/>
    <x v="1"/>
    <x v="0"/>
    <x v="1"/>
    <x v="0"/>
    <x v="2"/>
    <n v="402.58309500000001"/>
    <s v="N"/>
  </r>
  <r>
    <x v="6"/>
    <x v="1"/>
    <x v="0"/>
    <x v="2"/>
    <x v="0"/>
    <x v="0"/>
    <n v="2142.1445199999998"/>
    <s v="N"/>
  </r>
  <r>
    <x v="6"/>
    <x v="1"/>
    <x v="0"/>
    <x v="3"/>
    <x v="0"/>
    <x v="0"/>
    <n v="189.69031000000001"/>
    <s v="N"/>
  </r>
  <r>
    <x v="6"/>
    <x v="1"/>
    <x v="1"/>
    <x v="1"/>
    <x v="0"/>
    <x v="0"/>
    <n v="16150.075140000001"/>
    <s v="M"/>
  </r>
  <r>
    <x v="6"/>
    <x v="1"/>
    <x v="1"/>
    <x v="1"/>
    <x v="0"/>
    <x v="1"/>
    <n v="329.11032166666701"/>
    <s v="M"/>
  </r>
  <r>
    <x v="6"/>
    <x v="1"/>
    <x v="1"/>
    <x v="2"/>
    <x v="0"/>
    <x v="0"/>
    <n v="1424.37463833333"/>
    <s v="M"/>
  </r>
  <r>
    <x v="6"/>
    <x v="1"/>
    <x v="2"/>
    <x v="1"/>
    <x v="0"/>
    <x v="0"/>
    <n v="411.76627833333299"/>
    <s v="M"/>
  </r>
  <r>
    <x v="6"/>
    <x v="2"/>
    <x v="0"/>
    <x v="2"/>
    <x v="0"/>
    <x v="0"/>
    <n v="5917.6058016666702"/>
    <s v="N"/>
  </r>
  <r>
    <x v="6"/>
    <x v="2"/>
    <x v="0"/>
    <x v="2"/>
    <x v="0"/>
    <x v="2"/>
    <n v="30.258120000000002"/>
    <s v="N"/>
  </r>
  <r>
    <x v="6"/>
    <x v="2"/>
    <x v="0"/>
    <x v="3"/>
    <x v="0"/>
    <x v="0"/>
    <n v="634.21834666666598"/>
    <s v="N"/>
  </r>
  <r>
    <x v="6"/>
    <x v="2"/>
    <x v="1"/>
    <x v="2"/>
    <x v="0"/>
    <x v="0"/>
    <n v="283.26283000000001"/>
    <s v="M"/>
  </r>
  <r>
    <x v="6"/>
    <x v="2"/>
    <x v="2"/>
    <x v="3"/>
    <x v="0"/>
    <x v="0"/>
    <n v="36.571833333333302"/>
    <s v="M"/>
  </r>
  <r>
    <x v="6"/>
    <x v="3"/>
    <x v="0"/>
    <x v="3"/>
    <x v="0"/>
    <x v="0"/>
    <n v="155.33699999999999"/>
    <s v="N"/>
  </r>
  <r>
    <x v="7"/>
    <x v="0"/>
    <x v="0"/>
    <x v="0"/>
    <x v="0"/>
    <x v="0"/>
    <n v="9911.6421699999992"/>
    <s v="H"/>
  </r>
  <r>
    <x v="7"/>
    <x v="0"/>
    <x v="0"/>
    <x v="0"/>
    <x v="0"/>
    <x v="1"/>
    <n v="14809.632396666701"/>
    <s v="N"/>
  </r>
  <r>
    <x v="7"/>
    <x v="0"/>
    <x v="0"/>
    <x v="0"/>
    <x v="0"/>
    <x v="2"/>
    <n v="1320.2475483333301"/>
    <s v="N"/>
  </r>
  <r>
    <x v="7"/>
    <x v="0"/>
    <x v="0"/>
    <x v="0"/>
    <x v="0"/>
    <x v="3"/>
    <n v="99.764899999999997"/>
    <s v="N"/>
  </r>
  <r>
    <x v="7"/>
    <x v="0"/>
    <x v="0"/>
    <x v="0"/>
    <x v="0"/>
    <x v="4"/>
    <n v="609.98012000000006"/>
    <s v="N"/>
  </r>
  <r>
    <x v="7"/>
    <x v="0"/>
    <x v="0"/>
    <x v="1"/>
    <x v="0"/>
    <x v="0"/>
    <n v="22210.472431666702"/>
    <s v="N"/>
  </r>
  <r>
    <x v="7"/>
    <x v="0"/>
    <x v="0"/>
    <x v="1"/>
    <x v="0"/>
    <x v="1"/>
    <n v="3762.024625"/>
    <s v="N"/>
  </r>
  <r>
    <x v="7"/>
    <x v="0"/>
    <x v="0"/>
    <x v="1"/>
    <x v="0"/>
    <x v="2"/>
    <n v="601.28300000000002"/>
    <s v="N"/>
  </r>
  <r>
    <x v="7"/>
    <x v="0"/>
    <x v="0"/>
    <x v="1"/>
    <x v="0"/>
    <x v="3"/>
    <n v="172.64794000000001"/>
    <s v="N"/>
  </r>
  <r>
    <x v="7"/>
    <x v="0"/>
    <x v="0"/>
    <x v="2"/>
    <x v="0"/>
    <x v="0"/>
    <n v="1982.34147166667"/>
    <s v="N"/>
  </r>
  <r>
    <x v="7"/>
    <x v="0"/>
    <x v="0"/>
    <x v="2"/>
    <x v="0"/>
    <x v="1"/>
    <n v="540.26880000000006"/>
    <s v="N"/>
  </r>
  <r>
    <x v="7"/>
    <x v="0"/>
    <x v="0"/>
    <x v="2"/>
    <x v="0"/>
    <x v="2"/>
    <n v="4.8999499999999996"/>
    <s v="N"/>
  </r>
  <r>
    <x v="7"/>
    <x v="0"/>
    <x v="0"/>
    <x v="3"/>
    <x v="0"/>
    <x v="0"/>
    <n v="1154.1208750000001"/>
    <s v="N"/>
  </r>
  <r>
    <x v="7"/>
    <x v="0"/>
    <x v="0"/>
    <x v="4"/>
    <x v="0"/>
    <x v="0"/>
    <n v="3.9348200000000002"/>
    <s v="N"/>
  </r>
  <r>
    <x v="7"/>
    <x v="0"/>
    <x v="1"/>
    <x v="0"/>
    <x v="0"/>
    <x v="0"/>
    <n v="36237.401708333302"/>
    <s v="M"/>
  </r>
  <r>
    <x v="7"/>
    <x v="0"/>
    <x v="1"/>
    <x v="0"/>
    <x v="0"/>
    <x v="1"/>
    <n v="1467.6000650000001"/>
    <s v="M"/>
  </r>
  <r>
    <x v="7"/>
    <x v="0"/>
    <x v="1"/>
    <x v="1"/>
    <x v="0"/>
    <x v="0"/>
    <n v="3040.0104500000002"/>
    <s v="M"/>
  </r>
  <r>
    <x v="7"/>
    <x v="0"/>
    <x v="1"/>
    <x v="2"/>
    <x v="0"/>
    <x v="0"/>
    <n v="235.83575999999999"/>
    <s v="M"/>
  </r>
  <r>
    <x v="7"/>
    <x v="0"/>
    <x v="2"/>
    <x v="0"/>
    <x v="0"/>
    <x v="0"/>
    <n v="229.62219166666699"/>
    <s v="M"/>
  </r>
  <r>
    <x v="7"/>
    <x v="0"/>
    <x v="2"/>
    <x v="0"/>
    <x v="0"/>
    <x v="1"/>
    <n v="71.827325000000002"/>
    <s v="M"/>
  </r>
  <r>
    <x v="7"/>
    <x v="1"/>
    <x v="0"/>
    <x v="1"/>
    <x v="0"/>
    <x v="0"/>
    <n v="17702.453893333299"/>
    <s v="N"/>
  </r>
  <r>
    <x v="7"/>
    <x v="1"/>
    <x v="0"/>
    <x v="1"/>
    <x v="0"/>
    <x v="1"/>
    <n v="4569.2911599999998"/>
    <s v="N"/>
  </r>
  <r>
    <x v="7"/>
    <x v="1"/>
    <x v="0"/>
    <x v="1"/>
    <x v="0"/>
    <x v="2"/>
    <n v="1682.3291400000001"/>
    <s v="N"/>
  </r>
  <r>
    <x v="7"/>
    <x v="1"/>
    <x v="0"/>
    <x v="2"/>
    <x v="0"/>
    <x v="0"/>
    <n v="4341.3114733333296"/>
    <s v="N"/>
  </r>
  <r>
    <x v="7"/>
    <x v="1"/>
    <x v="0"/>
    <x v="2"/>
    <x v="0"/>
    <x v="1"/>
    <n v="729.65021666666701"/>
    <s v="N"/>
  </r>
  <r>
    <x v="7"/>
    <x v="1"/>
    <x v="0"/>
    <x v="2"/>
    <x v="0"/>
    <x v="2"/>
    <n v="16.352450000000001"/>
    <s v="N"/>
  </r>
  <r>
    <x v="7"/>
    <x v="1"/>
    <x v="0"/>
    <x v="3"/>
    <x v="0"/>
    <x v="0"/>
    <n v="83.495104999999995"/>
    <s v="N"/>
  </r>
  <r>
    <x v="7"/>
    <x v="1"/>
    <x v="0"/>
    <x v="3"/>
    <x v="0"/>
    <x v="1"/>
    <n v="17.925533333333298"/>
    <s v="N"/>
  </r>
  <r>
    <x v="7"/>
    <x v="1"/>
    <x v="1"/>
    <x v="1"/>
    <x v="0"/>
    <x v="0"/>
    <n v="1945.75557"/>
    <s v="M"/>
  </r>
  <r>
    <x v="7"/>
    <x v="1"/>
    <x v="1"/>
    <x v="2"/>
    <x v="0"/>
    <x v="0"/>
    <n v="12.430999999999999"/>
    <s v="M"/>
  </r>
  <r>
    <x v="7"/>
    <x v="1"/>
    <x v="2"/>
    <x v="1"/>
    <x v="0"/>
    <x v="0"/>
    <n v="32.899149999999999"/>
    <s v="M"/>
  </r>
  <r>
    <x v="7"/>
    <x v="2"/>
    <x v="0"/>
    <x v="2"/>
    <x v="0"/>
    <x v="0"/>
    <n v="4695.71234"/>
    <s v="N"/>
  </r>
  <r>
    <x v="7"/>
    <x v="2"/>
    <x v="0"/>
    <x v="2"/>
    <x v="0"/>
    <x v="1"/>
    <n v="934.35180166666703"/>
    <s v="N"/>
  </r>
  <r>
    <x v="7"/>
    <x v="2"/>
    <x v="0"/>
    <x v="2"/>
    <x v="0"/>
    <x v="2"/>
    <n v="95.700599999999994"/>
    <s v="N"/>
  </r>
  <r>
    <x v="7"/>
    <x v="2"/>
    <x v="0"/>
    <x v="3"/>
    <x v="0"/>
    <x v="0"/>
    <n v="1094.6679083333299"/>
    <s v="N"/>
  </r>
  <r>
    <x v="7"/>
    <x v="3"/>
    <x v="0"/>
    <x v="3"/>
    <x v="0"/>
    <x v="0"/>
    <n v="156.100991666667"/>
    <s v="N"/>
  </r>
  <r>
    <x v="7"/>
    <x v="3"/>
    <x v="0"/>
    <x v="3"/>
    <x v="0"/>
    <x v="1"/>
    <n v="350.68846666666701"/>
    <s v="N"/>
  </r>
  <r>
    <x v="7"/>
    <x v="4"/>
    <x v="0"/>
    <x v="4"/>
    <x v="0"/>
    <x v="0"/>
    <n v="1271.9354000000001"/>
    <s v="N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n v="0"/>
    <n v="0"/>
    <n v="0"/>
    <n v="0"/>
    <n v="0"/>
    <n v="53404.040975563199"/>
    <x v="0"/>
    <x v="0"/>
  </r>
  <r>
    <x v="0"/>
    <n v="0"/>
    <n v="0"/>
    <n v="0"/>
    <n v="0"/>
    <n v="1"/>
    <n v="12904.264032343601"/>
    <x v="1"/>
    <x v="0"/>
  </r>
  <r>
    <x v="0"/>
    <n v="0"/>
    <n v="0"/>
    <n v="0"/>
    <n v="0"/>
    <n v="2"/>
    <n v="7548.3484661242601"/>
    <x v="1"/>
    <x v="0"/>
  </r>
  <r>
    <x v="0"/>
    <n v="0"/>
    <n v="0"/>
    <n v="0"/>
    <n v="0"/>
    <n v="3"/>
    <n v="457.22622000000001"/>
    <x v="1"/>
    <x v="0"/>
  </r>
  <r>
    <x v="0"/>
    <n v="0"/>
    <n v="0"/>
    <n v="0"/>
    <n v="0"/>
    <n v="4"/>
    <n v="46.044829999999997"/>
    <x v="1"/>
    <x v="0"/>
  </r>
  <r>
    <x v="0"/>
    <n v="0"/>
    <n v="0"/>
    <n v="0"/>
    <n v="1"/>
    <n v="0"/>
    <n v="1644.3938133333299"/>
    <x v="0"/>
    <x v="0"/>
  </r>
  <r>
    <x v="0"/>
    <n v="0"/>
    <n v="0"/>
    <n v="0"/>
    <n v="1"/>
    <n v="1"/>
    <n v="207.77938333333299"/>
    <x v="1"/>
    <x v="0"/>
  </r>
  <r>
    <x v="0"/>
    <n v="0"/>
    <n v="0"/>
    <n v="0"/>
    <n v="2"/>
    <n v="0"/>
    <n v="109.9866"/>
    <x v="0"/>
    <x v="0"/>
  </r>
  <r>
    <x v="0"/>
    <n v="0"/>
    <n v="0"/>
    <n v="0"/>
    <n v="2"/>
    <n v="1"/>
    <n v="871.291656666667"/>
    <x v="1"/>
    <x v="0"/>
  </r>
  <r>
    <x v="0"/>
    <n v="0"/>
    <n v="0"/>
    <n v="0"/>
    <n v="4"/>
    <n v="0"/>
    <n v="16.264199999999999"/>
    <x v="0"/>
    <x v="0"/>
  </r>
  <r>
    <x v="0"/>
    <n v="0"/>
    <n v="0"/>
    <n v="0"/>
    <n v="5"/>
    <n v="1"/>
    <n v="13.01136"/>
    <x v="1"/>
    <x v="0"/>
  </r>
  <r>
    <x v="0"/>
    <n v="0"/>
    <n v="0"/>
    <n v="1"/>
    <n v="0"/>
    <n v="0"/>
    <n v="11935.7770546188"/>
    <x v="1"/>
    <x v="1"/>
  </r>
  <r>
    <x v="0"/>
    <n v="0"/>
    <n v="0"/>
    <n v="1"/>
    <n v="0"/>
    <n v="1"/>
    <n v="215.34616"/>
    <x v="1"/>
    <x v="1"/>
  </r>
  <r>
    <x v="0"/>
    <n v="0"/>
    <n v="0"/>
    <n v="1"/>
    <n v="0"/>
    <n v="2"/>
    <n v="146.076525"/>
    <x v="1"/>
    <x v="1"/>
  </r>
  <r>
    <x v="0"/>
    <n v="0"/>
    <n v="0"/>
    <n v="1"/>
    <n v="0"/>
    <n v="3"/>
    <n v="269.12867"/>
    <x v="1"/>
    <x v="1"/>
  </r>
  <r>
    <x v="0"/>
    <n v="0"/>
    <n v="0"/>
    <n v="1"/>
    <n v="2"/>
    <n v="0"/>
    <n v="65.264700000000005"/>
    <x v="1"/>
    <x v="1"/>
  </r>
  <r>
    <x v="0"/>
    <n v="0"/>
    <n v="0"/>
    <n v="2"/>
    <n v="0"/>
    <n v="0"/>
    <n v="895.417683333333"/>
    <x v="1"/>
    <x v="2"/>
  </r>
  <r>
    <x v="0"/>
    <n v="0"/>
    <n v="0"/>
    <n v="2"/>
    <n v="0"/>
    <n v="1"/>
    <n v="145.78455500000001"/>
    <x v="1"/>
    <x v="2"/>
  </r>
  <r>
    <x v="0"/>
    <n v="0"/>
    <n v="0"/>
    <n v="3"/>
    <n v="0"/>
    <n v="0"/>
    <n v="21.7800333333333"/>
    <x v="1"/>
    <x v="3"/>
  </r>
  <r>
    <x v="0"/>
    <n v="0"/>
    <n v="1"/>
    <n v="0"/>
    <n v="0"/>
    <n v="0"/>
    <n v="525205.85961976298"/>
    <x v="2"/>
    <x v="0"/>
  </r>
  <r>
    <x v="0"/>
    <n v="0"/>
    <n v="1"/>
    <n v="0"/>
    <n v="0"/>
    <n v="1"/>
    <n v="18809.460102442699"/>
    <x v="2"/>
    <x v="0"/>
  </r>
  <r>
    <x v="0"/>
    <n v="0"/>
    <n v="1"/>
    <n v="0"/>
    <n v="0"/>
    <n v="2"/>
    <n v="2804.4014992024199"/>
    <x v="2"/>
    <x v="0"/>
  </r>
  <r>
    <x v="0"/>
    <n v="0"/>
    <n v="1"/>
    <n v="0"/>
    <n v="0"/>
    <n v="3"/>
    <n v="608.92657833333305"/>
    <x v="2"/>
    <x v="0"/>
  </r>
  <r>
    <x v="0"/>
    <n v="0"/>
    <n v="1"/>
    <n v="0"/>
    <n v="1"/>
    <n v="0"/>
    <n v="83948.479442661905"/>
    <x v="2"/>
    <x v="0"/>
  </r>
  <r>
    <x v="0"/>
    <n v="0"/>
    <n v="1"/>
    <n v="0"/>
    <n v="1"/>
    <n v="1"/>
    <n v="2885.7117721724599"/>
    <x v="2"/>
    <x v="0"/>
  </r>
  <r>
    <x v="0"/>
    <n v="0"/>
    <n v="1"/>
    <n v="0"/>
    <n v="1"/>
    <n v="2"/>
    <n v="29.984259999999999"/>
    <x v="2"/>
    <x v="0"/>
  </r>
  <r>
    <x v="0"/>
    <n v="0"/>
    <n v="1"/>
    <n v="0"/>
    <n v="2"/>
    <n v="0"/>
    <n v="14327.314169712799"/>
    <x v="2"/>
    <x v="0"/>
  </r>
  <r>
    <x v="0"/>
    <n v="0"/>
    <n v="1"/>
    <n v="0"/>
    <n v="2"/>
    <n v="1"/>
    <n v="1560.0494249999999"/>
    <x v="2"/>
    <x v="0"/>
  </r>
  <r>
    <x v="0"/>
    <n v="0"/>
    <n v="1"/>
    <n v="0"/>
    <n v="2"/>
    <n v="2"/>
    <n v="8.6517999999999997"/>
    <x v="2"/>
    <x v="0"/>
  </r>
  <r>
    <x v="0"/>
    <n v="0"/>
    <n v="1"/>
    <n v="0"/>
    <n v="3"/>
    <n v="0"/>
    <n v="3421.7941811044402"/>
    <x v="2"/>
    <x v="0"/>
  </r>
  <r>
    <x v="0"/>
    <n v="0"/>
    <n v="1"/>
    <n v="0"/>
    <n v="3"/>
    <n v="1"/>
    <n v="26.435580000000002"/>
    <x v="2"/>
    <x v="0"/>
  </r>
  <r>
    <x v="0"/>
    <n v="0"/>
    <n v="1"/>
    <n v="0"/>
    <n v="4"/>
    <n v="0"/>
    <n v="246.15452731100601"/>
    <x v="2"/>
    <x v="0"/>
  </r>
  <r>
    <x v="0"/>
    <n v="0"/>
    <n v="1"/>
    <n v="0"/>
    <n v="4"/>
    <n v="2"/>
    <n v="74.966324999999998"/>
    <x v="2"/>
    <x v="0"/>
  </r>
  <r>
    <x v="0"/>
    <n v="0"/>
    <n v="1"/>
    <n v="0"/>
    <n v="5"/>
    <n v="0"/>
    <n v="341.16989000000001"/>
    <x v="2"/>
    <x v="0"/>
  </r>
  <r>
    <x v="0"/>
    <n v="0"/>
    <n v="1"/>
    <n v="0"/>
    <n v="6"/>
    <n v="0"/>
    <n v="78.143484999999998"/>
    <x v="2"/>
    <x v="0"/>
  </r>
  <r>
    <x v="0"/>
    <n v="0"/>
    <n v="1"/>
    <n v="0"/>
    <n v="7"/>
    <n v="0"/>
    <n v="27.958320000000001"/>
    <x v="2"/>
    <x v="0"/>
  </r>
  <r>
    <x v="0"/>
    <n v="0"/>
    <n v="1"/>
    <n v="0"/>
    <n v="8"/>
    <n v="0"/>
    <n v="57.285454999999999"/>
    <x v="2"/>
    <x v="0"/>
  </r>
  <r>
    <x v="0"/>
    <n v="0"/>
    <n v="1"/>
    <n v="1"/>
    <n v="0"/>
    <n v="0"/>
    <n v="32255.5993071378"/>
    <x v="2"/>
    <x v="1"/>
  </r>
  <r>
    <x v="0"/>
    <n v="0"/>
    <n v="1"/>
    <n v="1"/>
    <n v="0"/>
    <n v="1"/>
    <n v="1339.5296866666699"/>
    <x v="2"/>
    <x v="1"/>
  </r>
  <r>
    <x v="0"/>
    <n v="0"/>
    <n v="1"/>
    <n v="1"/>
    <n v="0"/>
    <n v="2"/>
    <n v="3015.1687346118902"/>
    <x v="2"/>
    <x v="1"/>
  </r>
  <r>
    <x v="0"/>
    <n v="0"/>
    <n v="1"/>
    <n v="1"/>
    <n v="0"/>
    <n v="3"/>
    <n v="322.69434999999999"/>
    <x v="2"/>
    <x v="1"/>
  </r>
  <r>
    <x v="0"/>
    <n v="0"/>
    <n v="1"/>
    <n v="1"/>
    <n v="1"/>
    <n v="0"/>
    <n v="9416.0721443661205"/>
    <x v="2"/>
    <x v="1"/>
  </r>
  <r>
    <x v="0"/>
    <n v="0"/>
    <n v="1"/>
    <n v="1"/>
    <n v="1"/>
    <n v="1"/>
    <n v="34.776620000000001"/>
    <x v="2"/>
    <x v="1"/>
  </r>
  <r>
    <x v="0"/>
    <n v="0"/>
    <n v="1"/>
    <n v="1"/>
    <n v="2"/>
    <n v="0"/>
    <n v="1235.4256150000001"/>
    <x v="2"/>
    <x v="1"/>
  </r>
  <r>
    <x v="0"/>
    <n v="0"/>
    <n v="1"/>
    <n v="1"/>
    <n v="3"/>
    <n v="0"/>
    <n v="137.51768000000001"/>
    <x v="2"/>
    <x v="1"/>
  </r>
  <r>
    <x v="0"/>
    <n v="0"/>
    <n v="1"/>
    <n v="1"/>
    <n v="5"/>
    <n v="0"/>
    <n v="29.292560000000002"/>
    <x v="2"/>
    <x v="1"/>
  </r>
  <r>
    <x v="0"/>
    <n v="0"/>
    <n v="1"/>
    <n v="2"/>
    <n v="0"/>
    <n v="0"/>
    <n v="438.63092499999999"/>
    <x v="2"/>
    <x v="2"/>
  </r>
  <r>
    <x v="0"/>
    <n v="0"/>
    <n v="1"/>
    <n v="2"/>
    <n v="1"/>
    <n v="0"/>
    <n v="308.89136000000002"/>
    <x v="2"/>
    <x v="2"/>
  </r>
  <r>
    <x v="0"/>
    <n v="0"/>
    <n v="1"/>
    <n v="2"/>
    <n v="4"/>
    <n v="0"/>
    <n v="11.19115"/>
    <x v="2"/>
    <x v="2"/>
  </r>
  <r>
    <x v="0"/>
    <n v="0"/>
    <n v="2"/>
    <n v="0"/>
    <n v="0"/>
    <n v="0"/>
    <n v="33547.750073045703"/>
    <x v="2"/>
    <x v="0"/>
  </r>
  <r>
    <x v="0"/>
    <n v="0"/>
    <n v="2"/>
    <n v="0"/>
    <n v="0"/>
    <n v="1"/>
    <n v="1836.6709616666701"/>
    <x v="2"/>
    <x v="0"/>
  </r>
  <r>
    <x v="0"/>
    <n v="0"/>
    <n v="2"/>
    <n v="0"/>
    <n v="0"/>
    <n v="2"/>
    <n v="4.8999499999999996"/>
    <x v="2"/>
    <x v="0"/>
  </r>
  <r>
    <x v="0"/>
    <n v="0"/>
    <n v="2"/>
    <n v="0"/>
    <n v="0"/>
    <n v="3"/>
    <n v="19.624974999999999"/>
    <x v="2"/>
    <x v="0"/>
  </r>
  <r>
    <x v="0"/>
    <n v="0"/>
    <n v="2"/>
    <n v="0"/>
    <n v="1"/>
    <n v="0"/>
    <n v="2357.8390658468402"/>
    <x v="2"/>
    <x v="0"/>
  </r>
  <r>
    <x v="0"/>
    <n v="0"/>
    <n v="2"/>
    <n v="0"/>
    <n v="2"/>
    <n v="0"/>
    <n v="1423.2860736027301"/>
    <x v="2"/>
    <x v="0"/>
  </r>
  <r>
    <x v="0"/>
    <n v="0"/>
    <n v="2"/>
    <n v="0"/>
    <n v="3"/>
    <n v="0"/>
    <n v="397.26238999999998"/>
    <x v="2"/>
    <x v="0"/>
  </r>
  <r>
    <x v="0"/>
    <n v="0"/>
    <n v="2"/>
    <n v="0"/>
    <n v="18"/>
    <n v="0"/>
    <n v="149.25614999999999"/>
    <x v="2"/>
    <x v="0"/>
  </r>
  <r>
    <x v="0"/>
    <n v="0"/>
    <n v="2"/>
    <n v="1"/>
    <n v="0"/>
    <n v="0"/>
    <n v="1867.38357666667"/>
    <x v="2"/>
    <x v="1"/>
  </r>
  <r>
    <x v="0"/>
    <n v="0"/>
    <n v="2"/>
    <n v="1"/>
    <n v="1"/>
    <n v="0"/>
    <n v="199.81856999999999"/>
    <x v="2"/>
    <x v="1"/>
  </r>
  <r>
    <x v="0"/>
    <n v="0"/>
    <n v="2"/>
    <n v="1"/>
    <n v="3"/>
    <n v="0"/>
    <n v="390.34095000000002"/>
    <x v="2"/>
    <x v="1"/>
  </r>
  <r>
    <x v="0"/>
    <n v="0"/>
    <n v="2"/>
    <n v="2"/>
    <n v="0"/>
    <n v="0"/>
    <n v="66.743319999999997"/>
    <x v="2"/>
    <x v="2"/>
  </r>
  <r>
    <x v="0"/>
    <n v="0"/>
    <n v="2"/>
    <n v="2"/>
    <n v="1"/>
    <n v="0"/>
    <n v="66.743319999999997"/>
    <x v="2"/>
    <x v="2"/>
  </r>
  <r>
    <x v="0"/>
    <n v="0"/>
    <n v="3"/>
    <n v="0"/>
    <n v="0"/>
    <n v="0"/>
    <n v="1674.01411333333"/>
    <x v="2"/>
    <x v="0"/>
  </r>
  <r>
    <x v="0"/>
    <n v="0"/>
    <n v="3"/>
    <n v="0"/>
    <n v="0"/>
    <n v="1"/>
    <n v="318.98570000000001"/>
    <x v="2"/>
    <x v="0"/>
  </r>
  <r>
    <x v="0"/>
    <n v="0"/>
    <n v="3"/>
    <n v="0"/>
    <n v="1"/>
    <n v="0"/>
    <n v="158.268395"/>
    <x v="2"/>
    <x v="0"/>
  </r>
  <r>
    <x v="0"/>
    <n v="0"/>
    <n v="4"/>
    <n v="0"/>
    <n v="0"/>
    <n v="0"/>
    <n v="972.31497333333402"/>
    <x v="2"/>
    <x v="0"/>
  </r>
  <r>
    <x v="0"/>
    <n v="0"/>
    <n v="4"/>
    <n v="0"/>
    <n v="2"/>
    <n v="0"/>
    <n v="428.72256666666698"/>
    <x v="2"/>
    <x v="0"/>
  </r>
  <r>
    <x v="0"/>
    <n v="0"/>
    <n v="4"/>
    <n v="1"/>
    <n v="0"/>
    <n v="0"/>
    <n v="297.33139999999997"/>
    <x v="2"/>
    <x v="1"/>
  </r>
  <r>
    <x v="0"/>
    <n v="1"/>
    <n v="0"/>
    <n v="1"/>
    <n v="0"/>
    <n v="0"/>
    <n v="84717.207503743295"/>
    <x v="1"/>
    <x v="0"/>
  </r>
  <r>
    <x v="0"/>
    <n v="1"/>
    <n v="0"/>
    <n v="1"/>
    <n v="0"/>
    <n v="1"/>
    <n v="7698.6515046959103"/>
    <x v="1"/>
    <x v="0"/>
  </r>
  <r>
    <x v="0"/>
    <n v="1"/>
    <n v="0"/>
    <n v="1"/>
    <n v="0"/>
    <n v="2"/>
    <n v="2214.7185483333301"/>
    <x v="1"/>
    <x v="0"/>
  </r>
  <r>
    <x v="0"/>
    <n v="1"/>
    <n v="0"/>
    <n v="1"/>
    <n v="0"/>
    <n v="3"/>
    <n v="1660.8446598537801"/>
    <x v="1"/>
    <x v="0"/>
  </r>
  <r>
    <x v="0"/>
    <n v="1"/>
    <n v="0"/>
    <n v="1"/>
    <n v="1"/>
    <n v="0"/>
    <n v="1145.9251183333299"/>
    <x v="1"/>
    <x v="0"/>
  </r>
  <r>
    <x v="0"/>
    <n v="1"/>
    <n v="0"/>
    <n v="1"/>
    <n v="2"/>
    <n v="0"/>
    <n v="94.418125000000003"/>
    <x v="1"/>
    <x v="0"/>
  </r>
  <r>
    <x v="0"/>
    <n v="1"/>
    <n v="0"/>
    <n v="1"/>
    <n v="2"/>
    <n v="1"/>
    <n v="6.9805400000000004"/>
    <x v="1"/>
    <x v="0"/>
  </r>
  <r>
    <x v="0"/>
    <n v="1"/>
    <n v="0"/>
    <n v="1"/>
    <n v="5"/>
    <n v="0"/>
    <n v="16.368324999999999"/>
    <x v="1"/>
    <x v="0"/>
  </r>
  <r>
    <x v="0"/>
    <n v="1"/>
    <n v="0"/>
    <n v="2"/>
    <n v="0"/>
    <n v="0"/>
    <n v="6701.1154765677402"/>
    <x v="1"/>
    <x v="1"/>
  </r>
  <r>
    <x v="0"/>
    <n v="1"/>
    <n v="0"/>
    <n v="2"/>
    <n v="0"/>
    <n v="1"/>
    <n v="506.49744500000003"/>
    <x v="1"/>
    <x v="1"/>
  </r>
  <r>
    <x v="0"/>
    <n v="1"/>
    <n v="0"/>
    <n v="2"/>
    <n v="0"/>
    <n v="2"/>
    <n v="182.20166499999999"/>
    <x v="1"/>
    <x v="1"/>
  </r>
  <r>
    <x v="0"/>
    <n v="1"/>
    <n v="0"/>
    <n v="2"/>
    <n v="1"/>
    <n v="0"/>
    <n v="23.771540000000002"/>
    <x v="1"/>
    <x v="1"/>
  </r>
  <r>
    <x v="0"/>
    <n v="1"/>
    <n v="0"/>
    <n v="2"/>
    <n v="2"/>
    <n v="0"/>
    <n v="639.68984999999998"/>
    <x v="1"/>
    <x v="1"/>
  </r>
  <r>
    <x v="0"/>
    <n v="1"/>
    <n v="0"/>
    <n v="3"/>
    <n v="0"/>
    <n v="0"/>
    <n v="482.28515499999997"/>
    <x v="1"/>
    <x v="2"/>
  </r>
  <r>
    <x v="0"/>
    <n v="1"/>
    <n v="0"/>
    <n v="4"/>
    <n v="0"/>
    <n v="0"/>
    <n v="21.225850000000001"/>
    <x v="1"/>
    <x v="3"/>
  </r>
  <r>
    <x v="0"/>
    <n v="1"/>
    <n v="1"/>
    <n v="1"/>
    <n v="0"/>
    <n v="0"/>
    <n v="84661.136854579701"/>
    <x v="2"/>
    <x v="0"/>
  </r>
  <r>
    <x v="0"/>
    <n v="1"/>
    <n v="1"/>
    <n v="1"/>
    <n v="0"/>
    <n v="1"/>
    <n v="4666.2231099999999"/>
    <x v="2"/>
    <x v="0"/>
  </r>
  <r>
    <x v="0"/>
    <n v="1"/>
    <n v="1"/>
    <n v="1"/>
    <n v="0"/>
    <n v="2"/>
    <n v="112.25874"/>
    <x v="2"/>
    <x v="0"/>
  </r>
  <r>
    <x v="0"/>
    <n v="1"/>
    <n v="1"/>
    <n v="1"/>
    <n v="0"/>
    <n v="3"/>
    <n v="636.80717000000004"/>
    <x v="2"/>
    <x v="0"/>
  </r>
  <r>
    <x v="0"/>
    <n v="1"/>
    <n v="1"/>
    <n v="1"/>
    <n v="1"/>
    <n v="0"/>
    <n v="23218.817277385599"/>
    <x v="2"/>
    <x v="0"/>
  </r>
  <r>
    <x v="0"/>
    <n v="1"/>
    <n v="1"/>
    <n v="1"/>
    <n v="1"/>
    <n v="1"/>
    <n v="1813.0568350000001"/>
    <x v="2"/>
    <x v="0"/>
  </r>
  <r>
    <x v="0"/>
    <n v="1"/>
    <n v="1"/>
    <n v="1"/>
    <n v="1"/>
    <n v="2"/>
    <n v="338.78182500000003"/>
    <x v="2"/>
    <x v="0"/>
  </r>
  <r>
    <x v="0"/>
    <n v="1"/>
    <n v="1"/>
    <n v="1"/>
    <n v="2"/>
    <n v="0"/>
    <n v="3642.7763197485701"/>
    <x v="2"/>
    <x v="0"/>
  </r>
  <r>
    <x v="0"/>
    <n v="1"/>
    <n v="1"/>
    <n v="1"/>
    <n v="2"/>
    <n v="1"/>
    <n v="133.34890999999999"/>
    <x v="2"/>
    <x v="0"/>
  </r>
  <r>
    <x v="0"/>
    <n v="1"/>
    <n v="1"/>
    <n v="1"/>
    <n v="3"/>
    <n v="0"/>
    <n v="535.13225499999999"/>
    <x v="2"/>
    <x v="0"/>
  </r>
  <r>
    <x v="0"/>
    <n v="1"/>
    <n v="1"/>
    <n v="1"/>
    <n v="3"/>
    <n v="1"/>
    <n v="416.98788000000002"/>
    <x v="2"/>
    <x v="0"/>
  </r>
  <r>
    <x v="0"/>
    <n v="1"/>
    <n v="1"/>
    <n v="1"/>
    <n v="4"/>
    <n v="0"/>
    <n v="160.35059999999999"/>
    <x v="2"/>
    <x v="0"/>
  </r>
  <r>
    <x v="0"/>
    <n v="1"/>
    <n v="1"/>
    <n v="1"/>
    <n v="5"/>
    <n v="0"/>
    <n v="26.158280000000001"/>
    <x v="2"/>
    <x v="0"/>
  </r>
  <r>
    <x v="0"/>
    <n v="1"/>
    <n v="1"/>
    <n v="2"/>
    <n v="0"/>
    <n v="0"/>
    <n v="2608.57331833333"/>
    <x v="2"/>
    <x v="1"/>
  </r>
  <r>
    <x v="0"/>
    <n v="1"/>
    <n v="1"/>
    <n v="2"/>
    <n v="0"/>
    <n v="1"/>
    <n v="239.22866666666701"/>
    <x v="2"/>
    <x v="1"/>
  </r>
  <r>
    <x v="0"/>
    <n v="1"/>
    <n v="1"/>
    <n v="2"/>
    <n v="0"/>
    <n v="3"/>
    <n v="172.64794000000001"/>
    <x v="2"/>
    <x v="1"/>
  </r>
  <r>
    <x v="0"/>
    <n v="1"/>
    <n v="1"/>
    <n v="2"/>
    <n v="1"/>
    <n v="0"/>
    <n v="291.97153500000002"/>
    <x v="2"/>
    <x v="1"/>
  </r>
  <r>
    <x v="0"/>
    <n v="1"/>
    <n v="1"/>
    <n v="2"/>
    <n v="1"/>
    <n v="2"/>
    <n v="26.71604"/>
    <x v="2"/>
    <x v="1"/>
  </r>
  <r>
    <x v="0"/>
    <n v="1"/>
    <n v="1"/>
    <n v="2"/>
    <n v="2"/>
    <n v="0"/>
    <n v="43.139433333333301"/>
    <x v="2"/>
    <x v="1"/>
  </r>
  <r>
    <x v="0"/>
    <n v="1"/>
    <n v="1"/>
    <n v="3"/>
    <n v="0"/>
    <n v="0"/>
    <n v="465.26665000000003"/>
    <x v="2"/>
    <x v="2"/>
  </r>
  <r>
    <x v="0"/>
    <n v="1"/>
    <n v="2"/>
    <n v="1"/>
    <n v="0"/>
    <n v="0"/>
    <n v="5959.9030280370998"/>
    <x v="2"/>
    <x v="0"/>
  </r>
  <r>
    <x v="0"/>
    <n v="1"/>
    <n v="2"/>
    <n v="1"/>
    <n v="0"/>
    <n v="1"/>
    <n v="782.31079666666699"/>
    <x v="2"/>
    <x v="0"/>
  </r>
  <r>
    <x v="0"/>
    <n v="1"/>
    <n v="2"/>
    <n v="1"/>
    <n v="0"/>
    <n v="2"/>
    <n v="13.15118"/>
    <x v="2"/>
    <x v="0"/>
  </r>
  <r>
    <x v="0"/>
    <n v="1"/>
    <n v="2"/>
    <n v="1"/>
    <n v="1"/>
    <n v="0"/>
    <n v="500.41832499999998"/>
    <x v="2"/>
    <x v="0"/>
  </r>
  <r>
    <x v="0"/>
    <n v="1"/>
    <n v="2"/>
    <n v="1"/>
    <n v="2"/>
    <n v="0"/>
    <n v="130.23452499999999"/>
    <x v="2"/>
    <x v="0"/>
  </r>
  <r>
    <x v="0"/>
    <n v="1"/>
    <n v="2"/>
    <n v="1"/>
    <n v="2"/>
    <n v="2"/>
    <n v="6.7456666666666703"/>
    <x v="2"/>
    <x v="0"/>
  </r>
  <r>
    <x v="0"/>
    <n v="1"/>
    <n v="2"/>
    <n v="2"/>
    <n v="0"/>
    <n v="0"/>
    <n v="387.29635999999999"/>
    <x v="2"/>
    <x v="1"/>
  </r>
  <r>
    <x v="0"/>
    <n v="1"/>
    <n v="2"/>
    <n v="2"/>
    <n v="0"/>
    <n v="2"/>
    <n v="17.925533333333298"/>
    <x v="2"/>
    <x v="1"/>
  </r>
  <r>
    <x v="0"/>
    <n v="1"/>
    <n v="3"/>
    <n v="1"/>
    <n v="0"/>
    <n v="0"/>
    <n v="125.040541666667"/>
    <x v="2"/>
    <x v="0"/>
  </r>
  <r>
    <x v="0"/>
    <n v="1"/>
    <n v="4"/>
    <n v="1"/>
    <n v="1"/>
    <n v="0"/>
    <n v="428.72256666666698"/>
    <x v="2"/>
    <x v="0"/>
  </r>
  <r>
    <x v="0"/>
    <n v="2"/>
    <n v="0"/>
    <n v="2"/>
    <n v="0"/>
    <n v="0"/>
    <n v="25536.606683767001"/>
    <x v="1"/>
    <x v="0"/>
  </r>
  <r>
    <x v="0"/>
    <n v="2"/>
    <n v="0"/>
    <n v="2"/>
    <n v="0"/>
    <n v="1"/>
    <n v="3853.5383583222101"/>
    <x v="1"/>
    <x v="0"/>
  </r>
  <r>
    <x v="0"/>
    <n v="2"/>
    <n v="0"/>
    <n v="2"/>
    <n v="0"/>
    <n v="2"/>
    <n v="113.57111"/>
    <x v="1"/>
    <x v="0"/>
  </r>
  <r>
    <x v="0"/>
    <n v="2"/>
    <n v="0"/>
    <n v="2"/>
    <n v="0"/>
    <n v="3"/>
    <n v="133.17302000000001"/>
    <x v="1"/>
    <x v="0"/>
  </r>
  <r>
    <x v="0"/>
    <n v="2"/>
    <n v="0"/>
    <n v="2"/>
    <n v="1"/>
    <n v="0"/>
    <n v="11.5308666666667"/>
    <x v="1"/>
    <x v="0"/>
  </r>
  <r>
    <x v="0"/>
    <n v="2"/>
    <n v="0"/>
    <n v="2"/>
    <n v="3"/>
    <n v="0"/>
    <n v="5.0983000000000001"/>
    <x v="1"/>
    <x v="0"/>
  </r>
  <r>
    <x v="0"/>
    <n v="2"/>
    <n v="0"/>
    <n v="3"/>
    <n v="0"/>
    <n v="0"/>
    <n v="2030.9720916666699"/>
    <x v="1"/>
    <x v="1"/>
  </r>
  <r>
    <x v="0"/>
    <n v="2"/>
    <n v="0"/>
    <n v="3"/>
    <n v="0"/>
    <n v="1"/>
    <n v="250.186448333333"/>
    <x v="1"/>
    <x v="1"/>
  </r>
  <r>
    <x v="0"/>
    <n v="2"/>
    <n v="0"/>
    <n v="4"/>
    <n v="0"/>
    <n v="0"/>
    <n v="29.581040000000002"/>
    <x v="1"/>
    <x v="2"/>
  </r>
  <r>
    <x v="0"/>
    <n v="2"/>
    <n v="1"/>
    <n v="2"/>
    <n v="0"/>
    <n v="0"/>
    <n v="9328.6076482757508"/>
    <x v="2"/>
    <x v="0"/>
  </r>
  <r>
    <x v="0"/>
    <n v="2"/>
    <n v="1"/>
    <n v="2"/>
    <n v="0"/>
    <n v="1"/>
    <n v="765.05242333333297"/>
    <x v="2"/>
    <x v="0"/>
  </r>
  <r>
    <x v="0"/>
    <n v="2"/>
    <n v="1"/>
    <n v="2"/>
    <n v="0"/>
    <n v="2"/>
    <n v="1920.85273989755"/>
    <x v="2"/>
    <x v="0"/>
  </r>
  <r>
    <x v="0"/>
    <n v="2"/>
    <n v="1"/>
    <n v="2"/>
    <n v="1"/>
    <n v="0"/>
    <n v="1513.48235252475"/>
    <x v="2"/>
    <x v="0"/>
  </r>
  <r>
    <x v="0"/>
    <n v="2"/>
    <n v="1"/>
    <n v="2"/>
    <n v="1"/>
    <n v="1"/>
    <n v="6.5804999999999998"/>
    <x v="2"/>
    <x v="0"/>
  </r>
  <r>
    <x v="0"/>
    <n v="2"/>
    <n v="1"/>
    <n v="2"/>
    <n v="2"/>
    <n v="0"/>
    <n v="216.242301666667"/>
    <x v="2"/>
    <x v="0"/>
  </r>
  <r>
    <x v="0"/>
    <n v="2"/>
    <n v="1"/>
    <n v="2"/>
    <n v="3"/>
    <n v="0"/>
    <n v="30.258120000000002"/>
    <x v="2"/>
    <x v="0"/>
  </r>
  <r>
    <x v="0"/>
    <n v="2"/>
    <n v="1"/>
    <n v="2"/>
    <n v="4"/>
    <n v="0"/>
    <n v="13.12992"/>
    <x v="2"/>
    <x v="0"/>
  </r>
  <r>
    <x v="0"/>
    <n v="2"/>
    <n v="1"/>
    <n v="2"/>
    <n v="5"/>
    <n v="0"/>
    <n v="13.122479999999999"/>
    <x v="2"/>
    <x v="0"/>
  </r>
  <r>
    <x v="0"/>
    <n v="2"/>
    <n v="1"/>
    <n v="3"/>
    <n v="0"/>
    <n v="0"/>
    <n v="677.92587023920396"/>
    <x v="2"/>
    <x v="1"/>
  </r>
  <r>
    <x v="0"/>
    <n v="2"/>
    <n v="1"/>
    <n v="3"/>
    <n v="0"/>
    <n v="1"/>
    <n v="1341.223115"/>
    <x v="2"/>
    <x v="1"/>
  </r>
  <r>
    <x v="0"/>
    <n v="2"/>
    <n v="1"/>
    <n v="4"/>
    <n v="0"/>
    <n v="0"/>
    <n v="55.216099999999997"/>
    <x v="2"/>
    <x v="2"/>
  </r>
  <r>
    <x v="0"/>
    <n v="2"/>
    <n v="2"/>
    <n v="2"/>
    <n v="0"/>
    <n v="0"/>
    <n v="866.31548833333295"/>
    <x v="2"/>
    <x v="0"/>
  </r>
  <r>
    <x v="0"/>
    <n v="2"/>
    <n v="2"/>
    <n v="2"/>
    <n v="1"/>
    <n v="0"/>
    <n v="7.2810199999999998"/>
    <x v="2"/>
    <x v="0"/>
  </r>
  <r>
    <x v="0"/>
    <n v="2"/>
    <n v="3"/>
    <n v="2"/>
    <n v="0"/>
    <n v="0"/>
    <n v="21.743099999999998"/>
    <x v="2"/>
    <x v="0"/>
  </r>
  <r>
    <x v="0"/>
    <n v="3"/>
    <n v="0"/>
    <n v="3"/>
    <n v="0"/>
    <n v="0"/>
    <n v="4815.00455490903"/>
    <x v="1"/>
    <x v="0"/>
  </r>
  <r>
    <x v="0"/>
    <n v="3"/>
    <n v="0"/>
    <n v="3"/>
    <n v="0"/>
    <n v="1"/>
    <n v="852.51355166666701"/>
    <x v="1"/>
    <x v="0"/>
  </r>
  <r>
    <x v="0"/>
    <n v="3"/>
    <n v="0"/>
    <n v="3"/>
    <n v="0"/>
    <n v="2"/>
    <n v="168.31931"/>
    <x v="1"/>
    <x v="0"/>
  </r>
  <r>
    <x v="0"/>
    <n v="3"/>
    <n v="0"/>
    <n v="3"/>
    <n v="1"/>
    <n v="0"/>
    <n v="207.66582"/>
    <x v="1"/>
    <x v="0"/>
  </r>
  <r>
    <x v="0"/>
    <n v="3"/>
    <n v="0"/>
    <n v="4"/>
    <n v="0"/>
    <n v="0"/>
    <n v="175.287726666667"/>
    <x v="1"/>
    <x v="1"/>
  </r>
  <r>
    <x v="0"/>
    <n v="3"/>
    <n v="1"/>
    <n v="3"/>
    <n v="0"/>
    <n v="0"/>
    <n v="885.42421346754895"/>
    <x v="2"/>
    <x v="0"/>
  </r>
  <r>
    <x v="0"/>
    <n v="3"/>
    <n v="1"/>
    <n v="3"/>
    <n v="0"/>
    <n v="1"/>
    <n v="208.14143999999999"/>
    <x v="2"/>
    <x v="0"/>
  </r>
  <r>
    <x v="0"/>
    <n v="3"/>
    <n v="1"/>
    <n v="3"/>
    <n v="1"/>
    <n v="0"/>
    <n v="85.446920000000006"/>
    <x v="2"/>
    <x v="0"/>
  </r>
  <r>
    <x v="0"/>
    <n v="3"/>
    <n v="1"/>
    <n v="3"/>
    <n v="2"/>
    <n v="0"/>
    <n v="22.33642"/>
    <x v="2"/>
    <x v="0"/>
  </r>
  <r>
    <x v="0"/>
    <n v="3"/>
    <n v="1"/>
    <n v="4"/>
    <n v="0"/>
    <n v="0"/>
    <n v="122.622275"/>
    <x v="2"/>
    <x v="1"/>
  </r>
  <r>
    <x v="0"/>
    <n v="3"/>
    <n v="2"/>
    <n v="3"/>
    <n v="0"/>
    <n v="0"/>
    <n v="37.663670554735504"/>
    <x v="2"/>
    <x v="0"/>
  </r>
  <r>
    <x v="0"/>
    <n v="4"/>
    <n v="0"/>
    <n v="4"/>
    <n v="0"/>
    <n v="0"/>
    <n v="984.64729605748698"/>
    <x v="1"/>
    <x v="0"/>
  </r>
  <r>
    <x v="0"/>
    <n v="4"/>
    <n v="0"/>
    <n v="5"/>
    <n v="0"/>
    <n v="0"/>
    <n v="21.767866666666698"/>
    <x v="1"/>
    <x v="1"/>
  </r>
  <r>
    <x v="0"/>
    <n v="4"/>
    <n v="1"/>
    <n v="4"/>
    <n v="0"/>
    <n v="0"/>
    <n v="188.67126500000001"/>
    <x v="2"/>
    <x v="0"/>
  </r>
  <r>
    <x v="0"/>
    <n v="5"/>
    <n v="0"/>
    <n v="5"/>
    <n v="0"/>
    <n v="0"/>
    <n v="182.86559333333301"/>
    <x v="1"/>
    <x v="0"/>
  </r>
  <r>
    <x v="1"/>
    <n v="0"/>
    <n v="0"/>
    <n v="0"/>
    <n v="0"/>
    <n v="0"/>
    <n v="11450.8712264637"/>
    <x v="0"/>
    <x v="0"/>
  </r>
  <r>
    <x v="1"/>
    <n v="0"/>
    <n v="0"/>
    <n v="0"/>
    <n v="0"/>
    <n v="1"/>
    <n v="6178.77904170481"/>
    <x v="1"/>
    <x v="0"/>
  </r>
  <r>
    <x v="1"/>
    <n v="0"/>
    <n v="0"/>
    <n v="0"/>
    <n v="0"/>
    <n v="2"/>
    <n v="1328.7633949999999"/>
    <x v="1"/>
    <x v="0"/>
  </r>
  <r>
    <x v="1"/>
    <n v="0"/>
    <n v="0"/>
    <n v="0"/>
    <n v="0"/>
    <n v="3"/>
    <n v="48.009466666666697"/>
    <x v="1"/>
    <x v="0"/>
  </r>
  <r>
    <x v="1"/>
    <n v="0"/>
    <n v="0"/>
    <n v="0"/>
    <n v="0"/>
    <n v="5"/>
    <n v="33.318975000000002"/>
    <x v="1"/>
    <x v="0"/>
  </r>
  <r>
    <x v="1"/>
    <n v="0"/>
    <n v="0"/>
    <n v="0"/>
    <n v="3"/>
    <n v="1"/>
    <n v="16.264199999999999"/>
    <x v="1"/>
    <x v="0"/>
  </r>
  <r>
    <x v="1"/>
    <n v="0"/>
    <n v="0"/>
    <n v="1"/>
    <n v="0"/>
    <n v="0"/>
    <n v="3346.66219770609"/>
    <x v="1"/>
    <x v="1"/>
  </r>
  <r>
    <x v="1"/>
    <n v="0"/>
    <n v="0"/>
    <n v="1"/>
    <n v="0"/>
    <n v="1"/>
    <n v="130.98831000000001"/>
    <x v="1"/>
    <x v="1"/>
  </r>
  <r>
    <x v="1"/>
    <n v="0"/>
    <n v="0"/>
    <n v="1"/>
    <n v="0"/>
    <n v="2"/>
    <n v="29.45787"/>
    <x v="1"/>
    <x v="1"/>
  </r>
  <r>
    <x v="1"/>
    <n v="0"/>
    <n v="0"/>
    <n v="2"/>
    <n v="0"/>
    <n v="0"/>
    <n v="744.82079855116501"/>
    <x v="1"/>
    <x v="2"/>
  </r>
  <r>
    <x v="1"/>
    <n v="0"/>
    <n v="0"/>
    <n v="2"/>
    <n v="0"/>
    <n v="1"/>
    <n v="3.9199600000000001"/>
    <x v="1"/>
    <x v="2"/>
  </r>
  <r>
    <x v="1"/>
    <n v="0"/>
    <n v="0"/>
    <n v="3"/>
    <n v="0"/>
    <n v="0"/>
    <n v="278.52173333333297"/>
    <x v="1"/>
    <x v="3"/>
  </r>
  <r>
    <x v="1"/>
    <n v="0"/>
    <n v="1"/>
    <n v="0"/>
    <n v="0"/>
    <n v="0"/>
    <n v="66200.263145559104"/>
    <x v="2"/>
    <x v="0"/>
  </r>
  <r>
    <x v="1"/>
    <n v="0"/>
    <n v="1"/>
    <n v="0"/>
    <n v="0"/>
    <n v="1"/>
    <n v="2684.1864012109099"/>
    <x v="2"/>
    <x v="0"/>
  </r>
  <r>
    <x v="1"/>
    <n v="0"/>
    <n v="1"/>
    <n v="0"/>
    <n v="0"/>
    <n v="2"/>
    <n v="167.622975"/>
    <x v="2"/>
    <x v="0"/>
  </r>
  <r>
    <x v="1"/>
    <n v="0"/>
    <n v="1"/>
    <n v="0"/>
    <n v="0"/>
    <n v="3"/>
    <n v="16.894349999999999"/>
    <x v="2"/>
    <x v="0"/>
  </r>
  <r>
    <x v="1"/>
    <n v="0"/>
    <n v="1"/>
    <n v="0"/>
    <n v="0"/>
    <n v="4"/>
    <n v="691.82190359139202"/>
    <x v="2"/>
    <x v="0"/>
  </r>
  <r>
    <x v="1"/>
    <n v="0"/>
    <n v="1"/>
    <n v="0"/>
    <n v="1"/>
    <n v="0"/>
    <n v="4898.9683363083104"/>
    <x v="2"/>
    <x v="0"/>
  </r>
  <r>
    <x v="1"/>
    <n v="0"/>
    <n v="1"/>
    <n v="0"/>
    <n v="1"/>
    <n v="1"/>
    <n v="1818.6885853431299"/>
    <x v="2"/>
    <x v="0"/>
  </r>
  <r>
    <x v="1"/>
    <n v="0"/>
    <n v="1"/>
    <n v="0"/>
    <n v="1"/>
    <n v="2"/>
    <n v="13.2166"/>
    <x v="2"/>
    <x v="0"/>
  </r>
  <r>
    <x v="1"/>
    <n v="0"/>
    <n v="1"/>
    <n v="0"/>
    <n v="2"/>
    <n v="0"/>
    <n v="508.64291666666702"/>
    <x v="2"/>
    <x v="0"/>
  </r>
  <r>
    <x v="1"/>
    <n v="0"/>
    <n v="1"/>
    <n v="0"/>
    <n v="2"/>
    <n v="2"/>
    <n v="374.99133333333299"/>
    <x v="2"/>
    <x v="0"/>
  </r>
  <r>
    <x v="1"/>
    <n v="0"/>
    <n v="1"/>
    <n v="0"/>
    <n v="3"/>
    <n v="0"/>
    <n v="34.738"/>
    <x v="2"/>
    <x v="0"/>
  </r>
  <r>
    <x v="1"/>
    <n v="0"/>
    <n v="1"/>
    <n v="1"/>
    <n v="0"/>
    <n v="0"/>
    <n v="5492.2990452331396"/>
    <x v="2"/>
    <x v="1"/>
  </r>
  <r>
    <x v="1"/>
    <n v="0"/>
    <n v="1"/>
    <n v="1"/>
    <n v="0"/>
    <n v="1"/>
    <n v="596.44330000000002"/>
    <x v="2"/>
    <x v="1"/>
  </r>
  <r>
    <x v="1"/>
    <n v="0"/>
    <n v="1"/>
    <n v="1"/>
    <n v="0"/>
    <n v="2"/>
    <n v="46.441324999999999"/>
    <x v="2"/>
    <x v="1"/>
  </r>
  <r>
    <x v="1"/>
    <n v="0"/>
    <n v="1"/>
    <n v="1"/>
    <n v="1"/>
    <n v="0"/>
    <n v="592.43827999999996"/>
    <x v="2"/>
    <x v="1"/>
  </r>
  <r>
    <x v="1"/>
    <n v="0"/>
    <n v="1"/>
    <n v="1"/>
    <n v="1"/>
    <n v="2"/>
    <n v="13.01136"/>
    <x v="2"/>
    <x v="1"/>
  </r>
  <r>
    <x v="1"/>
    <n v="0"/>
    <n v="1"/>
    <n v="1"/>
    <n v="2"/>
    <n v="0"/>
    <n v="13.05294"/>
    <x v="2"/>
    <x v="1"/>
  </r>
  <r>
    <x v="1"/>
    <n v="0"/>
    <n v="1"/>
    <n v="1"/>
    <n v="3"/>
    <n v="2"/>
    <n v="13.01136"/>
    <x v="2"/>
    <x v="1"/>
  </r>
  <r>
    <x v="1"/>
    <n v="0"/>
    <n v="1"/>
    <n v="2"/>
    <n v="0"/>
    <n v="0"/>
    <n v="3.9485199999999998"/>
    <x v="2"/>
    <x v="2"/>
  </r>
  <r>
    <x v="1"/>
    <n v="0"/>
    <n v="1"/>
    <n v="2"/>
    <n v="0"/>
    <n v="1"/>
    <n v="16.271825"/>
    <x v="2"/>
    <x v="2"/>
  </r>
  <r>
    <x v="1"/>
    <n v="0"/>
    <n v="1"/>
    <n v="2"/>
    <n v="4"/>
    <n v="0"/>
    <n v="253.8552"/>
    <x v="2"/>
    <x v="2"/>
  </r>
  <r>
    <x v="1"/>
    <n v="0"/>
    <n v="2"/>
    <n v="0"/>
    <n v="0"/>
    <n v="0"/>
    <n v="4379.4684851988704"/>
    <x v="2"/>
    <x v="0"/>
  </r>
  <r>
    <x v="1"/>
    <n v="0"/>
    <n v="2"/>
    <n v="0"/>
    <n v="0"/>
    <n v="1"/>
    <n v="1435.85682343081"/>
    <x v="2"/>
    <x v="0"/>
  </r>
  <r>
    <x v="1"/>
    <n v="0"/>
    <n v="2"/>
    <n v="0"/>
    <n v="0"/>
    <n v="2"/>
    <n v="13.01136"/>
    <x v="2"/>
    <x v="0"/>
  </r>
  <r>
    <x v="1"/>
    <n v="0"/>
    <n v="2"/>
    <n v="0"/>
    <n v="1"/>
    <n v="0"/>
    <n v="846.40970500000003"/>
    <x v="2"/>
    <x v="0"/>
  </r>
  <r>
    <x v="1"/>
    <n v="0"/>
    <n v="2"/>
    <n v="0"/>
    <n v="2"/>
    <n v="0"/>
    <n v="16.385100000000001"/>
    <x v="2"/>
    <x v="0"/>
  </r>
  <r>
    <x v="1"/>
    <n v="0"/>
    <n v="2"/>
    <n v="0"/>
    <n v="3"/>
    <n v="0"/>
    <n v="10.85332"/>
    <x v="2"/>
    <x v="0"/>
  </r>
  <r>
    <x v="1"/>
    <n v="0"/>
    <n v="2"/>
    <n v="1"/>
    <n v="0"/>
    <n v="0"/>
    <n v="547.54106666666701"/>
    <x v="2"/>
    <x v="1"/>
  </r>
  <r>
    <x v="1"/>
    <n v="0"/>
    <n v="3"/>
    <n v="0"/>
    <n v="0"/>
    <n v="0"/>
    <n v="282.248786580184"/>
    <x v="2"/>
    <x v="0"/>
  </r>
  <r>
    <x v="1"/>
    <n v="0"/>
    <n v="3"/>
    <n v="0"/>
    <n v="0"/>
    <n v="1"/>
    <n v="534.92160000000001"/>
    <x v="2"/>
    <x v="0"/>
  </r>
  <r>
    <x v="1"/>
    <n v="0"/>
    <n v="3"/>
    <n v="0"/>
    <n v="1"/>
    <n v="0"/>
    <n v="74.542050000000003"/>
    <x v="2"/>
    <x v="0"/>
  </r>
  <r>
    <x v="1"/>
    <n v="1"/>
    <n v="0"/>
    <n v="1"/>
    <n v="0"/>
    <n v="0"/>
    <n v="24874.329973955701"/>
    <x v="1"/>
    <x v="0"/>
  </r>
  <r>
    <x v="1"/>
    <n v="1"/>
    <n v="0"/>
    <n v="1"/>
    <n v="0"/>
    <n v="1"/>
    <n v="4455.9937097014499"/>
    <x v="1"/>
    <x v="0"/>
  </r>
  <r>
    <x v="1"/>
    <n v="1"/>
    <n v="0"/>
    <n v="1"/>
    <n v="0"/>
    <n v="2"/>
    <n v="2129.4240715680398"/>
    <x v="1"/>
    <x v="0"/>
  </r>
  <r>
    <x v="1"/>
    <n v="1"/>
    <n v="0"/>
    <n v="1"/>
    <n v="0"/>
    <n v="3"/>
    <n v="74.725506666666703"/>
    <x v="1"/>
    <x v="0"/>
  </r>
  <r>
    <x v="1"/>
    <n v="1"/>
    <n v="0"/>
    <n v="1"/>
    <n v="0"/>
    <n v="5"/>
    <n v="33.318975000000002"/>
    <x v="1"/>
    <x v="0"/>
  </r>
  <r>
    <x v="1"/>
    <n v="1"/>
    <n v="0"/>
    <n v="1"/>
    <n v="1"/>
    <n v="0"/>
    <n v="24.586079999999999"/>
    <x v="1"/>
    <x v="0"/>
  </r>
  <r>
    <x v="1"/>
    <n v="1"/>
    <n v="0"/>
    <n v="1"/>
    <n v="2"/>
    <n v="0"/>
    <n v="38.020625000000003"/>
    <x v="1"/>
    <x v="0"/>
  </r>
  <r>
    <x v="1"/>
    <n v="1"/>
    <n v="0"/>
    <n v="2"/>
    <n v="0"/>
    <n v="0"/>
    <n v="3311.09415049174"/>
    <x v="1"/>
    <x v="1"/>
  </r>
  <r>
    <x v="1"/>
    <n v="1"/>
    <n v="0"/>
    <n v="2"/>
    <n v="0"/>
    <n v="1"/>
    <n v="887.27042256016796"/>
    <x v="1"/>
    <x v="1"/>
  </r>
  <r>
    <x v="1"/>
    <n v="1"/>
    <n v="0"/>
    <n v="3"/>
    <n v="0"/>
    <n v="0"/>
    <n v="42.155993333333299"/>
    <x v="1"/>
    <x v="2"/>
  </r>
  <r>
    <x v="1"/>
    <n v="1"/>
    <n v="1"/>
    <n v="1"/>
    <n v="0"/>
    <n v="0"/>
    <n v="12301.010121510901"/>
    <x v="2"/>
    <x v="0"/>
  </r>
  <r>
    <x v="1"/>
    <n v="1"/>
    <n v="1"/>
    <n v="1"/>
    <n v="0"/>
    <n v="1"/>
    <n v="2446.7504048913802"/>
    <x v="2"/>
    <x v="0"/>
  </r>
  <r>
    <x v="1"/>
    <n v="1"/>
    <n v="1"/>
    <n v="1"/>
    <n v="0"/>
    <n v="2"/>
    <n v="174.44210307531301"/>
    <x v="2"/>
    <x v="0"/>
  </r>
  <r>
    <x v="1"/>
    <n v="1"/>
    <n v="1"/>
    <n v="1"/>
    <n v="1"/>
    <n v="0"/>
    <n v="1034.9319175422399"/>
    <x v="2"/>
    <x v="0"/>
  </r>
  <r>
    <x v="1"/>
    <n v="1"/>
    <n v="1"/>
    <n v="1"/>
    <n v="2"/>
    <n v="0"/>
    <n v="257.78214000000003"/>
    <x v="2"/>
    <x v="0"/>
  </r>
  <r>
    <x v="1"/>
    <n v="1"/>
    <n v="1"/>
    <n v="1"/>
    <n v="3"/>
    <n v="0"/>
    <n v="121.169025"/>
    <x v="2"/>
    <x v="0"/>
  </r>
  <r>
    <x v="1"/>
    <n v="1"/>
    <n v="1"/>
    <n v="2"/>
    <n v="0"/>
    <n v="0"/>
    <n v="345.58141999999998"/>
    <x v="2"/>
    <x v="1"/>
  </r>
  <r>
    <x v="1"/>
    <n v="1"/>
    <n v="1"/>
    <n v="2"/>
    <n v="0"/>
    <n v="1"/>
    <n v="109.35226"/>
    <x v="2"/>
    <x v="1"/>
  </r>
  <r>
    <x v="1"/>
    <n v="1"/>
    <n v="1"/>
    <n v="2"/>
    <n v="1"/>
    <n v="0"/>
    <n v="25.6095066666667"/>
    <x v="2"/>
    <x v="1"/>
  </r>
  <r>
    <x v="1"/>
    <n v="1"/>
    <n v="2"/>
    <n v="1"/>
    <n v="0"/>
    <n v="0"/>
    <n v="1462.08806101136"/>
    <x v="2"/>
    <x v="0"/>
  </r>
  <r>
    <x v="1"/>
    <n v="1"/>
    <n v="2"/>
    <n v="1"/>
    <n v="0"/>
    <n v="1"/>
    <n v="42.421990000000001"/>
    <x v="2"/>
    <x v="0"/>
  </r>
  <r>
    <x v="1"/>
    <n v="1"/>
    <n v="2"/>
    <n v="1"/>
    <n v="0"/>
    <n v="2"/>
    <n v="258.12779999999998"/>
    <x v="2"/>
    <x v="0"/>
  </r>
  <r>
    <x v="1"/>
    <n v="1"/>
    <n v="2"/>
    <n v="1"/>
    <n v="1"/>
    <n v="0"/>
    <n v="16.271550000000001"/>
    <x v="2"/>
    <x v="0"/>
  </r>
  <r>
    <x v="1"/>
    <n v="1"/>
    <n v="2"/>
    <n v="2"/>
    <n v="0"/>
    <n v="0"/>
    <n v="74.211250000000007"/>
    <x v="2"/>
    <x v="1"/>
  </r>
  <r>
    <x v="1"/>
    <n v="1"/>
    <n v="2"/>
    <n v="2"/>
    <n v="0"/>
    <n v="1"/>
    <n v="13.014699999999999"/>
    <x v="2"/>
    <x v="1"/>
  </r>
  <r>
    <x v="1"/>
    <n v="1"/>
    <n v="2"/>
    <n v="2"/>
    <n v="0"/>
    <n v="2"/>
    <n v="13.01136"/>
    <x v="2"/>
    <x v="1"/>
  </r>
  <r>
    <x v="1"/>
    <n v="1"/>
    <n v="3"/>
    <n v="1"/>
    <n v="0"/>
    <n v="0"/>
    <n v="16.332699999999999"/>
    <x v="2"/>
    <x v="0"/>
  </r>
  <r>
    <x v="1"/>
    <n v="2"/>
    <n v="0"/>
    <n v="2"/>
    <n v="0"/>
    <n v="0"/>
    <n v="9321.2687044266004"/>
    <x v="1"/>
    <x v="0"/>
  </r>
  <r>
    <x v="1"/>
    <n v="2"/>
    <n v="0"/>
    <n v="2"/>
    <n v="0"/>
    <n v="1"/>
    <n v="1946.9618672276099"/>
    <x v="1"/>
    <x v="0"/>
  </r>
  <r>
    <x v="1"/>
    <n v="2"/>
    <n v="0"/>
    <n v="2"/>
    <n v="0"/>
    <n v="2"/>
    <n v="446.14376790276401"/>
    <x v="1"/>
    <x v="0"/>
  </r>
  <r>
    <x v="1"/>
    <n v="2"/>
    <n v="0"/>
    <n v="2"/>
    <n v="0"/>
    <n v="3"/>
    <n v="431.34469999999999"/>
    <x v="1"/>
    <x v="0"/>
  </r>
  <r>
    <x v="1"/>
    <n v="2"/>
    <n v="0"/>
    <n v="2"/>
    <n v="0"/>
    <n v="5"/>
    <n v="33.318975000000002"/>
    <x v="1"/>
    <x v="0"/>
  </r>
  <r>
    <x v="1"/>
    <n v="2"/>
    <n v="0"/>
    <n v="2"/>
    <n v="1"/>
    <n v="0"/>
    <n v="312.6123"/>
    <x v="1"/>
    <x v="0"/>
  </r>
  <r>
    <x v="1"/>
    <n v="2"/>
    <n v="0"/>
    <n v="3"/>
    <n v="0"/>
    <n v="0"/>
    <n v="918.67179666666595"/>
    <x v="1"/>
    <x v="1"/>
  </r>
  <r>
    <x v="1"/>
    <n v="2"/>
    <n v="0"/>
    <n v="3"/>
    <n v="0"/>
    <n v="2"/>
    <n v="13.028359999999999"/>
    <x v="1"/>
    <x v="1"/>
  </r>
  <r>
    <x v="1"/>
    <n v="2"/>
    <n v="0"/>
    <n v="4"/>
    <n v="0"/>
    <n v="0"/>
    <n v="13.101979999999999"/>
    <x v="1"/>
    <x v="2"/>
  </r>
  <r>
    <x v="1"/>
    <n v="2"/>
    <n v="1"/>
    <n v="2"/>
    <n v="0"/>
    <n v="0"/>
    <n v="3188.4371091637599"/>
    <x v="2"/>
    <x v="0"/>
  </r>
  <r>
    <x v="1"/>
    <n v="2"/>
    <n v="1"/>
    <n v="2"/>
    <n v="0"/>
    <n v="1"/>
    <n v="388.09331333333301"/>
    <x v="2"/>
    <x v="0"/>
  </r>
  <r>
    <x v="1"/>
    <n v="2"/>
    <n v="1"/>
    <n v="2"/>
    <n v="0"/>
    <n v="2"/>
    <n v="282.27107999999998"/>
    <x v="2"/>
    <x v="0"/>
  </r>
  <r>
    <x v="1"/>
    <n v="2"/>
    <n v="1"/>
    <n v="2"/>
    <n v="0"/>
    <n v="3"/>
    <n v="258.12779999999998"/>
    <x v="2"/>
    <x v="0"/>
  </r>
  <r>
    <x v="1"/>
    <n v="2"/>
    <n v="1"/>
    <n v="2"/>
    <n v="1"/>
    <n v="0"/>
    <n v="13.05294"/>
    <x v="2"/>
    <x v="0"/>
  </r>
  <r>
    <x v="1"/>
    <n v="2"/>
    <n v="1"/>
    <n v="3"/>
    <n v="0"/>
    <n v="0"/>
    <n v="579.56259999999997"/>
    <x v="2"/>
    <x v="1"/>
  </r>
  <r>
    <x v="1"/>
    <n v="2"/>
    <n v="2"/>
    <n v="2"/>
    <n v="0"/>
    <n v="0"/>
    <n v="507.45373333333299"/>
    <x v="2"/>
    <x v="0"/>
  </r>
  <r>
    <x v="1"/>
    <n v="2"/>
    <n v="2"/>
    <n v="2"/>
    <n v="0"/>
    <n v="1"/>
    <n v="13.14568"/>
    <x v="2"/>
    <x v="0"/>
  </r>
  <r>
    <x v="1"/>
    <n v="2"/>
    <n v="3"/>
    <n v="2"/>
    <n v="1"/>
    <n v="0"/>
    <n v="8.9895666666666596"/>
    <x v="2"/>
    <x v="0"/>
  </r>
  <r>
    <x v="1"/>
    <n v="3"/>
    <n v="0"/>
    <n v="3"/>
    <n v="0"/>
    <n v="0"/>
    <n v="2708.4970064662998"/>
    <x v="1"/>
    <x v="0"/>
  </r>
  <r>
    <x v="1"/>
    <n v="3"/>
    <n v="0"/>
    <n v="3"/>
    <n v="0"/>
    <n v="1"/>
    <n v="296.26177999999999"/>
    <x v="1"/>
    <x v="0"/>
  </r>
  <r>
    <x v="1"/>
    <n v="3"/>
    <n v="0"/>
    <n v="3"/>
    <n v="0"/>
    <n v="2"/>
    <n v="72.198066666666705"/>
    <x v="1"/>
    <x v="0"/>
  </r>
  <r>
    <x v="1"/>
    <n v="3"/>
    <n v="0"/>
    <n v="4"/>
    <n v="0"/>
    <n v="0"/>
    <n v="4.8999499999999996"/>
    <x v="1"/>
    <x v="1"/>
  </r>
  <r>
    <x v="1"/>
    <n v="3"/>
    <n v="1"/>
    <n v="3"/>
    <n v="0"/>
    <n v="0"/>
    <n v="264.69540000000001"/>
    <x v="2"/>
    <x v="0"/>
  </r>
  <r>
    <x v="1"/>
    <n v="3"/>
    <n v="1"/>
    <n v="3"/>
    <n v="0"/>
    <n v="1"/>
    <n v="637.15509999999995"/>
    <x v="2"/>
    <x v="0"/>
  </r>
  <r>
    <x v="1"/>
    <n v="3"/>
    <n v="2"/>
    <n v="3"/>
    <n v="0"/>
    <n v="0"/>
    <n v="6.5675999999999997"/>
    <x v="2"/>
    <x v="0"/>
  </r>
  <r>
    <x v="1"/>
    <n v="3"/>
    <n v="2"/>
    <n v="3"/>
    <n v="1"/>
    <n v="0"/>
    <n v="77.469899999999996"/>
    <x v="2"/>
    <x v="0"/>
  </r>
  <r>
    <x v="1"/>
    <n v="4"/>
    <n v="0"/>
    <n v="4"/>
    <n v="0"/>
    <n v="0"/>
    <n v="316.498201666667"/>
    <x v="1"/>
    <x v="0"/>
  </r>
  <r>
    <x v="1"/>
    <n v="4"/>
    <n v="0"/>
    <n v="4"/>
    <n v="0"/>
    <n v="1"/>
    <n v="1950.1239522107201"/>
    <x v="1"/>
    <x v="0"/>
  </r>
  <r>
    <x v="1"/>
    <n v="4"/>
    <n v="0"/>
    <n v="5"/>
    <n v="0"/>
    <n v="0"/>
    <n v="257.36187999999999"/>
    <x v="1"/>
    <x v="1"/>
  </r>
  <r>
    <x v="1"/>
    <n v="4"/>
    <n v="1"/>
    <n v="4"/>
    <n v="0"/>
    <n v="0"/>
    <n v="20.577449999999999"/>
    <x v="2"/>
    <x v="0"/>
  </r>
  <r>
    <x v="1"/>
    <n v="5"/>
    <n v="0"/>
    <n v="5"/>
    <n v="0"/>
    <n v="0"/>
    <n v="126.0269"/>
    <x v="1"/>
    <x v="0"/>
  </r>
  <r>
    <x v="2"/>
    <n v="0"/>
    <n v="0"/>
    <n v="0"/>
    <n v="0"/>
    <n v="0"/>
    <n v="21218.134065499598"/>
    <x v="0"/>
    <x v="0"/>
  </r>
  <r>
    <x v="2"/>
    <n v="0"/>
    <n v="0"/>
    <n v="0"/>
    <n v="0"/>
    <n v="1"/>
    <n v="4122.6786555177596"/>
    <x v="1"/>
    <x v="0"/>
  </r>
  <r>
    <x v="2"/>
    <n v="0"/>
    <n v="0"/>
    <n v="0"/>
    <n v="0"/>
    <n v="2"/>
    <n v="1763.6561277298299"/>
    <x v="1"/>
    <x v="0"/>
  </r>
  <r>
    <x v="2"/>
    <n v="0"/>
    <n v="0"/>
    <n v="0"/>
    <n v="0"/>
    <n v="3"/>
    <n v="88.091525000000004"/>
    <x v="1"/>
    <x v="0"/>
  </r>
  <r>
    <x v="2"/>
    <n v="0"/>
    <n v="0"/>
    <n v="1"/>
    <n v="0"/>
    <n v="0"/>
    <n v="6540.3854906760098"/>
    <x v="1"/>
    <x v="1"/>
  </r>
  <r>
    <x v="2"/>
    <n v="0"/>
    <n v="0"/>
    <n v="1"/>
    <n v="0"/>
    <n v="1"/>
    <n v="248.78460000000001"/>
    <x v="1"/>
    <x v="1"/>
  </r>
  <r>
    <x v="2"/>
    <n v="0"/>
    <n v="0"/>
    <n v="1"/>
    <n v="0"/>
    <n v="2"/>
    <n v="402.93882261354798"/>
    <x v="1"/>
    <x v="1"/>
  </r>
  <r>
    <x v="2"/>
    <n v="0"/>
    <n v="0"/>
    <n v="1"/>
    <n v="0"/>
    <n v="3"/>
    <n v="16.264199999999999"/>
    <x v="1"/>
    <x v="1"/>
  </r>
  <r>
    <x v="2"/>
    <n v="0"/>
    <n v="0"/>
    <n v="2"/>
    <n v="0"/>
    <n v="0"/>
    <n v="473.28998000000001"/>
    <x v="1"/>
    <x v="2"/>
  </r>
  <r>
    <x v="2"/>
    <n v="0"/>
    <n v="0"/>
    <n v="2"/>
    <n v="0"/>
    <n v="1"/>
    <n v="276.8295"/>
    <x v="1"/>
    <x v="2"/>
  </r>
  <r>
    <x v="2"/>
    <n v="0"/>
    <n v="0"/>
    <n v="2"/>
    <n v="0"/>
    <n v="2"/>
    <n v="3.9199600000000001"/>
    <x v="1"/>
    <x v="2"/>
  </r>
  <r>
    <x v="2"/>
    <n v="0"/>
    <n v="1"/>
    <n v="0"/>
    <n v="0"/>
    <n v="0"/>
    <n v="117611.46801088699"/>
    <x v="2"/>
    <x v="0"/>
  </r>
  <r>
    <x v="2"/>
    <n v="0"/>
    <n v="1"/>
    <n v="0"/>
    <n v="0"/>
    <n v="1"/>
    <n v="6999.3413198424796"/>
    <x v="2"/>
    <x v="0"/>
  </r>
  <r>
    <x v="2"/>
    <n v="0"/>
    <n v="1"/>
    <n v="0"/>
    <n v="0"/>
    <n v="2"/>
    <n v="86.708598333333299"/>
    <x v="2"/>
    <x v="0"/>
  </r>
  <r>
    <x v="2"/>
    <n v="0"/>
    <n v="1"/>
    <n v="0"/>
    <n v="1"/>
    <n v="0"/>
    <n v="485.488296666667"/>
    <x v="2"/>
    <x v="0"/>
  </r>
  <r>
    <x v="2"/>
    <n v="0"/>
    <n v="1"/>
    <n v="0"/>
    <n v="1"/>
    <n v="1"/>
    <n v="38.678980000000003"/>
    <x v="2"/>
    <x v="0"/>
  </r>
  <r>
    <x v="2"/>
    <n v="0"/>
    <n v="1"/>
    <n v="0"/>
    <n v="1"/>
    <n v="3"/>
    <n v="16.352450000000001"/>
    <x v="2"/>
    <x v="0"/>
  </r>
  <r>
    <x v="2"/>
    <n v="0"/>
    <n v="1"/>
    <n v="0"/>
    <n v="2"/>
    <n v="0"/>
    <n v="17.028079999999999"/>
    <x v="2"/>
    <x v="0"/>
  </r>
  <r>
    <x v="2"/>
    <n v="0"/>
    <n v="1"/>
    <n v="1"/>
    <n v="0"/>
    <n v="0"/>
    <n v="6054.9930363467001"/>
    <x v="2"/>
    <x v="1"/>
  </r>
  <r>
    <x v="2"/>
    <n v="0"/>
    <n v="1"/>
    <n v="1"/>
    <n v="0"/>
    <n v="1"/>
    <n v="188.05936"/>
    <x v="2"/>
    <x v="1"/>
  </r>
  <r>
    <x v="2"/>
    <n v="0"/>
    <n v="1"/>
    <n v="1"/>
    <n v="0"/>
    <n v="2"/>
    <n v="1295.5328"/>
    <x v="2"/>
    <x v="1"/>
  </r>
  <r>
    <x v="2"/>
    <n v="0"/>
    <n v="1"/>
    <n v="2"/>
    <n v="0"/>
    <n v="0"/>
    <n v="352.79761000000002"/>
    <x v="2"/>
    <x v="2"/>
  </r>
  <r>
    <x v="2"/>
    <n v="0"/>
    <n v="2"/>
    <n v="0"/>
    <n v="0"/>
    <n v="0"/>
    <n v="14289.1823348981"/>
    <x v="2"/>
    <x v="0"/>
  </r>
  <r>
    <x v="2"/>
    <n v="0"/>
    <n v="2"/>
    <n v="0"/>
    <n v="0"/>
    <n v="1"/>
    <n v="576.08686999999998"/>
    <x v="2"/>
    <x v="0"/>
  </r>
  <r>
    <x v="2"/>
    <n v="0"/>
    <n v="2"/>
    <n v="0"/>
    <n v="0"/>
    <n v="3"/>
    <n v="153.84334999999999"/>
    <x v="2"/>
    <x v="0"/>
  </r>
  <r>
    <x v="2"/>
    <n v="0"/>
    <n v="2"/>
    <n v="0"/>
    <n v="1"/>
    <n v="0"/>
    <n v="208.60845"/>
    <x v="2"/>
    <x v="0"/>
  </r>
  <r>
    <x v="2"/>
    <n v="0"/>
    <n v="2"/>
    <n v="1"/>
    <n v="0"/>
    <n v="0"/>
    <n v="582.30197999999996"/>
    <x v="2"/>
    <x v="1"/>
  </r>
  <r>
    <x v="2"/>
    <n v="0"/>
    <n v="3"/>
    <n v="0"/>
    <n v="0"/>
    <n v="0"/>
    <n v="1031.1122350000001"/>
    <x v="2"/>
    <x v="0"/>
  </r>
  <r>
    <x v="2"/>
    <n v="0"/>
    <n v="3"/>
    <n v="0"/>
    <n v="0"/>
    <n v="1"/>
    <n v="389.067329324995"/>
    <x v="2"/>
    <x v="0"/>
  </r>
  <r>
    <x v="2"/>
    <n v="0"/>
    <n v="3"/>
    <n v="1"/>
    <n v="0"/>
    <n v="0"/>
    <n v="62.603380000000001"/>
    <x v="2"/>
    <x v="1"/>
  </r>
  <r>
    <x v="2"/>
    <n v="0"/>
    <n v="4"/>
    <n v="0"/>
    <n v="0"/>
    <n v="0"/>
    <n v="32.83905"/>
    <x v="2"/>
    <x v="0"/>
  </r>
  <r>
    <x v="2"/>
    <n v="1"/>
    <n v="0"/>
    <n v="1"/>
    <n v="0"/>
    <n v="0"/>
    <n v="22426.415141887799"/>
    <x v="1"/>
    <x v="0"/>
  </r>
  <r>
    <x v="2"/>
    <n v="1"/>
    <n v="0"/>
    <n v="1"/>
    <n v="0"/>
    <n v="1"/>
    <n v="4470.5962516666696"/>
    <x v="1"/>
    <x v="0"/>
  </r>
  <r>
    <x v="2"/>
    <n v="1"/>
    <n v="0"/>
    <n v="1"/>
    <n v="0"/>
    <n v="2"/>
    <n v="1587.4961499999999"/>
    <x v="1"/>
    <x v="0"/>
  </r>
  <r>
    <x v="2"/>
    <n v="1"/>
    <n v="0"/>
    <n v="1"/>
    <n v="0"/>
    <n v="3"/>
    <n v="4.9558"/>
    <x v="1"/>
    <x v="0"/>
  </r>
  <r>
    <x v="2"/>
    <n v="1"/>
    <n v="0"/>
    <n v="1"/>
    <n v="0"/>
    <n v="4"/>
    <n v="609.98012000000006"/>
    <x v="1"/>
    <x v="0"/>
  </r>
  <r>
    <x v="2"/>
    <n v="1"/>
    <n v="0"/>
    <n v="2"/>
    <n v="0"/>
    <n v="0"/>
    <n v="1740.8271850706001"/>
    <x v="1"/>
    <x v="1"/>
  </r>
  <r>
    <x v="2"/>
    <n v="1"/>
    <n v="0"/>
    <n v="2"/>
    <n v="0"/>
    <n v="1"/>
    <n v="392.24253666666698"/>
    <x v="1"/>
    <x v="1"/>
  </r>
  <r>
    <x v="2"/>
    <n v="1"/>
    <n v="0"/>
    <n v="2"/>
    <n v="0"/>
    <n v="2"/>
    <n v="116.50694"/>
    <x v="1"/>
    <x v="1"/>
  </r>
  <r>
    <x v="2"/>
    <n v="1"/>
    <n v="0"/>
    <n v="3"/>
    <n v="0"/>
    <n v="0"/>
    <n v="306.37614990928802"/>
    <x v="1"/>
    <x v="2"/>
  </r>
  <r>
    <x v="2"/>
    <n v="1"/>
    <n v="0"/>
    <n v="3"/>
    <n v="0"/>
    <n v="1"/>
    <n v="26.216080000000002"/>
    <x v="1"/>
    <x v="2"/>
  </r>
  <r>
    <x v="2"/>
    <n v="1"/>
    <n v="1"/>
    <n v="1"/>
    <n v="0"/>
    <n v="0"/>
    <n v="22389.2431224791"/>
    <x v="2"/>
    <x v="0"/>
  </r>
  <r>
    <x v="2"/>
    <n v="1"/>
    <n v="1"/>
    <n v="1"/>
    <n v="0"/>
    <n v="1"/>
    <n v="1105.792285"/>
    <x v="2"/>
    <x v="0"/>
  </r>
  <r>
    <x v="2"/>
    <n v="1"/>
    <n v="1"/>
    <n v="1"/>
    <n v="0"/>
    <n v="2"/>
    <n v="16.264199999999999"/>
    <x v="2"/>
    <x v="0"/>
  </r>
  <r>
    <x v="2"/>
    <n v="1"/>
    <n v="1"/>
    <n v="1"/>
    <n v="0"/>
    <n v="5"/>
    <n v="761.2681"/>
    <x v="2"/>
    <x v="0"/>
  </r>
  <r>
    <x v="2"/>
    <n v="1"/>
    <n v="1"/>
    <n v="1"/>
    <n v="1"/>
    <n v="0"/>
    <n v="723.76061500000003"/>
    <x v="2"/>
    <x v="0"/>
  </r>
  <r>
    <x v="2"/>
    <n v="1"/>
    <n v="1"/>
    <n v="1"/>
    <n v="1"/>
    <n v="1"/>
    <n v="13.05294"/>
    <x v="2"/>
    <x v="0"/>
  </r>
  <r>
    <x v="2"/>
    <n v="1"/>
    <n v="1"/>
    <n v="1"/>
    <n v="2"/>
    <n v="0"/>
    <n v="60.121220000000001"/>
    <x v="2"/>
    <x v="0"/>
  </r>
  <r>
    <x v="2"/>
    <n v="1"/>
    <n v="1"/>
    <n v="1"/>
    <n v="3"/>
    <n v="0"/>
    <n v="3.9199600000000001"/>
    <x v="2"/>
    <x v="0"/>
  </r>
  <r>
    <x v="2"/>
    <n v="1"/>
    <n v="1"/>
    <n v="2"/>
    <n v="0"/>
    <n v="0"/>
    <n v="3774.3107243375998"/>
    <x v="2"/>
    <x v="1"/>
  </r>
  <r>
    <x v="2"/>
    <n v="1"/>
    <n v="1"/>
    <n v="2"/>
    <n v="0"/>
    <n v="1"/>
    <n v="103.30686161281901"/>
    <x v="2"/>
    <x v="1"/>
  </r>
  <r>
    <x v="2"/>
    <n v="1"/>
    <n v="1"/>
    <n v="3"/>
    <n v="0"/>
    <n v="0"/>
    <n v="257.28726"/>
    <x v="2"/>
    <x v="2"/>
  </r>
  <r>
    <x v="2"/>
    <n v="1"/>
    <n v="2"/>
    <n v="1"/>
    <n v="0"/>
    <n v="0"/>
    <n v="2573.1657850000001"/>
    <x v="2"/>
    <x v="0"/>
  </r>
  <r>
    <x v="2"/>
    <n v="1"/>
    <n v="2"/>
    <n v="1"/>
    <n v="0"/>
    <n v="1"/>
    <n v="87.121021666666707"/>
    <x v="2"/>
    <x v="0"/>
  </r>
  <r>
    <x v="2"/>
    <n v="1"/>
    <n v="2"/>
    <n v="2"/>
    <n v="0"/>
    <n v="0"/>
    <n v="13.068020000000001"/>
    <x v="2"/>
    <x v="1"/>
  </r>
  <r>
    <x v="2"/>
    <n v="1"/>
    <n v="3"/>
    <n v="1"/>
    <n v="0"/>
    <n v="0"/>
    <n v="91.935599999999994"/>
    <x v="2"/>
    <x v="0"/>
  </r>
  <r>
    <x v="2"/>
    <n v="1"/>
    <n v="3"/>
    <n v="2"/>
    <n v="1"/>
    <n v="0"/>
    <n v="32.83905"/>
    <x v="2"/>
    <x v="1"/>
  </r>
  <r>
    <x v="2"/>
    <n v="2"/>
    <n v="0"/>
    <n v="2"/>
    <n v="0"/>
    <n v="0"/>
    <n v="7395.93038605332"/>
    <x v="1"/>
    <x v="0"/>
  </r>
  <r>
    <x v="2"/>
    <n v="2"/>
    <n v="0"/>
    <n v="2"/>
    <n v="0"/>
    <n v="1"/>
    <n v="677.18100333333302"/>
    <x v="1"/>
    <x v="0"/>
  </r>
  <r>
    <x v="2"/>
    <n v="2"/>
    <n v="0"/>
    <n v="2"/>
    <n v="0"/>
    <n v="2"/>
    <n v="86.268084999999999"/>
    <x v="1"/>
    <x v="0"/>
  </r>
  <r>
    <x v="2"/>
    <n v="2"/>
    <n v="0"/>
    <n v="2"/>
    <n v="0"/>
    <n v="3"/>
    <n v="3.9604200000000001"/>
    <x v="1"/>
    <x v="0"/>
  </r>
  <r>
    <x v="2"/>
    <n v="2"/>
    <n v="0"/>
    <n v="3"/>
    <n v="0"/>
    <n v="0"/>
    <n v="1316.254005"/>
    <x v="1"/>
    <x v="1"/>
  </r>
  <r>
    <x v="2"/>
    <n v="2"/>
    <n v="0"/>
    <n v="3"/>
    <n v="0"/>
    <n v="1"/>
    <n v="706.37135000000001"/>
    <x v="1"/>
    <x v="1"/>
  </r>
  <r>
    <x v="2"/>
    <n v="2"/>
    <n v="0"/>
    <n v="4"/>
    <n v="0"/>
    <n v="0"/>
    <n v="13.01136"/>
    <x v="1"/>
    <x v="2"/>
  </r>
  <r>
    <x v="2"/>
    <n v="2"/>
    <n v="1"/>
    <n v="2"/>
    <n v="0"/>
    <n v="0"/>
    <n v="9028.2939817302995"/>
    <x v="2"/>
    <x v="0"/>
  </r>
  <r>
    <x v="2"/>
    <n v="2"/>
    <n v="1"/>
    <n v="2"/>
    <n v="0"/>
    <n v="1"/>
    <n v="222.28259333333301"/>
    <x v="2"/>
    <x v="0"/>
  </r>
  <r>
    <x v="2"/>
    <n v="2"/>
    <n v="1"/>
    <n v="2"/>
    <n v="0"/>
    <n v="2"/>
    <n v="10.755319999999999"/>
    <x v="2"/>
    <x v="0"/>
  </r>
  <r>
    <x v="2"/>
    <n v="2"/>
    <n v="1"/>
    <n v="2"/>
    <n v="2"/>
    <n v="0"/>
    <n v="318.107575"/>
    <x v="2"/>
    <x v="0"/>
  </r>
  <r>
    <x v="2"/>
    <n v="2"/>
    <n v="1"/>
    <n v="3"/>
    <n v="0"/>
    <n v="0"/>
    <n v="691.803001666667"/>
    <x v="2"/>
    <x v="1"/>
  </r>
  <r>
    <x v="2"/>
    <n v="2"/>
    <n v="2"/>
    <n v="2"/>
    <n v="0"/>
    <n v="0"/>
    <n v="473.28672"/>
    <x v="2"/>
    <x v="0"/>
  </r>
  <r>
    <x v="2"/>
    <n v="2"/>
    <n v="2"/>
    <n v="3"/>
    <n v="0"/>
    <n v="2"/>
    <n v="116.50694"/>
    <x v="2"/>
    <x v="1"/>
  </r>
  <r>
    <x v="2"/>
    <n v="2"/>
    <n v="3"/>
    <n v="2"/>
    <n v="0"/>
    <n v="0"/>
    <n v="16.894349999999999"/>
    <x v="2"/>
    <x v="0"/>
  </r>
  <r>
    <x v="2"/>
    <n v="2"/>
    <n v="4"/>
    <n v="2"/>
    <n v="0"/>
    <n v="0"/>
    <n v="13.068020000000001"/>
    <x v="2"/>
    <x v="0"/>
  </r>
  <r>
    <x v="2"/>
    <n v="3"/>
    <n v="0"/>
    <n v="3"/>
    <n v="0"/>
    <n v="0"/>
    <n v="1317.35792269285"/>
    <x v="1"/>
    <x v="0"/>
  </r>
  <r>
    <x v="2"/>
    <n v="3"/>
    <n v="0"/>
    <n v="3"/>
    <n v="0"/>
    <n v="1"/>
    <n v="25.022124999999999"/>
    <x v="1"/>
    <x v="0"/>
  </r>
  <r>
    <x v="2"/>
    <n v="3"/>
    <n v="0"/>
    <n v="4"/>
    <n v="0"/>
    <n v="0"/>
    <n v="13.01136"/>
    <x v="1"/>
    <x v="1"/>
  </r>
  <r>
    <x v="2"/>
    <n v="3"/>
    <n v="0"/>
    <n v="5"/>
    <n v="0"/>
    <n v="0"/>
    <n v="16.449574999999999"/>
    <x v="1"/>
    <x v="2"/>
  </r>
  <r>
    <x v="2"/>
    <n v="3"/>
    <n v="1"/>
    <n v="3"/>
    <n v="0"/>
    <n v="0"/>
    <n v="511.65965666666699"/>
    <x v="2"/>
    <x v="0"/>
  </r>
  <r>
    <x v="2"/>
    <n v="4"/>
    <n v="0"/>
    <n v="4"/>
    <n v="0"/>
    <n v="0"/>
    <n v="90.065304999999995"/>
    <x v="1"/>
    <x v="0"/>
  </r>
  <r>
    <x v="2"/>
    <n v="4"/>
    <n v="0"/>
    <n v="5"/>
    <n v="0"/>
    <n v="0"/>
    <n v="53.31324"/>
    <x v="1"/>
    <x v="1"/>
  </r>
  <r>
    <x v="2"/>
    <n v="5"/>
    <n v="0"/>
    <n v="5"/>
    <n v="0"/>
    <n v="0"/>
    <n v="375.84807499999999"/>
    <x v="1"/>
    <x v="0"/>
  </r>
  <r>
    <x v="2"/>
    <n v="6"/>
    <n v="0"/>
    <n v="6"/>
    <n v="0"/>
    <n v="0"/>
    <n v="143.055125"/>
    <x v="1"/>
    <x v="0"/>
  </r>
  <r>
    <x v="2"/>
    <n v="6"/>
    <n v="1"/>
    <n v="6"/>
    <n v="0"/>
    <n v="0"/>
    <n v="515.02850000000001"/>
    <x v="2"/>
    <x v="0"/>
  </r>
  <r>
    <x v="3"/>
    <n v="0"/>
    <n v="0"/>
    <n v="0"/>
    <n v="0"/>
    <n v="0"/>
    <n v="28104.250615947301"/>
    <x v="0"/>
    <x v="0"/>
  </r>
  <r>
    <x v="3"/>
    <n v="0"/>
    <n v="0"/>
    <n v="0"/>
    <n v="0"/>
    <n v="1"/>
    <n v="15591.5158195643"/>
    <x v="1"/>
    <x v="0"/>
  </r>
  <r>
    <x v="3"/>
    <n v="0"/>
    <n v="0"/>
    <n v="0"/>
    <n v="0"/>
    <n v="2"/>
    <n v="7992.5229117485696"/>
    <x v="1"/>
    <x v="0"/>
  </r>
  <r>
    <x v="3"/>
    <n v="0"/>
    <n v="0"/>
    <n v="0"/>
    <n v="0"/>
    <n v="3"/>
    <n v="2169.9518782878099"/>
    <x v="1"/>
    <x v="0"/>
  </r>
  <r>
    <x v="3"/>
    <n v="0"/>
    <n v="0"/>
    <n v="0"/>
    <n v="0"/>
    <n v="4"/>
    <n v="304.33724000000001"/>
    <x v="1"/>
    <x v="0"/>
  </r>
  <r>
    <x v="3"/>
    <n v="0"/>
    <n v="0"/>
    <n v="1"/>
    <n v="0"/>
    <n v="0"/>
    <n v="36863.191405668498"/>
    <x v="1"/>
    <x v="1"/>
  </r>
  <r>
    <x v="3"/>
    <n v="0"/>
    <n v="0"/>
    <n v="1"/>
    <n v="0"/>
    <n v="1"/>
    <n v="1532.17059833333"/>
    <x v="1"/>
    <x v="1"/>
  </r>
  <r>
    <x v="3"/>
    <n v="0"/>
    <n v="0"/>
    <n v="1"/>
    <n v="0"/>
    <n v="2"/>
    <n v="3289.5667018901199"/>
    <x v="1"/>
    <x v="1"/>
  </r>
  <r>
    <x v="3"/>
    <n v="0"/>
    <n v="0"/>
    <n v="1"/>
    <n v="0"/>
    <n v="3"/>
    <n v="109.80701999999999"/>
    <x v="1"/>
    <x v="1"/>
  </r>
  <r>
    <x v="3"/>
    <n v="0"/>
    <n v="0"/>
    <n v="2"/>
    <n v="0"/>
    <n v="0"/>
    <n v="2901.2818864921901"/>
    <x v="1"/>
    <x v="2"/>
  </r>
  <r>
    <x v="3"/>
    <n v="0"/>
    <n v="0"/>
    <n v="2"/>
    <n v="0"/>
    <n v="1"/>
    <n v="40.915995000000002"/>
    <x v="1"/>
    <x v="2"/>
  </r>
  <r>
    <x v="3"/>
    <n v="0"/>
    <n v="0"/>
    <n v="2"/>
    <n v="0"/>
    <n v="2"/>
    <n v="23.233115000000002"/>
    <x v="1"/>
    <x v="2"/>
  </r>
  <r>
    <x v="3"/>
    <n v="0"/>
    <n v="0"/>
    <n v="3"/>
    <n v="0"/>
    <n v="0"/>
    <n v="431.49570999999997"/>
    <x v="1"/>
    <x v="3"/>
  </r>
  <r>
    <x v="3"/>
    <n v="0"/>
    <n v="0"/>
    <n v="3"/>
    <n v="0"/>
    <n v="2"/>
    <n v="195.90678"/>
    <x v="1"/>
    <x v="3"/>
  </r>
  <r>
    <x v="3"/>
    <n v="0"/>
    <n v="0"/>
    <n v="4"/>
    <n v="0"/>
    <n v="0"/>
    <n v="3.9348200000000002"/>
    <x v="1"/>
    <x v="4"/>
  </r>
  <r>
    <x v="3"/>
    <n v="1"/>
    <n v="0"/>
    <n v="1"/>
    <n v="0"/>
    <n v="0"/>
    <n v="100857.19043179099"/>
    <x v="1"/>
    <x v="0"/>
  </r>
  <r>
    <x v="3"/>
    <n v="1"/>
    <n v="0"/>
    <n v="1"/>
    <n v="0"/>
    <n v="1"/>
    <n v="11438.7002519209"/>
    <x v="1"/>
    <x v="0"/>
  </r>
  <r>
    <x v="3"/>
    <n v="1"/>
    <n v="0"/>
    <n v="1"/>
    <n v="0"/>
    <n v="2"/>
    <n v="5243.6544043326303"/>
    <x v="1"/>
    <x v="0"/>
  </r>
  <r>
    <x v="3"/>
    <n v="1"/>
    <n v="0"/>
    <n v="1"/>
    <n v="0"/>
    <n v="3"/>
    <n v="1940.1679480926"/>
    <x v="1"/>
    <x v="0"/>
  </r>
  <r>
    <x v="3"/>
    <n v="1"/>
    <n v="0"/>
    <n v="1"/>
    <n v="0"/>
    <n v="4"/>
    <n v="1078.2299266666701"/>
    <x v="1"/>
    <x v="0"/>
  </r>
  <r>
    <x v="3"/>
    <n v="1"/>
    <n v="0"/>
    <n v="2"/>
    <n v="0"/>
    <n v="0"/>
    <n v="9459.3233715188599"/>
    <x v="1"/>
    <x v="1"/>
  </r>
  <r>
    <x v="3"/>
    <n v="1"/>
    <n v="0"/>
    <n v="2"/>
    <n v="0"/>
    <n v="1"/>
    <n v="2563.1442815367"/>
    <x v="1"/>
    <x v="1"/>
  </r>
  <r>
    <x v="3"/>
    <n v="1"/>
    <n v="0"/>
    <n v="2"/>
    <n v="0"/>
    <n v="2"/>
    <n v="207.65563499999999"/>
    <x v="1"/>
    <x v="1"/>
  </r>
  <r>
    <x v="3"/>
    <n v="1"/>
    <n v="0"/>
    <n v="2"/>
    <n v="0"/>
    <n v="3"/>
    <n v="195.90678"/>
    <x v="1"/>
    <x v="1"/>
  </r>
  <r>
    <x v="3"/>
    <n v="1"/>
    <n v="0"/>
    <n v="3"/>
    <n v="0"/>
    <n v="0"/>
    <n v="771.06789000000003"/>
    <x v="1"/>
    <x v="2"/>
  </r>
  <r>
    <x v="3"/>
    <n v="1"/>
    <n v="0"/>
    <n v="3"/>
    <n v="0"/>
    <n v="1"/>
    <n v="13.01136"/>
    <x v="1"/>
    <x v="2"/>
  </r>
  <r>
    <x v="3"/>
    <n v="1"/>
    <n v="0"/>
    <n v="3"/>
    <n v="0"/>
    <n v="2"/>
    <n v="303.54046"/>
    <x v="1"/>
    <x v="2"/>
  </r>
  <r>
    <x v="3"/>
    <n v="1"/>
    <n v="0"/>
    <n v="4"/>
    <n v="0"/>
    <n v="0"/>
    <n v="26.034960000000002"/>
    <x v="1"/>
    <x v="3"/>
  </r>
  <r>
    <x v="3"/>
    <n v="1"/>
    <n v="0"/>
    <n v="4"/>
    <n v="0"/>
    <n v="1"/>
    <n v="28.059125000000002"/>
    <x v="1"/>
    <x v="3"/>
  </r>
  <r>
    <x v="3"/>
    <n v="2"/>
    <n v="0"/>
    <n v="2"/>
    <n v="0"/>
    <n v="0"/>
    <n v="24428.500559084299"/>
    <x v="1"/>
    <x v="0"/>
  </r>
  <r>
    <x v="3"/>
    <n v="2"/>
    <n v="0"/>
    <n v="2"/>
    <n v="0"/>
    <n v="1"/>
    <n v="5781.6163406334099"/>
    <x v="1"/>
    <x v="0"/>
  </r>
  <r>
    <x v="3"/>
    <n v="2"/>
    <n v="0"/>
    <n v="2"/>
    <n v="0"/>
    <n v="2"/>
    <n v="3439.7287223521998"/>
    <x v="1"/>
    <x v="0"/>
  </r>
  <r>
    <x v="3"/>
    <n v="2"/>
    <n v="0"/>
    <n v="2"/>
    <n v="0"/>
    <n v="3"/>
    <n v="661.53795851271104"/>
    <x v="1"/>
    <x v="0"/>
  </r>
  <r>
    <x v="3"/>
    <n v="2"/>
    <n v="0"/>
    <n v="2"/>
    <n v="0"/>
    <n v="4"/>
    <n v="509.77723333333302"/>
    <x v="1"/>
    <x v="0"/>
  </r>
  <r>
    <x v="3"/>
    <n v="2"/>
    <n v="0"/>
    <n v="2"/>
    <n v="0"/>
    <n v="6"/>
    <n v="398.31209166325903"/>
    <x v="1"/>
    <x v="0"/>
  </r>
  <r>
    <x v="3"/>
    <n v="2"/>
    <n v="0"/>
    <n v="3"/>
    <n v="0"/>
    <n v="0"/>
    <n v="1662.5406034146299"/>
    <x v="1"/>
    <x v="1"/>
  </r>
  <r>
    <x v="3"/>
    <n v="2"/>
    <n v="0"/>
    <n v="3"/>
    <n v="0"/>
    <n v="1"/>
    <n v="429.81151999999997"/>
    <x v="1"/>
    <x v="1"/>
  </r>
  <r>
    <x v="3"/>
    <n v="2"/>
    <n v="0"/>
    <n v="3"/>
    <n v="0"/>
    <n v="2"/>
    <n v="13.06072"/>
    <x v="1"/>
    <x v="1"/>
  </r>
  <r>
    <x v="3"/>
    <n v="2"/>
    <n v="0"/>
    <n v="4"/>
    <n v="0"/>
    <n v="0"/>
    <n v="426.27713867848598"/>
    <x v="1"/>
    <x v="2"/>
  </r>
  <r>
    <x v="3"/>
    <n v="2"/>
    <n v="0"/>
    <n v="4"/>
    <n v="0"/>
    <n v="1"/>
    <n v="308.92549031352303"/>
    <x v="1"/>
    <x v="2"/>
  </r>
  <r>
    <x v="3"/>
    <n v="3"/>
    <n v="0"/>
    <n v="3"/>
    <n v="0"/>
    <n v="0"/>
    <n v="2809.4101170208301"/>
    <x v="1"/>
    <x v="0"/>
  </r>
  <r>
    <x v="3"/>
    <n v="3"/>
    <n v="0"/>
    <n v="3"/>
    <n v="0"/>
    <n v="1"/>
    <n v="3796.69669939711"/>
    <x v="1"/>
    <x v="0"/>
  </r>
  <r>
    <x v="3"/>
    <n v="3"/>
    <n v="0"/>
    <n v="3"/>
    <n v="0"/>
    <n v="2"/>
    <n v="446.42291999999998"/>
    <x v="1"/>
    <x v="0"/>
  </r>
  <r>
    <x v="3"/>
    <n v="3"/>
    <n v="0"/>
    <n v="3"/>
    <n v="0"/>
    <n v="3"/>
    <n v="3.9199600000000001"/>
    <x v="1"/>
    <x v="0"/>
  </r>
  <r>
    <x v="3"/>
    <n v="3"/>
    <n v="0"/>
    <n v="4"/>
    <n v="0"/>
    <n v="0"/>
    <n v="297.17523228621599"/>
    <x v="1"/>
    <x v="1"/>
  </r>
  <r>
    <x v="3"/>
    <n v="3"/>
    <n v="0"/>
    <n v="4"/>
    <n v="0"/>
    <n v="1"/>
    <n v="46.817959999999999"/>
    <x v="1"/>
    <x v="1"/>
  </r>
  <r>
    <x v="3"/>
    <n v="4"/>
    <n v="0"/>
    <n v="4"/>
    <n v="0"/>
    <n v="0"/>
    <n v="1185.99339766968"/>
    <x v="1"/>
    <x v="0"/>
  </r>
  <r>
    <x v="3"/>
    <n v="4"/>
    <n v="0"/>
    <n v="4"/>
    <n v="0"/>
    <n v="1"/>
    <n v="8.7062600000000003"/>
    <x v="1"/>
    <x v="0"/>
  </r>
  <r>
    <x v="3"/>
    <n v="4"/>
    <n v="0"/>
    <n v="7"/>
    <n v="0"/>
    <n v="0"/>
    <n v="28.059125000000002"/>
    <x v="1"/>
    <x v="3"/>
  </r>
  <r>
    <x v="3"/>
    <n v="5"/>
    <n v="0"/>
    <n v="5"/>
    <n v="0"/>
    <n v="0"/>
    <n v="93.862350000000006"/>
    <x v="1"/>
    <x v="0"/>
  </r>
  <r>
    <x v="3"/>
    <n v="5"/>
    <n v="0"/>
    <n v="6"/>
    <n v="0"/>
    <n v="0"/>
    <n v="125.34125"/>
    <x v="1"/>
    <x v="1"/>
  </r>
  <r>
    <x v="4"/>
    <n v="0"/>
    <n v="0"/>
    <n v="0"/>
    <n v="0"/>
    <n v="0"/>
    <n v="25983.548293397202"/>
    <x v="0"/>
    <x v="0"/>
  </r>
  <r>
    <x v="4"/>
    <n v="0"/>
    <n v="0"/>
    <n v="0"/>
    <n v="0"/>
    <n v="1"/>
    <n v="1858.5833813463901"/>
    <x v="1"/>
    <x v="0"/>
  </r>
  <r>
    <x v="4"/>
    <n v="0"/>
    <n v="0"/>
    <n v="0"/>
    <n v="0"/>
    <n v="2"/>
    <n v="3881.5765449999999"/>
    <x v="1"/>
    <x v="0"/>
  </r>
  <r>
    <x v="4"/>
    <n v="0"/>
    <n v="0"/>
    <n v="0"/>
    <n v="0"/>
    <n v="3"/>
    <n v="78.0886"/>
    <x v="1"/>
    <x v="0"/>
  </r>
  <r>
    <x v="4"/>
    <n v="0"/>
    <n v="0"/>
    <n v="0"/>
    <n v="0"/>
    <n v="4"/>
    <n v="394.91856000000001"/>
    <x v="1"/>
    <x v="0"/>
  </r>
  <r>
    <x v="4"/>
    <n v="0"/>
    <n v="0"/>
    <n v="1"/>
    <n v="0"/>
    <n v="0"/>
    <n v="26676.1114250584"/>
    <x v="1"/>
    <x v="1"/>
  </r>
  <r>
    <x v="4"/>
    <n v="0"/>
    <n v="0"/>
    <n v="1"/>
    <n v="0"/>
    <n v="1"/>
    <n v="60.791249999999998"/>
    <x v="1"/>
    <x v="1"/>
  </r>
  <r>
    <x v="4"/>
    <n v="0"/>
    <n v="0"/>
    <n v="1"/>
    <n v="0"/>
    <n v="2"/>
    <n v="34.183135"/>
    <x v="1"/>
    <x v="1"/>
  </r>
  <r>
    <x v="4"/>
    <n v="0"/>
    <n v="0"/>
    <n v="2"/>
    <n v="0"/>
    <n v="0"/>
    <n v="1335.69560297147"/>
    <x v="1"/>
    <x v="2"/>
  </r>
  <r>
    <x v="4"/>
    <n v="0"/>
    <n v="0"/>
    <n v="2"/>
    <n v="0"/>
    <n v="1"/>
    <n v="13.01136"/>
    <x v="1"/>
    <x v="2"/>
  </r>
  <r>
    <x v="4"/>
    <n v="0"/>
    <n v="0"/>
    <n v="3"/>
    <n v="0"/>
    <n v="0"/>
    <n v="21.685600000000001"/>
    <x v="1"/>
    <x v="3"/>
  </r>
  <r>
    <x v="4"/>
    <n v="1"/>
    <n v="0"/>
    <n v="1"/>
    <n v="0"/>
    <n v="0"/>
    <n v="113794.37220517101"/>
    <x v="1"/>
    <x v="0"/>
  </r>
  <r>
    <x v="4"/>
    <n v="1"/>
    <n v="0"/>
    <n v="1"/>
    <n v="0"/>
    <n v="1"/>
    <n v="3323.4871366666698"/>
    <x v="1"/>
    <x v="0"/>
  </r>
  <r>
    <x v="4"/>
    <n v="1"/>
    <n v="0"/>
    <n v="1"/>
    <n v="0"/>
    <n v="2"/>
    <n v="125.84447"/>
    <x v="1"/>
    <x v="0"/>
  </r>
  <r>
    <x v="4"/>
    <n v="1"/>
    <n v="0"/>
    <n v="1"/>
    <n v="0"/>
    <n v="5"/>
    <n v="65.056799999999996"/>
    <x v="1"/>
    <x v="0"/>
  </r>
  <r>
    <x v="4"/>
    <n v="1"/>
    <n v="0"/>
    <n v="2"/>
    <n v="0"/>
    <n v="0"/>
    <n v="4816.4258888962704"/>
    <x v="1"/>
    <x v="1"/>
  </r>
  <r>
    <x v="4"/>
    <n v="1"/>
    <n v="0"/>
    <n v="2"/>
    <n v="0"/>
    <n v="1"/>
    <n v="153.24027075950301"/>
    <x v="1"/>
    <x v="1"/>
  </r>
  <r>
    <x v="4"/>
    <n v="1"/>
    <n v="0"/>
    <n v="2"/>
    <n v="0"/>
    <n v="2"/>
    <n v="19.544626666666701"/>
    <x v="1"/>
    <x v="1"/>
  </r>
  <r>
    <x v="4"/>
    <n v="1"/>
    <n v="0"/>
    <n v="2"/>
    <n v="0"/>
    <n v="3"/>
    <n v="13.208780000000001"/>
    <x v="1"/>
    <x v="1"/>
  </r>
  <r>
    <x v="4"/>
    <n v="1"/>
    <n v="0"/>
    <n v="3"/>
    <n v="0"/>
    <n v="0"/>
    <n v="745.142233281367"/>
    <x v="1"/>
    <x v="2"/>
  </r>
  <r>
    <x v="4"/>
    <n v="1"/>
    <n v="0"/>
    <n v="3"/>
    <n v="0"/>
    <n v="1"/>
    <n v="16.510974999999998"/>
    <x v="1"/>
    <x v="2"/>
  </r>
  <r>
    <x v="4"/>
    <n v="1"/>
    <n v="0"/>
    <n v="4"/>
    <n v="0"/>
    <n v="0"/>
    <n v="4.8999499999999996"/>
    <x v="1"/>
    <x v="3"/>
  </r>
  <r>
    <x v="4"/>
    <n v="2"/>
    <n v="0"/>
    <n v="2"/>
    <n v="0"/>
    <n v="0"/>
    <n v="24835.007563033101"/>
    <x v="1"/>
    <x v="0"/>
  </r>
  <r>
    <x v="4"/>
    <n v="2"/>
    <n v="0"/>
    <n v="2"/>
    <n v="0"/>
    <n v="1"/>
    <n v="274.489331666667"/>
    <x v="1"/>
    <x v="0"/>
  </r>
  <r>
    <x v="4"/>
    <n v="2"/>
    <n v="0"/>
    <n v="2"/>
    <n v="0"/>
    <n v="2"/>
    <n v="76.65119"/>
    <x v="1"/>
    <x v="0"/>
  </r>
  <r>
    <x v="4"/>
    <n v="2"/>
    <n v="0"/>
    <n v="3"/>
    <n v="0"/>
    <n v="0"/>
    <n v="534.42397000000005"/>
    <x v="1"/>
    <x v="1"/>
  </r>
  <r>
    <x v="4"/>
    <n v="2"/>
    <n v="0"/>
    <n v="3"/>
    <n v="0"/>
    <n v="1"/>
    <n v="4.8999499999999996"/>
    <x v="1"/>
    <x v="1"/>
  </r>
  <r>
    <x v="4"/>
    <n v="2"/>
    <n v="0"/>
    <n v="4"/>
    <n v="0"/>
    <n v="0"/>
    <n v="39.338299999999997"/>
    <x v="1"/>
    <x v="2"/>
  </r>
  <r>
    <x v="4"/>
    <n v="2"/>
    <n v="0"/>
    <n v="4"/>
    <n v="0"/>
    <n v="2"/>
    <n v="16.271825"/>
    <x v="1"/>
    <x v="2"/>
  </r>
  <r>
    <x v="4"/>
    <n v="3"/>
    <n v="0"/>
    <n v="3"/>
    <n v="0"/>
    <n v="0"/>
    <n v="5199.0787808912801"/>
    <x v="1"/>
    <x v="0"/>
  </r>
  <r>
    <x v="4"/>
    <n v="3"/>
    <n v="0"/>
    <n v="3"/>
    <n v="0"/>
    <n v="1"/>
    <n v="84.240629999999996"/>
    <x v="1"/>
    <x v="0"/>
  </r>
  <r>
    <x v="4"/>
    <n v="3"/>
    <n v="0"/>
    <n v="4"/>
    <n v="0"/>
    <n v="0"/>
    <n v="122.23372000000001"/>
    <x v="1"/>
    <x v="1"/>
  </r>
  <r>
    <x v="4"/>
    <n v="3"/>
    <n v="0"/>
    <n v="4"/>
    <n v="0"/>
    <n v="1"/>
    <n v="16.271825"/>
    <x v="1"/>
    <x v="1"/>
  </r>
  <r>
    <x v="4"/>
    <n v="3"/>
    <n v="0"/>
    <n v="4"/>
    <n v="0"/>
    <n v="4"/>
    <n v="428.90839999999997"/>
    <x v="1"/>
    <x v="1"/>
  </r>
  <r>
    <x v="4"/>
    <n v="4"/>
    <n v="0"/>
    <n v="4"/>
    <n v="0"/>
    <n v="0"/>
    <n v="2243.04586666667"/>
    <x v="1"/>
    <x v="0"/>
  </r>
  <r>
    <x v="4"/>
    <n v="5"/>
    <n v="0"/>
    <n v="5"/>
    <n v="0"/>
    <n v="0"/>
    <n v="69.279745000000005"/>
    <x v="1"/>
    <x v="0"/>
  </r>
  <r>
    <x v="4"/>
    <n v="5"/>
    <n v="0"/>
    <n v="5"/>
    <n v="0"/>
    <n v="1"/>
    <n v="90.287239999999997"/>
    <x v="1"/>
    <x v="0"/>
  </r>
  <r>
    <x v="5"/>
    <n v="0"/>
    <n v="0"/>
    <n v="0"/>
    <n v="0"/>
    <n v="0"/>
    <n v="3607.7648454360001"/>
    <x v="0"/>
    <x v="0"/>
  </r>
  <r>
    <x v="5"/>
    <n v="0"/>
    <n v="0"/>
    <n v="0"/>
    <n v="0"/>
    <n v="1"/>
    <n v="2856.9928833476602"/>
    <x v="1"/>
    <x v="0"/>
  </r>
  <r>
    <x v="5"/>
    <n v="0"/>
    <n v="0"/>
    <n v="0"/>
    <n v="0"/>
    <n v="2"/>
    <n v="313.92593224843102"/>
    <x v="1"/>
    <x v="0"/>
  </r>
  <r>
    <x v="5"/>
    <n v="0"/>
    <n v="0"/>
    <n v="1"/>
    <n v="0"/>
    <n v="0"/>
    <n v="1716.7260379561901"/>
    <x v="1"/>
    <x v="1"/>
  </r>
  <r>
    <x v="5"/>
    <n v="0"/>
    <n v="0"/>
    <n v="2"/>
    <n v="0"/>
    <n v="0"/>
    <n v="319.29584"/>
    <x v="1"/>
    <x v="2"/>
  </r>
  <r>
    <x v="5"/>
    <n v="0"/>
    <n v="1"/>
    <n v="0"/>
    <n v="0"/>
    <n v="0"/>
    <n v="56143.525790981301"/>
    <x v="2"/>
    <x v="0"/>
  </r>
  <r>
    <x v="5"/>
    <n v="0"/>
    <n v="1"/>
    <n v="0"/>
    <n v="0"/>
    <n v="1"/>
    <n v="1779.0416229857699"/>
    <x v="2"/>
    <x v="0"/>
  </r>
  <r>
    <x v="5"/>
    <n v="0"/>
    <n v="1"/>
    <n v="0"/>
    <n v="1"/>
    <n v="0"/>
    <n v="6.9393799791998401"/>
    <x v="2"/>
    <x v="0"/>
  </r>
  <r>
    <x v="5"/>
    <n v="0"/>
    <n v="1"/>
    <n v="0"/>
    <n v="2"/>
    <n v="1"/>
    <n v="362.10685844705301"/>
    <x v="2"/>
    <x v="0"/>
  </r>
  <r>
    <x v="5"/>
    <n v="0"/>
    <n v="1"/>
    <n v="1"/>
    <n v="0"/>
    <n v="0"/>
    <n v="1680.62261804125"/>
    <x v="2"/>
    <x v="1"/>
  </r>
  <r>
    <x v="5"/>
    <n v="0"/>
    <n v="2"/>
    <n v="0"/>
    <n v="0"/>
    <n v="0"/>
    <n v="3947.2805258298299"/>
    <x v="2"/>
    <x v="0"/>
  </r>
  <r>
    <x v="5"/>
    <n v="0"/>
    <n v="3"/>
    <n v="0"/>
    <n v="0"/>
    <n v="1"/>
    <n v="322.69434999999999"/>
    <x v="2"/>
    <x v="0"/>
  </r>
  <r>
    <x v="5"/>
    <n v="1"/>
    <n v="0"/>
    <n v="1"/>
    <n v="0"/>
    <n v="0"/>
    <n v="8929.1070958090495"/>
    <x v="1"/>
    <x v="0"/>
  </r>
  <r>
    <x v="5"/>
    <n v="1"/>
    <n v="0"/>
    <n v="1"/>
    <n v="0"/>
    <n v="1"/>
    <n v="485.15364078260302"/>
    <x v="1"/>
    <x v="0"/>
  </r>
  <r>
    <x v="5"/>
    <n v="1"/>
    <n v="0"/>
    <n v="2"/>
    <n v="0"/>
    <n v="0"/>
    <n v="44.459065000000002"/>
    <x v="1"/>
    <x v="1"/>
  </r>
  <r>
    <x v="5"/>
    <n v="1"/>
    <n v="1"/>
    <n v="1"/>
    <n v="0"/>
    <n v="0"/>
    <n v="10451.044579449201"/>
    <x v="2"/>
    <x v="0"/>
  </r>
  <r>
    <x v="5"/>
    <n v="1"/>
    <n v="1"/>
    <n v="2"/>
    <n v="0"/>
    <n v="0"/>
    <n v="622.86095"/>
    <x v="2"/>
    <x v="1"/>
  </r>
  <r>
    <x v="5"/>
    <n v="1"/>
    <n v="2"/>
    <n v="1"/>
    <n v="0"/>
    <n v="0"/>
    <n v="98.625600000000006"/>
    <x v="2"/>
    <x v="0"/>
  </r>
  <r>
    <x v="5"/>
    <n v="2"/>
    <n v="0"/>
    <n v="2"/>
    <n v="0"/>
    <n v="0"/>
    <n v="16.264199999999999"/>
    <x v="1"/>
    <x v="0"/>
  </r>
  <r>
    <x v="5"/>
    <n v="2"/>
    <n v="0"/>
    <n v="4"/>
    <n v="0"/>
    <n v="0"/>
    <n v="303.54046"/>
    <x v="1"/>
    <x v="2"/>
  </r>
  <r>
    <x v="5"/>
    <n v="2"/>
    <n v="1"/>
    <n v="2"/>
    <n v="0"/>
    <n v="0"/>
    <n v="220.99381"/>
    <x v="2"/>
    <x v="0"/>
  </r>
  <r>
    <x v="6"/>
    <n v="0"/>
    <n v="0"/>
    <n v="0"/>
    <n v="0"/>
    <n v="0"/>
    <n v="35741.261076666699"/>
    <x v="0"/>
    <x v="0"/>
  </r>
  <r>
    <x v="6"/>
    <n v="0"/>
    <n v="0"/>
    <n v="0"/>
    <n v="0"/>
    <n v="1"/>
    <n v="23291.269196666701"/>
    <x v="1"/>
    <x v="0"/>
  </r>
  <r>
    <x v="6"/>
    <n v="0"/>
    <n v="0"/>
    <n v="0"/>
    <n v="0"/>
    <n v="2"/>
    <n v="2178.6664683333302"/>
    <x v="1"/>
    <x v="0"/>
  </r>
  <r>
    <x v="6"/>
    <n v="0"/>
    <n v="0"/>
    <n v="1"/>
    <n v="0"/>
    <n v="0"/>
    <n v="9120.6704916666695"/>
    <x v="1"/>
    <x v="1"/>
  </r>
  <r>
    <x v="6"/>
    <n v="0"/>
    <n v="0"/>
    <n v="1"/>
    <n v="0"/>
    <n v="1"/>
    <n v="730.49254833333305"/>
    <x v="1"/>
    <x v="1"/>
  </r>
  <r>
    <x v="6"/>
    <n v="0"/>
    <n v="0"/>
    <n v="1"/>
    <n v="0"/>
    <n v="2"/>
    <n v="1085.5718400000001"/>
    <x v="1"/>
    <x v="1"/>
  </r>
  <r>
    <x v="6"/>
    <n v="0"/>
    <n v="0"/>
    <n v="1"/>
    <n v="0"/>
    <n v="3"/>
    <n v="16.264199999999999"/>
    <x v="1"/>
    <x v="1"/>
  </r>
  <r>
    <x v="6"/>
    <n v="0"/>
    <n v="0"/>
    <n v="2"/>
    <n v="0"/>
    <n v="0"/>
    <n v="560.35693500000002"/>
    <x v="1"/>
    <x v="2"/>
  </r>
  <r>
    <x v="6"/>
    <n v="0"/>
    <n v="0"/>
    <n v="2"/>
    <n v="0"/>
    <n v="1"/>
    <n v="32.240180000000002"/>
    <x v="1"/>
    <x v="2"/>
  </r>
  <r>
    <x v="6"/>
    <n v="0"/>
    <n v="0"/>
    <n v="2"/>
    <n v="0"/>
    <n v="2"/>
    <n v="4.8999499999999996"/>
    <x v="1"/>
    <x v="2"/>
  </r>
  <r>
    <x v="6"/>
    <n v="0"/>
    <n v="0"/>
    <n v="3"/>
    <n v="0"/>
    <n v="0"/>
    <n v="51.045859999999998"/>
    <x v="1"/>
    <x v="3"/>
  </r>
  <r>
    <x v="6"/>
    <n v="0"/>
    <n v="1"/>
    <n v="0"/>
    <n v="0"/>
    <n v="0"/>
    <n v="190156.92132666701"/>
    <x v="2"/>
    <x v="0"/>
  </r>
  <r>
    <x v="6"/>
    <n v="0"/>
    <n v="1"/>
    <n v="0"/>
    <n v="0"/>
    <n v="1"/>
    <n v="11432.479596666701"/>
    <x v="2"/>
    <x v="0"/>
  </r>
  <r>
    <x v="6"/>
    <n v="0"/>
    <n v="1"/>
    <n v="0"/>
    <n v="0"/>
    <n v="2"/>
    <n v="2374.9458949999998"/>
    <x v="2"/>
    <x v="0"/>
  </r>
  <r>
    <x v="6"/>
    <n v="0"/>
    <n v="1"/>
    <n v="0"/>
    <n v="0"/>
    <n v="3"/>
    <n v="153.84334999999999"/>
    <x v="2"/>
    <x v="0"/>
  </r>
  <r>
    <x v="6"/>
    <n v="0"/>
    <n v="1"/>
    <n v="1"/>
    <n v="0"/>
    <n v="0"/>
    <n v="20611.694976666698"/>
    <x v="2"/>
    <x v="1"/>
  </r>
  <r>
    <x v="6"/>
    <n v="0"/>
    <n v="1"/>
    <n v="1"/>
    <n v="0"/>
    <n v="1"/>
    <n v="1728.78655"/>
    <x v="2"/>
    <x v="1"/>
  </r>
  <r>
    <x v="6"/>
    <n v="0"/>
    <n v="1"/>
    <n v="1"/>
    <n v="0"/>
    <n v="2"/>
    <n v="94.450791666666703"/>
    <x v="2"/>
    <x v="1"/>
  </r>
  <r>
    <x v="6"/>
    <n v="0"/>
    <n v="1"/>
    <n v="2"/>
    <n v="0"/>
    <n v="0"/>
    <n v="43.269599999999997"/>
    <x v="2"/>
    <x v="2"/>
  </r>
  <r>
    <x v="6"/>
    <n v="0"/>
    <n v="2"/>
    <n v="0"/>
    <n v="0"/>
    <n v="0"/>
    <n v="8613.0085816666706"/>
    <x v="2"/>
    <x v="0"/>
  </r>
  <r>
    <x v="6"/>
    <n v="0"/>
    <n v="2"/>
    <n v="0"/>
    <n v="0"/>
    <n v="1"/>
    <n v="10.755319999999999"/>
    <x v="2"/>
    <x v="0"/>
  </r>
  <r>
    <x v="6"/>
    <n v="0"/>
    <n v="2"/>
    <n v="0"/>
    <n v="0"/>
    <n v="2"/>
    <n v="29.95936"/>
    <x v="2"/>
    <x v="0"/>
  </r>
  <r>
    <x v="6"/>
    <n v="0"/>
    <n v="2"/>
    <n v="1"/>
    <n v="0"/>
    <n v="0"/>
    <n v="282.819886666667"/>
    <x v="2"/>
    <x v="1"/>
  </r>
  <r>
    <x v="6"/>
    <n v="1"/>
    <n v="0"/>
    <n v="1"/>
    <n v="0"/>
    <n v="0"/>
    <n v="20877.100673333302"/>
    <x v="1"/>
    <x v="0"/>
  </r>
  <r>
    <x v="6"/>
    <n v="1"/>
    <n v="0"/>
    <n v="1"/>
    <n v="0"/>
    <n v="1"/>
    <n v="4743.5645199999999"/>
    <x v="1"/>
    <x v="0"/>
  </r>
  <r>
    <x v="6"/>
    <n v="1"/>
    <n v="0"/>
    <n v="1"/>
    <n v="0"/>
    <n v="2"/>
    <n v="402.58309500000001"/>
    <x v="1"/>
    <x v="0"/>
  </r>
  <r>
    <x v="6"/>
    <n v="1"/>
    <n v="0"/>
    <n v="2"/>
    <n v="0"/>
    <n v="0"/>
    <n v="2142.1445199999998"/>
    <x v="1"/>
    <x v="1"/>
  </r>
  <r>
    <x v="6"/>
    <n v="1"/>
    <n v="0"/>
    <n v="3"/>
    <n v="0"/>
    <n v="0"/>
    <n v="189.69031000000001"/>
    <x v="1"/>
    <x v="2"/>
  </r>
  <r>
    <x v="6"/>
    <n v="1"/>
    <n v="1"/>
    <n v="1"/>
    <n v="0"/>
    <n v="0"/>
    <n v="16150.075140000001"/>
    <x v="2"/>
    <x v="0"/>
  </r>
  <r>
    <x v="6"/>
    <n v="1"/>
    <n v="1"/>
    <n v="1"/>
    <n v="0"/>
    <n v="1"/>
    <n v="329.11032166666701"/>
    <x v="2"/>
    <x v="0"/>
  </r>
  <r>
    <x v="6"/>
    <n v="1"/>
    <n v="1"/>
    <n v="2"/>
    <n v="0"/>
    <n v="0"/>
    <n v="1424.37463833333"/>
    <x v="2"/>
    <x v="1"/>
  </r>
  <r>
    <x v="6"/>
    <n v="1"/>
    <n v="2"/>
    <n v="1"/>
    <n v="0"/>
    <n v="0"/>
    <n v="411.76627833333299"/>
    <x v="2"/>
    <x v="0"/>
  </r>
  <r>
    <x v="6"/>
    <n v="2"/>
    <n v="0"/>
    <n v="2"/>
    <n v="0"/>
    <n v="0"/>
    <n v="5917.6058016666702"/>
    <x v="1"/>
    <x v="0"/>
  </r>
  <r>
    <x v="6"/>
    <n v="2"/>
    <n v="0"/>
    <n v="2"/>
    <n v="0"/>
    <n v="2"/>
    <n v="30.258120000000002"/>
    <x v="1"/>
    <x v="0"/>
  </r>
  <r>
    <x v="6"/>
    <n v="2"/>
    <n v="0"/>
    <n v="3"/>
    <n v="0"/>
    <n v="0"/>
    <n v="634.21834666666598"/>
    <x v="1"/>
    <x v="1"/>
  </r>
  <r>
    <x v="6"/>
    <n v="2"/>
    <n v="1"/>
    <n v="2"/>
    <n v="0"/>
    <n v="0"/>
    <n v="283.26283000000001"/>
    <x v="2"/>
    <x v="0"/>
  </r>
  <r>
    <x v="6"/>
    <n v="2"/>
    <n v="2"/>
    <n v="3"/>
    <n v="0"/>
    <n v="0"/>
    <n v="36.571833333333302"/>
    <x v="2"/>
    <x v="1"/>
  </r>
  <r>
    <x v="6"/>
    <n v="3"/>
    <n v="0"/>
    <n v="3"/>
    <n v="0"/>
    <n v="0"/>
    <n v="155.33699999999999"/>
    <x v="1"/>
    <x v="0"/>
  </r>
  <r>
    <x v="7"/>
    <n v="0"/>
    <n v="0"/>
    <n v="0"/>
    <n v="0"/>
    <n v="0"/>
    <n v="9911.6421699999992"/>
    <x v="0"/>
    <x v="0"/>
  </r>
  <r>
    <x v="7"/>
    <n v="0"/>
    <n v="0"/>
    <n v="0"/>
    <n v="0"/>
    <n v="1"/>
    <n v="14809.632396666701"/>
    <x v="1"/>
    <x v="0"/>
  </r>
  <r>
    <x v="7"/>
    <n v="0"/>
    <n v="0"/>
    <n v="0"/>
    <n v="0"/>
    <n v="2"/>
    <n v="1320.2475483333301"/>
    <x v="1"/>
    <x v="0"/>
  </r>
  <r>
    <x v="7"/>
    <n v="0"/>
    <n v="0"/>
    <n v="0"/>
    <n v="0"/>
    <n v="3"/>
    <n v="99.764899999999997"/>
    <x v="1"/>
    <x v="0"/>
  </r>
  <r>
    <x v="7"/>
    <n v="0"/>
    <n v="0"/>
    <n v="0"/>
    <n v="0"/>
    <n v="4"/>
    <n v="609.98012000000006"/>
    <x v="1"/>
    <x v="0"/>
  </r>
  <r>
    <x v="7"/>
    <n v="0"/>
    <n v="0"/>
    <n v="1"/>
    <n v="0"/>
    <n v="0"/>
    <n v="22210.472431666702"/>
    <x v="1"/>
    <x v="1"/>
  </r>
  <r>
    <x v="7"/>
    <n v="0"/>
    <n v="0"/>
    <n v="1"/>
    <n v="0"/>
    <n v="1"/>
    <n v="3762.024625"/>
    <x v="1"/>
    <x v="1"/>
  </r>
  <r>
    <x v="7"/>
    <n v="0"/>
    <n v="0"/>
    <n v="1"/>
    <n v="0"/>
    <n v="2"/>
    <n v="601.28300000000002"/>
    <x v="1"/>
    <x v="1"/>
  </r>
  <r>
    <x v="7"/>
    <n v="0"/>
    <n v="0"/>
    <n v="1"/>
    <n v="0"/>
    <n v="3"/>
    <n v="172.64794000000001"/>
    <x v="1"/>
    <x v="1"/>
  </r>
  <r>
    <x v="7"/>
    <n v="0"/>
    <n v="0"/>
    <n v="2"/>
    <n v="0"/>
    <n v="0"/>
    <n v="1982.34147166667"/>
    <x v="1"/>
    <x v="2"/>
  </r>
  <r>
    <x v="7"/>
    <n v="0"/>
    <n v="0"/>
    <n v="2"/>
    <n v="0"/>
    <n v="1"/>
    <n v="540.26880000000006"/>
    <x v="1"/>
    <x v="2"/>
  </r>
  <r>
    <x v="7"/>
    <n v="0"/>
    <n v="0"/>
    <n v="2"/>
    <n v="0"/>
    <n v="2"/>
    <n v="4.8999499999999996"/>
    <x v="1"/>
    <x v="2"/>
  </r>
  <r>
    <x v="7"/>
    <n v="0"/>
    <n v="0"/>
    <n v="3"/>
    <n v="0"/>
    <n v="0"/>
    <n v="1154.1208750000001"/>
    <x v="1"/>
    <x v="3"/>
  </r>
  <r>
    <x v="7"/>
    <n v="0"/>
    <n v="0"/>
    <n v="4"/>
    <n v="0"/>
    <n v="0"/>
    <n v="3.9348200000000002"/>
    <x v="1"/>
    <x v="4"/>
  </r>
  <r>
    <x v="7"/>
    <n v="0"/>
    <n v="1"/>
    <n v="0"/>
    <n v="0"/>
    <n v="0"/>
    <n v="36237.401708333302"/>
    <x v="2"/>
    <x v="0"/>
  </r>
  <r>
    <x v="7"/>
    <n v="0"/>
    <n v="1"/>
    <n v="0"/>
    <n v="0"/>
    <n v="1"/>
    <n v="1467.6000650000001"/>
    <x v="2"/>
    <x v="0"/>
  </r>
  <r>
    <x v="7"/>
    <n v="0"/>
    <n v="1"/>
    <n v="1"/>
    <n v="0"/>
    <n v="0"/>
    <n v="3040.0104500000002"/>
    <x v="2"/>
    <x v="1"/>
  </r>
  <r>
    <x v="7"/>
    <n v="0"/>
    <n v="1"/>
    <n v="2"/>
    <n v="0"/>
    <n v="0"/>
    <n v="235.83575999999999"/>
    <x v="2"/>
    <x v="2"/>
  </r>
  <r>
    <x v="7"/>
    <n v="0"/>
    <n v="2"/>
    <n v="0"/>
    <n v="0"/>
    <n v="0"/>
    <n v="229.62219166666699"/>
    <x v="2"/>
    <x v="0"/>
  </r>
  <r>
    <x v="7"/>
    <n v="0"/>
    <n v="2"/>
    <n v="0"/>
    <n v="0"/>
    <n v="1"/>
    <n v="71.827325000000002"/>
    <x v="2"/>
    <x v="0"/>
  </r>
  <r>
    <x v="7"/>
    <n v="1"/>
    <n v="0"/>
    <n v="1"/>
    <n v="0"/>
    <n v="0"/>
    <n v="17702.453893333299"/>
    <x v="1"/>
    <x v="0"/>
  </r>
  <r>
    <x v="7"/>
    <n v="1"/>
    <n v="0"/>
    <n v="1"/>
    <n v="0"/>
    <n v="1"/>
    <n v="4569.2911599999998"/>
    <x v="1"/>
    <x v="0"/>
  </r>
  <r>
    <x v="7"/>
    <n v="1"/>
    <n v="0"/>
    <n v="1"/>
    <n v="0"/>
    <n v="2"/>
    <n v="1682.3291400000001"/>
    <x v="1"/>
    <x v="0"/>
  </r>
  <r>
    <x v="7"/>
    <n v="1"/>
    <n v="0"/>
    <n v="2"/>
    <n v="0"/>
    <n v="0"/>
    <n v="4341.3114733333296"/>
    <x v="1"/>
    <x v="1"/>
  </r>
  <r>
    <x v="7"/>
    <n v="1"/>
    <n v="0"/>
    <n v="2"/>
    <n v="0"/>
    <n v="1"/>
    <n v="729.65021666666701"/>
    <x v="1"/>
    <x v="1"/>
  </r>
  <r>
    <x v="7"/>
    <n v="1"/>
    <n v="0"/>
    <n v="2"/>
    <n v="0"/>
    <n v="2"/>
    <n v="16.352450000000001"/>
    <x v="1"/>
    <x v="1"/>
  </r>
  <r>
    <x v="7"/>
    <n v="1"/>
    <n v="0"/>
    <n v="3"/>
    <n v="0"/>
    <n v="0"/>
    <n v="83.495104999999995"/>
    <x v="1"/>
    <x v="2"/>
  </r>
  <r>
    <x v="7"/>
    <n v="1"/>
    <n v="0"/>
    <n v="3"/>
    <n v="0"/>
    <n v="1"/>
    <n v="17.925533333333298"/>
    <x v="1"/>
    <x v="2"/>
  </r>
  <r>
    <x v="7"/>
    <n v="1"/>
    <n v="1"/>
    <n v="1"/>
    <n v="0"/>
    <n v="0"/>
    <n v="1945.75557"/>
    <x v="2"/>
    <x v="0"/>
  </r>
  <r>
    <x v="7"/>
    <n v="1"/>
    <n v="1"/>
    <n v="2"/>
    <n v="0"/>
    <n v="0"/>
    <n v="12.430999999999999"/>
    <x v="2"/>
    <x v="1"/>
  </r>
  <r>
    <x v="7"/>
    <n v="1"/>
    <n v="2"/>
    <n v="1"/>
    <n v="0"/>
    <n v="0"/>
    <n v="32.899149999999999"/>
    <x v="2"/>
    <x v="0"/>
  </r>
  <r>
    <x v="7"/>
    <n v="2"/>
    <n v="0"/>
    <n v="2"/>
    <n v="0"/>
    <n v="0"/>
    <n v="4695.71234"/>
    <x v="1"/>
    <x v="0"/>
  </r>
  <r>
    <x v="7"/>
    <n v="2"/>
    <n v="0"/>
    <n v="2"/>
    <n v="0"/>
    <n v="1"/>
    <n v="934.35180166666703"/>
    <x v="1"/>
    <x v="0"/>
  </r>
  <r>
    <x v="7"/>
    <n v="2"/>
    <n v="0"/>
    <n v="2"/>
    <n v="0"/>
    <n v="2"/>
    <n v="95.700599999999994"/>
    <x v="1"/>
    <x v="0"/>
  </r>
  <r>
    <x v="7"/>
    <n v="2"/>
    <n v="0"/>
    <n v="3"/>
    <n v="0"/>
    <n v="0"/>
    <n v="1094.6679083333299"/>
    <x v="1"/>
    <x v="1"/>
  </r>
  <r>
    <x v="7"/>
    <n v="3"/>
    <n v="0"/>
    <n v="3"/>
    <n v="0"/>
    <n v="0"/>
    <n v="156.100991666667"/>
    <x v="1"/>
    <x v="0"/>
  </r>
  <r>
    <x v="7"/>
    <n v="3"/>
    <n v="0"/>
    <n v="3"/>
    <n v="0"/>
    <n v="1"/>
    <n v="350.68846666666701"/>
    <x v="1"/>
    <x v="0"/>
  </r>
  <r>
    <x v="7"/>
    <n v="4"/>
    <n v="0"/>
    <n v="4"/>
    <n v="0"/>
    <n v="0"/>
    <n v="1271.9354000000001"/>
    <x v="1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x v="0"/>
    <n v="0"/>
    <x v="0"/>
    <n v="0"/>
    <n v="1"/>
    <n v="1008"/>
    <s v="N"/>
    <n v="1"/>
    <x v="0"/>
  </r>
  <r>
    <x v="0"/>
    <x v="0"/>
    <n v="0"/>
    <x v="0"/>
    <n v="0"/>
    <n v="2"/>
    <n v="376"/>
    <s v="N"/>
    <n v="2"/>
    <x v="0"/>
  </r>
  <r>
    <x v="0"/>
    <x v="0"/>
    <n v="0"/>
    <x v="0"/>
    <n v="0"/>
    <n v="3"/>
    <n v="88"/>
    <s v="N"/>
    <n v="3"/>
    <x v="0"/>
  </r>
  <r>
    <x v="0"/>
    <x v="0"/>
    <n v="0"/>
    <x v="0"/>
    <n v="0"/>
    <n v="4"/>
    <n v="56"/>
    <s v="N"/>
    <n v="4"/>
    <x v="0"/>
  </r>
  <r>
    <x v="0"/>
    <x v="0"/>
    <n v="0"/>
    <x v="1"/>
    <n v="0"/>
    <n v="0"/>
    <n v="1"/>
    <s v="N"/>
    <n v="0"/>
    <x v="1"/>
  </r>
  <r>
    <x v="0"/>
    <x v="0"/>
    <n v="0"/>
    <x v="1"/>
    <n v="0"/>
    <n v="1"/>
    <n v="177"/>
    <s v="N"/>
    <n v="1"/>
    <x v="1"/>
  </r>
  <r>
    <x v="0"/>
    <x v="0"/>
    <n v="0"/>
    <x v="1"/>
    <n v="0"/>
    <n v="2"/>
    <n v="95"/>
    <s v="N"/>
    <n v="2"/>
    <x v="1"/>
  </r>
  <r>
    <x v="0"/>
    <x v="0"/>
    <n v="0"/>
    <x v="2"/>
    <n v="0"/>
    <n v="1"/>
    <n v="22"/>
    <s v="N"/>
    <n v="1"/>
    <x v="2"/>
  </r>
  <r>
    <x v="0"/>
    <x v="0"/>
    <n v="0"/>
    <x v="2"/>
    <n v="0"/>
    <n v="2"/>
    <n v="16"/>
    <s v="N"/>
    <n v="2"/>
    <x v="2"/>
  </r>
  <r>
    <x v="0"/>
    <x v="0"/>
    <n v="1"/>
    <x v="0"/>
    <n v="0"/>
    <n v="0"/>
    <n v="27227"/>
    <s v="M"/>
    <n v="0"/>
    <x v="0"/>
  </r>
  <r>
    <x v="0"/>
    <x v="0"/>
    <n v="1"/>
    <x v="0"/>
    <n v="0"/>
    <n v="1"/>
    <n v="1954"/>
    <s v="M"/>
    <n v="1"/>
    <x v="0"/>
  </r>
  <r>
    <x v="0"/>
    <x v="0"/>
    <n v="1"/>
    <x v="0"/>
    <n v="0"/>
    <n v="2"/>
    <n v="413"/>
    <s v="M"/>
    <n v="2"/>
    <x v="0"/>
  </r>
  <r>
    <x v="0"/>
    <x v="0"/>
    <n v="1"/>
    <x v="0"/>
    <n v="0"/>
    <n v="3"/>
    <n v="81"/>
    <s v="M"/>
    <n v="3"/>
    <x v="0"/>
  </r>
  <r>
    <x v="0"/>
    <x v="0"/>
    <n v="1"/>
    <x v="0"/>
    <n v="1"/>
    <n v="0"/>
    <n v="3155"/>
    <s v="M"/>
    <n v="0"/>
    <x v="0"/>
  </r>
  <r>
    <x v="0"/>
    <x v="0"/>
    <n v="1"/>
    <x v="0"/>
    <n v="1"/>
    <n v="1"/>
    <n v="211"/>
    <s v="M"/>
    <n v="1"/>
    <x v="0"/>
  </r>
  <r>
    <x v="0"/>
    <x v="0"/>
    <n v="1"/>
    <x v="0"/>
    <n v="1"/>
    <n v="2"/>
    <n v="29"/>
    <s v="M"/>
    <n v="2"/>
    <x v="0"/>
  </r>
  <r>
    <x v="0"/>
    <x v="0"/>
    <n v="1"/>
    <x v="0"/>
    <n v="1"/>
    <n v="3"/>
    <n v="8"/>
    <s v="M"/>
    <n v="3"/>
    <x v="0"/>
  </r>
  <r>
    <x v="0"/>
    <x v="0"/>
    <n v="1"/>
    <x v="0"/>
    <n v="2"/>
    <n v="0"/>
    <n v="153"/>
    <s v="M"/>
    <n v="0"/>
    <x v="0"/>
  </r>
  <r>
    <x v="0"/>
    <x v="0"/>
    <n v="1"/>
    <x v="0"/>
    <n v="2"/>
    <n v="1"/>
    <n v="9"/>
    <s v="M"/>
    <n v="1"/>
    <x v="0"/>
  </r>
  <r>
    <x v="0"/>
    <x v="0"/>
    <n v="1"/>
    <x v="0"/>
    <n v="2"/>
    <n v="3"/>
    <n v="1"/>
    <s v="M"/>
    <n v="3"/>
    <x v="0"/>
  </r>
  <r>
    <x v="0"/>
    <x v="0"/>
    <n v="1"/>
    <x v="1"/>
    <n v="0"/>
    <n v="0"/>
    <n v="1446"/>
    <s v="M"/>
    <n v="0"/>
    <x v="1"/>
  </r>
  <r>
    <x v="0"/>
    <x v="0"/>
    <n v="1"/>
    <x v="1"/>
    <n v="0"/>
    <n v="1"/>
    <n v="122"/>
    <s v="M"/>
    <n v="1"/>
    <x v="1"/>
  </r>
  <r>
    <x v="0"/>
    <x v="0"/>
    <n v="1"/>
    <x v="1"/>
    <n v="0"/>
    <n v="2"/>
    <n v="16"/>
    <s v="M"/>
    <n v="2"/>
    <x v="1"/>
  </r>
  <r>
    <x v="0"/>
    <x v="0"/>
    <n v="1"/>
    <x v="1"/>
    <n v="1"/>
    <n v="0"/>
    <n v="171"/>
    <s v="M"/>
    <n v="0"/>
    <x v="1"/>
  </r>
  <r>
    <x v="0"/>
    <x v="0"/>
    <n v="1"/>
    <x v="1"/>
    <n v="1"/>
    <n v="1"/>
    <n v="8"/>
    <s v="M"/>
    <n v="1"/>
    <x v="1"/>
  </r>
  <r>
    <x v="0"/>
    <x v="0"/>
    <n v="1"/>
    <x v="1"/>
    <n v="2"/>
    <n v="0"/>
    <n v="7"/>
    <s v="M"/>
    <n v="0"/>
    <x v="1"/>
  </r>
  <r>
    <x v="0"/>
    <x v="0"/>
    <n v="1"/>
    <x v="1"/>
    <n v="2"/>
    <n v="1"/>
    <n v="1"/>
    <s v="M"/>
    <n v="1"/>
    <x v="1"/>
  </r>
  <r>
    <x v="0"/>
    <x v="0"/>
    <n v="1"/>
    <x v="2"/>
    <n v="0"/>
    <n v="0"/>
    <n v="53"/>
    <s v="M"/>
    <n v="0"/>
    <x v="2"/>
  </r>
  <r>
    <x v="0"/>
    <x v="0"/>
    <n v="1"/>
    <x v="2"/>
    <n v="0"/>
    <n v="1"/>
    <n v="5"/>
    <s v="M"/>
    <n v="1"/>
    <x v="2"/>
  </r>
  <r>
    <x v="0"/>
    <x v="0"/>
    <n v="1"/>
    <x v="2"/>
    <n v="0"/>
    <n v="2"/>
    <n v="1"/>
    <s v="M"/>
    <n v="2"/>
    <x v="2"/>
  </r>
  <r>
    <x v="0"/>
    <x v="0"/>
    <n v="1"/>
    <x v="2"/>
    <n v="1"/>
    <n v="0"/>
    <n v="6"/>
    <s v="M"/>
    <n v="0"/>
    <x v="2"/>
  </r>
  <r>
    <x v="0"/>
    <x v="0"/>
    <n v="1"/>
    <x v="2"/>
    <n v="1"/>
    <n v="1"/>
    <n v="1"/>
    <s v="M"/>
    <n v="1"/>
    <x v="2"/>
  </r>
  <r>
    <x v="0"/>
    <x v="0"/>
    <n v="1"/>
    <x v="2"/>
    <n v="2"/>
    <n v="0"/>
    <n v="1"/>
    <s v="M"/>
    <n v="0"/>
    <x v="2"/>
  </r>
  <r>
    <x v="0"/>
    <x v="0"/>
    <n v="1"/>
    <x v="3"/>
    <n v="0"/>
    <n v="0"/>
    <n v="1"/>
    <s v="M"/>
    <n v="0"/>
    <x v="3"/>
  </r>
  <r>
    <x v="0"/>
    <x v="0"/>
    <n v="2"/>
    <x v="0"/>
    <n v="0"/>
    <n v="0"/>
    <n v="1489"/>
    <s v="M"/>
    <n v="0"/>
    <x v="0"/>
  </r>
  <r>
    <x v="0"/>
    <x v="0"/>
    <n v="2"/>
    <x v="0"/>
    <n v="0"/>
    <n v="1"/>
    <n v="96"/>
    <s v="M"/>
    <n v="1"/>
    <x v="0"/>
  </r>
  <r>
    <x v="0"/>
    <x v="0"/>
    <n v="2"/>
    <x v="0"/>
    <n v="0"/>
    <n v="2"/>
    <n v="25"/>
    <s v="M"/>
    <n v="2"/>
    <x v="0"/>
  </r>
  <r>
    <x v="0"/>
    <x v="0"/>
    <n v="2"/>
    <x v="0"/>
    <n v="0"/>
    <n v="3"/>
    <n v="4"/>
    <s v="M"/>
    <n v="3"/>
    <x v="0"/>
  </r>
  <r>
    <x v="0"/>
    <x v="0"/>
    <n v="2"/>
    <x v="0"/>
    <n v="1"/>
    <n v="0"/>
    <n v="281"/>
    <s v="M"/>
    <n v="0"/>
    <x v="0"/>
  </r>
  <r>
    <x v="0"/>
    <x v="0"/>
    <n v="2"/>
    <x v="0"/>
    <n v="1"/>
    <n v="1"/>
    <n v="17"/>
    <s v="M"/>
    <n v="1"/>
    <x v="0"/>
  </r>
  <r>
    <x v="0"/>
    <x v="0"/>
    <n v="2"/>
    <x v="0"/>
    <n v="1"/>
    <n v="2"/>
    <n v="1"/>
    <s v="M"/>
    <n v="2"/>
    <x v="0"/>
  </r>
  <r>
    <x v="0"/>
    <x v="0"/>
    <n v="2"/>
    <x v="0"/>
    <n v="2"/>
    <n v="0"/>
    <n v="33"/>
    <s v="M"/>
    <n v="0"/>
    <x v="0"/>
  </r>
  <r>
    <x v="0"/>
    <x v="0"/>
    <n v="2"/>
    <x v="0"/>
    <n v="2"/>
    <n v="1"/>
    <n v="1"/>
    <s v="M"/>
    <n v="1"/>
    <x v="0"/>
  </r>
  <r>
    <x v="0"/>
    <x v="0"/>
    <n v="2"/>
    <x v="0"/>
    <n v="3"/>
    <n v="0"/>
    <n v="1"/>
    <s v="M"/>
    <n v="0"/>
    <x v="0"/>
  </r>
  <r>
    <x v="0"/>
    <x v="0"/>
    <n v="2"/>
    <x v="1"/>
    <n v="0"/>
    <n v="0"/>
    <n v="104"/>
    <s v="M"/>
    <n v="0"/>
    <x v="1"/>
  </r>
  <r>
    <x v="0"/>
    <x v="0"/>
    <n v="2"/>
    <x v="1"/>
    <n v="0"/>
    <n v="1"/>
    <n v="10"/>
    <s v="M"/>
    <n v="1"/>
    <x v="1"/>
  </r>
  <r>
    <x v="0"/>
    <x v="0"/>
    <n v="2"/>
    <x v="1"/>
    <n v="0"/>
    <n v="2"/>
    <n v="1"/>
    <s v="M"/>
    <n v="2"/>
    <x v="1"/>
  </r>
  <r>
    <x v="0"/>
    <x v="0"/>
    <n v="2"/>
    <x v="1"/>
    <n v="1"/>
    <n v="0"/>
    <n v="18"/>
    <s v="M"/>
    <n v="0"/>
    <x v="1"/>
  </r>
  <r>
    <x v="0"/>
    <x v="0"/>
    <n v="2"/>
    <x v="1"/>
    <n v="2"/>
    <n v="0"/>
    <n v="3"/>
    <s v="M"/>
    <n v="0"/>
    <x v="1"/>
  </r>
  <r>
    <x v="0"/>
    <x v="0"/>
    <n v="2"/>
    <x v="1"/>
    <n v="2"/>
    <n v="2"/>
    <n v="1"/>
    <s v="M"/>
    <n v="2"/>
    <x v="1"/>
  </r>
  <r>
    <x v="0"/>
    <x v="0"/>
    <n v="2"/>
    <x v="2"/>
    <n v="0"/>
    <n v="0"/>
    <n v="5"/>
    <s v="M"/>
    <n v="0"/>
    <x v="2"/>
  </r>
  <r>
    <x v="0"/>
    <x v="0"/>
    <n v="2"/>
    <x v="2"/>
    <n v="0"/>
    <n v="1"/>
    <n v="2"/>
    <s v="M"/>
    <n v="1"/>
    <x v="2"/>
  </r>
  <r>
    <x v="0"/>
    <x v="1"/>
    <n v="0"/>
    <x v="1"/>
    <n v="0"/>
    <n v="0"/>
    <n v="2342"/>
    <s v="N"/>
    <n v="1"/>
    <x v="0"/>
  </r>
  <r>
    <x v="0"/>
    <x v="1"/>
    <n v="0"/>
    <x v="1"/>
    <n v="0"/>
    <n v="1"/>
    <n v="407"/>
    <s v="N"/>
    <n v="2"/>
    <x v="0"/>
  </r>
  <r>
    <x v="0"/>
    <x v="1"/>
    <n v="0"/>
    <x v="1"/>
    <n v="0"/>
    <n v="2"/>
    <n v="115"/>
    <s v="N"/>
    <n v="3"/>
    <x v="0"/>
  </r>
  <r>
    <x v="0"/>
    <x v="1"/>
    <n v="0"/>
    <x v="1"/>
    <n v="0"/>
    <n v="3"/>
    <n v="27"/>
    <s v="N"/>
    <n v="4"/>
    <x v="0"/>
  </r>
  <r>
    <x v="0"/>
    <x v="1"/>
    <n v="0"/>
    <x v="1"/>
    <n v="0"/>
    <n v="4"/>
    <n v="14"/>
    <s v="N"/>
    <n v="5"/>
    <x v="0"/>
  </r>
  <r>
    <x v="0"/>
    <x v="1"/>
    <n v="0"/>
    <x v="2"/>
    <n v="0"/>
    <n v="0"/>
    <n v="547"/>
    <s v="N"/>
    <n v="1"/>
    <x v="1"/>
  </r>
  <r>
    <x v="0"/>
    <x v="1"/>
    <n v="0"/>
    <x v="2"/>
    <n v="0"/>
    <n v="1"/>
    <n v="90"/>
    <s v="N"/>
    <n v="2"/>
    <x v="1"/>
  </r>
  <r>
    <x v="0"/>
    <x v="1"/>
    <n v="0"/>
    <x v="2"/>
    <n v="0"/>
    <n v="2"/>
    <n v="27"/>
    <s v="N"/>
    <n v="3"/>
    <x v="1"/>
  </r>
  <r>
    <x v="0"/>
    <x v="1"/>
    <n v="0"/>
    <x v="3"/>
    <n v="0"/>
    <n v="0"/>
    <n v="60"/>
    <s v="N"/>
    <n v="1"/>
    <x v="2"/>
  </r>
  <r>
    <x v="0"/>
    <x v="1"/>
    <n v="0"/>
    <x v="3"/>
    <n v="0"/>
    <n v="1"/>
    <n v="14"/>
    <s v="N"/>
    <n v="2"/>
    <x v="2"/>
  </r>
  <r>
    <x v="0"/>
    <x v="1"/>
    <n v="0"/>
    <x v="3"/>
    <n v="0"/>
    <n v="2"/>
    <n v="4"/>
    <s v="N"/>
    <n v="3"/>
    <x v="2"/>
  </r>
  <r>
    <x v="0"/>
    <x v="1"/>
    <n v="1"/>
    <x v="1"/>
    <n v="0"/>
    <n v="0"/>
    <n v="3938"/>
    <s v="M"/>
    <n v="1"/>
    <x v="0"/>
  </r>
  <r>
    <x v="0"/>
    <x v="1"/>
    <n v="1"/>
    <x v="1"/>
    <n v="0"/>
    <n v="1"/>
    <n v="270"/>
    <s v="M"/>
    <n v="2"/>
    <x v="0"/>
  </r>
  <r>
    <x v="0"/>
    <x v="1"/>
    <n v="1"/>
    <x v="1"/>
    <n v="0"/>
    <n v="2"/>
    <n v="125"/>
    <s v="M"/>
    <n v="3"/>
    <x v="0"/>
  </r>
  <r>
    <x v="0"/>
    <x v="1"/>
    <n v="1"/>
    <x v="1"/>
    <n v="0"/>
    <n v="3"/>
    <n v="18"/>
    <s v="M"/>
    <n v="4"/>
    <x v="0"/>
  </r>
  <r>
    <x v="0"/>
    <x v="1"/>
    <n v="1"/>
    <x v="1"/>
    <n v="1"/>
    <n v="0"/>
    <n v="449"/>
    <s v="M"/>
    <n v="1"/>
    <x v="0"/>
  </r>
  <r>
    <x v="0"/>
    <x v="1"/>
    <n v="1"/>
    <x v="1"/>
    <n v="1"/>
    <n v="1"/>
    <n v="18"/>
    <s v="M"/>
    <n v="2"/>
    <x v="0"/>
  </r>
  <r>
    <x v="0"/>
    <x v="1"/>
    <n v="1"/>
    <x v="1"/>
    <n v="1"/>
    <n v="2"/>
    <n v="4"/>
    <s v="M"/>
    <n v="3"/>
    <x v="0"/>
  </r>
  <r>
    <x v="0"/>
    <x v="1"/>
    <n v="1"/>
    <x v="1"/>
    <n v="1"/>
    <n v="3"/>
    <n v="4"/>
    <s v="M"/>
    <n v="4"/>
    <x v="0"/>
  </r>
  <r>
    <x v="0"/>
    <x v="1"/>
    <n v="1"/>
    <x v="1"/>
    <n v="2"/>
    <n v="0"/>
    <n v="20"/>
    <s v="M"/>
    <n v="1"/>
    <x v="0"/>
  </r>
  <r>
    <x v="0"/>
    <x v="1"/>
    <n v="1"/>
    <x v="1"/>
    <n v="2"/>
    <n v="1"/>
    <n v="2"/>
    <s v="M"/>
    <n v="2"/>
    <x v="0"/>
  </r>
  <r>
    <x v="0"/>
    <x v="1"/>
    <n v="1"/>
    <x v="1"/>
    <n v="2"/>
    <n v="2"/>
    <n v="1"/>
    <s v="M"/>
    <n v="3"/>
    <x v="0"/>
  </r>
  <r>
    <x v="0"/>
    <x v="1"/>
    <n v="1"/>
    <x v="2"/>
    <n v="0"/>
    <n v="0"/>
    <n v="192"/>
    <s v="M"/>
    <n v="1"/>
    <x v="1"/>
  </r>
  <r>
    <x v="0"/>
    <x v="1"/>
    <n v="1"/>
    <x v="2"/>
    <n v="0"/>
    <n v="1"/>
    <n v="6"/>
    <s v="M"/>
    <n v="2"/>
    <x v="1"/>
  </r>
  <r>
    <x v="0"/>
    <x v="1"/>
    <n v="1"/>
    <x v="2"/>
    <n v="0"/>
    <n v="2"/>
    <n v="10"/>
    <s v="M"/>
    <n v="3"/>
    <x v="1"/>
  </r>
  <r>
    <x v="0"/>
    <x v="1"/>
    <n v="1"/>
    <x v="2"/>
    <n v="1"/>
    <n v="0"/>
    <n v="21"/>
    <s v="M"/>
    <n v="1"/>
    <x v="1"/>
  </r>
  <r>
    <x v="0"/>
    <x v="1"/>
    <n v="1"/>
    <x v="2"/>
    <n v="1"/>
    <n v="2"/>
    <n v="1"/>
    <s v="M"/>
    <n v="3"/>
    <x v="1"/>
  </r>
  <r>
    <x v="0"/>
    <x v="1"/>
    <n v="1"/>
    <x v="3"/>
    <n v="0"/>
    <n v="0"/>
    <n v="8"/>
    <s v="M"/>
    <n v="1"/>
    <x v="2"/>
  </r>
  <r>
    <x v="0"/>
    <x v="1"/>
    <n v="1"/>
    <x v="3"/>
    <n v="0"/>
    <n v="1"/>
    <n v="2"/>
    <s v="M"/>
    <n v="2"/>
    <x v="2"/>
  </r>
  <r>
    <x v="0"/>
    <x v="1"/>
    <n v="1"/>
    <x v="3"/>
    <n v="1"/>
    <n v="0"/>
    <n v="2"/>
    <s v="M"/>
    <n v="1"/>
    <x v="2"/>
  </r>
  <r>
    <x v="0"/>
    <x v="1"/>
    <n v="2"/>
    <x v="1"/>
    <n v="0"/>
    <n v="0"/>
    <n v="231"/>
    <s v="M"/>
    <n v="1"/>
    <x v="0"/>
  </r>
  <r>
    <x v="0"/>
    <x v="1"/>
    <n v="2"/>
    <x v="1"/>
    <n v="0"/>
    <n v="1"/>
    <n v="21"/>
    <s v="M"/>
    <n v="2"/>
    <x v="0"/>
  </r>
  <r>
    <x v="0"/>
    <x v="1"/>
    <n v="2"/>
    <x v="1"/>
    <n v="0"/>
    <n v="2"/>
    <n v="2"/>
    <s v="M"/>
    <n v="3"/>
    <x v="0"/>
  </r>
  <r>
    <x v="0"/>
    <x v="1"/>
    <n v="2"/>
    <x v="1"/>
    <n v="0"/>
    <n v="3"/>
    <n v="1"/>
    <s v="M"/>
    <n v="4"/>
    <x v="0"/>
  </r>
  <r>
    <x v="0"/>
    <x v="1"/>
    <n v="2"/>
    <x v="1"/>
    <n v="1"/>
    <n v="0"/>
    <n v="46"/>
    <s v="M"/>
    <n v="1"/>
    <x v="0"/>
  </r>
  <r>
    <x v="0"/>
    <x v="1"/>
    <n v="2"/>
    <x v="1"/>
    <n v="1"/>
    <n v="1"/>
    <n v="5"/>
    <s v="M"/>
    <n v="2"/>
    <x v="0"/>
  </r>
  <r>
    <x v="0"/>
    <x v="1"/>
    <n v="2"/>
    <x v="1"/>
    <n v="1"/>
    <n v="2"/>
    <n v="1"/>
    <s v="M"/>
    <n v="3"/>
    <x v="0"/>
  </r>
  <r>
    <x v="0"/>
    <x v="1"/>
    <n v="2"/>
    <x v="1"/>
    <n v="2"/>
    <n v="0"/>
    <n v="4"/>
    <s v="M"/>
    <n v="1"/>
    <x v="0"/>
  </r>
  <r>
    <x v="0"/>
    <x v="1"/>
    <n v="2"/>
    <x v="2"/>
    <n v="0"/>
    <n v="0"/>
    <n v="19"/>
    <s v="M"/>
    <n v="1"/>
    <x v="1"/>
  </r>
  <r>
    <x v="0"/>
    <x v="1"/>
    <n v="2"/>
    <x v="2"/>
    <n v="1"/>
    <n v="0"/>
    <n v="2"/>
    <s v="M"/>
    <n v="1"/>
    <x v="1"/>
  </r>
  <r>
    <x v="0"/>
    <x v="2"/>
    <n v="0"/>
    <x v="2"/>
    <n v="0"/>
    <n v="0"/>
    <n v="707"/>
    <s v="N"/>
    <n v="2"/>
    <x v="0"/>
  </r>
  <r>
    <x v="0"/>
    <x v="2"/>
    <n v="0"/>
    <x v="2"/>
    <n v="0"/>
    <n v="1"/>
    <n v="115"/>
    <s v="N"/>
    <n v="3"/>
    <x v="0"/>
  </r>
  <r>
    <x v="0"/>
    <x v="2"/>
    <n v="0"/>
    <x v="2"/>
    <n v="0"/>
    <n v="2"/>
    <n v="21"/>
    <s v="N"/>
    <n v="4"/>
    <x v="0"/>
  </r>
  <r>
    <x v="0"/>
    <x v="2"/>
    <n v="0"/>
    <x v="2"/>
    <n v="0"/>
    <n v="3"/>
    <n v="3"/>
    <s v="N"/>
    <n v="5"/>
    <x v="0"/>
  </r>
  <r>
    <x v="0"/>
    <x v="2"/>
    <n v="0"/>
    <x v="3"/>
    <n v="0"/>
    <n v="0"/>
    <n v="120"/>
    <s v="N"/>
    <n v="2"/>
    <x v="1"/>
  </r>
  <r>
    <x v="0"/>
    <x v="2"/>
    <n v="0"/>
    <x v="3"/>
    <n v="0"/>
    <n v="1"/>
    <n v="27"/>
    <s v="N"/>
    <n v="3"/>
    <x v="1"/>
  </r>
  <r>
    <x v="0"/>
    <x v="2"/>
    <n v="0"/>
    <x v="3"/>
    <n v="0"/>
    <n v="2"/>
    <n v="7"/>
    <s v="N"/>
    <n v="4"/>
    <x v="1"/>
  </r>
  <r>
    <x v="0"/>
    <x v="2"/>
    <n v="0"/>
    <x v="4"/>
    <n v="0"/>
    <n v="0"/>
    <n v="18"/>
    <s v="N"/>
    <n v="2"/>
    <x v="2"/>
  </r>
  <r>
    <x v="0"/>
    <x v="2"/>
    <n v="0"/>
    <x v="4"/>
    <n v="0"/>
    <n v="1"/>
    <n v="3"/>
    <s v="N"/>
    <n v="3"/>
    <x v="2"/>
  </r>
  <r>
    <x v="0"/>
    <x v="2"/>
    <n v="1"/>
    <x v="2"/>
    <n v="0"/>
    <n v="0"/>
    <n v="399"/>
    <s v="M"/>
    <n v="2"/>
    <x v="0"/>
  </r>
  <r>
    <x v="0"/>
    <x v="2"/>
    <n v="1"/>
    <x v="2"/>
    <n v="0"/>
    <n v="1"/>
    <n v="60"/>
    <s v="M"/>
    <n v="3"/>
    <x v="0"/>
  </r>
  <r>
    <x v="0"/>
    <x v="2"/>
    <n v="1"/>
    <x v="2"/>
    <n v="0"/>
    <n v="2"/>
    <n v="5"/>
    <s v="M"/>
    <n v="4"/>
    <x v="0"/>
  </r>
  <r>
    <x v="0"/>
    <x v="2"/>
    <n v="1"/>
    <x v="2"/>
    <n v="0"/>
    <n v="3"/>
    <n v="2"/>
    <s v="M"/>
    <n v="5"/>
    <x v="0"/>
  </r>
  <r>
    <x v="0"/>
    <x v="2"/>
    <n v="1"/>
    <x v="2"/>
    <n v="1"/>
    <n v="0"/>
    <n v="45"/>
    <s v="M"/>
    <n v="2"/>
    <x v="0"/>
  </r>
  <r>
    <x v="0"/>
    <x v="2"/>
    <n v="1"/>
    <x v="2"/>
    <n v="1"/>
    <n v="1"/>
    <n v="5"/>
    <s v="M"/>
    <n v="3"/>
    <x v="0"/>
  </r>
  <r>
    <x v="0"/>
    <x v="2"/>
    <n v="1"/>
    <x v="2"/>
    <n v="2"/>
    <n v="0"/>
    <n v="1"/>
    <s v="M"/>
    <n v="2"/>
    <x v="0"/>
  </r>
  <r>
    <x v="0"/>
    <x v="2"/>
    <n v="1"/>
    <x v="3"/>
    <n v="0"/>
    <n v="0"/>
    <n v="25"/>
    <s v="M"/>
    <n v="2"/>
    <x v="1"/>
  </r>
  <r>
    <x v="0"/>
    <x v="2"/>
    <n v="1"/>
    <x v="3"/>
    <n v="0"/>
    <n v="1"/>
    <n v="1"/>
    <s v="M"/>
    <n v="3"/>
    <x v="1"/>
  </r>
  <r>
    <x v="0"/>
    <x v="2"/>
    <n v="1"/>
    <x v="3"/>
    <n v="1"/>
    <n v="0"/>
    <n v="1"/>
    <s v="M"/>
    <n v="2"/>
    <x v="1"/>
  </r>
  <r>
    <x v="0"/>
    <x v="2"/>
    <n v="1"/>
    <x v="3"/>
    <n v="1"/>
    <n v="2"/>
    <n v="1"/>
    <s v="M"/>
    <n v="4"/>
    <x v="1"/>
  </r>
  <r>
    <x v="0"/>
    <x v="2"/>
    <n v="1"/>
    <x v="4"/>
    <n v="0"/>
    <n v="0"/>
    <n v="1"/>
    <s v="M"/>
    <n v="2"/>
    <x v="2"/>
  </r>
  <r>
    <x v="0"/>
    <x v="2"/>
    <n v="2"/>
    <x v="2"/>
    <n v="0"/>
    <n v="0"/>
    <n v="19"/>
    <s v="M"/>
    <n v="2"/>
    <x v="0"/>
  </r>
  <r>
    <x v="0"/>
    <x v="2"/>
    <n v="2"/>
    <x v="2"/>
    <n v="0"/>
    <n v="1"/>
    <n v="4"/>
    <s v="M"/>
    <n v="3"/>
    <x v="0"/>
  </r>
  <r>
    <x v="0"/>
    <x v="2"/>
    <n v="2"/>
    <x v="2"/>
    <n v="0"/>
    <n v="2"/>
    <n v="2"/>
    <s v="M"/>
    <n v="4"/>
    <x v="0"/>
  </r>
  <r>
    <x v="0"/>
    <x v="2"/>
    <n v="2"/>
    <x v="2"/>
    <n v="1"/>
    <n v="0"/>
    <n v="2"/>
    <s v="M"/>
    <n v="2"/>
    <x v="0"/>
  </r>
  <r>
    <x v="0"/>
    <x v="2"/>
    <n v="2"/>
    <x v="3"/>
    <n v="0"/>
    <n v="0"/>
    <n v="1"/>
    <s v="M"/>
    <n v="2"/>
    <x v="1"/>
  </r>
  <r>
    <x v="0"/>
    <x v="3"/>
    <n v="0"/>
    <x v="3"/>
    <n v="0"/>
    <n v="0"/>
    <n v="169"/>
    <s v="N"/>
    <n v="3"/>
    <x v="0"/>
  </r>
  <r>
    <x v="0"/>
    <x v="3"/>
    <n v="0"/>
    <x v="3"/>
    <n v="0"/>
    <n v="1"/>
    <n v="16"/>
    <s v="N"/>
    <n v="4"/>
    <x v="0"/>
  </r>
  <r>
    <x v="0"/>
    <x v="3"/>
    <n v="0"/>
    <x v="3"/>
    <n v="0"/>
    <n v="2"/>
    <n v="4"/>
    <s v="N"/>
    <n v="5"/>
    <x v="0"/>
  </r>
  <r>
    <x v="0"/>
    <x v="3"/>
    <n v="0"/>
    <x v="4"/>
    <n v="0"/>
    <n v="0"/>
    <n v="19"/>
    <s v="N"/>
    <n v="3"/>
    <x v="1"/>
  </r>
  <r>
    <x v="0"/>
    <x v="3"/>
    <n v="0"/>
    <x v="4"/>
    <n v="0"/>
    <n v="1"/>
    <n v="3"/>
    <s v="N"/>
    <n v="4"/>
    <x v="1"/>
  </r>
  <r>
    <x v="0"/>
    <x v="3"/>
    <n v="0"/>
    <x v="5"/>
    <n v="0"/>
    <n v="0"/>
    <n v="1"/>
    <s v="N"/>
    <n v="3"/>
    <x v="2"/>
  </r>
  <r>
    <x v="0"/>
    <x v="3"/>
    <n v="1"/>
    <x v="3"/>
    <n v="0"/>
    <n v="0"/>
    <n v="53"/>
    <s v="M"/>
    <n v="3"/>
    <x v="0"/>
  </r>
  <r>
    <x v="0"/>
    <x v="3"/>
    <n v="1"/>
    <x v="3"/>
    <n v="0"/>
    <n v="1"/>
    <n v="4"/>
    <s v="M"/>
    <n v="4"/>
    <x v="0"/>
  </r>
  <r>
    <x v="0"/>
    <x v="3"/>
    <n v="1"/>
    <x v="3"/>
    <n v="1"/>
    <n v="0"/>
    <n v="11"/>
    <s v="M"/>
    <n v="3"/>
    <x v="0"/>
  </r>
  <r>
    <x v="0"/>
    <x v="3"/>
    <n v="1"/>
    <x v="4"/>
    <n v="0"/>
    <n v="0"/>
    <n v="2"/>
    <s v="M"/>
    <n v="3"/>
    <x v="1"/>
  </r>
  <r>
    <x v="0"/>
    <x v="3"/>
    <n v="2"/>
    <x v="3"/>
    <n v="0"/>
    <n v="0"/>
    <n v="2"/>
    <s v="M"/>
    <n v="3"/>
    <x v="0"/>
  </r>
  <r>
    <x v="0"/>
    <x v="4"/>
    <n v="0"/>
    <x v="4"/>
    <n v="0"/>
    <n v="0"/>
    <n v="37"/>
    <s v="N"/>
    <n v="4"/>
    <x v="0"/>
  </r>
  <r>
    <x v="0"/>
    <x v="4"/>
    <n v="1"/>
    <x v="4"/>
    <n v="0"/>
    <n v="0"/>
    <n v="4"/>
    <s v="M"/>
    <n v="4"/>
    <x v="0"/>
  </r>
  <r>
    <x v="0"/>
    <x v="5"/>
    <n v="0"/>
    <x v="5"/>
    <n v="0"/>
    <n v="0"/>
    <n v="6"/>
    <s v="N"/>
    <n v="5"/>
    <x v="0"/>
  </r>
  <r>
    <x v="1"/>
    <x v="0"/>
    <n v="0"/>
    <x v="0"/>
    <n v="0"/>
    <n v="1"/>
    <n v="629"/>
    <s v="N"/>
    <n v="1"/>
    <x v="0"/>
  </r>
  <r>
    <x v="1"/>
    <x v="0"/>
    <n v="0"/>
    <x v="0"/>
    <n v="0"/>
    <n v="2"/>
    <n v="327"/>
    <s v="N"/>
    <n v="2"/>
    <x v="0"/>
  </r>
  <r>
    <x v="1"/>
    <x v="0"/>
    <n v="0"/>
    <x v="0"/>
    <n v="0"/>
    <n v="3"/>
    <n v="135"/>
    <s v="N"/>
    <n v="3"/>
    <x v="0"/>
  </r>
  <r>
    <x v="1"/>
    <x v="0"/>
    <n v="0"/>
    <x v="0"/>
    <n v="0"/>
    <n v="4"/>
    <n v="80"/>
    <s v="N"/>
    <n v="4"/>
    <x v="0"/>
  </r>
  <r>
    <x v="1"/>
    <x v="0"/>
    <n v="0"/>
    <x v="1"/>
    <n v="0"/>
    <n v="1"/>
    <n v="133"/>
    <s v="N"/>
    <n v="1"/>
    <x v="1"/>
  </r>
  <r>
    <x v="1"/>
    <x v="0"/>
    <n v="0"/>
    <x v="1"/>
    <n v="0"/>
    <n v="2"/>
    <n v="156"/>
    <s v="N"/>
    <n v="2"/>
    <x v="1"/>
  </r>
  <r>
    <x v="1"/>
    <x v="0"/>
    <n v="0"/>
    <x v="2"/>
    <n v="0"/>
    <n v="1"/>
    <n v="36"/>
    <s v="N"/>
    <n v="1"/>
    <x v="2"/>
  </r>
  <r>
    <x v="1"/>
    <x v="0"/>
    <n v="0"/>
    <x v="2"/>
    <n v="0"/>
    <n v="2"/>
    <n v="43"/>
    <s v="N"/>
    <n v="2"/>
    <x v="2"/>
  </r>
  <r>
    <x v="1"/>
    <x v="0"/>
    <n v="1"/>
    <x v="0"/>
    <n v="0"/>
    <n v="0"/>
    <n v="6414"/>
    <s v="M"/>
    <n v="0"/>
    <x v="0"/>
  </r>
  <r>
    <x v="1"/>
    <x v="0"/>
    <n v="1"/>
    <x v="0"/>
    <n v="0"/>
    <n v="1"/>
    <n v="383"/>
    <s v="M"/>
    <n v="1"/>
    <x v="0"/>
  </r>
  <r>
    <x v="1"/>
    <x v="0"/>
    <n v="1"/>
    <x v="0"/>
    <n v="0"/>
    <n v="2"/>
    <n v="232"/>
    <s v="M"/>
    <n v="2"/>
    <x v="0"/>
  </r>
  <r>
    <x v="1"/>
    <x v="0"/>
    <n v="1"/>
    <x v="0"/>
    <n v="0"/>
    <n v="3"/>
    <n v="25"/>
    <s v="M"/>
    <n v="3"/>
    <x v="0"/>
  </r>
  <r>
    <x v="1"/>
    <x v="0"/>
    <n v="1"/>
    <x v="0"/>
    <n v="0"/>
    <n v="4"/>
    <n v="9"/>
    <s v="M"/>
    <n v="4"/>
    <x v="0"/>
  </r>
  <r>
    <x v="1"/>
    <x v="0"/>
    <n v="1"/>
    <x v="0"/>
    <n v="1"/>
    <n v="0"/>
    <n v="276"/>
    <s v="M"/>
    <n v="0"/>
    <x v="0"/>
  </r>
  <r>
    <x v="1"/>
    <x v="0"/>
    <n v="1"/>
    <x v="0"/>
    <n v="1"/>
    <n v="1"/>
    <n v="24"/>
    <s v="M"/>
    <n v="1"/>
    <x v="0"/>
  </r>
  <r>
    <x v="1"/>
    <x v="0"/>
    <n v="1"/>
    <x v="0"/>
    <n v="1"/>
    <n v="2"/>
    <n v="6"/>
    <s v="M"/>
    <n v="2"/>
    <x v="0"/>
  </r>
  <r>
    <x v="1"/>
    <x v="0"/>
    <n v="1"/>
    <x v="0"/>
    <n v="2"/>
    <n v="0"/>
    <n v="25"/>
    <s v="M"/>
    <n v="0"/>
    <x v="0"/>
  </r>
  <r>
    <x v="1"/>
    <x v="0"/>
    <n v="1"/>
    <x v="0"/>
    <n v="2"/>
    <n v="1"/>
    <n v="2"/>
    <s v="M"/>
    <n v="1"/>
    <x v="0"/>
  </r>
  <r>
    <x v="1"/>
    <x v="0"/>
    <n v="1"/>
    <x v="0"/>
    <n v="2"/>
    <n v="2"/>
    <n v="2"/>
    <s v="M"/>
    <n v="2"/>
    <x v="0"/>
  </r>
  <r>
    <x v="1"/>
    <x v="0"/>
    <n v="1"/>
    <x v="1"/>
    <n v="0"/>
    <n v="0"/>
    <n v="314"/>
    <s v="M"/>
    <n v="0"/>
    <x v="1"/>
  </r>
  <r>
    <x v="1"/>
    <x v="0"/>
    <n v="1"/>
    <x v="1"/>
    <n v="0"/>
    <n v="1"/>
    <n v="24"/>
    <s v="M"/>
    <n v="1"/>
    <x v="1"/>
  </r>
  <r>
    <x v="1"/>
    <x v="0"/>
    <n v="1"/>
    <x v="1"/>
    <n v="0"/>
    <n v="2"/>
    <n v="20"/>
    <s v="M"/>
    <n v="2"/>
    <x v="1"/>
  </r>
  <r>
    <x v="1"/>
    <x v="0"/>
    <n v="1"/>
    <x v="1"/>
    <n v="1"/>
    <n v="0"/>
    <n v="19"/>
    <s v="M"/>
    <n v="0"/>
    <x v="1"/>
  </r>
  <r>
    <x v="1"/>
    <x v="0"/>
    <n v="1"/>
    <x v="1"/>
    <n v="1"/>
    <n v="1"/>
    <n v="3"/>
    <s v="M"/>
    <n v="1"/>
    <x v="1"/>
  </r>
  <r>
    <x v="1"/>
    <x v="0"/>
    <n v="1"/>
    <x v="1"/>
    <n v="1"/>
    <n v="2"/>
    <n v="1"/>
    <s v="M"/>
    <n v="2"/>
    <x v="1"/>
  </r>
  <r>
    <x v="1"/>
    <x v="0"/>
    <n v="1"/>
    <x v="2"/>
    <n v="0"/>
    <n v="0"/>
    <n v="35"/>
    <s v="M"/>
    <n v="0"/>
    <x v="2"/>
  </r>
  <r>
    <x v="1"/>
    <x v="0"/>
    <n v="1"/>
    <x v="2"/>
    <n v="0"/>
    <n v="1"/>
    <n v="3"/>
    <s v="M"/>
    <n v="1"/>
    <x v="2"/>
  </r>
  <r>
    <x v="1"/>
    <x v="0"/>
    <n v="1"/>
    <x v="2"/>
    <n v="0"/>
    <n v="2"/>
    <n v="2"/>
    <s v="M"/>
    <n v="2"/>
    <x v="2"/>
  </r>
  <r>
    <x v="1"/>
    <x v="0"/>
    <n v="2"/>
    <x v="0"/>
    <n v="0"/>
    <n v="0"/>
    <n v="448"/>
    <s v="M"/>
    <n v="0"/>
    <x v="0"/>
  </r>
  <r>
    <x v="1"/>
    <x v="0"/>
    <n v="2"/>
    <x v="0"/>
    <n v="0"/>
    <n v="1"/>
    <n v="41"/>
    <s v="M"/>
    <n v="1"/>
    <x v="0"/>
  </r>
  <r>
    <x v="1"/>
    <x v="0"/>
    <n v="2"/>
    <x v="0"/>
    <n v="0"/>
    <n v="2"/>
    <n v="22"/>
    <s v="M"/>
    <n v="2"/>
    <x v="0"/>
  </r>
  <r>
    <x v="1"/>
    <x v="0"/>
    <n v="2"/>
    <x v="0"/>
    <n v="0"/>
    <n v="3"/>
    <n v="2"/>
    <s v="M"/>
    <n v="3"/>
    <x v="0"/>
  </r>
  <r>
    <x v="1"/>
    <x v="0"/>
    <n v="2"/>
    <x v="0"/>
    <n v="1"/>
    <n v="0"/>
    <n v="39"/>
    <s v="M"/>
    <n v="0"/>
    <x v="0"/>
  </r>
  <r>
    <x v="1"/>
    <x v="0"/>
    <n v="2"/>
    <x v="0"/>
    <n v="1"/>
    <n v="1"/>
    <n v="5"/>
    <s v="M"/>
    <n v="1"/>
    <x v="0"/>
  </r>
  <r>
    <x v="1"/>
    <x v="0"/>
    <n v="2"/>
    <x v="0"/>
    <n v="1"/>
    <n v="2"/>
    <n v="2"/>
    <s v="M"/>
    <n v="2"/>
    <x v="0"/>
  </r>
  <r>
    <x v="1"/>
    <x v="0"/>
    <n v="2"/>
    <x v="0"/>
    <n v="2"/>
    <n v="0"/>
    <n v="5"/>
    <s v="M"/>
    <n v="0"/>
    <x v="0"/>
  </r>
  <r>
    <x v="1"/>
    <x v="0"/>
    <n v="2"/>
    <x v="1"/>
    <n v="0"/>
    <n v="0"/>
    <n v="19"/>
    <s v="M"/>
    <n v="0"/>
    <x v="1"/>
  </r>
  <r>
    <x v="1"/>
    <x v="0"/>
    <n v="2"/>
    <x v="1"/>
    <n v="0"/>
    <n v="1"/>
    <n v="2"/>
    <s v="M"/>
    <n v="1"/>
    <x v="1"/>
  </r>
  <r>
    <x v="1"/>
    <x v="0"/>
    <n v="2"/>
    <x v="1"/>
    <n v="0"/>
    <n v="2"/>
    <n v="3"/>
    <s v="M"/>
    <n v="2"/>
    <x v="1"/>
  </r>
  <r>
    <x v="1"/>
    <x v="0"/>
    <n v="2"/>
    <x v="2"/>
    <n v="0"/>
    <n v="0"/>
    <n v="1"/>
    <s v="M"/>
    <n v="0"/>
    <x v="2"/>
  </r>
  <r>
    <x v="1"/>
    <x v="1"/>
    <n v="0"/>
    <x v="1"/>
    <n v="0"/>
    <n v="0"/>
    <n v="2097"/>
    <s v="N"/>
    <n v="1"/>
    <x v="0"/>
  </r>
  <r>
    <x v="1"/>
    <x v="1"/>
    <n v="0"/>
    <x v="1"/>
    <n v="0"/>
    <n v="1"/>
    <n v="308"/>
    <s v="N"/>
    <n v="2"/>
    <x v="0"/>
  </r>
  <r>
    <x v="1"/>
    <x v="1"/>
    <n v="0"/>
    <x v="1"/>
    <n v="0"/>
    <n v="2"/>
    <n v="155"/>
    <s v="N"/>
    <n v="3"/>
    <x v="0"/>
  </r>
  <r>
    <x v="1"/>
    <x v="1"/>
    <n v="0"/>
    <x v="1"/>
    <n v="0"/>
    <n v="3"/>
    <n v="61"/>
    <s v="N"/>
    <n v="4"/>
    <x v="0"/>
  </r>
  <r>
    <x v="1"/>
    <x v="1"/>
    <n v="0"/>
    <x v="1"/>
    <n v="0"/>
    <n v="4"/>
    <n v="44"/>
    <s v="N"/>
    <n v="5"/>
    <x v="0"/>
  </r>
  <r>
    <x v="1"/>
    <x v="1"/>
    <n v="0"/>
    <x v="2"/>
    <n v="0"/>
    <n v="0"/>
    <n v="457"/>
    <s v="N"/>
    <n v="1"/>
    <x v="1"/>
  </r>
  <r>
    <x v="1"/>
    <x v="1"/>
    <n v="0"/>
    <x v="2"/>
    <n v="0"/>
    <n v="1"/>
    <n v="62"/>
    <s v="N"/>
    <n v="2"/>
    <x v="1"/>
  </r>
  <r>
    <x v="1"/>
    <x v="1"/>
    <n v="0"/>
    <x v="2"/>
    <n v="0"/>
    <n v="2"/>
    <n v="59"/>
    <s v="N"/>
    <n v="3"/>
    <x v="1"/>
  </r>
  <r>
    <x v="1"/>
    <x v="1"/>
    <n v="0"/>
    <x v="3"/>
    <n v="0"/>
    <n v="0"/>
    <n v="112"/>
    <s v="N"/>
    <n v="1"/>
    <x v="2"/>
  </r>
  <r>
    <x v="1"/>
    <x v="1"/>
    <n v="0"/>
    <x v="3"/>
    <n v="0"/>
    <n v="1"/>
    <n v="13"/>
    <s v="N"/>
    <n v="2"/>
    <x v="2"/>
  </r>
  <r>
    <x v="1"/>
    <x v="1"/>
    <n v="0"/>
    <x v="3"/>
    <n v="0"/>
    <n v="2"/>
    <n v="18"/>
    <s v="N"/>
    <n v="3"/>
    <x v="2"/>
  </r>
  <r>
    <x v="1"/>
    <x v="1"/>
    <n v="1"/>
    <x v="1"/>
    <n v="0"/>
    <n v="0"/>
    <n v="1373"/>
    <s v="M"/>
    <n v="1"/>
    <x v="0"/>
  </r>
  <r>
    <x v="1"/>
    <x v="1"/>
    <n v="1"/>
    <x v="1"/>
    <n v="0"/>
    <n v="1"/>
    <n v="123"/>
    <s v="M"/>
    <n v="2"/>
    <x v="0"/>
  </r>
  <r>
    <x v="1"/>
    <x v="1"/>
    <n v="1"/>
    <x v="1"/>
    <n v="0"/>
    <n v="2"/>
    <n v="108"/>
    <s v="M"/>
    <n v="3"/>
    <x v="0"/>
  </r>
  <r>
    <x v="1"/>
    <x v="1"/>
    <n v="1"/>
    <x v="1"/>
    <n v="0"/>
    <n v="3"/>
    <n v="10"/>
    <s v="M"/>
    <n v="4"/>
    <x v="0"/>
  </r>
  <r>
    <x v="1"/>
    <x v="1"/>
    <n v="1"/>
    <x v="1"/>
    <n v="0"/>
    <n v="4"/>
    <n v="3"/>
    <s v="M"/>
    <n v="5"/>
    <x v="0"/>
  </r>
  <r>
    <x v="1"/>
    <x v="1"/>
    <n v="1"/>
    <x v="1"/>
    <n v="1"/>
    <n v="0"/>
    <n v="47"/>
    <s v="M"/>
    <n v="1"/>
    <x v="0"/>
  </r>
  <r>
    <x v="1"/>
    <x v="1"/>
    <n v="1"/>
    <x v="1"/>
    <n v="1"/>
    <n v="1"/>
    <n v="6"/>
    <s v="M"/>
    <n v="2"/>
    <x v="0"/>
  </r>
  <r>
    <x v="1"/>
    <x v="1"/>
    <n v="1"/>
    <x v="1"/>
    <n v="1"/>
    <n v="2"/>
    <n v="3"/>
    <s v="M"/>
    <n v="3"/>
    <x v="0"/>
  </r>
  <r>
    <x v="1"/>
    <x v="1"/>
    <n v="1"/>
    <x v="1"/>
    <n v="2"/>
    <n v="0"/>
    <n v="5"/>
    <s v="M"/>
    <n v="1"/>
    <x v="0"/>
  </r>
  <r>
    <x v="1"/>
    <x v="1"/>
    <n v="1"/>
    <x v="1"/>
    <n v="2"/>
    <n v="1"/>
    <n v="1"/>
    <s v="M"/>
    <n v="2"/>
    <x v="0"/>
  </r>
  <r>
    <x v="1"/>
    <x v="1"/>
    <n v="1"/>
    <x v="2"/>
    <n v="0"/>
    <n v="0"/>
    <n v="61"/>
    <s v="M"/>
    <n v="1"/>
    <x v="1"/>
  </r>
  <r>
    <x v="1"/>
    <x v="1"/>
    <n v="1"/>
    <x v="2"/>
    <n v="0"/>
    <n v="1"/>
    <n v="4"/>
    <s v="M"/>
    <n v="2"/>
    <x v="1"/>
  </r>
  <r>
    <x v="1"/>
    <x v="1"/>
    <n v="1"/>
    <x v="2"/>
    <n v="0"/>
    <n v="2"/>
    <n v="8"/>
    <s v="M"/>
    <n v="3"/>
    <x v="1"/>
  </r>
  <r>
    <x v="1"/>
    <x v="1"/>
    <n v="1"/>
    <x v="2"/>
    <n v="1"/>
    <n v="2"/>
    <n v="2"/>
    <s v="M"/>
    <n v="3"/>
    <x v="1"/>
  </r>
  <r>
    <x v="1"/>
    <x v="1"/>
    <n v="1"/>
    <x v="2"/>
    <n v="2"/>
    <n v="0"/>
    <n v="1"/>
    <s v="M"/>
    <n v="1"/>
    <x v="1"/>
  </r>
  <r>
    <x v="1"/>
    <x v="1"/>
    <n v="1"/>
    <x v="3"/>
    <n v="0"/>
    <n v="0"/>
    <n v="8"/>
    <s v="M"/>
    <n v="1"/>
    <x v="2"/>
  </r>
  <r>
    <x v="1"/>
    <x v="1"/>
    <n v="1"/>
    <x v="3"/>
    <n v="0"/>
    <n v="1"/>
    <n v="1"/>
    <s v="M"/>
    <n v="2"/>
    <x v="2"/>
  </r>
  <r>
    <x v="1"/>
    <x v="1"/>
    <n v="1"/>
    <x v="3"/>
    <n v="0"/>
    <n v="2"/>
    <n v="2"/>
    <s v="M"/>
    <n v="3"/>
    <x v="2"/>
  </r>
  <r>
    <x v="1"/>
    <x v="1"/>
    <n v="2"/>
    <x v="1"/>
    <n v="0"/>
    <n v="0"/>
    <n v="117"/>
    <s v="M"/>
    <n v="1"/>
    <x v="0"/>
  </r>
  <r>
    <x v="1"/>
    <x v="1"/>
    <n v="2"/>
    <x v="1"/>
    <n v="0"/>
    <n v="1"/>
    <n v="9"/>
    <s v="M"/>
    <n v="2"/>
    <x v="0"/>
  </r>
  <r>
    <x v="1"/>
    <x v="1"/>
    <n v="2"/>
    <x v="1"/>
    <n v="0"/>
    <n v="2"/>
    <n v="5"/>
    <s v="M"/>
    <n v="3"/>
    <x v="0"/>
  </r>
  <r>
    <x v="1"/>
    <x v="1"/>
    <n v="2"/>
    <x v="1"/>
    <n v="1"/>
    <n v="0"/>
    <n v="10"/>
    <s v="M"/>
    <n v="1"/>
    <x v="0"/>
  </r>
  <r>
    <x v="1"/>
    <x v="1"/>
    <n v="2"/>
    <x v="1"/>
    <n v="1"/>
    <n v="4"/>
    <n v="1"/>
    <s v="M"/>
    <n v="5"/>
    <x v="0"/>
  </r>
  <r>
    <x v="1"/>
    <x v="1"/>
    <n v="2"/>
    <x v="2"/>
    <n v="0"/>
    <n v="0"/>
    <n v="11"/>
    <s v="M"/>
    <n v="1"/>
    <x v="1"/>
  </r>
  <r>
    <x v="1"/>
    <x v="2"/>
    <n v="0"/>
    <x v="2"/>
    <n v="0"/>
    <n v="0"/>
    <n v="712"/>
    <s v="N"/>
    <n v="2"/>
    <x v="0"/>
  </r>
  <r>
    <x v="1"/>
    <x v="2"/>
    <n v="0"/>
    <x v="2"/>
    <n v="0"/>
    <n v="1"/>
    <n v="93"/>
    <s v="N"/>
    <n v="3"/>
    <x v="0"/>
  </r>
  <r>
    <x v="1"/>
    <x v="2"/>
    <n v="0"/>
    <x v="2"/>
    <n v="0"/>
    <n v="2"/>
    <n v="98"/>
    <s v="N"/>
    <n v="4"/>
    <x v="0"/>
  </r>
  <r>
    <x v="1"/>
    <x v="2"/>
    <n v="0"/>
    <x v="2"/>
    <n v="0"/>
    <n v="3"/>
    <n v="20"/>
    <s v="N"/>
    <n v="5"/>
    <x v="0"/>
  </r>
  <r>
    <x v="1"/>
    <x v="2"/>
    <n v="0"/>
    <x v="3"/>
    <n v="0"/>
    <n v="0"/>
    <n v="142"/>
    <s v="N"/>
    <n v="2"/>
    <x v="1"/>
  </r>
  <r>
    <x v="1"/>
    <x v="2"/>
    <n v="0"/>
    <x v="3"/>
    <n v="0"/>
    <n v="1"/>
    <n v="21"/>
    <s v="N"/>
    <n v="3"/>
    <x v="1"/>
  </r>
  <r>
    <x v="1"/>
    <x v="2"/>
    <n v="0"/>
    <x v="3"/>
    <n v="0"/>
    <n v="2"/>
    <n v="26"/>
    <s v="N"/>
    <n v="4"/>
    <x v="1"/>
  </r>
  <r>
    <x v="1"/>
    <x v="2"/>
    <n v="0"/>
    <x v="4"/>
    <n v="0"/>
    <n v="0"/>
    <n v="24"/>
    <s v="N"/>
    <n v="2"/>
    <x v="2"/>
  </r>
  <r>
    <x v="1"/>
    <x v="2"/>
    <n v="0"/>
    <x v="4"/>
    <n v="0"/>
    <n v="1"/>
    <n v="7"/>
    <s v="N"/>
    <n v="3"/>
    <x v="2"/>
  </r>
  <r>
    <x v="1"/>
    <x v="2"/>
    <n v="0"/>
    <x v="4"/>
    <n v="0"/>
    <n v="2"/>
    <n v="9"/>
    <s v="N"/>
    <n v="4"/>
    <x v="2"/>
  </r>
  <r>
    <x v="1"/>
    <x v="2"/>
    <n v="1"/>
    <x v="2"/>
    <n v="0"/>
    <n v="0"/>
    <n v="240"/>
    <s v="M"/>
    <n v="2"/>
    <x v="0"/>
  </r>
  <r>
    <x v="1"/>
    <x v="2"/>
    <n v="1"/>
    <x v="2"/>
    <n v="0"/>
    <n v="1"/>
    <n v="36"/>
    <s v="M"/>
    <n v="3"/>
    <x v="0"/>
  </r>
  <r>
    <x v="1"/>
    <x v="2"/>
    <n v="1"/>
    <x v="2"/>
    <n v="0"/>
    <n v="2"/>
    <n v="23"/>
    <s v="M"/>
    <n v="4"/>
    <x v="0"/>
  </r>
  <r>
    <x v="1"/>
    <x v="2"/>
    <n v="1"/>
    <x v="2"/>
    <n v="0"/>
    <n v="3"/>
    <n v="2"/>
    <s v="M"/>
    <n v="5"/>
    <x v="0"/>
  </r>
  <r>
    <x v="1"/>
    <x v="2"/>
    <n v="1"/>
    <x v="2"/>
    <n v="1"/>
    <n v="0"/>
    <n v="7"/>
    <s v="M"/>
    <n v="2"/>
    <x v="0"/>
  </r>
  <r>
    <x v="1"/>
    <x v="2"/>
    <n v="1"/>
    <x v="2"/>
    <n v="1"/>
    <n v="1"/>
    <n v="3"/>
    <s v="M"/>
    <n v="3"/>
    <x v="0"/>
  </r>
  <r>
    <x v="1"/>
    <x v="2"/>
    <n v="1"/>
    <x v="2"/>
    <n v="2"/>
    <n v="0"/>
    <n v="1"/>
    <s v="M"/>
    <n v="2"/>
    <x v="0"/>
  </r>
  <r>
    <x v="1"/>
    <x v="2"/>
    <n v="1"/>
    <x v="3"/>
    <n v="0"/>
    <n v="0"/>
    <n v="11"/>
    <s v="M"/>
    <n v="2"/>
    <x v="1"/>
  </r>
  <r>
    <x v="1"/>
    <x v="2"/>
    <n v="1"/>
    <x v="3"/>
    <n v="0"/>
    <n v="1"/>
    <n v="1"/>
    <s v="M"/>
    <n v="3"/>
    <x v="1"/>
  </r>
  <r>
    <x v="1"/>
    <x v="2"/>
    <n v="1"/>
    <x v="3"/>
    <n v="0"/>
    <n v="2"/>
    <n v="1"/>
    <s v="M"/>
    <n v="4"/>
    <x v="1"/>
  </r>
  <r>
    <x v="1"/>
    <x v="2"/>
    <n v="2"/>
    <x v="2"/>
    <n v="0"/>
    <n v="0"/>
    <n v="20"/>
    <s v="M"/>
    <n v="2"/>
    <x v="0"/>
  </r>
  <r>
    <x v="1"/>
    <x v="2"/>
    <n v="2"/>
    <x v="2"/>
    <n v="0"/>
    <n v="1"/>
    <n v="1"/>
    <s v="M"/>
    <n v="3"/>
    <x v="0"/>
  </r>
  <r>
    <x v="1"/>
    <x v="2"/>
    <n v="2"/>
    <x v="2"/>
    <n v="0"/>
    <n v="2"/>
    <n v="2"/>
    <s v="M"/>
    <n v="4"/>
    <x v="0"/>
  </r>
  <r>
    <x v="1"/>
    <x v="2"/>
    <n v="2"/>
    <x v="2"/>
    <n v="1"/>
    <n v="0"/>
    <n v="1"/>
    <s v="M"/>
    <n v="2"/>
    <x v="0"/>
  </r>
  <r>
    <x v="1"/>
    <x v="2"/>
    <n v="2"/>
    <x v="3"/>
    <n v="0"/>
    <n v="0"/>
    <n v="2"/>
    <s v="M"/>
    <n v="2"/>
    <x v="1"/>
  </r>
  <r>
    <x v="1"/>
    <x v="2"/>
    <n v="2"/>
    <x v="3"/>
    <n v="0"/>
    <n v="2"/>
    <n v="1"/>
    <s v="M"/>
    <n v="4"/>
    <x v="1"/>
  </r>
  <r>
    <x v="1"/>
    <x v="3"/>
    <n v="0"/>
    <x v="3"/>
    <n v="0"/>
    <n v="0"/>
    <n v="183"/>
    <s v="N"/>
    <n v="3"/>
    <x v="0"/>
  </r>
  <r>
    <x v="1"/>
    <x v="3"/>
    <n v="0"/>
    <x v="3"/>
    <n v="0"/>
    <n v="1"/>
    <n v="24"/>
    <s v="N"/>
    <n v="4"/>
    <x v="0"/>
  </r>
  <r>
    <x v="1"/>
    <x v="3"/>
    <n v="0"/>
    <x v="3"/>
    <n v="0"/>
    <n v="2"/>
    <n v="11"/>
    <s v="N"/>
    <n v="5"/>
    <x v="0"/>
  </r>
  <r>
    <x v="1"/>
    <x v="3"/>
    <n v="0"/>
    <x v="4"/>
    <n v="0"/>
    <n v="0"/>
    <n v="24"/>
    <s v="N"/>
    <n v="3"/>
    <x v="1"/>
  </r>
  <r>
    <x v="1"/>
    <x v="3"/>
    <n v="0"/>
    <x v="4"/>
    <n v="0"/>
    <n v="1"/>
    <n v="7"/>
    <s v="N"/>
    <n v="4"/>
    <x v="1"/>
  </r>
  <r>
    <x v="1"/>
    <x v="3"/>
    <n v="0"/>
    <x v="4"/>
    <n v="0"/>
    <n v="2"/>
    <n v="1"/>
    <s v="N"/>
    <n v="5"/>
    <x v="1"/>
  </r>
  <r>
    <x v="1"/>
    <x v="3"/>
    <n v="0"/>
    <x v="5"/>
    <n v="0"/>
    <n v="0"/>
    <n v="5"/>
    <s v="N"/>
    <n v="3"/>
    <x v="2"/>
  </r>
  <r>
    <x v="1"/>
    <x v="3"/>
    <n v="0"/>
    <x v="5"/>
    <n v="0"/>
    <n v="1"/>
    <n v="1"/>
    <s v="N"/>
    <n v="4"/>
    <x v="2"/>
  </r>
  <r>
    <x v="1"/>
    <x v="3"/>
    <n v="1"/>
    <x v="3"/>
    <n v="0"/>
    <n v="0"/>
    <n v="46"/>
    <s v="M"/>
    <n v="3"/>
    <x v="0"/>
  </r>
  <r>
    <x v="1"/>
    <x v="3"/>
    <n v="1"/>
    <x v="3"/>
    <n v="0"/>
    <n v="1"/>
    <n v="2"/>
    <s v="M"/>
    <n v="4"/>
    <x v="0"/>
  </r>
  <r>
    <x v="1"/>
    <x v="3"/>
    <n v="1"/>
    <x v="3"/>
    <n v="0"/>
    <n v="2"/>
    <n v="2"/>
    <s v="M"/>
    <n v="5"/>
    <x v="0"/>
  </r>
  <r>
    <x v="1"/>
    <x v="3"/>
    <n v="1"/>
    <x v="3"/>
    <n v="1"/>
    <n v="0"/>
    <n v="3"/>
    <s v="M"/>
    <n v="3"/>
    <x v="0"/>
  </r>
  <r>
    <x v="1"/>
    <x v="3"/>
    <n v="1"/>
    <x v="4"/>
    <n v="0"/>
    <n v="0"/>
    <n v="1"/>
    <s v="M"/>
    <n v="3"/>
    <x v="1"/>
  </r>
  <r>
    <x v="1"/>
    <x v="3"/>
    <n v="1"/>
    <x v="4"/>
    <n v="0"/>
    <n v="2"/>
    <n v="1"/>
    <s v="M"/>
    <n v="5"/>
    <x v="1"/>
  </r>
  <r>
    <x v="1"/>
    <x v="3"/>
    <n v="1"/>
    <x v="5"/>
    <n v="0"/>
    <n v="0"/>
    <n v="1"/>
    <s v="M"/>
    <n v="3"/>
    <x v="2"/>
  </r>
  <r>
    <x v="1"/>
    <x v="3"/>
    <n v="2"/>
    <x v="3"/>
    <n v="0"/>
    <n v="0"/>
    <n v="6"/>
    <s v="M"/>
    <n v="3"/>
    <x v="0"/>
  </r>
  <r>
    <x v="1"/>
    <x v="4"/>
    <n v="0"/>
    <x v="4"/>
    <n v="0"/>
    <n v="0"/>
    <n v="29"/>
    <s v="N"/>
    <n v="4"/>
    <x v="0"/>
  </r>
  <r>
    <x v="1"/>
    <x v="4"/>
    <n v="0"/>
    <x v="4"/>
    <n v="0"/>
    <n v="1"/>
    <n v="4"/>
    <s v="N"/>
    <n v="5"/>
    <x v="0"/>
  </r>
  <r>
    <x v="1"/>
    <x v="4"/>
    <n v="0"/>
    <x v="5"/>
    <n v="0"/>
    <n v="0"/>
    <n v="3"/>
    <s v="N"/>
    <n v="4"/>
    <x v="1"/>
  </r>
  <r>
    <x v="1"/>
    <x v="4"/>
    <n v="0"/>
    <x v="6"/>
    <n v="0"/>
    <n v="0"/>
    <n v="1"/>
    <s v="N"/>
    <n v="4"/>
    <x v="2"/>
  </r>
  <r>
    <x v="1"/>
    <x v="4"/>
    <n v="1"/>
    <x v="4"/>
    <n v="0"/>
    <n v="0"/>
    <n v="1"/>
    <s v="M"/>
    <n v="4"/>
    <x v="0"/>
  </r>
  <r>
    <x v="1"/>
    <x v="5"/>
    <n v="0"/>
    <x v="5"/>
    <n v="0"/>
    <n v="0"/>
    <n v="5"/>
    <s v="N"/>
    <n v="5"/>
    <x v="0"/>
  </r>
  <r>
    <x v="2"/>
    <x v="0"/>
    <n v="0"/>
    <x v="0"/>
    <n v="0"/>
    <n v="1"/>
    <n v="122"/>
    <s v="N"/>
    <n v="1"/>
    <x v="0"/>
  </r>
  <r>
    <x v="2"/>
    <x v="0"/>
    <n v="0"/>
    <x v="0"/>
    <n v="0"/>
    <n v="2"/>
    <n v="196"/>
    <s v="N"/>
    <n v="2"/>
    <x v="0"/>
  </r>
  <r>
    <x v="2"/>
    <x v="0"/>
    <n v="0"/>
    <x v="0"/>
    <n v="0"/>
    <n v="4"/>
    <n v="87"/>
    <s v="N"/>
    <n v="4"/>
    <x v="0"/>
  </r>
  <r>
    <x v="2"/>
    <x v="0"/>
    <n v="0"/>
    <x v="1"/>
    <n v="0"/>
    <n v="1"/>
    <n v="26"/>
    <s v="N"/>
    <n v="1"/>
    <x v="1"/>
  </r>
  <r>
    <x v="2"/>
    <x v="0"/>
    <n v="0"/>
    <x v="1"/>
    <n v="0"/>
    <n v="2"/>
    <n v="97"/>
    <s v="N"/>
    <n v="2"/>
    <x v="1"/>
  </r>
  <r>
    <x v="2"/>
    <x v="0"/>
    <n v="0"/>
    <x v="2"/>
    <n v="0"/>
    <n v="1"/>
    <n v="7"/>
    <s v="N"/>
    <n v="1"/>
    <x v="2"/>
  </r>
  <r>
    <x v="2"/>
    <x v="0"/>
    <n v="0"/>
    <x v="2"/>
    <n v="0"/>
    <n v="2"/>
    <n v="17"/>
    <s v="N"/>
    <n v="2"/>
    <x v="2"/>
  </r>
  <r>
    <x v="2"/>
    <x v="0"/>
    <n v="1"/>
    <x v="0"/>
    <n v="0"/>
    <n v="0"/>
    <n v="3536"/>
    <s v="M"/>
    <n v="0"/>
    <x v="0"/>
  </r>
  <r>
    <x v="2"/>
    <x v="0"/>
    <n v="1"/>
    <x v="0"/>
    <n v="0"/>
    <n v="1"/>
    <n v="194"/>
    <s v="M"/>
    <n v="1"/>
    <x v="0"/>
  </r>
  <r>
    <x v="2"/>
    <x v="0"/>
    <n v="1"/>
    <x v="0"/>
    <n v="0"/>
    <n v="2"/>
    <n v="217"/>
    <s v="M"/>
    <n v="2"/>
    <x v="0"/>
  </r>
  <r>
    <x v="2"/>
    <x v="0"/>
    <n v="1"/>
    <x v="0"/>
    <n v="0"/>
    <n v="3"/>
    <n v="35"/>
    <s v="M"/>
    <n v="3"/>
    <x v="0"/>
  </r>
  <r>
    <x v="2"/>
    <x v="0"/>
    <n v="1"/>
    <x v="0"/>
    <n v="1"/>
    <n v="0"/>
    <n v="21"/>
    <s v="M"/>
    <n v="0"/>
    <x v="0"/>
  </r>
  <r>
    <x v="2"/>
    <x v="0"/>
    <n v="1"/>
    <x v="0"/>
    <n v="1"/>
    <n v="1"/>
    <n v="2"/>
    <s v="M"/>
    <n v="1"/>
    <x v="0"/>
  </r>
  <r>
    <x v="2"/>
    <x v="0"/>
    <n v="1"/>
    <x v="0"/>
    <n v="1"/>
    <n v="2"/>
    <n v="1"/>
    <s v="M"/>
    <n v="2"/>
    <x v="0"/>
  </r>
  <r>
    <x v="2"/>
    <x v="0"/>
    <n v="1"/>
    <x v="1"/>
    <n v="0"/>
    <n v="0"/>
    <n v="169"/>
    <s v="M"/>
    <n v="0"/>
    <x v="1"/>
  </r>
  <r>
    <x v="2"/>
    <x v="0"/>
    <n v="1"/>
    <x v="1"/>
    <n v="0"/>
    <n v="1"/>
    <n v="11"/>
    <s v="M"/>
    <n v="1"/>
    <x v="1"/>
  </r>
  <r>
    <x v="2"/>
    <x v="0"/>
    <n v="1"/>
    <x v="1"/>
    <n v="0"/>
    <n v="2"/>
    <n v="23"/>
    <s v="M"/>
    <n v="2"/>
    <x v="1"/>
  </r>
  <r>
    <x v="2"/>
    <x v="0"/>
    <n v="1"/>
    <x v="1"/>
    <n v="1"/>
    <n v="0"/>
    <n v="1"/>
    <s v="M"/>
    <n v="0"/>
    <x v="1"/>
  </r>
  <r>
    <x v="2"/>
    <x v="0"/>
    <n v="1"/>
    <x v="2"/>
    <n v="0"/>
    <n v="0"/>
    <n v="14"/>
    <s v="M"/>
    <n v="0"/>
    <x v="2"/>
  </r>
  <r>
    <x v="2"/>
    <x v="0"/>
    <n v="1"/>
    <x v="2"/>
    <n v="0"/>
    <n v="2"/>
    <n v="4"/>
    <s v="M"/>
    <n v="2"/>
    <x v="2"/>
  </r>
  <r>
    <x v="2"/>
    <x v="0"/>
    <n v="2"/>
    <x v="0"/>
    <n v="0"/>
    <n v="0"/>
    <n v="614"/>
    <s v="M"/>
    <n v="0"/>
    <x v="0"/>
  </r>
  <r>
    <x v="2"/>
    <x v="0"/>
    <n v="2"/>
    <x v="0"/>
    <n v="0"/>
    <n v="1"/>
    <n v="34"/>
    <s v="M"/>
    <n v="1"/>
    <x v="0"/>
  </r>
  <r>
    <x v="2"/>
    <x v="0"/>
    <n v="2"/>
    <x v="0"/>
    <n v="0"/>
    <n v="2"/>
    <n v="26"/>
    <s v="M"/>
    <n v="2"/>
    <x v="0"/>
  </r>
  <r>
    <x v="2"/>
    <x v="0"/>
    <n v="2"/>
    <x v="0"/>
    <n v="0"/>
    <n v="3"/>
    <n v="5"/>
    <s v="M"/>
    <n v="3"/>
    <x v="0"/>
  </r>
  <r>
    <x v="2"/>
    <x v="0"/>
    <n v="2"/>
    <x v="0"/>
    <n v="1"/>
    <n v="0"/>
    <n v="10"/>
    <s v="M"/>
    <n v="0"/>
    <x v="0"/>
  </r>
  <r>
    <x v="2"/>
    <x v="0"/>
    <n v="2"/>
    <x v="0"/>
    <n v="1"/>
    <n v="1"/>
    <n v="1"/>
    <s v="M"/>
    <n v="1"/>
    <x v="0"/>
  </r>
  <r>
    <x v="2"/>
    <x v="0"/>
    <n v="2"/>
    <x v="1"/>
    <n v="0"/>
    <n v="0"/>
    <n v="25"/>
    <s v="M"/>
    <n v="0"/>
    <x v="1"/>
  </r>
  <r>
    <x v="2"/>
    <x v="0"/>
    <n v="2"/>
    <x v="1"/>
    <n v="0"/>
    <n v="1"/>
    <n v="1"/>
    <s v="M"/>
    <n v="1"/>
    <x v="1"/>
  </r>
  <r>
    <x v="2"/>
    <x v="0"/>
    <n v="2"/>
    <x v="2"/>
    <n v="0"/>
    <n v="0"/>
    <n v="2"/>
    <s v="M"/>
    <n v="0"/>
    <x v="2"/>
  </r>
  <r>
    <x v="2"/>
    <x v="1"/>
    <n v="0"/>
    <x v="1"/>
    <n v="0"/>
    <n v="0"/>
    <n v="683"/>
    <s v="N"/>
    <n v="1"/>
    <x v="0"/>
  </r>
  <r>
    <x v="2"/>
    <x v="1"/>
    <n v="0"/>
    <x v="1"/>
    <n v="0"/>
    <n v="1"/>
    <n v="53"/>
    <s v="N"/>
    <n v="2"/>
    <x v="0"/>
  </r>
  <r>
    <x v="2"/>
    <x v="1"/>
    <n v="0"/>
    <x v="1"/>
    <n v="0"/>
    <n v="2"/>
    <n v="61"/>
    <s v="N"/>
    <n v="3"/>
    <x v="0"/>
  </r>
  <r>
    <x v="2"/>
    <x v="1"/>
    <n v="0"/>
    <x v="1"/>
    <n v="0"/>
    <n v="4"/>
    <n v="26"/>
    <s v="N"/>
    <n v="5"/>
    <x v="0"/>
  </r>
  <r>
    <x v="2"/>
    <x v="1"/>
    <n v="0"/>
    <x v="2"/>
    <n v="0"/>
    <n v="0"/>
    <n v="145"/>
    <s v="N"/>
    <n v="1"/>
    <x v="1"/>
  </r>
  <r>
    <x v="2"/>
    <x v="1"/>
    <n v="0"/>
    <x v="2"/>
    <n v="0"/>
    <n v="1"/>
    <n v="10"/>
    <s v="N"/>
    <n v="2"/>
    <x v="1"/>
  </r>
  <r>
    <x v="2"/>
    <x v="1"/>
    <n v="0"/>
    <x v="2"/>
    <n v="0"/>
    <n v="2"/>
    <n v="24"/>
    <s v="N"/>
    <n v="3"/>
    <x v="1"/>
  </r>
  <r>
    <x v="2"/>
    <x v="1"/>
    <n v="0"/>
    <x v="3"/>
    <n v="0"/>
    <n v="0"/>
    <n v="32"/>
    <s v="N"/>
    <n v="1"/>
    <x v="2"/>
  </r>
  <r>
    <x v="2"/>
    <x v="1"/>
    <n v="0"/>
    <x v="3"/>
    <n v="0"/>
    <n v="1"/>
    <n v="1"/>
    <s v="N"/>
    <n v="2"/>
    <x v="2"/>
  </r>
  <r>
    <x v="2"/>
    <x v="1"/>
    <n v="0"/>
    <x v="3"/>
    <n v="0"/>
    <n v="2"/>
    <n v="9"/>
    <s v="N"/>
    <n v="3"/>
    <x v="2"/>
  </r>
  <r>
    <x v="2"/>
    <x v="1"/>
    <n v="1"/>
    <x v="1"/>
    <n v="0"/>
    <n v="0"/>
    <n v="899"/>
    <s v="M"/>
    <n v="1"/>
    <x v="0"/>
  </r>
  <r>
    <x v="2"/>
    <x v="1"/>
    <n v="1"/>
    <x v="1"/>
    <n v="0"/>
    <n v="1"/>
    <n v="24"/>
    <s v="M"/>
    <n v="2"/>
    <x v="0"/>
  </r>
  <r>
    <x v="2"/>
    <x v="1"/>
    <n v="1"/>
    <x v="1"/>
    <n v="0"/>
    <n v="2"/>
    <n v="24"/>
    <s v="M"/>
    <n v="3"/>
    <x v="0"/>
  </r>
  <r>
    <x v="2"/>
    <x v="1"/>
    <n v="1"/>
    <x v="1"/>
    <n v="0"/>
    <n v="3"/>
    <n v="3"/>
    <s v="M"/>
    <n v="4"/>
    <x v="0"/>
  </r>
  <r>
    <x v="2"/>
    <x v="1"/>
    <n v="1"/>
    <x v="2"/>
    <n v="0"/>
    <n v="0"/>
    <n v="48"/>
    <s v="M"/>
    <n v="1"/>
    <x v="1"/>
  </r>
  <r>
    <x v="2"/>
    <x v="1"/>
    <n v="1"/>
    <x v="2"/>
    <n v="0"/>
    <n v="1"/>
    <n v="1"/>
    <s v="M"/>
    <n v="2"/>
    <x v="1"/>
  </r>
  <r>
    <x v="2"/>
    <x v="1"/>
    <n v="1"/>
    <x v="2"/>
    <n v="0"/>
    <n v="2"/>
    <n v="4"/>
    <s v="M"/>
    <n v="3"/>
    <x v="1"/>
  </r>
  <r>
    <x v="2"/>
    <x v="1"/>
    <n v="1"/>
    <x v="3"/>
    <n v="0"/>
    <n v="0"/>
    <n v="3"/>
    <s v="M"/>
    <n v="1"/>
    <x v="2"/>
  </r>
  <r>
    <x v="2"/>
    <x v="1"/>
    <n v="1"/>
    <x v="3"/>
    <n v="1"/>
    <n v="0"/>
    <n v="1"/>
    <s v="M"/>
    <n v="1"/>
    <x v="2"/>
  </r>
  <r>
    <x v="2"/>
    <x v="1"/>
    <n v="2"/>
    <x v="1"/>
    <n v="0"/>
    <n v="0"/>
    <n v="112"/>
    <s v="M"/>
    <n v="1"/>
    <x v="0"/>
  </r>
  <r>
    <x v="2"/>
    <x v="1"/>
    <n v="2"/>
    <x v="1"/>
    <n v="0"/>
    <n v="1"/>
    <n v="5"/>
    <s v="M"/>
    <n v="2"/>
    <x v="0"/>
  </r>
  <r>
    <x v="2"/>
    <x v="1"/>
    <n v="2"/>
    <x v="1"/>
    <n v="0"/>
    <n v="2"/>
    <n v="5"/>
    <s v="M"/>
    <n v="3"/>
    <x v="0"/>
  </r>
  <r>
    <x v="2"/>
    <x v="1"/>
    <n v="2"/>
    <x v="1"/>
    <n v="0"/>
    <n v="3"/>
    <n v="1"/>
    <s v="M"/>
    <n v="4"/>
    <x v="0"/>
  </r>
  <r>
    <x v="2"/>
    <x v="1"/>
    <n v="2"/>
    <x v="1"/>
    <n v="1"/>
    <n v="0"/>
    <n v="5"/>
    <s v="M"/>
    <n v="1"/>
    <x v="0"/>
  </r>
  <r>
    <x v="2"/>
    <x v="1"/>
    <n v="2"/>
    <x v="2"/>
    <n v="0"/>
    <n v="0"/>
    <n v="4"/>
    <s v="M"/>
    <n v="1"/>
    <x v="1"/>
  </r>
  <r>
    <x v="2"/>
    <x v="1"/>
    <n v="2"/>
    <x v="3"/>
    <n v="0"/>
    <n v="0"/>
    <n v="2"/>
    <s v="M"/>
    <n v="1"/>
    <x v="2"/>
  </r>
  <r>
    <x v="2"/>
    <x v="2"/>
    <n v="0"/>
    <x v="2"/>
    <n v="0"/>
    <n v="0"/>
    <n v="170"/>
    <s v="N"/>
    <n v="2"/>
    <x v="0"/>
  </r>
  <r>
    <x v="2"/>
    <x v="2"/>
    <n v="0"/>
    <x v="2"/>
    <n v="0"/>
    <n v="1"/>
    <n v="14"/>
    <s v="N"/>
    <n v="3"/>
    <x v="0"/>
  </r>
  <r>
    <x v="2"/>
    <x v="2"/>
    <n v="0"/>
    <x v="2"/>
    <n v="0"/>
    <n v="2"/>
    <n v="3"/>
    <s v="N"/>
    <n v="4"/>
    <x v="0"/>
  </r>
  <r>
    <x v="2"/>
    <x v="2"/>
    <n v="0"/>
    <x v="3"/>
    <n v="0"/>
    <n v="0"/>
    <n v="61"/>
    <s v="N"/>
    <n v="2"/>
    <x v="1"/>
  </r>
  <r>
    <x v="2"/>
    <x v="2"/>
    <n v="0"/>
    <x v="3"/>
    <n v="0"/>
    <n v="1"/>
    <n v="5"/>
    <s v="N"/>
    <n v="3"/>
    <x v="1"/>
  </r>
  <r>
    <x v="2"/>
    <x v="2"/>
    <n v="0"/>
    <x v="4"/>
    <n v="0"/>
    <n v="0"/>
    <n v="5"/>
    <s v="N"/>
    <n v="2"/>
    <x v="2"/>
  </r>
  <r>
    <x v="2"/>
    <x v="2"/>
    <n v="1"/>
    <x v="2"/>
    <n v="0"/>
    <n v="0"/>
    <n v="119"/>
    <s v="M"/>
    <n v="2"/>
    <x v="0"/>
  </r>
  <r>
    <x v="2"/>
    <x v="2"/>
    <n v="1"/>
    <x v="2"/>
    <n v="0"/>
    <n v="1"/>
    <n v="5"/>
    <s v="M"/>
    <n v="3"/>
    <x v="0"/>
  </r>
  <r>
    <x v="2"/>
    <x v="2"/>
    <n v="1"/>
    <x v="2"/>
    <n v="0"/>
    <n v="2"/>
    <n v="6"/>
    <s v="M"/>
    <n v="4"/>
    <x v="0"/>
  </r>
  <r>
    <x v="2"/>
    <x v="2"/>
    <n v="1"/>
    <x v="2"/>
    <n v="0"/>
    <n v="3"/>
    <n v="1"/>
    <s v="M"/>
    <n v="5"/>
    <x v="0"/>
  </r>
  <r>
    <x v="2"/>
    <x v="2"/>
    <n v="1"/>
    <x v="3"/>
    <n v="0"/>
    <n v="0"/>
    <n v="5"/>
    <s v="M"/>
    <n v="2"/>
    <x v="1"/>
  </r>
  <r>
    <x v="2"/>
    <x v="2"/>
    <n v="2"/>
    <x v="2"/>
    <n v="0"/>
    <n v="0"/>
    <n v="15"/>
    <s v="M"/>
    <n v="2"/>
    <x v="0"/>
  </r>
  <r>
    <x v="2"/>
    <x v="2"/>
    <n v="2"/>
    <x v="2"/>
    <n v="0"/>
    <n v="2"/>
    <n v="1"/>
    <s v="M"/>
    <n v="4"/>
    <x v="0"/>
  </r>
  <r>
    <x v="2"/>
    <x v="2"/>
    <n v="2"/>
    <x v="3"/>
    <n v="0"/>
    <n v="0"/>
    <n v="2"/>
    <s v="M"/>
    <n v="2"/>
    <x v="1"/>
  </r>
  <r>
    <x v="2"/>
    <x v="3"/>
    <n v="0"/>
    <x v="3"/>
    <n v="0"/>
    <n v="0"/>
    <n v="32"/>
    <s v="N"/>
    <n v="3"/>
    <x v="0"/>
  </r>
  <r>
    <x v="2"/>
    <x v="3"/>
    <n v="0"/>
    <x v="4"/>
    <n v="0"/>
    <n v="0"/>
    <n v="7"/>
    <s v="N"/>
    <n v="3"/>
    <x v="1"/>
  </r>
  <r>
    <x v="2"/>
    <x v="3"/>
    <n v="0"/>
    <x v="5"/>
    <n v="0"/>
    <n v="0"/>
    <n v="3"/>
    <s v="N"/>
    <n v="3"/>
    <x v="2"/>
  </r>
  <r>
    <x v="2"/>
    <x v="3"/>
    <n v="1"/>
    <x v="3"/>
    <n v="0"/>
    <n v="0"/>
    <n v="9"/>
    <s v="M"/>
    <n v="3"/>
    <x v="0"/>
  </r>
  <r>
    <x v="2"/>
    <x v="3"/>
    <n v="1"/>
    <x v="3"/>
    <n v="0"/>
    <n v="1"/>
    <n v="1"/>
    <s v="M"/>
    <n v="4"/>
    <x v="0"/>
  </r>
  <r>
    <x v="2"/>
    <x v="3"/>
    <n v="1"/>
    <x v="4"/>
    <n v="0"/>
    <n v="0"/>
    <n v="1"/>
    <s v="M"/>
    <n v="3"/>
    <x v="1"/>
  </r>
  <r>
    <x v="2"/>
    <x v="3"/>
    <n v="2"/>
    <x v="3"/>
    <n v="0"/>
    <n v="0"/>
    <n v="1"/>
    <s v="M"/>
    <n v="3"/>
    <x v="0"/>
  </r>
  <r>
    <x v="2"/>
    <x v="4"/>
    <n v="1"/>
    <x v="4"/>
    <n v="0"/>
    <n v="0"/>
    <n v="1"/>
    <s v="M"/>
    <n v="4"/>
    <x v="0"/>
  </r>
  <r>
    <x v="3"/>
    <x v="0"/>
    <n v="0"/>
    <x v="0"/>
    <n v="0"/>
    <n v="1"/>
    <n v="1597"/>
    <s v="N"/>
    <n v="1"/>
    <x v="0"/>
  </r>
  <r>
    <x v="3"/>
    <x v="0"/>
    <n v="0"/>
    <x v="0"/>
    <n v="0"/>
    <n v="2"/>
    <n v="1807"/>
    <s v="N"/>
    <n v="2"/>
    <x v="0"/>
  </r>
  <r>
    <x v="3"/>
    <x v="0"/>
    <n v="0"/>
    <x v="0"/>
    <n v="0"/>
    <n v="3"/>
    <n v="664"/>
    <s v="N"/>
    <n v="3"/>
    <x v="0"/>
  </r>
  <r>
    <x v="3"/>
    <x v="0"/>
    <n v="0"/>
    <x v="0"/>
    <n v="0"/>
    <n v="4"/>
    <n v="235"/>
    <s v="N"/>
    <n v="4"/>
    <x v="0"/>
  </r>
  <r>
    <x v="3"/>
    <x v="0"/>
    <n v="0"/>
    <x v="1"/>
    <n v="0"/>
    <n v="1"/>
    <n v="432"/>
    <s v="N"/>
    <n v="1"/>
    <x v="1"/>
  </r>
  <r>
    <x v="3"/>
    <x v="0"/>
    <n v="0"/>
    <x v="1"/>
    <n v="0"/>
    <n v="2"/>
    <n v="819"/>
    <s v="N"/>
    <n v="2"/>
    <x v="1"/>
  </r>
  <r>
    <x v="3"/>
    <x v="0"/>
    <n v="0"/>
    <x v="2"/>
    <n v="0"/>
    <n v="1"/>
    <n v="99"/>
    <s v="N"/>
    <n v="1"/>
    <x v="2"/>
  </r>
  <r>
    <x v="3"/>
    <x v="0"/>
    <n v="0"/>
    <x v="2"/>
    <n v="0"/>
    <n v="2"/>
    <n v="284"/>
    <s v="N"/>
    <n v="2"/>
    <x v="2"/>
  </r>
  <r>
    <x v="3"/>
    <x v="0"/>
    <n v="0"/>
    <x v="4"/>
    <n v="0"/>
    <n v="2"/>
    <n v="1"/>
    <s v="N"/>
    <n v="2"/>
    <x v="4"/>
  </r>
  <r>
    <x v="3"/>
    <x v="1"/>
    <n v="0"/>
    <x v="1"/>
    <n v="0"/>
    <n v="0"/>
    <n v="7095"/>
    <s v="N"/>
    <n v="1"/>
    <x v="0"/>
  </r>
  <r>
    <x v="3"/>
    <x v="1"/>
    <n v="0"/>
    <x v="1"/>
    <n v="0"/>
    <n v="1"/>
    <n v="94"/>
    <s v="N"/>
    <n v="2"/>
    <x v="0"/>
  </r>
  <r>
    <x v="3"/>
    <x v="1"/>
    <n v="0"/>
    <x v="1"/>
    <n v="0"/>
    <n v="2"/>
    <n v="230"/>
    <s v="N"/>
    <n v="3"/>
    <x v="0"/>
  </r>
  <r>
    <x v="3"/>
    <x v="1"/>
    <n v="0"/>
    <x v="1"/>
    <n v="0"/>
    <n v="3"/>
    <n v="88"/>
    <s v="N"/>
    <n v="4"/>
    <x v="0"/>
  </r>
  <r>
    <x v="3"/>
    <x v="1"/>
    <n v="0"/>
    <x v="1"/>
    <n v="0"/>
    <n v="4"/>
    <n v="36"/>
    <s v="N"/>
    <n v="5"/>
    <x v="0"/>
  </r>
  <r>
    <x v="3"/>
    <x v="1"/>
    <n v="0"/>
    <x v="2"/>
    <n v="0"/>
    <n v="0"/>
    <n v="1668"/>
    <s v="N"/>
    <n v="1"/>
    <x v="1"/>
  </r>
  <r>
    <x v="3"/>
    <x v="1"/>
    <n v="0"/>
    <x v="2"/>
    <n v="0"/>
    <n v="1"/>
    <n v="13"/>
    <s v="N"/>
    <n v="2"/>
    <x v="1"/>
  </r>
  <r>
    <x v="3"/>
    <x v="1"/>
    <n v="0"/>
    <x v="2"/>
    <n v="0"/>
    <n v="2"/>
    <n v="100"/>
    <s v="N"/>
    <n v="3"/>
    <x v="1"/>
  </r>
  <r>
    <x v="3"/>
    <x v="1"/>
    <n v="0"/>
    <x v="3"/>
    <n v="0"/>
    <n v="0"/>
    <n v="305"/>
    <s v="N"/>
    <n v="1"/>
    <x v="2"/>
  </r>
  <r>
    <x v="3"/>
    <x v="1"/>
    <n v="0"/>
    <x v="3"/>
    <n v="0"/>
    <n v="1"/>
    <n v="7"/>
    <s v="N"/>
    <n v="2"/>
    <x v="2"/>
  </r>
  <r>
    <x v="3"/>
    <x v="1"/>
    <n v="0"/>
    <x v="3"/>
    <n v="0"/>
    <n v="2"/>
    <n v="23"/>
    <s v="N"/>
    <n v="3"/>
    <x v="2"/>
  </r>
  <r>
    <x v="3"/>
    <x v="2"/>
    <n v="0"/>
    <x v="2"/>
    <n v="0"/>
    <n v="0"/>
    <n v="1327"/>
    <s v="N"/>
    <n v="2"/>
    <x v="0"/>
  </r>
  <r>
    <x v="3"/>
    <x v="2"/>
    <n v="0"/>
    <x v="2"/>
    <n v="0"/>
    <n v="1"/>
    <n v="41"/>
    <s v="N"/>
    <n v="3"/>
    <x v="0"/>
  </r>
  <r>
    <x v="3"/>
    <x v="2"/>
    <n v="0"/>
    <x v="2"/>
    <n v="0"/>
    <n v="2"/>
    <n v="160"/>
    <s v="N"/>
    <n v="4"/>
    <x v="0"/>
  </r>
  <r>
    <x v="3"/>
    <x v="2"/>
    <n v="0"/>
    <x v="2"/>
    <n v="0"/>
    <n v="3"/>
    <n v="59"/>
    <s v="N"/>
    <n v="5"/>
    <x v="0"/>
  </r>
  <r>
    <x v="3"/>
    <x v="2"/>
    <n v="0"/>
    <x v="3"/>
    <n v="0"/>
    <n v="0"/>
    <n v="275"/>
    <s v="N"/>
    <n v="2"/>
    <x v="1"/>
  </r>
  <r>
    <x v="3"/>
    <x v="2"/>
    <n v="0"/>
    <x v="3"/>
    <n v="0"/>
    <n v="1"/>
    <n v="11"/>
    <s v="N"/>
    <n v="3"/>
    <x v="1"/>
  </r>
  <r>
    <x v="3"/>
    <x v="2"/>
    <n v="0"/>
    <x v="3"/>
    <n v="0"/>
    <n v="2"/>
    <n v="53"/>
    <s v="N"/>
    <n v="4"/>
    <x v="1"/>
  </r>
  <r>
    <x v="3"/>
    <x v="2"/>
    <n v="0"/>
    <x v="4"/>
    <n v="0"/>
    <n v="0"/>
    <n v="60"/>
    <s v="N"/>
    <n v="2"/>
    <x v="2"/>
  </r>
  <r>
    <x v="3"/>
    <x v="2"/>
    <n v="0"/>
    <x v="4"/>
    <n v="0"/>
    <n v="1"/>
    <n v="1"/>
    <s v="N"/>
    <n v="3"/>
    <x v="2"/>
  </r>
  <r>
    <x v="3"/>
    <x v="2"/>
    <n v="0"/>
    <x v="4"/>
    <n v="0"/>
    <n v="2"/>
    <n v="24"/>
    <s v="N"/>
    <n v="4"/>
    <x v="2"/>
  </r>
  <r>
    <x v="3"/>
    <x v="3"/>
    <n v="0"/>
    <x v="3"/>
    <n v="0"/>
    <n v="0"/>
    <n v="142"/>
    <s v="N"/>
    <n v="3"/>
    <x v="0"/>
  </r>
  <r>
    <x v="3"/>
    <x v="3"/>
    <n v="0"/>
    <x v="3"/>
    <n v="0"/>
    <n v="1"/>
    <n v="5"/>
    <s v="N"/>
    <n v="4"/>
    <x v="0"/>
  </r>
  <r>
    <x v="3"/>
    <x v="3"/>
    <n v="0"/>
    <x v="3"/>
    <n v="0"/>
    <n v="2"/>
    <n v="2"/>
    <s v="N"/>
    <n v="5"/>
    <x v="0"/>
  </r>
  <r>
    <x v="3"/>
    <x v="3"/>
    <n v="0"/>
    <x v="4"/>
    <n v="0"/>
    <n v="0"/>
    <n v="22"/>
    <s v="N"/>
    <n v="3"/>
    <x v="1"/>
  </r>
  <r>
    <x v="3"/>
    <x v="3"/>
    <n v="0"/>
    <x v="4"/>
    <n v="0"/>
    <n v="1"/>
    <n v="2"/>
    <s v="N"/>
    <n v="4"/>
    <x v="1"/>
  </r>
  <r>
    <x v="3"/>
    <x v="3"/>
    <n v="0"/>
    <x v="5"/>
    <n v="0"/>
    <n v="0"/>
    <n v="3"/>
    <s v="N"/>
    <n v="3"/>
    <x v="2"/>
  </r>
  <r>
    <x v="3"/>
    <x v="4"/>
    <n v="0"/>
    <x v="4"/>
    <n v="0"/>
    <n v="0"/>
    <n v="42"/>
    <s v="N"/>
    <n v="4"/>
    <x v="0"/>
  </r>
  <r>
    <x v="3"/>
    <x v="4"/>
    <n v="0"/>
    <x v="5"/>
    <n v="0"/>
    <n v="0"/>
    <n v="10"/>
    <s v="N"/>
    <n v="4"/>
    <x v="1"/>
  </r>
  <r>
    <x v="3"/>
    <x v="5"/>
    <n v="0"/>
    <x v="5"/>
    <n v="0"/>
    <n v="0"/>
    <n v="1"/>
    <s v="N"/>
    <n v="5"/>
    <x v="0"/>
  </r>
  <r>
    <x v="4"/>
    <x v="0"/>
    <n v="0"/>
    <x v="0"/>
    <n v="0"/>
    <n v="1"/>
    <n v="435"/>
    <s v="N"/>
    <n v="1"/>
    <x v="0"/>
  </r>
  <r>
    <x v="4"/>
    <x v="0"/>
    <n v="0"/>
    <x v="0"/>
    <n v="0"/>
    <n v="2"/>
    <n v="247"/>
    <s v="N"/>
    <n v="2"/>
    <x v="0"/>
  </r>
  <r>
    <x v="4"/>
    <x v="0"/>
    <n v="0"/>
    <x v="0"/>
    <n v="0"/>
    <n v="3"/>
    <n v="18"/>
    <s v="N"/>
    <n v="3"/>
    <x v="0"/>
  </r>
  <r>
    <x v="4"/>
    <x v="0"/>
    <n v="0"/>
    <x v="0"/>
    <n v="0"/>
    <n v="4"/>
    <n v="21"/>
    <s v="N"/>
    <n v="4"/>
    <x v="0"/>
  </r>
  <r>
    <x v="4"/>
    <x v="0"/>
    <n v="0"/>
    <x v="1"/>
    <n v="0"/>
    <n v="1"/>
    <n v="95"/>
    <s v="N"/>
    <n v="1"/>
    <x v="1"/>
  </r>
  <r>
    <x v="4"/>
    <x v="0"/>
    <n v="0"/>
    <x v="1"/>
    <n v="0"/>
    <n v="2"/>
    <n v="83"/>
    <s v="N"/>
    <n v="2"/>
    <x v="1"/>
  </r>
  <r>
    <x v="4"/>
    <x v="0"/>
    <n v="0"/>
    <x v="2"/>
    <n v="0"/>
    <n v="1"/>
    <n v="40"/>
    <s v="N"/>
    <n v="1"/>
    <x v="2"/>
  </r>
  <r>
    <x v="4"/>
    <x v="0"/>
    <n v="0"/>
    <x v="2"/>
    <n v="0"/>
    <n v="2"/>
    <n v="19"/>
    <s v="N"/>
    <n v="2"/>
    <x v="2"/>
  </r>
  <r>
    <x v="4"/>
    <x v="1"/>
    <n v="0"/>
    <x v="1"/>
    <n v="0"/>
    <n v="0"/>
    <n v="5735"/>
    <s v="N"/>
    <n v="1"/>
    <x v="0"/>
  </r>
  <r>
    <x v="4"/>
    <x v="1"/>
    <n v="0"/>
    <x v="1"/>
    <n v="0"/>
    <n v="1"/>
    <n v="20"/>
    <s v="N"/>
    <n v="2"/>
    <x v="0"/>
  </r>
  <r>
    <x v="4"/>
    <x v="1"/>
    <n v="0"/>
    <x v="1"/>
    <n v="0"/>
    <n v="2"/>
    <n v="12"/>
    <s v="N"/>
    <n v="3"/>
    <x v="0"/>
  </r>
  <r>
    <x v="4"/>
    <x v="1"/>
    <n v="0"/>
    <x v="2"/>
    <n v="0"/>
    <n v="0"/>
    <n v="1704"/>
    <s v="N"/>
    <n v="1"/>
    <x v="1"/>
  </r>
  <r>
    <x v="4"/>
    <x v="1"/>
    <n v="0"/>
    <x v="2"/>
    <n v="0"/>
    <n v="1"/>
    <n v="4"/>
    <s v="N"/>
    <n v="2"/>
    <x v="1"/>
  </r>
  <r>
    <x v="4"/>
    <x v="1"/>
    <n v="0"/>
    <x v="2"/>
    <n v="0"/>
    <n v="2"/>
    <n v="4"/>
    <s v="N"/>
    <n v="3"/>
    <x v="1"/>
  </r>
  <r>
    <x v="4"/>
    <x v="1"/>
    <n v="0"/>
    <x v="3"/>
    <n v="0"/>
    <n v="0"/>
    <n v="310"/>
    <s v="N"/>
    <n v="1"/>
    <x v="2"/>
  </r>
  <r>
    <x v="4"/>
    <x v="2"/>
    <n v="0"/>
    <x v="2"/>
    <n v="0"/>
    <n v="0"/>
    <n v="1508"/>
    <s v="N"/>
    <n v="2"/>
    <x v="0"/>
  </r>
  <r>
    <x v="4"/>
    <x v="2"/>
    <n v="0"/>
    <x v="2"/>
    <n v="0"/>
    <n v="1"/>
    <n v="5"/>
    <s v="N"/>
    <n v="3"/>
    <x v="0"/>
  </r>
  <r>
    <x v="4"/>
    <x v="2"/>
    <n v="0"/>
    <x v="2"/>
    <n v="0"/>
    <n v="2"/>
    <n v="42"/>
    <s v="N"/>
    <n v="4"/>
    <x v="0"/>
  </r>
  <r>
    <x v="4"/>
    <x v="2"/>
    <n v="0"/>
    <x v="2"/>
    <n v="0"/>
    <n v="3"/>
    <n v="3"/>
    <s v="N"/>
    <n v="5"/>
    <x v="0"/>
  </r>
  <r>
    <x v="4"/>
    <x v="2"/>
    <n v="0"/>
    <x v="3"/>
    <n v="0"/>
    <n v="0"/>
    <n v="323"/>
    <s v="N"/>
    <n v="2"/>
    <x v="1"/>
  </r>
  <r>
    <x v="4"/>
    <x v="2"/>
    <n v="0"/>
    <x v="3"/>
    <n v="0"/>
    <n v="1"/>
    <n v="2"/>
    <s v="N"/>
    <n v="3"/>
    <x v="1"/>
  </r>
  <r>
    <x v="4"/>
    <x v="2"/>
    <n v="0"/>
    <x v="3"/>
    <n v="0"/>
    <n v="2"/>
    <n v="17"/>
    <s v="N"/>
    <n v="4"/>
    <x v="1"/>
  </r>
  <r>
    <x v="4"/>
    <x v="2"/>
    <n v="0"/>
    <x v="4"/>
    <n v="0"/>
    <n v="0"/>
    <n v="58"/>
    <s v="N"/>
    <n v="2"/>
    <x v="2"/>
  </r>
  <r>
    <x v="4"/>
    <x v="2"/>
    <n v="0"/>
    <x v="4"/>
    <n v="0"/>
    <n v="2"/>
    <n v="1"/>
    <s v="N"/>
    <n v="4"/>
    <x v="2"/>
  </r>
  <r>
    <x v="4"/>
    <x v="3"/>
    <n v="0"/>
    <x v="3"/>
    <n v="0"/>
    <n v="0"/>
    <n v="297"/>
    <s v="N"/>
    <n v="3"/>
    <x v="0"/>
  </r>
  <r>
    <x v="4"/>
    <x v="3"/>
    <n v="0"/>
    <x v="3"/>
    <n v="0"/>
    <n v="1"/>
    <n v="3"/>
    <s v="N"/>
    <n v="4"/>
    <x v="0"/>
  </r>
  <r>
    <x v="4"/>
    <x v="3"/>
    <n v="0"/>
    <x v="3"/>
    <n v="0"/>
    <n v="2"/>
    <n v="6"/>
    <s v="N"/>
    <n v="5"/>
    <x v="0"/>
  </r>
  <r>
    <x v="4"/>
    <x v="3"/>
    <n v="0"/>
    <x v="4"/>
    <n v="0"/>
    <n v="0"/>
    <n v="10"/>
    <s v="N"/>
    <n v="3"/>
    <x v="1"/>
  </r>
  <r>
    <x v="4"/>
    <x v="3"/>
    <n v="0"/>
    <x v="4"/>
    <n v="0"/>
    <n v="1"/>
    <n v="3"/>
    <s v="N"/>
    <n v="4"/>
    <x v="1"/>
  </r>
  <r>
    <x v="4"/>
    <x v="3"/>
    <n v="0"/>
    <x v="5"/>
    <n v="0"/>
    <n v="0"/>
    <n v="1"/>
    <s v="N"/>
    <n v="3"/>
    <x v="2"/>
  </r>
  <r>
    <x v="4"/>
    <x v="3"/>
    <n v="0"/>
    <x v="5"/>
    <n v="0"/>
    <n v="1"/>
    <n v="1"/>
    <s v="N"/>
    <n v="4"/>
    <x v="2"/>
  </r>
  <r>
    <x v="4"/>
    <x v="4"/>
    <n v="0"/>
    <x v="4"/>
    <n v="0"/>
    <n v="0"/>
    <n v="101"/>
    <s v="N"/>
    <n v="4"/>
    <x v="0"/>
  </r>
  <r>
    <x v="4"/>
    <x v="4"/>
    <n v="0"/>
    <x v="5"/>
    <n v="0"/>
    <n v="0"/>
    <n v="19"/>
    <s v="N"/>
    <n v="4"/>
    <x v="1"/>
  </r>
  <r>
    <x v="4"/>
    <x v="4"/>
    <n v="0"/>
    <x v="6"/>
    <n v="0"/>
    <n v="0"/>
    <n v="1"/>
    <s v="N"/>
    <n v="4"/>
    <x v="2"/>
  </r>
  <r>
    <x v="4"/>
    <x v="5"/>
    <n v="0"/>
    <x v="5"/>
    <n v="0"/>
    <n v="0"/>
    <n v="16"/>
    <s v="N"/>
    <n v="5"/>
    <x v="0"/>
  </r>
  <r>
    <x v="5"/>
    <x v="0"/>
    <n v="0"/>
    <x v="0"/>
    <n v="0"/>
    <n v="1"/>
    <n v="11"/>
    <s v="N"/>
    <n v="1"/>
    <x v="0"/>
  </r>
  <r>
    <x v="5"/>
    <x v="0"/>
    <n v="1"/>
    <x v="0"/>
    <n v="0"/>
    <n v="0"/>
    <n v="2560"/>
    <s v="M"/>
    <n v="0"/>
    <x v="0"/>
  </r>
  <r>
    <x v="5"/>
    <x v="0"/>
    <n v="1"/>
    <x v="0"/>
    <n v="0"/>
    <n v="1"/>
    <n v="45"/>
    <s v="M"/>
    <n v="1"/>
    <x v="0"/>
  </r>
  <r>
    <x v="5"/>
    <x v="0"/>
    <n v="1"/>
    <x v="0"/>
    <n v="0"/>
    <n v="2"/>
    <n v="1"/>
    <s v="M"/>
    <n v="2"/>
    <x v="0"/>
  </r>
  <r>
    <x v="5"/>
    <x v="0"/>
    <n v="1"/>
    <x v="1"/>
    <n v="0"/>
    <n v="0"/>
    <n v="125"/>
    <s v="M"/>
    <n v="0"/>
    <x v="1"/>
  </r>
  <r>
    <x v="5"/>
    <x v="0"/>
    <n v="1"/>
    <x v="1"/>
    <n v="0"/>
    <n v="1"/>
    <n v="2"/>
    <s v="M"/>
    <n v="1"/>
    <x v="1"/>
  </r>
  <r>
    <x v="5"/>
    <x v="0"/>
    <n v="1"/>
    <x v="2"/>
    <n v="0"/>
    <n v="0"/>
    <n v="12"/>
    <s v="M"/>
    <n v="0"/>
    <x v="2"/>
  </r>
  <r>
    <x v="5"/>
    <x v="0"/>
    <n v="2"/>
    <x v="0"/>
    <n v="0"/>
    <n v="0"/>
    <n v="163"/>
    <s v="M"/>
    <n v="0"/>
    <x v="0"/>
  </r>
  <r>
    <x v="5"/>
    <x v="0"/>
    <n v="2"/>
    <x v="1"/>
    <n v="0"/>
    <n v="0"/>
    <n v="7"/>
    <s v="M"/>
    <n v="0"/>
    <x v="1"/>
  </r>
  <r>
    <x v="5"/>
    <x v="1"/>
    <n v="0"/>
    <x v="1"/>
    <n v="0"/>
    <n v="0"/>
    <n v="113"/>
    <s v="N"/>
    <n v="1"/>
    <x v="0"/>
  </r>
  <r>
    <x v="5"/>
    <x v="1"/>
    <n v="0"/>
    <x v="1"/>
    <n v="0"/>
    <n v="1"/>
    <n v="4"/>
    <s v="N"/>
    <n v="2"/>
    <x v="0"/>
  </r>
  <r>
    <x v="5"/>
    <x v="1"/>
    <n v="0"/>
    <x v="2"/>
    <n v="0"/>
    <n v="0"/>
    <n v="8"/>
    <s v="N"/>
    <n v="1"/>
    <x v="1"/>
  </r>
  <r>
    <x v="5"/>
    <x v="1"/>
    <n v="0"/>
    <x v="3"/>
    <n v="0"/>
    <n v="0"/>
    <n v="2"/>
    <s v="N"/>
    <n v="1"/>
    <x v="2"/>
  </r>
  <r>
    <x v="5"/>
    <x v="1"/>
    <n v="1"/>
    <x v="1"/>
    <n v="0"/>
    <n v="0"/>
    <n v="576"/>
    <s v="M"/>
    <n v="1"/>
    <x v="0"/>
  </r>
  <r>
    <x v="5"/>
    <x v="1"/>
    <n v="1"/>
    <x v="1"/>
    <n v="0"/>
    <n v="1"/>
    <n v="5"/>
    <s v="M"/>
    <n v="2"/>
    <x v="0"/>
  </r>
  <r>
    <x v="5"/>
    <x v="1"/>
    <n v="1"/>
    <x v="2"/>
    <n v="0"/>
    <n v="0"/>
    <n v="28"/>
    <s v="M"/>
    <n v="1"/>
    <x v="1"/>
  </r>
  <r>
    <x v="5"/>
    <x v="1"/>
    <n v="1"/>
    <x v="3"/>
    <n v="0"/>
    <n v="0"/>
    <n v="1"/>
    <s v="M"/>
    <n v="1"/>
    <x v="2"/>
  </r>
  <r>
    <x v="5"/>
    <x v="1"/>
    <n v="2"/>
    <x v="1"/>
    <n v="0"/>
    <n v="0"/>
    <n v="38"/>
    <s v="M"/>
    <n v="1"/>
    <x v="0"/>
  </r>
  <r>
    <x v="5"/>
    <x v="1"/>
    <n v="2"/>
    <x v="2"/>
    <n v="0"/>
    <n v="0"/>
    <n v="1"/>
    <s v="M"/>
    <n v="1"/>
    <x v="1"/>
  </r>
  <r>
    <x v="5"/>
    <x v="2"/>
    <n v="0"/>
    <x v="2"/>
    <n v="0"/>
    <n v="0"/>
    <n v="10"/>
    <s v="N"/>
    <n v="2"/>
    <x v="0"/>
  </r>
  <r>
    <x v="5"/>
    <x v="2"/>
    <n v="0"/>
    <x v="2"/>
    <n v="0"/>
    <n v="1"/>
    <n v="2"/>
    <s v="N"/>
    <n v="3"/>
    <x v="0"/>
  </r>
  <r>
    <x v="5"/>
    <x v="2"/>
    <n v="0"/>
    <x v="3"/>
    <n v="0"/>
    <n v="0"/>
    <n v="1"/>
    <s v="N"/>
    <n v="2"/>
    <x v="1"/>
  </r>
  <r>
    <x v="5"/>
    <x v="2"/>
    <n v="1"/>
    <x v="2"/>
    <n v="0"/>
    <n v="0"/>
    <n v="16"/>
    <s v="M"/>
    <n v="2"/>
    <x v="0"/>
  </r>
  <r>
    <x v="5"/>
    <x v="2"/>
    <n v="2"/>
    <x v="2"/>
    <n v="0"/>
    <n v="0"/>
    <n v="1"/>
    <s v="M"/>
    <n v="2"/>
    <x v="0"/>
  </r>
  <r>
    <x v="5"/>
    <x v="3"/>
    <n v="0"/>
    <x v="3"/>
    <n v="0"/>
    <n v="0"/>
    <n v="1"/>
    <s v="N"/>
    <n v="3"/>
    <x v="0"/>
  </r>
  <r>
    <x v="5"/>
    <x v="3"/>
    <n v="1"/>
    <x v="3"/>
    <n v="0"/>
    <n v="0"/>
    <n v="10"/>
    <s v="M"/>
    <n v="3"/>
    <x v="0"/>
  </r>
  <r>
    <x v="6"/>
    <x v="0"/>
    <n v="0"/>
    <x v="0"/>
    <n v="0"/>
    <n v="1"/>
    <n v="168"/>
    <s v="N"/>
    <n v="1"/>
    <x v="0"/>
  </r>
  <r>
    <x v="6"/>
    <x v="0"/>
    <n v="0"/>
    <x v="0"/>
    <n v="0"/>
    <n v="3"/>
    <n v="50"/>
    <s v="N"/>
    <n v="3"/>
    <x v="0"/>
  </r>
  <r>
    <x v="6"/>
    <x v="0"/>
    <n v="0"/>
    <x v="1"/>
    <n v="0"/>
    <n v="1"/>
    <n v="43"/>
    <s v="N"/>
    <n v="1"/>
    <x v="1"/>
  </r>
  <r>
    <x v="6"/>
    <x v="0"/>
    <n v="0"/>
    <x v="1"/>
    <n v="0"/>
    <n v="2"/>
    <n v="11"/>
    <s v="N"/>
    <n v="2"/>
    <x v="1"/>
  </r>
  <r>
    <x v="6"/>
    <x v="0"/>
    <n v="0"/>
    <x v="2"/>
    <n v="0"/>
    <n v="1"/>
    <n v="33"/>
    <s v="N"/>
    <n v="1"/>
    <x v="2"/>
  </r>
  <r>
    <x v="6"/>
    <x v="0"/>
    <n v="0"/>
    <x v="2"/>
    <n v="0"/>
    <n v="2"/>
    <n v="5"/>
    <s v="N"/>
    <n v="2"/>
    <x v="2"/>
  </r>
  <r>
    <x v="6"/>
    <x v="0"/>
    <n v="1"/>
    <x v="0"/>
    <n v="0"/>
    <n v="0"/>
    <n v="15409"/>
    <s v="M"/>
    <n v="0"/>
    <x v="0"/>
  </r>
  <r>
    <x v="6"/>
    <x v="0"/>
    <n v="1"/>
    <x v="0"/>
    <n v="0"/>
    <n v="1"/>
    <n v="622"/>
    <s v="M"/>
    <n v="1"/>
    <x v="0"/>
  </r>
  <r>
    <x v="6"/>
    <x v="0"/>
    <n v="1"/>
    <x v="0"/>
    <n v="0"/>
    <n v="2"/>
    <n v="29"/>
    <s v="M"/>
    <n v="2"/>
    <x v="0"/>
  </r>
  <r>
    <x v="6"/>
    <x v="0"/>
    <n v="1"/>
    <x v="1"/>
    <n v="0"/>
    <n v="0"/>
    <n v="1091"/>
    <s v="M"/>
    <n v="0"/>
    <x v="1"/>
  </r>
  <r>
    <x v="6"/>
    <x v="0"/>
    <n v="1"/>
    <x v="1"/>
    <n v="0"/>
    <n v="1"/>
    <n v="47"/>
    <s v="M"/>
    <n v="1"/>
    <x v="1"/>
  </r>
  <r>
    <x v="6"/>
    <x v="0"/>
    <n v="1"/>
    <x v="1"/>
    <n v="0"/>
    <n v="2"/>
    <n v="3"/>
    <s v="M"/>
    <n v="2"/>
    <x v="1"/>
  </r>
  <r>
    <x v="6"/>
    <x v="0"/>
    <n v="1"/>
    <x v="2"/>
    <n v="0"/>
    <n v="0"/>
    <n v="120"/>
    <s v="M"/>
    <n v="0"/>
    <x v="2"/>
  </r>
  <r>
    <x v="6"/>
    <x v="0"/>
    <n v="1"/>
    <x v="2"/>
    <n v="0"/>
    <n v="1"/>
    <n v="4"/>
    <s v="M"/>
    <n v="1"/>
    <x v="2"/>
  </r>
  <r>
    <x v="6"/>
    <x v="0"/>
    <n v="1"/>
    <x v="3"/>
    <n v="0"/>
    <n v="0"/>
    <n v="1"/>
    <s v="M"/>
    <n v="0"/>
    <x v="3"/>
  </r>
  <r>
    <x v="6"/>
    <x v="0"/>
    <n v="2"/>
    <x v="0"/>
    <n v="0"/>
    <n v="0"/>
    <n v="204"/>
    <s v="M"/>
    <n v="0"/>
    <x v="0"/>
  </r>
  <r>
    <x v="6"/>
    <x v="0"/>
    <n v="2"/>
    <x v="0"/>
    <n v="0"/>
    <n v="1"/>
    <n v="12"/>
    <s v="M"/>
    <n v="1"/>
    <x v="0"/>
  </r>
  <r>
    <x v="6"/>
    <x v="0"/>
    <n v="2"/>
    <x v="1"/>
    <n v="0"/>
    <n v="0"/>
    <n v="9"/>
    <s v="M"/>
    <n v="0"/>
    <x v="1"/>
  </r>
  <r>
    <x v="6"/>
    <x v="0"/>
    <n v="2"/>
    <x v="2"/>
    <n v="0"/>
    <n v="0"/>
    <n v="2"/>
    <s v="M"/>
    <n v="0"/>
    <x v="2"/>
  </r>
  <r>
    <x v="6"/>
    <x v="1"/>
    <n v="0"/>
    <x v="1"/>
    <n v="0"/>
    <n v="0"/>
    <n v="452"/>
    <s v="N"/>
    <n v="1"/>
    <x v="0"/>
  </r>
  <r>
    <x v="6"/>
    <x v="1"/>
    <n v="0"/>
    <x v="1"/>
    <n v="0"/>
    <n v="1"/>
    <n v="51"/>
    <s v="N"/>
    <n v="2"/>
    <x v="0"/>
  </r>
  <r>
    <x v="6"/>
    <x v="1"/>
    <n v="0"/>
    <x v="1"/>
    <n v="0"/>
    <n v="3"/>
    <n v="2"/>
    <s v="N"/>
    <n v="4"/>
    <x v="0"/>
  </r>
  <r>
    <x v="6"/>
    <x v="1"/>
    <n v="0"/>
    <x v="2"/>
    <n v="0"/>
    <n v="0"/>
    <n v="108"/>
    <s v="N"/>
    <n v="1"/>
    <x v="1"/>
  </r>
  <r>
    <x v="6"/>
    <x v="1"/>
    <n v="0"/>
    <x v="2"/>
    <n v="0"/>
    <n v="1"/>
    <n v="13"/>
    <s v="N"/>
    <n v="2"/>
    <x v="1"/>
  </r>
  <r>
    <x v="6"/>
    <x v="1"/>
    <n v="0"/>
    <x v="3"/>
    <n v="0"/>
    <n v="0"/>
    <n v="75"/>
    <s v="N"/>
    <n v="1"/>
    <x v="2"/>
  </r>
  <r>
    <x v="6"/>
    <x v="1"/>
    <n v="0"/>
    <x v="3"/>
    <n v="0"/>
    <n v="1"/>
    <n v="9"/>
    <s v="N"/>
    <n v="2"/>
    <x v="2"/>
  </r>
  <r>
    <x v="6"/>
    <x v="1"/>
    <n v="1"/>
    <x v="1"/>
    <n v="0"/>
    <n v="0"/>
    <n v="1731"/>
    <s v="M"/>
    <n v="1"/>
    <x v="0"/>
  </r>
  <r>
    <x v="6"/>
    <x v="1"/>
    <n v="1"/>
    <x v="1"/>
    <n v="0"/>
    <n v="1"/>
    <n v="45"/>
    <s v="M"/>
    <n v="2"/>
    <x v="0"/>
  </r>
  <r>
    <x v="6"/>
    <x v="1"/>
    <n v="1"/>
    <x v="1"/>
    <n v="0"/>
    <n v="2"/>
    <n v="2"/>
    <s v="M"/>
    <n v="3"/>
    <x v="0"/>
  </r>
  <r>
    <x v="6"/>
    <x v="1"/>
    <n v="1"/>
    <x v="2"/>
    <n v="0"/>
    <n v="0"/>
    <n v="130"/>
    <s v="M"/>
    <n v="1"/>
    <x v="1"/>
  </r>
  <r>
    <x v="6"/>
    <x v="1"/>
    <n v="1"/>
    <x v="2"/>
    <n v="0"/>
    <n v="1"/>
    <n v="4"/>
    <s v="M"/>
    <n v="2"/>
    <x v="1"/>
  </r>
  <r>
    <x v="6"/>
    <x v="1"/>
    <n v="1"/>
    <x v="3"/>
    <n v="0"/>
    <n v="0"/>
    <n v="19"/>
    <s v="M"/>
    <n v="1"/>
    <x v="2"/>
  </r>
  <r>
    <x v="6"/>
    <x v="1"/>
    <n v="2"/>
    <x v="1"/>
    <n v="0"/>
    <n v="0"/>
    <n v="31"/>
    <s v="M"/>
    <n v="1"/>
    <x v="0"/>
  </r>
  <r>
    <x v="6"/>
    <x v="1"/>
    <n v="2"/>
    <x v="1"/>
    <n v="0"/>
    <n v="1"/>
    <n v="1"/>
    <s v="M"/>
    <n v="2"/>
    <x v="0"/>
  </r>
  <r>
    <x v="6"/>
    <x v="1"/>
    <n v="2"/>
    <x v="2"/>
    <n v="0"/>
    <n v="0"/>
    <n v="1"/>
    <s v="M"/>
    <n v="1"/>
    <x v="1"/>
  </r>
  <r>
    <x v="6"/>
    <x v="2"/>
    <n v="0"/>
    <x v="2"/>
    <n v="0"/>
    <n v="0"/>
    <n v="147"/>
    <s v="N"/>
    <n v="2"/>
    <x v="0"/>
  </r>
  <r>
    <x v="6"/>
    <x v="2"/>
    <n v="0"/>
    <x v="2"/>
    <n v="0"/>
    <n v="1"/>
    <n v="1"/>
    <s v="N"/>
    <n v="3"/>
    <x v="0"/>
  </r>
  <r>
    <x v="6"/>
    <x v="2"/>
    <n v="0"/>
    <x v="3"/>
    <n v="0"/>
    <n v="0"/>
    <n v="38"/>
    <s v="N"/>
    <n v="2"/>
    <x v="1"/>
  </r>
  <r>
    <x v="6"/>
    <x v="2"/>
    <n v="0"/>
    <x v="4"/>
    <n v="0"/>
    <n v="0"/>
    <n v="21"/>
    <s v="N"/>
    <n v="2"/>
    <x v="2"/>
  </r>
  <r>
    <x v="6"/>
    <x v="2"/>
    <n v="1"/>
    <x v="2"/>
    <n v="0"/>
    <n v="0"/>
    <n v="165"/>
    <s v="M"/>
    <n v="2"/>
    <x v="0"/>
  </r>
  <r>
    <x v="6"/>
    <x v="2"/>
    <n v="1"/>
    <x v="2"/>
    <n v="0"/>
    <n v="1"/>
    <n v="2"/>
    <s v="M"/>
    <n v="3"/>
    <x v="0"/>
  </r>
  <r>
    <x v="6"/>
    <x v="2"/>
    <n v="1"/>
    <x v="3"/>
    <n v="0"/>
    <n v="0"/>
    <n v="9"/>
    <s v="M"/>
    <n v="2"/>
    <x v="1"/>
  </r>
  <r>
    <x v="6"/>
    <x v="2"/>
    <n v="1"/>
    <x v="4"/>
    <n v="0"/>
    <n v="0"/>
    <n v="2"/>
    <s v="M"/>
    <n v="2"/>
    <x v="2"/>
  </r>
  <r>
    <x v="6"/>
    <x v="2"/>
    <n v="2"/>
    <x v="2"/>
    <n v="0"/>
    <n v="0"/>
    <n v="2"/>
    <s v="M"/>
    <n v="2"/>
    <x v="0"/>
  </r>
  <r>
    <x v="6"/>
    <x v="3"/>
    <n v="0"/>
    <x v="3"/>
    <n v="0"/>
    <n v="0"/>
    <n v="1"/>
    <s v="N"/>
    <n v="3"/>
    <x v="0"/>
  </r>
  <r>
    <x v="6"/>
    <x v="3"/>
    <n v="0"/>
    <x v="4"/>
    <n v="0"/>
    <n v="0"/>
    <n v="1"/>
    <s v="N"/>
    <n v="3"/>
    <x v="1"/>
  </r>
  <r>
    <x v="6"/>
    <x v="3"/>
    <n v="1"/>
    <x v="3"/>
    <n v="0"/>
    <n v="0"/>
    <n v="9"/>
    <s v="M"/>
    <n v="3"/>
    <x v="0"/>
  </r>
  <r>
    <x v="6"/>
    <x v="3"/>
    <n v="1"/>
    <x v="3"/>
    <n v="0"/>
    <n v="1"/>
    <n v="1"/>
    <s v="M"/>
    <n v="4"/>
    <x v="0"/>
  </r>
  <r>
    <x v="6"/>
    <x v="3"/>
    <n v="1"/>
    <x v="4"/>
    <n v="0"/>
    <n v="0"/>
    <n v="1"/>
    <s v="M"/>
    <n v="3"/>
    <x v="1"/>
  </r>
  <r>
    <x v="7"/>
    <x v="0"/>
    <n v="0"/>
    <x v="0"/>
    <n v="0"/>
    <n v="1"/>
    <n v="1121"/>
    <s v="N"/>
    <n v="1"/>
    <x v="0"/>
  </r>
  <r>
    <x v="7"/>
    <x v="0"/>
    <n v="0"/>
    <x v="0"/>
    <n v="0"/>
    <n v="2"/>
    <n v="462"/>
    <s v="N"/>
    <n v="2"/>
    <x v="0"/>
  </r>
  <r>
    <x v="7"/>
    <x v="0"/>
    <n v="0"/>
    <x v="0"/>
    <n v="0"/>
    <n v="3"/>
    <n v="113"/>
    <s v="N"/>
    <n v="3"/>
    <x v="0"/>
  </r>
  <r>
    <x v="7"/>
    <x v="0"/>
    <n v="0"/>
    <x v="0"/>
    <n v="0"/>
    <n v="4"/>
    <n v="43"/>
    <s v="N"/>
    <n v="4"/>
    <x v="0"/>
  </r>
  <r>
    <x v="7"/>
    <x v="0"/>
    <n v="0"/>
    <x v="1"/>
    <n v="0"/>
    <n v="1"/>
    <n v="709"/>
    <s v="N"/>
    <n v="1"/>
    <x v="1"/>
  </r>
  <r>
    <x v="7"/>
    <x v="0"/>
    <n v="0"/>
    <x v="1"/>
    <n v="0"/>
    <n v="2"/>
    <n v="541"/>
    <s v="N"/>
    <n v="2"/>
    <x v="1"/>
  </r>
  <r>
    <x v="7"/>
    <x v="0"/>
    <n v="0"/>
    <x v="2"/>
    <n v="0"/>
    <n v="1"/>
    <n v="283"/>
    <s v="N"/>
    <n v="1"/>
    <x v="2"/>
  </r>
  <r>
    <x v="7"/>
    <x v="0"/>
    <n v="0"/>
    <x v="2"/>
    <n v="0"/>
    <n v="2"/>
    <n v="215"/>
    <s v="N"/>
    <n v="2"/>
    <x v="2"/>
  </r>
  <r>
    <x v="7"/>
    <x v="0"/>
    <n v="1"/>
    <x v="0"/>
    <n v="0"/>
    <n v="0"/>
    <n v="2646"/>
    <s v="M"/>
    <n v="0"/>
    <x v="0"/>
  </r>
  <r>
    <x v="7"/>
    <x v="0"/>
    <n v="1"/>
    <x v="1"/>
    <n v="0"/>
    <n v="0"/>
    <n v="228"/>
    <s v="M"/>
    <n v="0"/>
    <x v="1"/>
  </r>
  <r>
    <x v="7"/>
    <x v="0"/>
    <n v="1"/>
    <x v="2"/>
    <n v="0"/>
    <n v="0"/>
    <n v="23"/>
    <s v="M"/>
    <n v="0"/>
    <x v="2"/>
  </r>
  <r>
    <x v="7"/>
    <x v="1"/>
    <n v="0"/>
    <x v="1"/>
    <n v="0"/>
    <n v="0"/>
    <n v="1149"/>
    <s v="N"/>
    <n v="1"/>
    <x v="0"/>
  </r>
  <r>
    <x v="7"/>
    <x v="1"/>
    <n v="0"/>
    <x v="2"/>
    <n v="0"/>
    <n v="0"/>
    <n v="467"/>
    <s v="N"/>
    <n v="1"/>
    <x v="1"/>
  </r>
  <r>
    <x v="7"/>
    <x v="1"/>
    <n v="0"/>
    <x v="3"/>
    <n v="0"/>
    <n v="0"/>
    <n v="181"/>
    <s v="N"/>
    <n v="1"/>
    <x v="2"/>
  </r>
  <r>
    <x v="7"/>
    <x v="2"/>
    <n v="0"/>
    <x v="2"/>
    <n v="0"/>
    <n v="0"/>
    <n v="29"/>
    <s v="N"/>
    <n v="2"/>
    <x v="0"/>
  </r>
  <r>
    <x v="7"/>
    <x v="2"/>
    <n v="0"/>
    <x v="3"/>
    <n v="0"/>
    <n v="0"/>
    <n v="4"/>
    <s v="N"/>
    <n v="2"/>
    <x v="1"/>
  </r>
  <r>
    <x v="7"/>
    <x v="2"/>
    <n v="0"/>
    <x v="4"/>
    <n v="0"/>
    <n v="0"/>
    <n v="1"/>
    <s v="N"/>
    <n v="2"/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830599.29231000005"/>
  </r>
  <r>
    <x v="0"/>
    <x v="1"/>
    <n v="48315.275329999997"/>
  </r>
  <r>
    <x v="0"/>
    <x v="2"/>
    <n v="14011.96"/>
  </r>
  <r>
    <x v="0"/>
    <x v="3"/>
    <n v="1011.9394"/>
  </r>
  <r>
    <x v="0"/>
    <x v="4"/>
    <n v="6134.7936"/>
  </r>
  <r>
    <x v="1"/>
    <x v="0"/>
    <n v="106899.40939"/>
  </r>
  <r>
    <x v="1"/>
    <x v="1"/>
    <n v="10650.34419"/>
  </r>
  <r>
    <x v="2"/>
    <x v="0"/>
    <n v="38888.364849999998"/>
  </r>
  <r>
    <x v="2"/>
    <x v="1"/>
    <n v="1127.2616800000001"/>
  </r>
  <r>
    <x v="2"/>
    <x v="2"/>
    <n v="134764.34161"/>
  </r>
  <r>
    <x v="2"/>
    <x v="3"/>
    <n v="12574.074430000001"/>
  </r>
  <r>
    <x v="2"/>
    <x v="4"/>
    <n v="7042.1943700000002"/>
  </r>
  <r>
    <x v="3"/>
    <x v="0"/>
    <n v="2869.0198300000002"/>
  </r>
  <r>
    <x v="3"/>
    <x v="1"/>
    <n v="22.40429"/>
  </r>
  <r>
    <x v="3"/>
    <x v="2"/>
    <n v="68398.115779999993"/>
  </r>
  <r>
    <x v="3"/>
    <x v="3"/>
    <n v="2954.7772300000001"/>
  </r>
  <r>
    <x v="3"/>
    <x v="4"/>
    <n v="1391.41896"/>
  </r>
  <r>
    <x v="4"/>
    <x v="2"/>
    <n v="244783.21502"/>
  </r>
  <r>
    <x v="4"/>
    <x v="3"/>
    <n v="9384.8812600000001"/>
  </r>
  <r>
    <x v="5"/>
    <x v="2"/>
    <n v="42939.034549999997"/>
  </r>
  <r>
    <x v="5"/>
    <x v="3"/>
    <n v="334.34867000000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x v="0"/>
    <x v="0"/>
    <x v="0"/>
    <x v="0"/>
    <x v="0"/>
    <x v="0"/>
    <n v="46877.8582233333"/>
    <x v="0"/>
  </r>
  <r>
    <x v="0"/>
    <x v="0"/>
    <x v="0"/>
    <x v="0"/>
    <x v="0"/>
    <x v="1"/>
    <n v="11452.102203333299"/>
    <x v="1"/>
  </r>
  <r>
    <x v="0"/>
    <x v="0"/>
    <x v="0"/>
    <x v="0"/>
    <x v="0"/>
    <x v="2"/>
    <n v="6694.5603066666699"/>
    <x v="1"/>
  </r>
  <r>
    <x v="0"/>
    <x v="0"/>
    <x v="0"/>
    <x v="0"/>
    <x v="0"/>
    <x v="3"/>
    <n v="457.22622000000001"/>
    <x v="1"/>
  </r>
  <r>
    <x v="0"/>
    <x v="0"/>
    <x v="0"/>
    <x v="0"/>
    <x v="0"/>
    <x v="4"/>
    <n v="46.044829999999997"/>
    <x v="1"/>
  </r>
  <r>
    <x v="0"/>
    <x v="0"/>
    <x v="0"/>
    <x v="0"/>
    <x v="1"/>
    <x v="0"/>
    <n v="1644.3938133333299"/>
    <x v="0"/>
  </r>
  <r>
    <x v="0"/>
    <x v="0"/>
    <x v="0"/>
    <x v="0"/>
    <x v="1"/>
    <x v="1"/>
    <n v="207.77938333333299"/>
    <x v="1"/>
  </r>
  <r>
    <x v="0"/>
    <x v="0"/>
    <x v="0"/>
    <x v="0"/>
    <x v="2"/>
    <x v="0"/>
    <n v="109.9866"/>
    <x v="0"/>
  </r>
  <r>
    <x v="0"/>
    <x v="0"/>
    <x v="0"/>
    <x v="0"/>
    <x v="2"/>
    <x v="1"/>
    <n v="871.291656666667"/>
    <x v="1"/>
  </r>
  <r>
    <x v="0"/>
    <x v="0"/>
    <x v="0"/>
    <x v="0"/>
    <x v="3"/>
    <x v="0"/>
    <n v="16.264199999999999"/>
    <x v="0"/>
  </r>
  <r>
    <x v="0"/>
    <x v="0"/>
    <x v="0"/>
    <x v="0"/>
    <x v="4"/>
    <x v="1"/>
    <n v="13.01136"/>
    <x v="1"/>
  </r>
  <r>
    <x v="0"/>
    <x v="0"/>
    <x v="0"/>
    <x v="1"/>
    <x v="0"/>
    <x v="0"/>
    <n v="10617.041233333301"/>
    <x v="1"/>
  </r>
  <r>
    <x v="0"/>
    <x v="0"/>
    <x v="0"/>
    <x v="1"/>
    <x v="0"/>
    <x v="1"/>
    <n v="215.34616"/>
    <x v="1"/>
  </r>
  <r>
    <x v="0"/>
    <x v="0"/>
    <x v="0"/>
    <x v="1"/>
    <x v="0"/>
    <x v="2"/>
    <n v="146.076525"/>
    <x v="1"/>
  </r>
  <r>
    <x v="0"/>
    <x v="0"/>
    <x v="0"/>
    <x v="1"/>
    <x v="0"/>
    <x v="3"/>
    <n v="269.12867"/>
    <x v="1"/>
  </r>
  <r>
    <x v="0"/>
    <x v="0"/>
    <x v="0"/>
    <x v="1"/>
    <x v="2"/>
    <x v="0"/>
    <n v="65.264700000000005"/>
    <x v="1"/>
  </r>
  <r>
    <x v="0"/>
    <x v="0"/>
    <x v="0"/>
    <x v="2"/>
    <x v="0"/>
    <x v="0"/>
    <n v="895.417683333333"/>
    <x v="1"/>
  </r>
  <r>
    <x v="0"/>
    <x v="0"/>
    <x v="0"/>
    <x v="2"/>
    <x v="0"/>
    <x v="1"/>
    <n v="145.78455500000001"/>
    <x v="1"/>
  </r>
  <r>
    <x v="0"/>
    <x v="0"/>
    <x v="0"/>
    <x v="3"/>
    <x v="0"/>
    <x v="0"/>
    <n v="21.7800333333333"/>
    <x v="1"/>
  </r>
  <r>
    <x v="0"/>
    <x v="0"/>
    <x v="1"/>
    <x v="0"/>
    <x v="0"/>
    <x v="0"/>
    <n v="485702.02812999999"/>
    <x v="2"/>
  </r>
  <r>
    <x v="0"/>
    <x v="0"/>
    <x v="1"/>
    <x v="0"/>
    <x v="0"/>
    <x v="1"/>
    <n v="17972.541120000002"/>
    <x v="2"/>
  </r>
  <r>
    <x v="0"/>
    <x v="0"/>
    <x v="1"/>
    <x v="0"/>
    <x v="0"/>
    <x v="2"/>
    <n v="2790.5695049999999"/>
    <x v="2"/>
  </r>
  <r>
    <x v="0"/>
    <x v="0"/>
    <x v="1"/>
    <x v="0"/>
    <x v="0"/>
    <x v="3"/>
    <n v="608.92657833333305"/>
    <x v="2"/>
  </r>
  <r>
    <x v="0"/>
    <x v="0"/>
    <x v="1"/>
    <x v="0"/>
    <x v="1"/>
    <x v="0"/>
    <n v="80550.131508333303"/>
    <x v="2"/>
  </r>
  <r>
    <x v="0"/>
    <x v="0"/>
    <x v="1"/>
    <x v="0"/>
    <x v="1"/>
    <x v="1"/>
    <n v="2859.1482433333299"/>
    <x v="2"/>
  </r>
  <r>
    <x v="0"/>
    <x v="0"/>
    <x v="1"/>
    <x v="0"/>
    <x v="1"/>
    <x v="2"/>
    <n v="29.984259999999999"/>
    <x v="2"/>
  </r>
  <r>
    <x v="0"/>
    <x v="0"/>
    <x v="1"/>
    <x v="0"/>
    <x v="2"/>
    <x v="0"/>
    <n v="13699.3451033333"/>
    <x v="2"/>
  </r>
  <r>
    <x v="0"/>
    <x v="0"/>
    <x v="1"/>
    <x v="0"/>
    <x v="2"/>
    <x v="1"/>
    <n v="1560.0494249999999"/>
    <x v="2"/>
  </r>
  <r>
    <x v="0"/>
    <x v="0"/>
    <x v="1"/>
    <x v="0"/>
    <x v="2"/>
    <x v="2"/>
    <n v="8.6517999999999997"/>
    <x v="2"/>
  </r>
  <r>
    <x v="0"/>
    <x v="0"/>
    <x v="1"/>
    <x v="0"/>
    <x v="5"/>
    <x v="0"/>
    <n v="3134.5094633333301"/>
    <x v="2"/>
  </r>
  <r>
    <x v="0"/>
    <x v="0"/>
    <x v="1"/>
    <x v="0"/>
    <x v="5"/>
    <x v="1"/>
    <n v="26.435580000000002"/>
    <x v="2"/>
  </r>
  <r>
    <x v="0"/>
    <x v="0"/>
    <x v="1"/>
    <x v="0"/>
    <x v="3"/>
    <x v="0"/>
    <n v="220.15490666666699"/>
    <x v="2"/>
  </r>
  <r>
    <x v="0"/>
    <x v="0"/>
    <x v="1"/>
    <x v="0"/>
    <x v="3"/>
    <x v="2"/>
    <n v="74.966324999999998"/>
    <x v="2"/>
  </r>
  <r>
    <x v="0"/>
    <x v="0"/>
    <x v="1"/>
    <x v="0"/>
    <x v="4"/>
    <x v="0"/>
    <n v="341.16989000000001"/>
    <x v="2"/>
  </r>
  <r>
    <x v="0"/>
    <x v="0"/>
    <x v="1"/>
    <x v="0"/>
    <x v="6"/>
    <x v="0"/>
    <n v="78.143484999999998"/>
    <x v="2"/>
  </r>
  <r>
    <x v="0"/>
    <x v="0"/>
    <x v="1"/>
    <x v="0"/>
    <x v="7"/>
    <x v="0"/>
    <n v="27.958320000000001"/>
    <x v="2"/>
  </r>
  <r>
    <x v="0"/>
    <x v="0"/>
    <x v="1"/>
    <x v="0"/>
    <x v="8"/>
    <x v="0"/>
    <n v="57.285454999999999"/>
    <x v="2"/>
  </r>
  <r>
    <x v="0"/>
    <x v="0"/>
    <x v="1"/>
    <x v="1"/>
    <x v="0"/>
    <x v="0"/>
    <n v="30469.330091666699"/>
    <x v="2"/>
  </r>
  <r>
    <x v="0"/>
    <x v="0"/>
    <x v="1"/>
    <x v="1"/>
    <x v="0"/>
    <x v="1"/>
    <n v="1339.5296866666699"/>
    <x v="2"/>
  </r>
  <r>
    <x v="0"/>
    <x v="0"/>
    <x v="1"/>
    <x v="1"/>
    <x v="0"/>
    <x v="2"/>
    <n v="2520.6069849999999"/>
    <x v="2"/>
  </r>
  <r>
    <x v="0"/>
    <x v="0"/>
    <x v="1"/>
    <x v="1"/>
    <x v="0"/>
    <x v="3"/>
    <n v="322.69434999999999"/>
    <x v="2"/>
  </r>
  <r>
    <x v="0"/>
    <x v="0"/>
    <x v="1"/>
    <x v="1"/>
    <x v="1"/>
    <x v="0"/>
    <n v="9347.2685899999997"/>
    <x v="2"/>
  </r>
  <r>
    <x v="0"/>
    <x v="0"/>
    <x v="1"/>
    <x v="1"/>
    <x v="1"/>
    <x v="1"/>
    <n v="34.776620000000001"/>
    <x v="2"/>
  </r>
  <r>
    <x v="0"/>
    <x v="0"/>
    <x v="1"/>
    <x v="1"/>
    <x v="2"/>
    <x v="0"/>
    <n v="1235.4256150000001"/>
    <x v="2"/>
  </r>
  <r>
    <x v="0"/>
    <x v="0"/>
    <x v="1"/>
    <x v="1"/>
    <x v="5"/>
    <x v="0"/>
    <n v="137.51768000000001"/>
    <x v="2"/>
  </r>
  <r>
    <x v="0"/>
    <x v="0"/>
    <x v="1"/>
    <x v="1"/>
    <x v="4"/>
    <x v="0"/>
    <n v="29.292560000000002"/>
    <x v="2"/>
  </r>
  <r>
    <x v="0"/>
    <x v="0"/>
    <x v="1"/>
    <x v="2"/>
    <x v="0"/>
    <x v="0"/>
    <n v="438.63092499999999"/>
    <x v="2"/>
  </r>
  <r>
    <x v="0"/>
    <x v="0"/>
    <x v="1"/>
    <x v="2"/>
    <x v="1"/>
    <x v="0"/>
    <n v="308.89136000000002"/>
    <x v="2"/>
  </r>
  <r>
    <x v="0"/>
    <x v="0"/>
    <x v="1"/>
    <x v="2"/>
    <x v="3"/>
    <x v="0"/>
    <n v="11.19115"/>
    <x v="2"/>
  </r>
  <r>
    <x v="0"/>
    <x v="0"/>
    <x v="2"/>
    <x v="0"/>
    <x v="0"/>
    <x v="0"/>
    <n v="30995.826564999999"/>
    <x v="2"/>
  </r>
  <r>
    <x v="0"/>
    <x v="0"/>
    <x v="2"/>
    <x v="0"/>
    <x v="0"/>
    <x v="1"/>
    <n v="1836.6709616666701"/>
    <x v="2"/>
  </r>
  <r>
    <x v="0"/>
    <x v="0"/>
    <x v="2"/>
    <x v="0"/>
    <x v="0"/>
    <x v="2"/>
    <n v="4.8999499999999996"/>
    <x v="2"/>
  </r>
  <r>
    <x v="0"/>
    <x v="0"/>
    <x v="2"/>
    <x v="0"/>
    <x v="0"/>
    <x v="3"/>
    <n v="19.624974999999999"/>
    <x v="2"/>
  </r>
  <r>
    <x v="0"/>
    <x v="0"/>
    <x v="2"/>
    <x v="0"/>
    <x v="1"/>
    <x v="0"/>
    <n v="2333.7856849999998"/>
    <x v="2"/>
  </r>
  <r>
    <x v="0"/>
    <x v="0"/>
    <x v="2"/>
    <x v="0"/>
    <x v="2"/>
    <x v="0"/>
    <n v="1421.66827333333"/>
    <x v="2"/>
  </r>
  <r>
    <x v="0"/>
    <x v="0"/>
    <x v="2"/>
    <x v="0"/>
    <x v="5"/>
    <x v="0"/>
    <n v="397.26238999999998"/>
    <x v="2"/>
  </r>
  <r>
    <x v="0"/>
    <x v="0"/>
    <x v="2"/>
    <x v="0"/>
    <x v="9"/>
    <x v="0"/>
    <n v="149.25614999999999"/>
    <x v="2"/>
  </r>
  <r>
    <x v="0"/>
    <x v="0"/>
    <x v="2"/>
    <x v="1"/>
    <x v="0"/>
    <x v="0"/>
    <n v="1867.38357666667"/>
    <x v="2"/>
  </r>
  <r>
    <x v="0"/>
    <x v="0"/>
    <x v="2"/>
    <x v="1"/>
    <x v="1"/>
    <x v="0"/>
    <n v="199.81856999999999"/>
    <x v="2"/>
  </r>
  <r>
    <x v="0"/>
    <x v="0"/>
    <x v="2"/>
    <x v="1"/>
    <x v="5"/>
    <x v="0"/>
    <n v="390.34095000000002"/>
    <x v="2"/>
  </r>
  <r>
    <x v="0"/>
    <x v="0"/>
    <x v="2"/>
    <x v="2"/>
    <x v="0"/>
    <x v="0"/>
    <n v="66.743319999999997"/>
    <x v="2"/>
  </r>
  <r>
    <x v="0"/>
    <x v="0"/>
    <x v="2"/>
    <x v="2"/>
    <x v="1"/>
    <x v="0"/>
    <n v="66.743319999999997"/>
    <x v="2"/>
  </r>
  <r>
    <x v="0"/>
    <x v="0"/>
    <x v="3"/>
    <x v="0"/>
    <x v="0"/>
    <x v="0"/>
    <n v="1674.01411333333"/>
    <x v="2"/>
  </r>
  <r>
    <x v="0"/>
    <x v="0"/>
    <x v="3"/>
    <x v="0"/>
    <x v="0"/>
    <x v="1"/>
    <n v="318.98570000000001"/>
    <x v="2"/>
  </r>
  <r>
    <x v="0"/>
    <x v="0"/>
    <x v="3"/>
    <x v="0"/>
    <x v="1"/>
    <x v="0"/>
    <n v="158.268395"/>
    <x v="2"/>
  </r>
  <r>
    <x v="0"/>
    <x v="0"/>
    <x v="4"/>
    <x v="0"/>
    <x v="0"/>
    <x v="0"/>
    <n v="972.31497333333402"/>
    <x v="2"/>
  </r>
  <r>
    <x v="0"/>
    <x v="0"/>
    <x v="4"/>
    <x v="0"/>
    <x v="2"/>
    <x v="0"/>
    <n v="428.72256666666698"/>
    <x v="2"/>
  </r>
  <r>
    <x v="0"/>
    <x v="0"/>
    <x v="4"/>
    <x v="1"/>
    <x v="0"/>
    <x v="0"/>
    <n v="297.33139999999997"/>
    <x v="2"/>
  </r>
  <r>
    <x v="0"/>
    <x v="1"/>
    <x v="0"/>
    <x v="1"/>
    <x v="0"/>
    <x v="0"/>
    <n v="78389.5818733333"/>
    <x v="1"/>
  </r>
  <r>
    <x v="0"/>
    <x v="1"/>
    <x v="0"/>
    <x v="1"/>
    <x v="0"/>
    <x v="1"/>
    <n v="7643.2245300000004"/>
    <x v="1"/>
  </r>
  <r>
    <x v="0"/>
    <x v="1"/>
    <x v="0"/>
    <x v="1"/>
    <x v="0"/>
    <x v="2"/>
    <n v="2214.7185483333301"/>
    <x v="1"/>
  </r>
  <r>
    <x v="0"/>
    <x v="1"/>
    <x v="0"/>
    <x v="1"/>
    <x v="0"/>
    <x v="3"/>
    <n v="1647.2960700000001"/>
    <x v="1"/>
  </r>
  <r>
    <x v="0"/>
    <x v="1"/>
    <x v="0"/>
    <x v="1"/>
    <x v="1"/>
    <x v="0"/>
    <n v="1145.9251183333299"/>
    <x v="1"/>
  </r>
  <r>
    <x v="0"/>
    <x v="1"/>
    <x v="0"/>
    <x v="1"/>
    <x v="2"/>
    <x v="0"/>
    <n v="94.418125000000003"/>
    <x v="1"/>
  </r>
  <r>
    <x v="0"/>
    <x v="1"/>
    <x v="0"/>
    <x v="1"/>
    <x v="2"/>
    <x v="1"/>
    <n v="6.9805400000000004"/>
    <x v="1"/>
  </r>
  <r>
    <x v="0"/>
    <x v="1"/>
    <x v="0"/>
    <x v="1"/>
    <x v="4"/>
    <x v="0"/>
    <n v="16.368324999999999"/>
    <x v="1"/>
  </r>
  <r>
    <x v="0"/>
    <x v="1"/>
    <x v="0"/>
    <x v="2"/>
    <x v="0"/>
    <x v="0"/>
    <n v="6511.0422349999999"/>
    <x v="1"/>
  </r>
  <r>
    <x v="0"/>
    <x v="1"/>
    <x v="0"/>
    <x v="2"/>
    <x v="0"/>
    <x v="1"/>
    <n v="506.49744500000003"/>
    <x v="1"/>
  </r>
  <r>
    <x v="0"/>
    <x v="1"/>
    <x v="0"/>
    <x v="2"/>
    <x v="0"/>
    <x v="2"/>
    <n v="182.20166499999999"/>
    <x v="1"/>
  </r>
  <r>
    <x v="0"/>
    <x v="1"/>
    <x v="0"/>
    <x v="2"/>
    <x v="1"/>
    <x v="0"/>
    <n v="23.771540000000002"/>
    <x v="1"/>
  </r>
  <r>
    <x v="0"/>
    <x v="1"/>
    <x v="0"/>
    <x v="2"/>
    <x v="2"/>
    <x v="0"/>
    <n v="639.68984999999998"/>
    <x v="1"/>
  </r>
  <r>
    <x v="0"/>
    <x v="1"/>
    <x v="0"/>
    <x v="3"/>
    <x v="0"/>
    <x v="0"/>
    <n v="482.28515499999997"/>
    <x v="1"/>
  </r>
  <r>
    <x v="0"/>
    <x v="1"/>
    <x v="0"/>
    <x v="4"/>
    <x v="0"/>
    <x v="0"/>
    <n v="21.225850000000001"/>
    <x v="1"/>
  </r>
  <r>
    <x v="0"/>
    <x v="1"/>
    <x v="1"/>
    <x v="1"/>
    <x v="0"/>
    <x v="0"/>
    <n v="81957.177739999999"/>
    <x v="2"/>
  </r>
  <r>
    <x v="0"/>
    <x v="1"/>
    <x v="1"/>
    <x v="1"/>
    <x v="0"/>
    <x v="1"/>
    <n v="4666.2231099999999"/>
    <x v="2"/>
  </r>
  <r>
    <x v="0"/>
    <x v="1"/>
    <x v="1"/>
    <x v="1"/>
    <x v="0"/>
    <x v="2"/>
    <n v="112.25874"/>
    <x v="2"/>
  </r>
  <r>
    <x v="0"/>
    <x v="1"/>
    <x v="1"/>
    <x v="1"/>
    <x v="0"/>
    <x v="3"/>
    <n v="636.80717000000004"/>
    <x v="2"/>
  </r>
  <r>
    <x v="0"/>
    <x v="1"/>
    <x v="1"/>
    <x v="1"/>
    <x v="1"/>
    <x v="0"/>
    <n v="22781.260268333299"/>
    <x v="2"/>
  </r>
  <r>
    <x v="0"/>
    <x v="1"/>
    <x v="1"/>
    <x v="1"/>
    <x v="1"/>
    <x v="1"/>
    <n v="1813.0568350000001"/>
    <x v="2"/>
  </r>
  <r>
    <x v="0"/>
    <x v="1"/>
    <x v="1"/>
    <x v="1"/>
    <x v="1"/>
    <x v="2"/>
    <n v="338.78182500000003"/>
    <x v="2"/>
  </r>
  <r>
    <x v="0"/>
    <x v="1"/>
    <x v="1"/>
    <x v="1"/>
    <x v="2"/>
    <x v="0"/>
    <n v="3637.2490183333298"/>
    <x v="2"/>
  </r>
  <r>
    <x v="0"/>
    <x v="1"/>
    <x v="1"/>
    <x v="1"/>
    <x v="2"/>
    <x v="1"/>
    <n v="133.34890999999999"/>
    <x v="2"/>
  </r>
  <r>
    <x v="0"/>
    <x v="1"/>
    <x v="1"/>
    <x v="1"/>
    <x v="5"/>
    <x v="0"/>
    <n v="535.13225499999999"/>
    <x v="2"/>
  </r>
  <r>
    <x v="0"/>
    <x v="1"/>
    <x v="1"/>
    <x v="1"/>
    <x v="5"/>
    <x v="1"/>
    <n v="416.98788000000002"/>
    <x v="2"/>
  </r>
  <r>
    <x v="0"/>
    <x v="1"/>
    <x v="1"/>
    <x v="1"/>
    <x v="3"/>
    <x v="0"/>
    <n v="160.35059999999999"/>
    <x v="2"/>
  </r>
  <r>
    <x v="0"/>
    <x v="1"/>
    <x v="1"/>
    <x v="1"/>
    <x v="4"/>
    <x v="0"/>
    <n v="26.158280000000001"/>
    <x v="2"/>
  </r>
  <r>
    <x v="0"/>
    <x v="1"/>
    <x v="1"/>
    <x v="2"/>
    <x v="0"/>
    <x v="0"/>
    <n v="2608.57331833333"/>
    <x v="2"/>
  </r>
  <r>
    <x v="0"/>
    <x v="1"/>
    <x v="1"/>
    <x v="2"/>
    <x v="0"/>
    <x v="1"/>
    <n v="239.22866666666701"/>
    <x v="2"/>
  </r>
  <r>
    <x v="0"/>
    <x v="1"/>
    <x v="1"/>
    <x v="2"/>
    <x v="0"/>
    <x v="3"/>
    <n v="172.64794000000001"/>
    <x v="2"/>
  </r>
  <r>
    <x v="0"/>
    <x v="1"/>
    <x v="1"/>
    <x v="2"/>
    <x v="1"/>
    <x v="0"/>
    <n v="291.97153500000002"/>
    <x v="2"/>
  </r>
  <r>
    <x v="0"/>
    <x v="1"/>
    <x v="1"/>
    <x v="2"/>
    <x v="1"/>
    <x v="2"/>
    <n v="26.71604"/>
    <x v="2"/>
  </r>
  <r>
    <x v="0"/>
    <x v="1"/>
    <x v="1"/>
    <x v="2"/>
    <x v="2"/>
    <x v="0"/>
    <n v="43.139433333333301"/>
    <x v="2"/>
  </r>
  <r>
    <x v="0"/>
    <x v="1"/>
    <x v="1"/>
    <x v="3"/>
    <x v="0"/>
    <x v="0"/>
    <n v="465.26665000000003"/>
    <x v="2"/>
  </r>
  <r>
    <x v="0"/>
    <x v="1"/>
    <x v="2"/>
    <x v="1"/>
    <x v="0"/>
    <x v="0"/>
    <n v="5685.3597300000001"/>
    <x v="2"/>
  </r>
  <r>
    <x v="0"/>
    <x v="1"/>
    <x v="2"/>
    <x v="1"/>
    <x v="0"/>
    <x v="1"/>
    <n v="782.31079666666699"/>
    <x v="2"/>
  </r>
  <r>
    <x v="0"/>
    <x v="1"/>
    <x v="2"/>
    <x v="1"/>
    <x v="0"/>
    <x v="2"/>
    <n v="13.15118"/>
    <x v="2"/>
  </r>
  <r>
    <x v="0"/>
    <x v="1"/>
    <x v="2"/>
    <x v="1"/>
    <x v="1"/>
    <x v="0"/>
    <n v="500.41832499999998"/>
    <x v="2"/>
  </r>
  <r>
    <x v="0"/>
    <x v="1"/>
    <x v="2"/>
    <x v="1"/>
    <x v="2"/>
    <x v="0"/>
    <n v="130.23452499999999"/>
    <x v="2"/>
  </r>
  <r>
    <x v="0"/>
    <x v="1"/>
    <x v="2"/>
    <x v="1"/>
    <x v="2"/>
    <x v="2"/>
    <n v="6.7456666666666703"/>
    <x v="2"/>
  </r>
  <r>
    <x v="0"/>
    <x v="1"/>
    <x v="2"/>
    <x v="2"/>
    <x v="0"/>
    <x v="0"/>
    <n v="387.29635999999999"/>
    <x v="2"/>
  </r>
  <r>
    <x v="0"/>
    <x v="1"/>
    <x v="2"/>
    <x v="2"/>
    <x v="0"/>
    <x v="2"/>
    <n v="17.925533333333298"/>
    <x v="2"/>
  </r>
  <r>
    <x v="0"/>
    <x v="1"/>
    <x v="3"/>
    <x v="1"/>
    <x v="0"/>
    <x v="0"/>
    <n v="125.040541666667"/>
    <x v="2"/>
  </r>
  <r>
    <x v="0"/>
    <x v="1"/>
    <x v="4"/>
    <x v="1"/>
    <x v="1"/>
    <x v="0"/>
    <n v="428.72256666666698"/>
    <x v="2"/>
  </r>
  <r>
    <x v="0"/>
    <x v="2"/>
    <x v="0"/>
    <x v="2"/>
    <x v="0"/>
    <x v="0"/>
    <n v="25206.24008"/>
    <x v="1"/>
  </r>
  <r>
    <x v="0"/>
    <x v="2"/>
    <x v="0"/>
    <x v="2"/>
    <x v="0"/>
    <x v="1"/>
    <n v="3759.3593700000001"/>
    <x v="1"/>
  </r>
  <r>
    <x v="0"/>
    <x v="2"/>
    <x v="0"/>
    <x v="2"/>
    <x v="0"/>
    <x v="2"/>
    <n v="113.57111"/>
    <x v="1"/>
  </r>
  <r>
    <x v="0"/>
    <x v="2"/>
    <x v="0"/>
    <x v="2"/>
    <x v="0"/>
    <x v="3"/>
    <n v="133.17302000000001"/>
    <x v="1"/>
  </r>
  <r>
    <x v="0"/>
    <x v="2"/>
    <x v="0"/>
    <x v="2"/>
    <x v="1"/>
    <x v="0"/>
    <n v="11.5308666666667"/>
    <x v="1"/>
  </r>
  <r>
    <x v="0"/>
    <x v="2"/>
    <x v="0"/>
    <x v="2"/>
    <x v="5"/>
    <x v="0"/>
    <n v="5.0983000000000001"/>
    <x v="1"/>
  </r>
  <r>
    <x v="0"/>
    <x v="2"/>
    <x v="0"/>
    <x v="3"/>
    <x v="0"/>
    <x v="0"/>
    <n v="2030.9720916666699"/>
    <x v="1"/>
  </r>
  <r>
    <x v="0"/>
    <x v="2"/>
    <x v="0"/>
    <x v="3"/>
    <x v="0"/>
    <x v="1"/>
    <n v="250.186448333333"/>
    <x v="1"/>
  </r>
  <r>
    <x v="0"/>
    <x v="2"/>
    <x v="0"/>
    <x v="4"/>
    <x v="0"/>
    <x v="0"/>
    <n v="29.581040000000002"/>
    <x v="1"/>
  </r>
  <r>
    <x v="0"/>
    <x v="2"/>
    <x v="1"/>
    <x v="2"/>
    <x v="0"/>
    <x v="0"/>
    <n v="9282.3241799999996"/>
    <x v="2"/>
  </r>
  <r>
    <x v="0"/>
    <x v="2"/>
    <x v="1"/>
    <x v="2"/>
    <x v="0"/>
    <x v="1"/>
    <n v="765.05242333333297"/>
    <x v="2"/>
  </r>
  <r>
    <x v="0"/>
    <x v="2"/>
    <x v="1"/>
    <x v="2"/>
    <x v="0"/>
    <x v="2"/>
    <n v="1681.03325"/>
    <x v="2"/>
  </r>
  <r>
    <x v="0"/>
    <x v="2"/>
    <x v="1"/>
    <x v="2"/>
    <x v="1"/>
    <x v="0"/>
    <n v="1349.03950333333"/>
    <x v="2"/>
  </r>
  <r>
    <x v="0"/>
    <x v="2"/>
    <x v="1"/>
    <x v="2"/>
    <x v="1"/>
    <x v="1"/>
    <n v="6.5804999999999998"/>
    <x v="2"/>
  </r>
  <r>
    <x v="0"/>
    <x v="2"/>
    <x v="1"/>
    <x v="2"/>
    <x v="2"/>
    <x v="0"/>
    <n v="216.242301666667"/>
    <x v="2"/>
  </r>
  <r>
    <x v="0"/>
    <x v="2"/>
    <x v="1"/>
    <x v="2"/>
    <x v="5"/>
    <x v="0"/>
    <n v="30.258120000000002"/>
    <x v="2"/>
  </r>
  <r>
    <x v="0"/>
    <x v="2"/>
    <x v="1"/>
    <x v="2"/>
    <x v="3"/>
    <x v="0"/>
    <n v="13.12992"/>
    <x v="2"/>
  </r>
  <r>
    <x v="0"/>
    <x v="2"/>
    <x v="1"/>
    <x v="2"/>
    <x v="4"/>
    <x v="0"/>
    <n v="13.122479999999999"/>
    <x v="2"/>
  </r>
  <r>
    <x v="0"/>
    <x v="2"/>
    <x v="1"/>
    <x v="3"/>
    <x v="0"/>
    <x v="0"/>
    <n v="571.42514500000004"/>
    <x v="2"/>
  </r>
  <r>
    <x v="0"/>
    <x v="2"/>
    <x v="1"/>
    <x v="3"/>
    <x v="0"/>
    <x v="1"/>
    <n v="1341.223115"/>
    <x v="2"/>
  </r>
  <r>
    <x v="0"/>
    <x v="2"/>
    <x v="1"/>
    <x v="4"/>
    <x v="0"/>
    <x v="0"/>
    <n v="55.216099999999997"/>
    <x v="2"/>
  </r>
  <r>
    <x v="0"/>
    <x v="2"/>
    <x v="2"/>
    <x v="2"/>
    <x v="0"/>
    <x v="0"/>
    <n v="866.31548833333295"/>
    <x v="2"/>
  </r>
  <r>
    <x v="0"/>
    <x v="2"/>
    <x v="2"/>
    <x v="2"/>
    <x v="1"/>
    <x v="0"/>
    <n v="7.2810199999999998"/>
    <x v="2"/>
  </r>
  <r>
    <x v="0"/>
    <x v="2"/>
    <x v="3"/>
    <x v="2"/>
    <x v="0"/>
    <x v="0"/>
    <n v="21.743099999999998"/>
    <x v="2"/>
  </r>
  <r>
    <x v="0"/>
    <x v="3"/>
    <x v="0"/>
    <x v="3"/>
    <x v="0"/>
    <x v="0"/>
    <n v="4688.7209766666701"/>
    <x v="1"/>
  </r>
  <r>
    <x v="0"/>
    <x v="3"/>
    <x v="0"/>
    <x v="3"/>
    <x v="0"/>
    <x v="1"/>
    <n v="852.51355166666701"/>
    <x v="1"/>
  </r>
  <r>
    <x v="0"/>
    <x v="3"/>
    <x v="0"/>
    <x v="3"/>
    <x v="0"/>
    <x v="2"/>
    <n v="168.31931"/>
    <x v="1"/>
  </r>
  <r>
    <x v="0"/>
    <x v="3"/>
    <x v="0"/>
    <x v="3"/>
    <x v="1"/>
    <x v="0"/>
    <n v="207.66582"/>
    <x v="1"/>
  </r>
  <r>
    <x v="0"/>
    <x v="3"/>
    <x v="0"/>
    <x v="4"/>
    <x v="0"/>
    <x v="0"/>
    <n v="175.287726666667"/>
    <x v="1"/>
  </r>
  <r>
    <x v="0"/>
    <x v="3"/>
    <x v="1"/>
    <x v="3"/>
    <x v="0"/>
    <x v="0"/>
    <n v="865.55933000000005"/>
    <x v="2"/>
  </r>
  <r>
    <x v="0"/>
    <x v="3"/>
    <x v="1"/>
    <x v="3"/>
    <x v="0"/>
    <x v="1"/>
    <n v="208.14143999999999"/>
    <x v="2"/>
  </r>
  <r>
    <x v="0"/>
    <x v="3"/>
    <x v="1"/>
    <x v="3"/>
    <x v="1"/>
    <x v="0"/>
    <n v="85.446920000000006"/>
    <x v="2"/>
  </r>
  <r>
    <x v="0"/>
    <x v="3"/>
    <x v="1"/>
    <x v="3"/>
    <x v="2"/>
    <x v="0"/>
    <n v="22.33642"/>
    <x v="2"/>
  </r>
  <r>
    <x v="0"/>
    <x v="3"/>
    <x v="1"/>
    <x v="4"/>
    <x v="0"/>
    <x v="0"/>
    <n v="122.622275"/>
    <x v="2"/>
  </r>
  <r>
    <x v="0"/>
    <x v="3"/>
    <x v="2"/>
    <x v="3"/>
    <x v="0"/>
    <x v="0"/>
    <n v="34.902700000000003"/>
    <x v="2"/>
  </r>
  <r>
    <x v="0"/>
    <x v="4"/>
    <x v="0"/>
    <x v="4"/>
    <x v="0"/>
    <x v="0"/>
    <n v="980.40538333333302"/>
    <x v="1"/>
  </r>
  <r>
    <x v="0"/>
    <x v="4"/>
    <x v="0"/>
    <x v="5"/>
    <x v="0"/>
    <x v="0"/>
    <n v="21.767866666666698"/>
    <x v="1"/>
  </r>
  <r>
    <x v="0"/>
    <x v="4"/>
    <x v="1"/>
    <x v="4"/>
    <x v="0"/>
    <x v="0"/>
    <n v="188.67126500000001"/>
    <x v="2"/>
  </r>
  <r>
    <x v="0"/>
    <x v="5"/>
    <x v="0"/>
    <x v="5"/>
    <x v="0"/>
    <x v="0"/>
    <n v="182.86559333333301"/>
    <x v="1"/>
  </r>
  <r>
    <x v="1"/>
    <x v="0"/>
    <x v="0"/>
    <x v="0"/>
    <x v="0"/>
    <x v="0"/>
    <n v="10838.709484999999"/>
    <x v="0"/>
  </r>
  <r>
    <x v="1"/>
    <x v="0"/>
    <x v="0"/>
    <x v="0"/>
    <x v="0"/>
    <x v="1"/>
    <n v="5460.0379666666704"/>
    <x v="1"/>
  </r>
  <r>
    <x v="1"/>
    <x v="0"/>
    <x v="0"/>
    <x v="0"/>
    <x v="0"/>
    <x v="2"/>
    <n v="1328.7633949999999"/>
    <x v="1"/>
  </r>
  <r>
    <x v="1"/>
    <x v="0"/>
    <x v="0"/>
    <x v="0"/>
    <x v="0"/>
    <x v="3"/>
    <n v="48.009466666666697"/>
    <x v="1"/>
  </r>
  <r>
    <x v="1"/>
    <x v="0"/>
    <x v="0"/>
    <x v="0"/>
    <x v="0"/>
    <x v="5"/>
    <n v="33.318975000000002"/>
    <x v="1"/>
  </r>
  <r>
    <x v="1"/>
    <x v="0"/>
    <x v="0"/>
    <x v="0"/>
    <x v="5"/>
    <x v="1"/>
    <n v="16.264199999999999"/>
    <x v="1"/>
  </r>
  <r>
    <x v="1"/>
    <x v="0"/>
    <x v="0"/>
    <x v="1"/>
    <x v="0"/>
    <x v="0"/>
    <n v="3324.7865733333301"/>
    <x v="1"/>
  </r>
  <r>
    <x v="1"/>
    <x v="0"/>
    <x v="0"/>
    <x v="1"/>
    <x v="0"/>
    <x v="1"/>
    <n v="130.98831000000001"/>
    <x v="1"/>
  </r>
  <r>
    <x v="1"/>
    <x v="0"/>
    <x v="0"/>
    <x v="1"/>
    <x v="0"/>
    <x v="2"/>
    <n v="29.45787"/>
    <x v="1"/>
  </r>
  <r>
    <x v="1"/>
    <x v="0"/>
    <x v="0"/>
    <x v="2"/>
    <x v="0"/>
    <x v="0"/>
    <n v="682.76890166666703"/>
    <x v="1"/>
  </r>
  <r>
    <x v="1"/>
    <x v="0"/>
    <x v="0"/>
    <x v="2"/>
    <x v="0"/>
    <x v="1"/>
    <n v="3.9199600000000001"/>
    <x v="1"/>
  </r>
  <r>
    <x v="1"/>
    <x v="0"/>
    <x v="0"/>
    <x v="3"/>
    <x v="0"/>
    <x v="0"/>
    <n v="278.52173333333297"/>
    <x v="1"/>
  </r>
  <r>
    <x v="1"/>
    <x v="0"/>
    <x v="1"/>
    <x v="0"/>
    <x v="0"/>
    <x v="0"/>
    <n v="58353.772616666698"/>
    <x v="2"/>
  </r>
  <r>
    <x v="1"/>
    <x v="0"/>
    <x v="1"/>
    <x v="0"/>
    <x v="0"/>
    <x v="1"/>
    <n v="2650.19572666667"/>
    <x v="2"/>
  </r>
  <r>
    <x v="1"/>
    <x v="0"/>
    <x v="1"/>
    <x v="0"/>
    <x v="0"/>
    <x v="2"/>
    <n v="167.622975"/>
    <x v="2"/>
  </r>
  <r>
    <x v="1"/>
    <x v="0"/>
    <x v="1"/>
    <x v="0"/>
    <x v="0"/>
    <x v="3"/>
    <n v="16.894349999999999"/>
    <x v="2"/>
  </r>
  <r>
    <x v="1"/>
    <x v="0"/>
    <x v="1"/>
    <x v="0"/>
    <x v="0"/>
    <x v="4"/>
    <n v="583.6336"/>
    <x v="2"/>
  </r>
  <r>
    <x v="1"/>
    <x v="0"/>
    <x v="1"/>
    <x v="0"/>
    <x v="1"/>
    <x v="0"/>
    <n v="4510.612075"/>
    <x v="2"/>
  </r>
  <r>
    <x v="1"/>
    <x v="0"/>
    <x v="1"/>
    <x v="0"/>
    <x v="1"/>
    <x v="1"/>
    <n v="1516.28991666667"/>
    <x v="2"/>
  </r>
  <r>
    <x v="1"/>
    <x v="0"/>
    <x v="1"/>
    <x v="0"/>
    <x v="1"/>
    <x v="2"/>
    <n v="13.2166"/>
    <x v="2"/>
  </r>
  <r>
    <x v="1"/>
    <x v="0"/>
    <x v="1"/>
    <x v="0"/>
    <x v="2"/>
    <x v="0"/>
    <n v="508.64291666666702"/>
    <x v="2"/>
  </r>
  <r>
    <x v="1"/>
    <x v="0"/>
    <x v="1"/>
    <x v="0"/>
    <x v="2"/>
    <x v="2"/>
    <n v="374.99133333333299"/>
    <x v="2"/>
  </r>
  <r>
    <x v="1"/>
    <x v="0"/>
    <x v="1"/>
    <x v="0"/>
    <x v="5"/>
    <x v="0"/>
    <n v="34.738"/>
    <x v="2"/>
  </r>
  <r>
    <x v="1"/>
    <x v="0"/>
    <x v="1"/>
    <x v="1"/>
    <x v="0"/>
    <x v="0"/>
    <n v="4863.5248266666704"/>
    <x v="2"/>
  </r>
  <r>
    <x v="1"/>
    <x v="0"/>
    <x v="1"/>
    <x v="1"/>
    <x v="0"/>
    <x v="1"/>
    <n v="596.44330000000002"/>
    <x v="2"/>
  </r>
  <r>
    <x v="1"/>
    <x v="0"/>
    <x v="1"/>
    <x v="1"/>
    <x v="0"/>
    <x v="2"/>
    <n v="46.441324999999999"/>
    <x v="2"/>
  </r>
  <r>
    <x v="1"/>
    <x v="0"/>
    <x v="1"/>
    <x v="1"/>
    <x v="1"/>
    <x v="0"/>
    <n v="592.43827999999996"/>
    <x v="2"/>
  </r>
  <r>
    <x v="1"/>
    <x v="0"/>
    <x v="1"/>
    <x v="1"/>
    <x v="1"/>
    <x v="2"/>
    <n v="13.01136"/>
    <x v="2"/>
  </r>
  <r>
    <x v="1"/>
    <x v="0"/>
    <x v="1"/>
    <x v="1"/>
    <x v="2"/>
    <x v="0"/>
    <n v="13.05294"/>
    <x v="2"/>
  </r>
  <r>
    <x v="1"/>
    <x v="0"/>
    <x v="1"/>
    <x v="1"/>
    <x v="5"/>
    <x v="2"/>
    <n v="13.01136"/>
    <x v="2"/>
  </r>
  <r>
    <x v="1"/>
    <x v="0"/>
    <x v="1"/>
    <x v="2"/>
    <x v="0"/>
    <x v="0"/>
    <n v="3.9485199999999998"/>
    <x v="2"/>
  </r>
  <r>
    <x v="1"/>
    <x v="0"/>
    <x v="1"/>
    <x v="2"/>
    <x v="0"/>
    <x v="1"/>
    <n v="16.271825"/>
    <x v="2"/>
  </r>
  <r>
    <x v="1"/>
    <x v="0"/>
    <x v="1"/>
    <x v="2"/>
    <x v="3"/>
    <x v="0"/>
    <n v="253.8552"/>
    <x v="2"/>
  </r>
  <r>
    <x v="1"/>
    <x v="0"/>
    <x v="2"/>
    <x v="0"/>
    <x v="0"/>
    <x v="0"/>
    <n v="4372.3808849999996"/>
    <x v="2"/>
  </r>
  <r>
    <x v="1"/>
    <x v="0"/>
    <x v="2"/>
    <x v="0"/>
    <x v="0"/>
    <x v="1"/>
    <n v="1236.5810466666701"/>
    <x v="2"/>
  </r>
  <r>
    <x v="1"/>
    <x v="0"/>
    <x v="2"/>
    <x v="0"/>
    <x v="0"/>
    <x v="2"/>
    <n v="13.01136"/>
    <x v="2"/>
  </r>
  <r>
    <x v="1"/>
    <x v="0"/>
    <x v="2"/>
    <x v="0"/>
    <x v="1"/>
    <x v="0"/>
    <n v="846.40970500000003"/>
    <x v="2"/>
  </r>
  <r>
    <x v="1"/>
    <x v="0"/>
    <x v="2"/>
    <x v="0"/>
    <x v="2"/>
    <x v="0"/>
    <n v="16.385100000000001"/>
    <x v="2"/>
  </r>
  <r>
    <x v="1"/>
    <x v="0"/>
    <x v="2"/>
    <x v="0"/>
    <x v="5"/>
    <x v="0"/>
    <n v="10.85332"/>
    <x v="2"/>
  </r>
  <r>
    <x v="1"/>
    <x v="0"/>
    <x v="2"/>
    <x v="1"/>
    <x v="0"/>
    <x v="0"/>
    <n v="547.54106666666701"/>
    <x v="2"/>
  </r>
  <r>
    <x v="1"/>
    <x v="0"/>
    <x v="3"/>
    <x v="0"/>
    <x v="0"/>
    <x v="0"/>
    <n v="276.71755999999999"/>
    <x v="2"/>
  </r>
  <r>
    <x v="1"/>
    <x v="0"/>
    <x v="3"/>
    <x v="0"/>
    <x v="0"/>
    <x v="1"/>
    <n v="534.92160000000001"/>
    <x v="2"/>
  </r>
  <r>
    <x v="1"/>
    <x v="0"/>
    <x v="3"/>
    <x v="0"/>
    <x v="1"/>
    <x v="0"/>
    <n v="74.542050000000003"/>
    <x v="2"/>
  </r>
  <r>
    <x v="1"/>
    <x v="1"/>
    <x v="0"/>
    <x v="1"/>
    <x v="0"/>
    <x v="0"/>
    <n v="24131.939419999999"/>
    <x v="1"/>
  </r>
  <r>
    <x v="1"/>
    <x v="1"/>
    <x v="0"/>
    <x v="1"/>
    <x v="0"/>
    <x v="1"/>
    <n v="4381.4839183333297"/>
    <x v="1"/>
  </r>
  <r>
    <x v="1"/>
    <x v="1"/>
    <x v="0"/>
    <x v="1"/>
    <x v="0"/>
    <x v="2"/>
    <n v="1907.4351383333301"/>
    <x v="1"/>
  </r>
  <r>
    <x v="1"/>
    <x v="1"/>
    <x v="0"/>
    <x v="1"/>
    <x v="0"/>
    <x v="3"/>
    <n v="74.725506666666703"/>
    <x v="1"/>
  </r>
  <r>
    <x v="1"/>
    <x v="1"/>
    <x v="0"/>
    <x v="1"/>
    <x v="0"/>
    <x v="5"/>
    <n v="33.318975000000002"/>
    <x v="1"/>
  </r>
  <r>
    <x v="1"/>
    <x v="1"/>
    <x v="0"/>
    <x v="1"/>
    <x v="1"/>
    <x v="0"/>
    <n v="24.586079999999999"/>
    <x v="1"/>
  </r>
  <r>
    <x v="1"/>
    <x v="1"/>
    <x v="0"/>
    <x v="1"/>
    <x v="2"/>
    <x v="0"/>
    <n v="38.020625000000003"/>
    <x v="1"/>
  </r>
  <r>
    <x v="1"/>
    <x v="1"/>
    <x v="0"/>
    <x v="2"/>
    <x v="0"/>
    <x v="0"/>
    <n v="3189.13203833333"/>
    <x v="1"/>
  </r>
  <r>
    <x v="1"/>
    <x v="1"/>
    <x v="0"/>
    <x v="2"/>
    <x v="0"/>
    <x v="1"/>
    <n v="862.45421666666698"/>
    <x v="1"/>
  </r>
  <r>
    <x v="1"/>
    <x v="1"/>
    <x v="0"/>
    <x v="3"/>
    <x v="0"/>
    <x v="0"/>
    <n v="42.155993333333299"/>
    <x v="1"/>
  </r>
  <r>
    <x v="1"/>
    <x v="1"/>
    <x v="1"/>
    <x v="1"/>
    <x v="0"/>
    <x v="0"/>
    <n v="11789.100423333301"/>
    <x v="2"/>
  </r>
  <r>
    <x v="1"/>
    <x v="1"/>
    <x v="1"/>
    <x v="1"/>
    <x v="0"/>
    <x v="1"/>
    <n v="2389.4324750000001"/>
    <x v="2"/>
  </r>
  <r>
    <x v="1"/>
    <x v="1"/>
    <x v="1"/>
    <x v="1"/>
    <x v="0"/>
    <x v="2"/>
    <n v="169.37544666666699"/>
    <x v="2"/>
  </r>
  <r>
    <x v="1"/>
    <x v="1"/>
    <x v="1"/>
    <x v="1"/>
    <x v="1"/>
    <x v="0"/>
    <n v="939.14307333333295"/>
    <x v="2"/>
  </r>
  <r>
    <x v="1"/>
    <x v="1"/>
    <x v="1"/>
    <x v="1"/>
    <x v="2"/>
    <x v="0"/>
    <n v="257.78214000000003"/>
    <x v="2"/>
  </r>
  <r>
    <x v="1"/>
    <x v="1"/>
    <x v="1"/>
    <x v="1"/>
    <x v="5"/>
    <x v="0"/>
    <n v="121.169025"/>
    <x v="2"/>
  </r>
  <r>
    <x v="1"/>
    <x v="1"/>
    <x v="1"/>
    <x v="2"/>
    <x v="0"/>
    <x v="0"/>
    <n v="345.58141999999998"/>
    <x v="2"/>
  </r>
  <r>
    <x v="1"/>
    <x v="1"/>
    <x v="1"/>
    <x v="2"/>
    <x v="0"/>
    <x v="1"/>
    <n v="109.35226"/>
    <x v="2"/>
  </r>
  <r>
    <x v="1"/>
    <x v="1"/>
    <x v="1"/>
    <x v="2"/>
    <x v="1"/>
    <x v="0"/>
    <n v="25.6095066666667"/>
    <x v="2"/>
  </r>
  <r>
    <x v="1"/>
    <x v="1"/>
    <x v="2"/>
    <x v="1"/>
    <x v="0"/>
    <x v="0"/>
    <n v="1444.7456583333301"/>
    <x v="2"/>
  </r>
  <r>
    <x v="1"/>
    <x v="1"/>
    <x v="2"/>
    <x v="1"/>
    <x v="0"/>
    <x v="1"/>
    <n v="42.421990000000001"/>
    <x v="2"/>
  </r>
  <r>
    <x v="1"/>
    <x v="1"/>
    <x v="2"/>
    <x v="1"/>
    <x v="0"/>
    <x v="2"/>
    <n v="258.12779999999998"/>
    <x v="2"/>
  </r>
  <r>
    <x v="1"/>
    <x v="1"/>
    <x v="2"/>
    <x v="1"/>
    <x v="1"/>
    <x v="0"/>
    <n v="16.271550000000001"/>
    <x v="2"/>
  </r>
  <r>
    <x v="1"/>
    <x v="1"/>
    <x v="2"/>
    <x v="2"/>
    <x v="0"/>
    <x v="0"/>
    <n v="74.211250000000007"/>
    <x v="2"/>
  </r>
  <r>
    <x v="1"/>
    <x v="1"/>
    <x v="2"/>
    <x v="2"/>
    <x v="0"/>
    <x v="1"/>
    <n v="13.014699999999999"/>
    <x v="2"/>
  </r>
  <r>
    <x v="1"/>
    <x v="1"/>
    <x v="2"/>
    <x v="2"/>
    <x v="0"/>
    <x v="2"/>
    <n v="13.01136"/>
    <x v="2"/>
  </r>
  <r>
    <x v="1"/>
    <x v="1"/>
    <x v="3"/>
    <x v="1"/>
    <x v="0"/>
    <x v="0"/>
    <n v="16.332699999999999"/>
    <x v="2"/>
  </r>
  <r>
    <x v="1"/>
    <x v="2"/>
    <x v="0"/>
    <x v="2"/>
    <x v="0"/>
    <x v="0"/>
    <n v="9140.2513650000001"/>
    <x v="1"/>
  </r>
  <r>
    <x v="1"/>
    <x v="2"/>
    <x v="0"/>
    <x v="2"/>
    <x v="0"/>
    <x v="1"/>
    <n v="1786.62808833333"/>
    <x v="1"/>
  </r>
  <r>
    <x v="1"/>
    <x v="2"/>
    <x v="0"/>
    <x v="2"/>
    <x v="0"/>
    <x v="2"/>
    <n v="440.93052"/>
    <x v="1"/>
  </r>
  <r>
    <x v="1"/>
    <x v="2"/>
    <x v="0"/>
    <x v="2"/>
    <x v="0"/>
    <x v="3"/>
    <n v="431.34469999999999"/>
    <x v="1"/>
  </r>
  <r>
    <x v="1"/>
    <x v="2"/>
    <x v="0"/>
    <x v="2"/>
    <x v="0"/>
    <x v="5"/>
    <n v="33.318975000000002"/>
    <x v="1"/>
  </r>
  <r>
    <x v="1"/>
    <x v="2"/>
    <x v="0"/>
    <x v="2"/>
    <x v="1"/>
    <x v="0"/>
    <n v="312.6123"/>
    <x v="1"/>
  </r>
  <r>
    <x v="1"/>
    <x v="2"/>
    <x v="0"/>
    <x v="3"/>
    <x v="0"/>
    <x v="0"/>
    <n v="918.67179666666595"/>
    <x v="1"/>
  </r>
  <r>
    <x v="1"/>
    <x v="2"/>
    <x v="0"/>
    <x v="3"/>
    <x v="0"/>
    <x v="2"/>
    <n v="13.028359999999999"/>
    <x v="1"/>
  </r>
  <r>
    <x v="1"/>
    <x v="2"/>
    <x v="0"/>
    <x v="4"/>
    <x v="0"/>
    <x v="0"/>
    <n v="13.101979999999999"/>
    <x v="1"/>
  </r>
  <r>
    <x v="1"/>
    <x v="2"/>
    <x v="1"/>
    <x v="2"/>
    <x v="0"/>
    <x v="0"/>
    <n v="3111.97625833333"/>
    <x v="2"/>
  </r>
  <r>
    <x v="1"/>
    <x v="2"/>
    <x v="1"/>
    <x v="2"/>
    <x v="0"/>
    <x v="1"/>
    <n v="388.09331333333301"/>
    <x v="2"/>
  </r>
  <r>
    <x v="1"/>
    <x v="2"/>
    <x v="1"/>
    <x v="2"/>
    <x v="0"/>
    <x v="2"/>
    <n v="282.27107999999998"/>
    <x v="2"/>
  </r>
  <r>
    <x v="1"/>
    <x v="2"/>
    <x v="1"/>
    <x v="2"/>
    <x v="0"/>
    <x v="3"/>
    <n v="258.12779999999998"/>
    <x v="2"/>
  </r>
  <r>
    <x v="1"/>
    <x v="2"/>
    <x v="1"/>
    <x v="2"/>
    <x v="1"/>
    <x v="0"/>
    <n v="13.05294"/>
    <x v="2"/>
  </r>
  <r>
    <x v="1"/>
    <x v="2"/>
    <x v="1"/>
    <x v="3"/>
    <x v="0"/>
    <x v="0"/>
    <n v="579.56259999999997"/>
    <x v="2"/>
  </r>
  <r>
    <x v="1"/>
    <x v="2"/>
    <x v="2"/>
    <x v="2"/>
    <x v="0"/>
    <x v="0"/>
    <n v="507.45373333333299"/>
    <x v="2"/>
  </r>
  <r>
    <x v="1"/>
    <x v="2"/>
    <x v="2"/>
    <x v="2"/>
    <x v="0"/>
    <x v="1"/>
    <n v="13.14568"/>
    <x v="2"/>
  </r>
  <r>
    <x v="1"/>
    <x v="2"/>
    <x v="3"/>
    <x v="2"/>
    <x v="1"/>
    <x v="0"/>
    <n v="8.9895666666666703"/>
    <x v="2"/>
  </r>
  <r>
    <x v="1"/>
    <x v="3"/>
    <x v="0"/>
    <x v="3"/>
    <x v="0"/>
    <x v="0"/>
    <n v="2690.8191633333299"/>
    <x v="1"/>
  </r>
  <r>
    <x v="1"/>
    <x v="3"/>
    <x v="0"/>
    <x v="3"/>
    <x v="0"/>
    <x v="1"/>
    <n v="296.26177999999999"/>
    <x v="1"/>
  </r>
  <r>
    <x v="1"/>
    <x v="3"/>
    <x v="0"/>
    <x v="3"/>
    <x v="0"/>
    <x v="2"/>
    <n v="72.198066666666705"/>
    <x v="1"/>
  </r>
  <r>
    <x v="1"/>
    <x v="3"/>
    <x v="0"/>
    <x v="4"/>
    <x v="0"/>
    <x v="0"/>
    <n v="4.8999499999999996"/>
    <x v="1"/>
  </r>
  <r>
    <x v="1"/>
    <x v="3"/>
    <x v="1"/>
    <x v="3"/>
    <x v="0"/>
    <x v="0"/>
    <n v="264.69540000000001"/>
    <x v="2"/>
  </r>
  <r>
    <x v="1"/>
    <x v="3"/>
    <x v="1"/>
    <x v="3"/>
    <x v="0"/>
    <x v="1"/>
    <n v="637.15509999999995"/>
    <x v="2"/>
  </r>
  <r>
    <x v="1"/>
    <x v="3"/>
    <x v="2"/>
    <x v="3"/>
    <x v="0"/>
    <x v="0"/>
    <n v="6.5675999999999997"/>
    <x v="2"/>
  </r>
  <r>
    <x v="1"/>
    <x v="3"/>
    <x v="2"/>
    <x v="3"/>
    <x v="1"/>
    <x v="0"/>
    <n v="77.469899999999996"/>
    <x v="2"/>
  </r>
  <r>
    <x v="1"/>
    <x v="4"/>
    <x v="0"/>
    <x v="4"/>
    <x v="0"/>
    <x v="0"/>
    <n v="316.498201666667"/>
    <x v="1"/>
  </r>
  <r>
    <x v="1"/>
    <x v="4"/>
    <x v="0"/>
    <x v="4"/>
    <x v="0"/>
    <x v="1"/>
    <n v="1809.2258999999999"/>
    <x v="1"/>
  </r>
  <r>
    <x v="1"/>
    <x v="4"/>
    <x v="0"/>
    <x v="5"/>
    <x v="0"/>
    <x v="0"/>
    <n v="257.36187999999999"/>
    <x v="1"/>
  </r>
  <r>
    <x v="1"/>
    <x v="4"/>
    <x v="1"/>
    <x v="4"/>
    <x v="0"/>
    <x v="0"/>
    <n v="20.577449999999999"/>
    <x v="2"/>
  </r>
  <r>
    <x v="1"/>
    <x v="5"/>
    <x v="0"/>
    <x v="5"/>
    <x v="0"/>
    <x v="0"/>
    <n v="126.0269"/>
    <x v="1"/>
  </r>
  <r>
    <x v="2"/>
    <x v="0"/>
    <x v="0"/>
    <x v="0"/>
    <x v="0"/>
    <x v="0"/>
    <n v="16588.421193333299"/>
    <x v="0"/>
  </r>
  <r>
    <x v="2"/>
    <x v="0"/>
    <x v="0"/>
    <x v="0"/>
    <x v="0"/>
    <x v="1"/>
    <n v="3933.7691100000002"/>
    <x v="1"/>
  </r>
  <r>
    <x v="2"/>
    <x v="0"/>
    <x v="0"/>
    <x v="0"/>
    <x v="0"/>
    <x v="2"/>
    <n v="1539.2828833333299"/>
    <x v="1"/>
  </r>
  <r>
    <x v="2"/>
    <x v="0"/>
    <x v="0"/>
    <x v="0"/>
    <x v="0"/>
    <x v="3"/>
    <n v="88.091525000000004"/>
    <x v="1"/>
  </r>
  <r>
    <x v="2"/>
    <x v="0"/>
    <x v="0"/>
    <x v="1"/>
    <x v="0"/>
    <x v="0"/>
    <n v="5574.6178533333295"/>
    <x v="1"/>
  </r>
  <r>
    <x v="2"/>
    <x v="0"/>
    <x v="0"/>
    <x v="1"/>
    <x v="0"/>
    <x v="1"/>
    <n v="248.78460000000001"/>
    <x v="1"/>
  </r>
  <r>
    <x v="2"/>
    <x v="0"/>
    <x v="0"/>
    <x v="1"/>
    <x v="0"/>
    <x v="2"/>
    <n v="395.96097500000002"/>
    <x v="1"/>
  </r>
  <r>
    <x v="2"/>
    <x v="0"/>
    <x v="0"/>
    <x v="1"/>
    <x v="0"/>
    <x v="3"/>
    <n v="16.264199999999999"/>
    <x v="1"/>
  </r>
  <r>
    <x v="2"/>
    <x v="0"/>
    <x v="0"/>
    <x v="2"/>
    <x v="0"/>
    <x v="0"/>
    <n v="473.28998000000001"/>
    <x v="1"/>
  </r>
  <r>
    <x v="2"/>
    <x v="0"/>
    <x v="0"/>
    <x v="2"/>
    <x v="0"/>
    <x v="1"/>
    <n v="276.8295"/>
    <x v="1"/>
  </r>
  <r>
    <x v="2"/>
    <x v="0"/>
    <x v="0"/>
    <x v="2"/>
    <x v="0"/>
    <x v="2"/>
    <n v="3.9199600000000001"/>
    <x v="1"/>
  </r>
  <r>
    <x v="2"/>
    <x v="0"/>
    <x v="1"/>
    <x v="0"/>
    <x v="0"/>
    <x v="0"/>
    <n v="97476.8273216667"/>
    <x v="2"/>
  </r>
  <r>
    <x v="2"/>
    <x v="0"/>
    <x v="1"/>
    <x v="0"/>
    <x v="0"/>
    <x v="1"/>
    <n v="6792.91622333333"/>
    <x v="2"/>
  </r>
  <r>
    <x v="2"/>
    <x v="0"/>
    <x v="1"/>
    <x v="0"/>
    <x v="0"/>
    <x v="2"/>
    <n v="86.708598333333299"/>
    <x v="2"/>
  </r>
  <r>
    <x v="2"/>
    <x v="0"/>
    <x v="1"/>
    <x v="0"/>
    <x v="1"/>
    <x v="0"/>
    <n v="485.488296666667"/>
    <x v="2"/>
  </r>
  <r>
    <x v="2"/>
    <x v="0"/>
    <x v="1"/>
    <x v="0"/>
    <x v="1"/>
    <x v="1"/>
    <n v="38.678980000000003"/>
    <x v="2"/>
  </r>
  <r>
    <x v="2"/>
    <x v="0"/>
    <x v="1"/>
    <x v="0"/>
    <x v="1"/>
    <x v="3"/>
    <n v="16.352450000000001"/>
    <x v="2"/>
  </r>
  <r>
    <x v="2"/>
    <x v="0"/>
    <x v="1"/>
    <x v="0"/>
    <x v="2"/>
    <x v="0"/>
    <n v="17.028079999999999"/>
    <x v="2"/>
  </r>
  <r>
    <x v="2"/>
    <x v="0"/>
    <x v="1"/>
    <x v="1"/>
    <x v="0"/>
    <x v="0"/>
    <n v="4624.2727566666699"/>
    <x v="2"/>
  </r>
  <r>
    <x v="2"/>
    <x v="0"/>
    <x v="1"/>
    <x v="1"/>
    <x v="0"/>
    <x v="1"/>
    <n v="188.05936"/>
    <x v="2"/>
  </r>
  <r>
    <x v="2"/>
    <x v="0"/>
    <x v="1"/>
    <x v="1"/>
    <x v="0"/>
    <x v="2"/>
    <n v="1295.5328"/>
    <x v="2"/>
  </r>
  <r>
    <x v="2"/>
    <x v="0"/>
    <x v="1"/>
    <x v="2"/>
    <x v="0"/>
    <x v="0"/>
    <n v="352.79761000000002"/>
    <x v="2"/>
  </r>
  <r>
    <x v="2"/>
    <x v="0"/>
    <x v="2"/>
    <x v="0"/>
    <x v="0"/>
    <x v="0"/>
    <n v="13358.1457566667"/>
    <x v="2"/>
  </r>
  <r>
    <x v="2"/>
    <x v="0"/>
    <x v="2"/>
    <x v="0"/>
    <x v="0"/>
    <x v="1"/>
    <n v="576.08686999999998"/>
    <x v="2"/>
  </r>
  <r>
    <x v="2"/>
    <x v="0"/>
    <x v="2"/>
    <x v="0"/>
    <x v="0"/>
    <x v="3"/>
    <n v="153.84334999999999"/>
    <x v="2"/>
  </r>
  <r>
    <x v="2"/>
    <x v="0"/>
    <x v="2"/>
    <x v="0"/>
    <x v="1"/>
    <x v="0"/>
    <n v="208.60845"/>
    <x v="2"/>
  </r>
  <r>
    <x v="2"/>
    <x v="0"/>
    <x v="2"/>
    <x v="1"/>
    <x v="0"/>
    <x v="0"/>
    <n v="582.30197999999996"/>
    <x v="2"/>
  </r>
  <r>
    <x v="2"/>
    <x v="0"/>
    <x v="3"/>
    <x v="0"/>
    <x v="0"/>
    <x v="0"/>
    <n v="1031.1122350000001"/>
    <x v="2"/>
  </r>
  <r>
    <x v="2"/>
    <x v="0"/>
    <x v="3"/>
    <x v="0"/>
    <x v="0"/>
    <x v="1"/>
    <n v="326.48034999999999"/>
    <x v="2"/>
  </r>
  <r>
    <x v="2"/>
    <x v="0"/>
    <x v="3"/>
    <x v="1"/>
    <x v="0"/>
    <x v="0"/>
    <n v="62.603380000000001"/>
    <x v="2"/>
  </r>
  <r>
    <x v="2"/>
    <x v="0"/>
    <x v="4"/>
    <x v="0"/>
    <x v="0"/>
    <x v="0"/>
    <n v="32.83905"/>
    <x v="2"/>
  </r>
  <r>
    <x v="2"/>
    <x v="1"/>
    <x v="0"/>
    <x v="1"/>
    <x v="0"/>
    <x v="0"/>
    <n v="20923.189549999999"/>
    <x v="1"/>
  </r>
  <r>
    <x v="2"/>
    <x v="1"/>
    <x v="0"/>
    <x v="1"/>
    <x v="0"/>
    <x v="1"/>
    <n v="4470.5962516666696"/>
    <x v="1"/>
  </r>
  <r>
    <x v="2"/>
    <x v="1"/>
    <x v="0"/>
    <x v="1"/>
    <x v="0"/>
    <x v="2"/>
    <n v="1587.4961499999999"/>
    <x v="1"/>
  </r>
  <r>
    <x v="2"/>
    <x v="1"/>
    <x v="0"/>
    <x v="1"/>
    <x v="0"/>
    <x v="3"/>
    <n v="4.9558"/>
    <x v="1"/>
  </r>
  <r>
    <x v="2"/>
    <x v="1"/>
    <x v="0"/>
    <x v="1"/>
    <x v="0"/>
    <x v="4"/>
    <n v="609.98012000000006"/>
    <x v="1"/>
  </r>
  <r>
    <x v="2"/>
    <x v="1"/>
    <x v="0"/>
    <x v="2"/>
    <x v="0"/>
    <x v="0"/>
    <n v="1702.95444833333"/>
    <x v="1"/>
  </r>
  <r>
    <x v="2"/>
    <x v="1"/>
    <x v="0"/>
    <x v="2"/>
    <x v="0"/>
    <x v="1"/>
    <n v="392.24253666666698"/>
    <x v="1"/>
  </r>
  <r>
    <x v="2"/>
    <x v="1"/>
    <x v="0"/>
    <x v="2"/>
    <x v="0"/>
    <x v="2"/>
    <n v="116.50694"/>
    <x v="1"/>
  </r>
  <r>
    <x v="2"/>
    <x v="1"/>
    <x v="0"/>
    <x v="3"/>
    <x v="0"/>
    <x v="0"/>
    <n v="257.94461999999999"/>
    <x v="1"/>
  </r>
  <r>
    <x v="2"/>
    <x v="1"/>
    <x v="0"/>
    <x v="3"/>
    <x v="0"/>
    <x v="1"/>
    <n v="26.216080000000002"/>
    <x v="1"/>
  </r>
  <r>
    <x v="2"/>
    <x v="1"/>
    <x v="1"/>
    <x v="1"/>
    <x v="0"/>
    <x v="0"/>
    <n v="21320.114176666699"/>
    <x v="2"/>
  </r>
  <r>
    <x v="2"/>
    <x v="1"/>
    <x v="1"/>
    <x v="1"/>
    <x v="0"/>
    <x v="1"/>
    <n v="1105.792285"/>
    <x v="2"/>
  </r>
  <r>
    <x v="2"/>
    <x v="1"/>
    <x v="1"/>
    <x v="1"/>
    <x v="0"/>
    <x v="2"/>
    <n v="16.264199999999999"/>
    <x v="2"/>
  </r>
  <r>
    <x v="2"/>
    <x v="1"/>
    <x v="1"/>
    <x v="1"/>
    <x v="0"/>
    <x v="5"/>
    <n v="761.2681"/>
    <x v="2"/>
  </r>
  <r>
    <x v="2"/>
    <x v="1"/>
    <x v="1"/>
    <x v="1"/>
    <x v="1"/>
    <x v="0"/>
    <n v="723.76061500000003"/>
    <x v="2"/>
  </r>
  <r>
    <x v="2"/>
    <x v="1"/>
    <x v="1"/>
    <x v="1"/>
    <x v="1"/>
    <x v="1"/>
    <n v="13.05294"/>
    <x v="2"/>
  </r>
  <r>
    <x v="2"/>
    <x v="1"/>
    <x v="1"/>
    <x v="1"/>
    <x v="2"/>
    <x v="0"/>
    <n v="60.121220000000001"/>
    <x v="2"/>
  </r>
  <r>
    <x v="2"/>
    <x v="1"/>
    <x v="1"/>
    <x v="1"/>
    <x v="5"/>
    <x v="0"/>
    <n v="3.9199600000000001"/>
    <x v="2"/>
  </r>
  <r>
    <x v="2"/>
    <x v="1"/>
    <x v="1"/>
    <x v="2"/>
    <x v="0"/>
    <x v="0"/>
    <n v="2466.4771999999998"/>
    <x v="2"/>
  </r>
  <r>
    <x v="2"/>
    <x v="1"/>
    <x v="1"/>
    <x v="2"/>
    <x v="0"/>
    <x v="1"/>
    <n v="97.708600000000004"/>
    <x v="2"/>
  </r>
  <r>
    <x v="2"/>
    <x v="1"/>
    <x v="1"/>
    <x v="3"/>
    <x v="0"/>
    <x v="0"/>
    <n v="257.28726"/>
    <x v="2"/>
  </r>
  <r>
    <x v="2"/>
    <x v="1"/>
    <x v="2"/>
    <x v="1"/>
    <x v="0"/>
    <x v="0"/>
    <n v="2573.1657850000001"/>
    <x v="2"/>
  </r>
  <r>
    <x v="2"/>
    <x v="1"/>
    <x v="2"/>
    <x v="1"/>
    <x v="0"/>
    <x v="1"/>
    <n v="87.121021666666707"/>
    <x v="2"/>
  </r>
  <r>
    <x v="2"/>
    <x v="1"/>
    <x v="2"/>
    <x v="2"/>
    <x v="0"/>
    <x v="0"/>
    <n v="13.068020000000001"/>
    <x v="2"/>
  </r>
  <r>
    <x v="2"/>
    <x v="1"/>
    <x v="3"/>
    <x v="1"/>
    <x v="0"/>
    <x v="0"/>
    <n v="91.935599999999994"/>
    <x v="2"/>
  </r>
  <r>
    <x v="2"/>
    <x v="1"/>
    <x v="3"/>
    <x v="2"/>
    <x v="1"/>
    <x v="0"/>
    <n v="32.83905"/>
    <x v="2"/>
  </r>
  <r>
    <x v="2"/>
    <x v="2"/>
    <x v="0"/>
    <x v="2"/>
    <x v="0"/>
    <x v="0"/>
    <n v="7350.8925366666699"/>
    <x v="1"/>
  </r>
  <r>
    <x v="2"/>
    <x v="2"/>
    <x v="0"/>
    <x v="2"/>
    <x v="0"/>
    <x v="1"/>
    <n v="677.18100333333302"/>
    <x v="1"/>
  </r>
  <r>
    <x v="2"/>
    <x v="2"/>
    <x v="0"/>
    <x v="2"/>
    <x v="0"/>
    <x v="2"/>
    <n v="86.268084999999999"/>
    <x v="1"/>
  </r>
  <r>
    <x v="2"/>
    <x v="2"/>
    <x v="0"/>
    <x v="2"/>
    <x v="0"/>
    <x v="3"/>
    <n v="3.9604200000000001"/>
    <x v="1"/>
  </r>
  <r>
    <x v="2"/>
    <x v="2"/>
    <x v="0"/>
    <x v="3"/>
    <x v="0"/>
    <x v="0"/>
    <n v="1316.254005"/>
    <x v="1"/>
  </r>
  <r>
    <x v="2"/>
    <x v="2"/>
    <x v="0"/>
    <x v="3"/>
    <x v="0"/>
    <x v="1"/>
    <n v="706.37135000000001"/>
    <x v="1"/>
  </r>
  <r>
    <x v="2"/>
    <x v="2"/>
    <x v="0"/>
    <x v="4"/>
    <x v="0"/>
    <x v="0"/>
    <n v="13.01136"/>
    <x v="1"/>
  </r>
  <r>
    <x v="2"/>
    <x v="2"/>
    <x v="1"/>
    <x v="2"/>
    <x v="0"/>
    <x v="0"/>
    <n v="7755.6226399999996"/>
    <x v="2"/>
  </r>
  <r>
    <x v="2"/>
    <x v="2"/>
    <x v="1"/>
    <x v="2"/>
    <x v="0"/>
    <x v="1"/>
    <n v="222.28259333333301"/>
    <x v="2"/>
  </r>
  <r>
    <x v="2"/>
    <x v="2"/>
    <x v="1"/>
    <x v="2"/>
    <x v="0"/>
    <x v="2"/>
    <n v="10.755319999999999"/>
    <x v="2"/>
  </r>
  <r>
    <x v="2"/>
    <x v="2"/>
    <x v="1"/>
    <x v="2"/>
    <x v="2"/>
    <x v="0"/>
    <n v="318.107575"/>
    <x v="2"/>
  </r>
  <r>
    <x v="2"/>
    <x v="2"/>
    <x v="1"/>
    <x v="3"/>
    <x v="0"/>
    <x v="0"/>
    <n v="691.803001666667"/>
    <x v="2"/>
  </r>
  <r>
    <x v="2"/>
    <x v="2"/>
    <x v="2"/>
    <x v="2"/>
    <x v="0"/>
    <x v="0"/>
    <n v="473.28672"/>
    <x v="2"/>
  </r>
  <r>
    <x v="2"/>
    <x v="2"/>
    <x v="2"/>
    <x v="3"/>
    <x v="0"/>
    <x v="2"/>
    <n v="116.50694"/>
    <x v="2"/>
  </r>
  <r>
    <x v="2"/>
    <x v="2"/>
    <x v="3"/>
    <x v="2"/>
    <x v="0"/>
    <x v="0"/>
    <n v="16.894349999999999"/>
    <x v="2"/>
  </r>
  <r>
    <x v="2"/>
    <x v="2"/>
    <x v="4"/>
    <x v="2"/>
    <x v="0"/>
    <x v="0"/>
    <n v="13.068020000000001"/>
    <x v="2"/>
  </r>
  <r>
    <x v="2"/>
    <x v="3"/>
    <x v="0"/>
    <x v="3"/>
    <x v="0"/>
    <x v="0"/>
    <n v="1285.9470116666701"/>
    <x v="1"/>
  </r>
  <r>
    <x v="2"/>
    <x v="3"/>
    <x v="0"/>
    <x v="3"/>
    <x v="0"/>
    <x v="1"/>
    <n v="25.022124999999999"/>
    <x v="1"/>
  </r>
  <r>
    <x v="2"/>
    <x v="3"/>
    <x v="0"/>
    <x v="4"/>
    <x v="0"/>
    <x v="0"/>
    <n v="13.01136"/>
    <x v="1"/>
  </r>
  <r>
    <x v="2"/>
    <x v="3"/>
    <x v="0"/>
    <x v="5"/>
    <x v="0"/>
    <x v="0"/>
    <n v="16.449574999999999"/>
    <x v="1"/>
  </r>
  <r>
    <x v="2"/>
    <x v="3"/>
    <x v="1"/>
    <x v="3"/>
    <x v="0"/>
    <x v="0"/>
    <n v="511.65965666666699"/>
    <x v="2"/>
  </r>
  <r>
    <x v="2"/>
    <x v="4"/>
    <x v="0"/>
    <x v="4"/>
    <x v="0"/>
    <x v="0"/>
    <n v="90.065304999999995"/>
    <x v="1"/>
  </r>
  <r>
    <x v="2"/>
    <x v="4"/>
    <x v="0"/>
    <x v="5"/>
    <x v="0"/>
    <x v="0"/>
    <n v="53.31324"/>
    <x v="1"/>
  </r>
  <r>
    <x v="2"/>
    <x v="5"/>
    <x v="0"/>
    <x v="5"/>
    <x v="0"/>
    <x v="0"/>
    <n v="375.84807499999999"/>
    <x v="1"/>
  </r>
  <r>
    <x v="2"/>
    <x v="6"/>
    <x v="0"/>
    <x v="6"/>
    <x v="0"/>
    <x v="0"/>
    <n v="143.055125"/>
    <x v="1"/>
  </r>
  <r>
    <x v="2"/>
    <x v="6"/>
    <x v="1"/>
    <x v="6"/>
    <x v="0"/>
    <x v="0"/>
    <n v="515.02850000000001"/>
    <x v="2"/>
  </r>
  <r>
    <x v="3"/>
    <x v="0"/>
    <x v="0"/>
    <x v="0"/>
    <x v="0"/>
    <x v="0"/>
    <n v="24991.198203333301"/>
    <x v="0"/>
  </r>
  <r>
    <x v="3"/>
    <x v="0"/>
    <x v="0"/>
    <x v="0"/>
    <x v="0"/>
    <x v="1"/>
    <n v="13679.653754999999"/>
    <x v="1"/>
  </r>
  <r>
    <x v="3"/>
    <x v="0"/>
    <x v="0"/>
    <x v="0"/>
    <x v="0"/>
    <x v="2"/>
    <n v="7493.7570283333298"/>
    <x v="1"/>
  </r>
  <r>
    <x v="3"/>
    <x v="0"/>
    <x v="0"/>
    <x v="0"/>
    <x v="0"/>
    <x v="3"/>
    <n v="1905.120375"/>
    <x v="1"/>
  </r>
  <r>
    <x v="3"/>
    <x v="0"/>
    <x v="0"/>
    <x v="0"/>
    <x v="0"/>
    <x v="4"/>
    <n v="304.33724000000001"/>
    <x v="1"/>
  </r>
  <r>
    <x v="3"/>
    <x v="0"/>
    <x v="0"/>
    <x v="1"/>
    <x v="0"/>
    <x v="0"/>
    <n v="28901.273476666702"/>
    <x v="1"/>
  </r>
  <r>
    <x v="3"/>
    <x v="0"/>
    <x v="0"/>
    <x v="1"/>
    <x v="0"/>
    <x v="1"/>
    <n v="1532.17059833333"/>
    <x v="1"/>
  </r>
  <r>
    <x v="3"/>
    <x v="0"/>
    <x v="0"/>
    <x v="1"/>
    <x v="0"/>
    <x v="2"/>
    <n v="2809.8089516666701"/>
    <x v="1"/>
  </r>
  <r>
    <x v="3"/>
    <x v="0"/>
    <x v="0"/>
    <x v="1"/>
    <x v="0"/>
    <x v="3"/>
    <n v="109.80701999999999"/>
    <x v="1"/>
  </r>
  <r>
    <x v="3"/>
    <x v="0"/>
    <x v="0"/>
    <x v="2"/>
    <x v="0"/>
    <x v="0"/>
    <n v="2895.8065283333299"/>
    <x v="1"/>
  </r>
  <r>
    <x v="3"/>
    <x v="0"/>
    <x v="0"/>
    <x v="2"/>
    <x v="0"/>
    <x v="1"/>
    <n v="40.915995000000002"/>
    <x v="1"/>
  </r>
  <r>
    <x v="3"/>
    <x v="0"/>
    <x v="0"/>
    <x v="2"/>
    <x v="0"/>
    <x v="2"/>
    <n v="23.233115000000002"/>
    <x v="1"/>
  </r>
  <r>
    <x v="3"/>
    <x v="0"/>
    <x v="0"/>
    <x v="3"/>
    <x v="0"/>
    <x v="0"/>
    <n v="431.49570999999997"/>
    <x v="1"/>
  </r>
  <r>
    <x v="3"/>
    <x v="0"/>
    <x v="0"/>
    <x v="3"/>
    <x v="0"/>
    <x v="2"/>
    <n v="195.90678"/>
    <x v="1"/>
  </r>
  <r>
    <x v="3"/>
    <x v="0"/>
    <x v="0"/>
    <x v="4"/>
    <x v="0"/>
    <x v="0"/>
    <n v="3.9348200000000002"/>
    <x v="1"/>
  </r>
  <r>
    <x v="3"/>
    <x v="1"/>
    <x v="0"/>
    <x v="1"/>
    <x v="0"/>
    <x v="0"/>
    <n v="90826.228765000007"/>
    <x v="1"/>
  </r>
  <r>
    <x v="3"/>
    <x v="1"/>
    <x v="0"/>
    <x v="1"/>
    <x v="0"/>
    <x v="1"/>
    <n v="11239.2212066667"/>
    <x v="1"/>
  </r>
  <r>
    <x v="3"/>
    <x v="1"/>
    <x v="0"/>
    <x v="1"/>
    <x v="0"/>
    <x v="2"/>
    <n v="4961.1887466666703"/>
    <x v="1"/>
  </r>
  <r>
    <x v="3"/>
    <x v="1"/>
    <x v="0"/>
    <x v="1"/>
    <x v="0"/>
    <x v="3"/>
    <n v="1816.7261800000001"/>
    <x v="1"/>
  </r>
  <r>
    <x v="3"/>
    <x v="1"/>
    <x v="0"/>
    <x v="1"/>
    <x v="0"/>
    <x v="4"/>
    <n v="1078.2299266666701"/>
    <x v="1"/>
  </r>
  <r>
    <x v="3"/>
    <x v="1"/>
    <x v="0"/>
    <x v="2"/>
    <x v="0"/>
    <x v="0"/>
    <n v="8963.7627649999995"/>
    <x v="1"/>
  </r>
  <r>
    <x v="3"/>
    <x v="1"/>
    <x v="0"/>
    <x v="2"/>
    <x v="0"/>
    <x v="1"/>
    <n v="2432.7283849999999"/>
    <x v="1"/>
  </r>
  <r>
    <x v="3"/>
    <x v="1"/>
    <x v="0"/>
    <x v="2"/>
    <x v="0"/>
    <x v="2"/>
    <n v="207.65563499999999"/>
    <x v="1"/>
  </r>
  <r>
    <x v="3"/>
    <x v="1"/>
    <x v="0"/>
    <x v="2"/>
    <x v="0"/>
    <x v="3"/>
    <n v="195.90678"/>
    <x v="1"/>
  </r>
  <r>
    <x v="3"/>
    <x v="1"/>
    <x v="0"/>
    <x v="3"/>
    <x v="0"/>
    <x v="0"/>
    <n v="771.06789000000003"/>
    <x v="1"/>
  </r>
  <r>
    <x v="3"/>
    <x v="1"/>
    <x v="0"/>
    <x v="3"/>
    <x v="0"/>
    <x v="1"/>
    <n v="13.01136"/>
    <x v="1"/>
  </r>
  <r>
    <x v="3"/>
    <x v="1"/>
    <x v="0"/>
    <x v="3"/>
    <x v="0"/>
    <x v="2"/>
    <n v="303.54046"/>
    <x v="1"/>
  </r>
  <r>
    <x v="3"/>
    <x v="1"/>
    <x v="0"/>
    <x v="4"/>
    <x v="0"/>
    <x v="0"/>
    <n v="26.034960000000002"/>
    <x v="1"/>
  </r>
  <r>
    <x v="3"/>
    <x v="1"/>
    <x v="0"/>
    <x v="4"/>
    <x v="0"/>
    <x v="1"/>
    <n v="28.059125000000002"/>
    <x v="1"/>
  </r>
  <r>
    <x v="3"/>
    <x v="2"/>
    <x v="0"/>
    <x v="2"/>
    <x v="0"/>
    <x v="0"/>
    <n v="23048.741243333301"/>
    <x v="1"/>
  </r>
  <r>
    <x v="3"/>
    <x v="2"/>
    <x v="0"/>
    <x v="2"/>
    <x v="0"/>
    <x v="1"/>
    <n v="5364.6578"/>
    <x v="1"/>
  </r>
  <r>
    <x v="3"/>
    <x v="2"/>
    <x v="0"/>
    <x v="2"/>
    <x v="0"/>
    <x v="2"/>
    <n v="1881.3065750000001"/>
    <x v="1"/>
  </r>
  <r>
    <x v="3"/>
    <x v="2"/>
    <x v="0"/>
    <x v="2"/>
    <x v="0"/>
    <x v="3"/>
    <n v="656.36985500000003"/>
    <x v="1"/>
  </r>
  <r>
    <x v="3"/>
    <x v="2"/>
    <x v="0"/>
    <x v="2"/>
    <x v="0"/>
    <x v="4"/>
    <n v="509.77723333333302"/>
    <x v="1"/>
  </r>
  <r>
    <x v="3"/>
    <x v="2"/>
    <x v="0"/>
    <x v="2"/>
    <x v="0"/>
    <x v="6"/>
    <n v="334.22050000000002"/>
    <x v="1"/>
  </r>
  <r>
    <x v="3"/>
    <x v="2"/>
    <x v="0"/>
    <x v="3"/>
    <x v="0"/>
    <x v="0"/>
    <n v="1570.4623099999999"/>
    <x v="1"/>
  </r>
  <r>
    <x v="3"/>
    <x v="2"/>
    <x v="0"/>
    <x v="3"/>
    <x v="0"/>
    <x v="1"/>
    <n v="429.81151999999997"/>
    <x v="1"/>
  </r>
  <r>
    <x v="3"/>
    <x v="2"/>
    <x v="0"/>
    <x v="3"/>
    <x v="0"/>
    <x v="2"/>
    <n v="13.06072"/>
    <x v="1"/>
  </r>
  <r>
    <x v="3"/>
    <x v="2"/>
    <x v="0"/>
    <x v="4"/>
    <x v="0"/>
    <x v="0"/>
    <n v="357.99997999999999"/>
    <x v="1"/>
  </r>
  <r>
    <x v="3"/>
    <x v="2"/>
    <x v="0"/>
    <x v="4"/>
    <x v="0"/>
    <x v="1"/>
    <n v="288.05133333333299"/>
    <x v="1"/>
  </r>
  <r>
    <x v="3"/>
    <x v="3"/>
    <x v="0"/>
    <x v="3"/>
    <x v="0"/>
    <x v="0"/>
    <n v="2736.1681633333301"/>
    <x v="1"/>
  </r>
  <r>
    <x v="3"/>
    <x v="3"/>
    <x v="0"/>
    <x v="3"/>
    <x v="0"/>
    <x v="1"/>
    <n v="3457.60921166667"/>
    <x v="1"/>
  </r>
  <r>
    <x v="3"/>
    <x v="3"/>
    <x v="0"/>
    <x v="3"/>
    <x v="0"/>
    <x v="2"/>
    <n v="446.42291999999998"/>
    <x v="1"/>
  </r>
  <r>
    <x v="3"/>
    <x v="3"/>
    <x v="0"/>
    <x v="3"/>
    <x v="0"/>
    <x v="3"/>
    <n v="3.9199600000000001"/>
    <x v="1"/>
  </r>
  <r>
    <x v="3"/>
    <x v="3"/>
    <x v="0"/>
    <x v="4"/>
    <x v="0"/>
    <x v="0"/>
    <n v="285.67932999999999"/>
    <x v="1"/>
  </r>
  <r>
    <x v="3"/>
    <x v="3"/>
    <x v="0"/>
    <x v="4"/>
    <x v="0"/>
    <x v="1"/>
    <n v="46.817959999999999"/>
    <x v="1"/>
  </r>
  <r>
    <x v="3"/>
    <x v="4"/>
    <x v="0"/>
    <x v="4"/>
    <x v="0"/>
    <x v="0"/>
    <n v="1123.99028"/>
    <x v="1"/>
  </r>
  <r>
    <x v="3"/>
    <x v="4"/>
    <x v="0"/>
    <x v="4"/>
    <x v="0"/>
    <x v="1"/>
    <n v="8.7062600000000003"/>
    <x v="1"/>
  </r>
  <r>
    <x v="3"/>
    <x v="4"/>
    <x v="0"/>
    <x v="7"/>
    <x v="0"/>
    <x v="0"/>
    <n v="28.059125000000002"/>
    <x v="1"/>
  </r>
  <r>
    <x v="3"/>
    <x v="5"/>
    <x v="0"/>
    <x v="5"/>
    <x v="0"/>
    <x v="0"/>
    <n v="93.862350000000006"/>
    <x v="1"/>
  </r>
  <r>
    <x v="3"/>
    <x v="5"/>
    <x v="0"/>
    <x v="6"/>
    <x v="0"/>
    <x v="0"/>
    <n v="125.34125"/>
    <x v="1"/>
  </r>
  <r>
    <x v="4"/>
    <x v="0"/>
    <x v="0"/>
    <x v="0"/>
    <x v="0"/>
    <x v="0"/>
    <n v="25484.869188333301"/>
    <x v="0"/>
  </r>
  <r>
    <x v="4"/>
    <x v="0"/>
    <x v="0"/>
    <x v="0"/>
    <x v="0"/>
    <x v="1"/>
    <n v="1832.9694466666699"/>
    <x v="1"/>
  </r>
  <r>
    <x v="4"/>
    <x v="0"/>
    <x v="0"/>
    <x v="0"/>
    <x v="0"/>
    <x v="2"/>
    <n v="3881.5765449999999"/>
    <x v="1"/>
  </r>
  <r>
    <x v="4"/>
    <x v="0"/>
    <x v="0"/>
    <x v="0"/>
    <x v="0"/>
    <x v="3"/>
    <n v="78.0886"/>
    <x v="1"/>
  </r>
  <r>
    <x v="4"/>
    <x v="0"/>
    <x v="0"/>
    <x v="0"/>
    <x v="0"/>
    <x v="4"/>
    <n v="394.91856000000001"/>
    <x v="1"/>
  </r>
  <r>
    <x v="4"/>
    <x v="0"/>
    <x v="0"/>
    <x v="1"/>
    <x v="0"/>
    <x v="0"/>
    <n v="24525.443448333299"/>
    <x v="1"/>
  </r>
  <r>
    <x v="4"/>
    <x v="0"/>
    <x v="0"/>
    <x v="1"/>
    <x v="0"/>
    <x v="1"/>
    <n v="60.791249999999998"/>
    <x v="1"/>
  </r>
  <r>
    <x v="4"/>
    <x v="0"/>
    <x v="0"/>
    <x v="1"/>
    <x v="0"/>
    <x v="2"/>
    <n v="34.183135"/>
    <x v="1"/>
  </r>
  <r>
    <x v="4"/>
    <x v="0"/>
    <x v="0"/>
    <x v="2"/>
    <x v="0"/>
    <x v="0"/>
    <n v="1309.1324300000001"/>
    <x v="1"/>
  </r>
  <r>
    <x v="4"/>
    <x v="0"/>
    <x v="0"/>
    <x v="2"/>
    <x v="0"/>
    <x v="1"/>
    <n v="13.01136"/>
    <x v="1"/>
  </r>
  <r>
    <x v="4"/>
    <x v="0"/>
    <x v="0"/>
    <x v="3"/>
    <x v="0"/>
    <x v="0"/>
    <n v="21.685600000000001"/>
    <x v="1"/>
  </r>
  <r>
    <x v="4"/>
    <x v="1"/>
    <x v="0"/>
    <x v="1"/>
    <x v="0"/>
    <x v="0"/>
    <n v="110917.083965"/>
    <x v="1"/>
  </r>
  <r>
    <x v="4"/>
    <x v="1"/>
    <x v="0"/>
    <x v="1"/>
    <x v="0"/>
    <x v="1"/>
    <n v="3323.4871366666698"/>
    <x v="1"/>
  </r>
  <r>
    <x v="4"/>
    <x v="1"/>
    <x v="0"/>
    <x v="1"/>
    <x v="0"/>
    <x v="2"/>
    <n v="125.84447"/>
    <x v="1"/>
  </r>
  <r>
    <x v="4"/>
    <x v="1"/>
    <x v="0"/>
    <x v="1"/>
    <x v="0"/>
    <x v="5"/>
    <n v="65.056799999999996"/>
    <x v="1"/>
  </r>
  <r>
    <x v="4"/>
    <x v="1"/>
    <x v="0"/>
    <x v="2"/>
    <x v="0"/>
    <x v="0"/>
    <n v="4585.9326549999996"/>
    <x v="1"/>
  </r>
  <r>
    <x v="4"/>
    <x v="1"/>
    <x v="0"/>
    <x v="2"/>
    <x v="0"/>
    <x v="1"/>
    <n v="130.11359999999999"/>
    <x v="1"/>
  </r>
  <r>
    <x v="4"/>
    <x v="1"/>
    <x v="0"/>
    <x v="2"/>
    <x v="0"/>
    <x v="2"/>
    <n v="19.544626666666701"/>
    <x v="1"/>
  </r>
  <r>
    <x v="4"/>
    <x v="1"/>
    <x v="0"/>
    <x v="2"/>
    <x v="0"/>
    <x v="3"/>
    <n v="13.208780000000001"/>
    <x v="1"/>
  </r>
  <r>
    <x v="4"/>
    <x v="1"/>
    <x v="0"/>
    <x v="3"/>
    <x v="0"/>
    <x v="0"/>
    <n v="714.06334000000004"/>
    <x v="1"/>
  </r>
  <r>
    <x v="4"/>
    <x v="1"/>
    <x v="0"/>
    <x v="3"/>
    <x v="0"/>
    <x v="1"/>
    <n v="16.510974999999998"/>
    <x v="1"/>
  </r>
  <r>
    <x v="4"/>
    <x v="1"/>
    <x v="0"/>
    <x v="4"/>
    <x v="0"/>
    <x v="0"/>
    <n v="4.8999499999999996"/>
    <x v="1"/>
  </r>
  <r>
    <x v="4"/>
    <x v="2"/>
    <x v="0"/>
    <x v="2"/>
    <x v="0"/>
    <x v="0"/>
    <n v="24762.603801666701"/>
    <x v="1"/>
  </r>
  <r>
    <x v="4"/>
    <x v="2"/>
    <x v="0"/>
    <x v="2"/>
    <x v="0"/>
    <x v="1"/>
    <n v="274.489331666667"/>
    <x v="1"/>
  </r>
  <r>
    <x v="4"/>
    <x v="2"/>
    <x v="0"/>
    <x v="2"/>
    <x v="0"/>
    <x v="2"/>
    <n v="76.65119"/>
    <x v="1"/>
  </r>
  <r>
    <x v="4"/>
    <x v="2"/>
    <x v="0"/>
    <x v="3"/>
    <x v="0"/>
    <x v="0"/>
    <n v="534.42397000000005"/>
    <x v="1"/>
  </r>
  <r>
    <x v="4"/>
    <x v="2"/>
    <x v="0"/>
    <x v="3"/>
    <x v="0"/>
    <x v="1"/>
    <n v="4.8999499999999996"/>
    <x v="1"/>
  </r>
  <r>
    <x v="4"/>
    <x v="2"/>
    <x v="0"/>
    <x v="4"/>
    <x v="0"/>
    <x v="0"/>
    <n v="39.338299999999997"/>
    <x v="1"/>
  </r>
  <r>
    <x v="4"/>
    <x v="2"/>
    <x v="0"/>
    <x v="4"/>
    <x v="0"/>
    <x v="2"/>
    <n v="16.271825"/>
    <x v="1"/>
  </r>
  <r>
    <x v="4"/>
    <x v="3"/>
    <x v="0"/>
    <x v="3"/>
    <x v="0"/>
    <x v="0"/>
    <n v="5166.1279616666698"/>
    <x v="1"/>
  </r>
  <r>
    <x v="4"/>
    <x v="3"/>
    <x v="0"/>
    <x v="3"/>
    <x v="0"/>
    <x v="1"/>
    <n v="84.240629999999996"/>
    <x v="1"/>
  </r>
  <r>
    <x v="4"/>
    <x v="3"/>
    <x v="0"/>
    <x v="4"/>
    <x v="0"/>
    <x v="0"/>
    <n v="122.23372000000001"/>
    <x v="1"/>
  </r>
  <r>
    <x v="4"/>
    <x v="3"/>
    <x v="0"/>
    <x v="4"/>
    <x v="0"/>
    <x v="1"/>
    <n v="16.271825"/>
    <x v="1"/>
  </r>
  <r>
    <x v="4"/>
    <x v="3"/>
    <x v="0"/>
    <x v="4"/>
    <x v="0"/>
    <x v="4"/>
    <n v="428.90839999999997"/>
    <x v="1"/>
  </r>
  <r>
    <x v="4"/>
    <x v="4"/>
    <x v="0"/>
    <x v="4"/>
    <x v="0"/>
    <x v="0"/>
    <n v="2243.04586666667"/>
    <x v="1"/>
  </r>
  <r>
    <x v="4"/>
    <x v="5"/>
    <x v="0"/>
    <x v="5"/>
    <x v="0"/>
    <x v="0"/>
    <n v="69.279745000000005"/>
    <x v="1"/>
  </r>
  <r>
    <x v="4"/>
    <x v="5"/>
    <x v="0"/>
    <x v="5"/>
    <x v="0"/>
    <x v="1"/>
    <n v="90.287239999999997"/>
    <x v="1"/>
  </r>
  <r>
    <x v="5"/>
    <x v="0"/>
    <x v="0"/>
    <x v="0"/>
    <x v="0"/>
    <x v="0"/>
    <n v="2654.8524600000001"/>
    <x v="0"/>
  </r>
  <r>
    <x v="5"/>
    <x v="0"/>
    <x v="0"/>
    <x v="0"/>
    <x v="0"/>
    <x v="1"/>
    <n v="1748.6334816666699"/>
    <x v="1"/>
  </r>
  <r>
    <x v="5"/>
    <x v="0"/>
    <x v="0"/>
    <x v="0"/>
    <x v="0"/>
    <x v="2"/>
    <n v="172.57002"/>
    <x v="1"/>
  </r>
  <r>
    <x v="5"/>
    <x v="0"/>
    <x v="0"/>
    <x v="1"/>
    <x v="0"/>
    <x v="0"/>
    <n v="988.23292500000002"/>
    <x v="1"/>
  </r>
  <r>
    <x v="5"/>
    <x v="0"/>
    <x v="0"/>
    <x v="2"/>
    <x v="0"/>
    <x v="0"/>
    <n v="319.29584"/>
    <x v="1"/>
  </r>
  <r>
    <x v="5"/>
    <x v="0"/>
    <x v="1"/>
    <x v="0"/>
    <x v="0"/>
    <x v="0"/>
    <n v="35824.092266666703"/>
    <x v="2"/>
  </r>
  <r>
    <x v="5"/>
    <x v="0"/>
    <x v="1"/>
    <x v="0"/>
    <x v="0"/>
    <x v="1"/>
    <n v="1137.56421"/>
    <x v="2"/>
  </r>
  <r>
    <x v="5"/>
    <x v="0"/>
    <x v="1"/>
    <x v="0"/>
    <x v="1"/>
    <x v="0"/>
    <n v="3.9218999999999999"/>
    <x v="2"/>
  </r>
  <r>
    <x v="5"/>
    <x v="0"/>
    <x v="1"/>
    <x v="0"/>
    <x v="2"/>
    <x v="1"/>
    <n v="207.1952"/>
    <x v="2"/>
  </r>
  <r>
    <x v="5"/>
    <x v="0"/>
    <x v="1"/>
    <x v="1"/>
    <x v="0"/>
    <x v="0"/>
    <n v="1025.29308666667"/>
    <x v="2"/>
  </r>
  <r>
    <x v="5"/>
    <x v="0"/>
    <x v="2"/>
    <x v="0"/>
    <x v="0"/>
    <x v="0"/>
    <n v="3657.1787949999998"/>
    <x v="2"/>
  </r>
  <r>
    <x v="5"/>
    <x v="0"/>
    <x v="3"/>
    <x v="0"/>
    <x v="0"/>
    <x v="1"/>
    <n v="322.69434999999999"/>
    <x v="2"/>
  </r>
  <r>
    <x v="5"/>
    <x v="1"/>
    <x v="0"/>
    <x v="1"/>
    <x v="0"/>
    <x v="0"/>
    <n v="5911.7709249999998"/>
    <x v="1"/>
  </r>
  <r>
    <x v="5"/>
    <x v="1"/>
    <x v="0"/>
    <x v="1"/>
    <x v="0"/>
    <x v="1"/>
    <n v="407.91463499999998"/>
    <x v="1"/>
  </r>
  <r>
    <x v="5"/>
    <x v="1"/>
    <x v="0"/>
    <x v="2"/>
    <x v="0"/>
    <x v="0"/>
    <n v="44.459065000000002"/>
    <x v="1"/>
  </r>
  <r>
    <x v="5"/>
    <x v="1"/>
    <x v="1"/>
    <x v="1"/>
    <x v="0"/>
    <x v="0"/>
    <n v="7504.49981833333"/>
    <x v="2"/>
  </r>
  <r>
    <x v="5"/>
    <x v="1"/>
    <x v="1"/>
    <x v="2"/>
    <x v="0"/>
    <x v="0"/>
    <n v="622.86095"/>
    <x v="2"/>
  </r>
  <r>
    <x v="5"/>
    <x v="1"/>
    <x v="2"/>
    <x v="1"/>
    <x v="0"/>
    <x v="0"/>
    <n v="98.625600000000006"/>
    <x v="2"/>
  </r>
  <r>
    <x v="5"/>
    <x v="2"/>
    <x v="0"/>
    <x v="2"/>
    <x v="0"/>
    <x v="0"/>
    <n v="16.264199999999999"/>
    <x v="1"/>
  </r>
  <r>
    <x v="5"/>
    <x v="2"/>
    <x v="0"/>
    <x v="4"/>
    <x v="0"/>
    <x v="0"/>
    <n v="303.54046"/>
    <x v="1"/>
  </r>
  <r>
    <x v="5"/>
    <x v="2"/>
    <x v="1"/>
    <x v="2"/>
    <x v="0"/>
    <x v="0"/>
    <n v="220.99381"/>
    <x v="2"/>
  </r>
  <r>
    <x v="6"/>
    <x v="0"/>
    <x v="0"/>
    <x v="0"/>
    <x v="0"/>
    <x v="0"/>
    <n v="35741.261076666699"/>
    <x v="0"/>
  </r>
  <r>
    <x v="6"/>
    <x v="0"/>
    <x v="0"/>
    <x v="0"/>
    <x v="0"/>
    <x v="1"/>
    <n v="23291.269196666701"/>
    <x v="1"/>
  </r>
  <r>
    <x v="6"/>
    <x v="0"/>
    <x v="0"/>
    <x v="0"/>
    <x v="0"/>
    <x v="2"/>
    <n v="2178.6664683333302"/>
    <x v="1"/>
  </r>
  <r>
    <x v="6"/>
    <x v="0"/>
    <x v="0"/>
    <x v="1"/>
    <x v="0"/>
    <x v="0"/>
    <n v="9120.6704916666695"/>
    <x v="1"/>
  </r>
  <r>
    <x v="6"/>
    <x v="0"/>
    <x v="0"/>
    <x v="1"/>
    <x v="0"/>
    <x v="1"/>
    <n v="730.49254833333305"/>
    <x v="1"/>
  </r>
  <r>
    <x v="6"/>
    <x v="0"/>
    <x v="0"/>
    <x v="1"/>
    <x v="0"/>
    <x v="2"/>
    <n v="1085.5718400000001"/>
    <x v="1"/>
  </r>
  <r>
    <x v="6"/>
    <x v="0"/>
    <x v="0"/>
    <x v="1"/>
    <x v="0"/>
    <x v="3"/>
    <n v="16.264199999999999"/>
    <x v="1"/>
  </r>
  <r>
    <x v="6"/>
    <x v="0"/>
    <x v="0"/>
    <x v="2"/>
    <x v="0"/>
    <x v="0"/>
    <n v="560.35693500000002"/>
    <x v="1"/>
  </r>
  <r>
    <x v="6"/>
    <x v="0"/>
    <x v="0"/>
    <x v="2"/>
    <x v="0"/>
    <x v="1"/>
    <n v="32.240180000000002"/>
    <x v="1"/>
  </r>
  <r>
    <x v="6"/>
    <x v="0"/>
    <x v="0"/>
    <x v="2"/>
    <x v="0"/>
    <x v="2"/>
    <n v="4.8999499999999996"/>
    <x v="1"/>
  </r>
  <r>
    <x v="6"/>
    <x v="0"/>
    <x v="0"/>
    <x v="3"/>
    <x v="0"/>
    <x v="0"/>
    <n v="51.045859999999998"/>
    <x v="1"/>
  </r>
  <r>
    <x v="6"/>
    <x v="0"/>
    <x v="1"/>
    <x v="0"/>
    <x v="0"/>
    <x v="0"/>
    <n v="190156.92132666701"/>
    <x v="2"/>
  </r>
  <r>
    <x v="6"/>
    <x v="0"/>
    <x v="1"/>
    <x v="0"/>
    <x v="0"/>
    <x v="1"/>
    <n v="11432.479596666701"/>
    <x v="2"/>
  </r>
  <r>
    <x v="6"/>
    <x v="0"/>
    <x v="1"/>
    <x v="0"/>
    <x v="0"/>
    <x v="2"/>
    <n v="2374.9458949999998"/>
    <x v="2"/>
  </r>
  <r>
    <x v="6"/>
    <x v="0"/>
    <x v="1"/>
    <x v="0"/>
    <x v="0"/>
    <x v="3"/>
    <n v="153.84334999999999"/>
    <x v="2"/>
  </r>
  <r>
    <x v="6"/>
    <x v="0"/>
    <x v="1"/>
    <x v="1"/>
    <x v="0"/>
    <x v="0"/>
    <n v="20611.694976666698"/>
    <x v="2"/>
  </r>
  <r>
    <x v="6"/>
    <x v="0"/>
    <x v="1"/>
    <x v="1"/>
    <x v="0"/>
    <x v="1"/>
    <n v="1728.78655"/>
    <x v="2"/>
  </r>
  <r>
    <x v="6"/>
    <x v="0"/>
    <x v="1"/>
    <x v="1"/>
    <x v="0"/>
    <x v="2"/>
    <n v="94.450791666666703"/>
    <x v="2"/>
  </r>
  <r>
    <x v="6"/>
    <x v="0"/>
    <x v="1"/>
    <x v="2"/>
    <x v="0"/>
    <x v="0"/>
    <n v="43.269599999999997"/>
    <x v="2"/>
  </r>
  <r>
    <x v="6"/>
    <x v="0"/>
    <x v="2"/>
    <x v="0"/>
    <x v="0"/>
    <x v="0"/>
    <n v="8613.0085816666706"/>
    <x v="2"/>
  </r>
  <r>
    <x v="6"/>
    <x v="0"/>
    <x v="2"/>
    <x v="0"/>
    <x v="0"/>
    <x v="1"/>
    <n v="10.755319999999999"/>
    <x v="2"/>
  </r>
  <r>
    <x v="6"/>
    <x v="0"/>
    <x v="2"/>
    <x v="0"/>
    <x v="0"/>
    <x v="2"/>
    <n v="29.95936"/>
    <x v="2"/>
  </r>
  <r>
    <x v="6"/>
    <x v="0"/>
    <x v="2"/>
    <x v="1"/>
    <x v="0"/>
    <x v="0"/>
    <n v="282.819886666667"/>
    <x v="2"/>
  </r>
  <r>
    <x v="6"/>
    <x v="1"/>
    <x v="0"/>
    <x v="1"/>
    <x v="0"/>
    <x v="0"/>
    <n v="20877.100673333302"/>
    <x v="1"/>
  </r>
  <r>
    <x v="6"/>
    <x v="1"/>
    <x v="0"/>
    <x v="1"/>
    <x v="0"/>
    <x v="1"/>
    <n v="4743.5645199999999"/>
    <x v="1"/>
  </r>
  <r>
    <x v="6"/>
    <x v="1"/>
    <x v="0"/>
    <x v="1"/>
    <x v="0"/>
    <x v="2"/>
    <n v="402.58309500000001"/>
    <x v="1"/>
  </r>
  <r>
    <x v="6"/>
    <x v="1"/>
    <x v="0"/>
    <x v="2"/>
    <x v="0"/>
    <x v="0"/>
    <n v="2142.1445199999998"/>
    <x v="1"/>
  </r>
  <r>
    <x v="6"/>
    <x v="1"/>
    <x v="0"/>
    <x v="3"/>
    <x v="0"/>
    <x v="0"/>
    <n v="189.69031000000001"/>
    <x v="1"/>
  </r>
  <r>
    <x v="6"/>
    <x v="1"/>
    <x v="1"/>
    <x v="1"/>
    <x v="0"/>
    <x v="0"/>
    <n v="16150.075140000001"/>
    <x v="2"/>
  </r>
  <r>
    <x v="6"/>
    <x v="1"/>
    <x v="1"/>
    <x v="1"/>
    <x v="0"/>
    <x v="1"/>
    <n v="329.11032166666701"/>
    <x v="2"/>
  </r>
  <r>
    <x v="6"/>
    <x v="1"/>
    <x v="1"/>
    <x v="2"/>
    <x v="0"/>
    <x v="0"/>
    <n v="1424.37463833333"/>
    <x v="2"/>
  </r>
  <r>
    <x v="6"/>
    <x v="1"/>
    <x v="2"/>
    <x v="1"/>
    <x v="0"/>
    <x v="0"/>
    <n v="411.76627833333299"/>
    <x v="2"/>
  </r>
  <r>
    <x v="6"/>
    <x v="2"/>
    <x v="0"/>
    <x v="2"/>
    <x v="0"/>
    <x v="0"/>
    <n v="5917.6058016666702"/>
    <x v="1"/>
  </r>
  <r>
    <x v="6"/>
    <x v="2"/>
    <x v="0"/>
    <x v="2"/>
    <x v="0"/>
    <x v="2"/>
    <n v="30.258120000000002"/>
    <x v="1"/>
  </r>
  <r>
    <x v="6"/>
    <x v="2"/>
    <x v="0"/>
    <x v="3"/>
    <x v="0"/>
    <x v="0"/>
    <n v="634.21834666666598"/>
    <x v="1"/>
  </r>
  <r>
    <x v="6"/>
    <x v="2"/>
    <x v="1"/>
    <x v="2"/>
    <x v="0"/>
    <x v="0"/>
    <n v="283.26283000000001"/>
    <x v="2"/>
  </r>
  <r>
    <x v="6"/>
    <x v="2"/>
    <x v="2"/>
    <x v="3"/>
    <x v="0"/>
    <x v="0"/>
    <n v="36.571833333333302"/>
    <x v="2"/>
  </r>
  <r>
    <x v="6"/>
    <x v="3"/>
    <x v="0"/>
    <x v="3"/>
    <x v="0"/>
    <x v="0"/>
    <n v="155.33699999999999"/>
    <x v="1"/>
  </r>
  <r>
    <x v="7"/>
    <x v="0"/>
    <x v="0"/>
    <x v="0"/>
    <x v="0"/>
    <x v="0"/>
    <n v="9911.6421699999992"/>
    <x v="0"/>
  </r>
  <r>
    <x v="7"/>
    <x v="0"/>
    <x v="0"/>
    <x v="0"/>
    <x v="0"/>
    <x v="1"/>
    <n v="14809.632396666701"/>
    <x v="1"/>
  </r>
  <r>
    <x v="7"/>
    <x v="0"/>
    <x v="0"/>
    <x v="0"/>
    <x v="0"/>
    <x v="2"/>
    <n v="1320.2475483333301"/>
    <x v="1"/>
  </r>
  <r>
    <x v="7"/>
    <x v="0"/>
    <x v="0"/>
    <x v="0"/>
    <x v="0"/>
    <x v="3"/>
    <n v="99.764899999999997"/>
    <x v="1"/>
  </r>
  <r>
    <x v="7"/>
    <x v="0"/>
    <x v="0"/>
    <x v="0"/>
    <x v="0"/>
    <x v="4"/>
    <n v="609.98012000000006"/>
    <x v="1"/>
  </r>
  <r>
    <x v="7"/>
    <x v="0"/>
    <x v="0"/>
    <x v="1"/>
    <x v="0"/>
    <x v="0"/>
    <n v="22210.472431666702"/>
    <x v="1"/>
  </r>
  <r>
    <x v="7"/>
    <x v="0"/>
    <x v="0"/>
    <x v="1"/>
    <x v="0"/>
    <x v="1"/>
    <n v="3762.024625"/>
    <x v="1"/>
  </r>
  <r>
    <x v="7"/>
    <x v="0"/>
    <x v="0"/>
    <x v="1"/>
    <x v="0"/>
    <x v="2"/>
    <n v="601.28300000000002"/>
    <x v="1"/>
  </r>
  <r>
    <x v="7"/>
    <x v="0"/>
    <x v="0"/>
    <x v="1"/>
    <x v="0"/>
    <x v="3"/>
    <n v="172.64794000000001"/>
    <x v="1"/>
  </r>
  <r>
    <x v="7"/>
    <x v="0"/>
    <x v="0"/>
    <x v="2"/>
    <x v="0"/>
    <x v="0"/>
    <n v="1982.34147166667"/>
    <x v="1"/>
  </r>
  <r>
    <x v="7"/>
    <x v="0"/>
    <x v="0"/>
    <x v="2"/>
    <x v="0"/>
    <x v="1"/>
    <n v="540.26880000000006"/>
    <x v="1"/>
  </r>
  <r>
    <x v="7"/>
    <x v="0"/>
    <x v="0"/>
    <x v="2"/>
    <x v="0"/>
    <x v="2"/>
    <n v="4.8999499999999996"/>
    <x v="1"/>
  </r>
  <r>
    <x v="7"/>
    <x v="0"/>
    <x v="0"/>
    <x v="3"/>
    <x v="0"/>
    <x v="0"/>
    <n v="1154.1208750000001"/>
    <x v="1"/>
  </r>
  <r>
    <x v="7"/>
    <x v="0"/>
    <x v="0"/>
    <x v="4"/>
    <x v="0"/>
    <x v="0"/>
    <n v="3.9348200000000002"/>
    <x v="1"/>
  </r>
  <r>
    <x v="7"/>
    <x v="0"/>
    <x v="1"/>
    <x v="0"/>
    <x v="0"/>
    <x v="0"/>
    <n v="36237.401708333302"/>
    <x v="2"/>
  </r>
  <r>
    <x v="7"/>
    <x v="0"/>
    <x v="1"/>
    <x v="0"/>
    <x v="0"/>
    <x v="1"/>
    <n v="1467.6000650000001"/>
    <x v="2"/>
  </r>
  <r>
    <x v="7"/>
    <x v="0"/>
    <x v="1"/>
    <x v="1"/>
    <x v="0"/>
    <x v="0"/>
    <n v="3040.0104500000002"/>
    <x v="2"/>
  </r>
  <r>
    <x v="7"/>
    <x v="0"/>
    <x v="1"/>
    <x v="2"/>
    <x v="0"/>
    <x v="0"/>
    <n v="235.83575999999999"/>
    <x v="2"/>
  </r>
  <r>
    <x v="7"/>
    <x v="0"/>
    <x v="2"/>
    <x v="0"/>
    <x v="0"/>
    <x v="0"/>
    <n v="229.62219166666699"/>
    <x v="2"/>
  </r>
  <r>
    <x v="7"/>
    <x v="0"/>
    <x v="2"/>
    <x v="0"/>
    <x v="0"/>
    <x v="1"/>
    <n v="71.827325000000002"/>
    <x v="2"/>
  </r>
  <r>
    <x v="7"/>
    <x v="1"/>
    <x v="0"/>
    <x v="1"/>
    <x v="0"/>
    <x v="0"/>
    <n v="17702.453893333299"/>
    <x v="1"/>
  </r>
  <r>
    <x v="7"/>
    <x v="1"/>
    <x v="0"/>
    <x v="1"/>
    <x v="0"/>
    <x v="1"/>
    <n v="4569.2911599999998"/>
    <x v="1"/>
  </r>
  <r>
    <x v="7"/>
    <x v="1"/>
    <x v="0"/>
    <x v="1"/>
    <x v="0"/>
    <x v="2"/>
    <n v="1682.3291400000001"/>
    <x v="1"/>
  </r>
  <r>
    <x v="7"/>
    <x v="1"/>
    <x v="0"/>
    <x v="2"/>
    <x v="0"/>
    <x v="0"/>
    <n v="4341.3114733333296"/>
    <x v="1"/>
  </r>
  <r>
    <x v="7"/>
    <x v="1"/>
    <x v="0"/>
    <x v="2"/>
    <x v="0"/>
    <x v="1"/>
    <n v="729.65021666666701"/>
    <x v="1"/>
  </r>
  <r>
    <x v="7"/>
    <x v="1"/>
    <x v="0"/>
    <x v="2"/>
    <x v="0"/>
    <x v="2"/>
    <n v="16.352450000000001"/>
    <x v="1"/>
  </r>
  <r>
    <x v="7"/>
    <x v="1"/>
    <x v="0"/>
    <x v="3"/>
    <x v="0"/>
    <x v="0"/>
    <n v="83.495104999999995"/>
    <x v="1"/>
  </r>
  <r>
    <x v="7"/>
    <x v="1"/>
    <x v="0"/>
    <x v="3"/>
    <x v="0"/>
    <x v="1"/>
    <n v="17.925533333333298"/>
    <x v="1"/>
  </r>
  <r>
    <x v="7"/>
    <x v="1"/>
    <x v="1"/>
    <x v="1"/>
    <x v="0"/>
    <x v="0"/>
    <n v="1945.75557"/>
    <x v="2"/>
  </r>
  <r>
    <x v="7"/>
    <x v="1"/>
    <x v="1"/>
    <x v="2"/>
    <x v="0"/>
    <x v="0"/>
    <n v="12.430999999999999"/>
    <x v="2"/>
  </r>
  <r>
    <x v="7"/>
    <x v="1"/>
    <x v="2"/>
    <x v="1"/>
    <x v="0"/>
    <x v="0"/>
    <n v="32.899149999999999"/>
    <x v="2"/>
  </r>
  <r>
    <x v="7"/>
    <x v="2"/>
    <x v="0"/>
    <x v="2"/>
    <x v="0"/>
    <x v="0"/>
    <n v="4695.71234"/>
    <x v="1"/>
  </r>
  <r>
    <x v="7"/>
    <x v="2"/>
    <x v="0"/>
    <x v="2"/>
    <x v="0"/>
    <x v="1"/>
    <n v="934.35180166666703"/>
    <x v="1"/>
  </r>
  <r>
    <x v="7"/>
    <x v="2"/>
    <x v="0"/>
    <x v="2"/>
    <x v="0"/>
    <x v="2"/>
    <n v="95.700599999999994"/>
    <x v="1"/>
  </r>
  <r>
    <x v="7"/>
    <x v="2"/>
    <x v="0"/>
    <x v="3"/>
    <x v="0"/>
    <x v="0"/>
    <n v="1094.6679083333299"/>
    <x v="1"/>
  </r>
  <r>
    <x v="7"/>
    <x v="3"/>
    <x v="0"/>
    <x v="3"/>
    <x v="0"/>
    <x v="0"/>
    <n v="156.100991666667"/>
    <x v="1"/>
  </r>
  <r>
    <x v="7"/>
    <x v="3"/>
    <x v="0"/>
    <x v="3"/>
    <x v="0"/>
    <x v="1"/>
    <n v="350.68846666666701"/>
    <x v="1"/>
  </r>
  <r>
    <x v="7"/>
    <x v="4"/>
    <x v="0"/>
    <x v="4"/>
    <x v="0"/>
    <x v="0"/>
    <n v="1271.9354000000001"/>
    <x v="1"/>
  </r>
  <r>
    <x v="8"/>
    <x v="7"/>
    <x v="5"/>
    <x v="8"/>
    <x v="10"/>
    <x v="7"/>
    <m/>
    <x v="3"/>
  </r>
  <r>
    <x v="8"/>
    <x v="7"/>
    <x v="5"/>
    <x v="8"/>
    <x v="10"/>
    <x v="7"/>
    <m/>
    <x v="3"/>
  </r>
  <r>
    <x v="8"/>
    <x v="7"/>
    <x v="5"/>
    <x v="8"/>
    <x v="10"/>
    <x v="7"/>
    <m/>
    <x v="3"/>
  </r>
  <r>
    <x v="8"/>
    <x v="7"/>
    <x v="5"/>
    <x v="8"/>
    <x v="10"/>
    <x v="7"/>
    <m/>
    <x v="3"/>
  </r>
  <r>
    <x v="8"/>
    <x v="7"/>
    <x v="5"/>
    <x v="8"/>
    <x v="10"/>
    <x v="7"/>
    <m/>
    <x v="3"/>
  </r>
  <r>
    <x v="8"/>
    <x v="7"/>
    <x v="5"/>
    <x v="8"/>
    <x v="10"/>
    <x v="7"/>
    <m/>
    <x v="3"/>
  </r>
  <r>
    <x v="8"/>
    <x v="7"/>
    <x v="5"/>
    <x v="8"/>
    <x v="10"/>
    <x v="7"/>
    <m/>
    <x v="3"/>
  </r>
  <r>
    <x v="8"/>
    <x v="7"/>
    <x v="5"/>
    <x v="8"/>
    <x v="10"/>
    <x v="7"/>
    <m/>
    <x v="3"/>
  </r>
  <r>
    <x v="8"/>
    <x v="7"/>
    <x v="5"/>
    <x v="8"/>
    <x v="10"/>
    <x v="7"/>
    <m/>
    <x v="3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1">
  <r>
    <x v="0"/>
    <x v="0"/>
    <n v="0"/>
    <n v="0"/>
    <n v="0"/>
    <n v="0"/>
    <n v="46877.8582233333"/>
    <x v="0"/>
    <x v="0"/>
  </r>
  <r>
    <x v="0"/>
    <x v="0"/>
    <n v="0"/>
    <n v="0"/>
    <n v="0"/>
    <n v="1"/>
    <n v="11452.102203333299"/>
    <x v="1"/>
    <x v="1"/>
  </r>
  <r>
    <x v="0"/>
    <x v="0"/>
    <n v="0"/>
    <n v="0"/>
    <n v="0"/>
    <n v="2"/>
    <n v="6694.5603066666699"/>
    <x v="1"/>
    <x v="2"/>
  </r>
  <r>
    <x v="0"/>
    <x v="0"/>
    <n v="0"/>
    <n v="0"/>
    <n v="0"/>
    <n v="3"/>
    <n v="457.22622000000001"/>
    <x v="1"/>
    <x v="3"/>
  </r>
  <r>
    <x v="0"/>
    <x v="0"/>
    <n v="0"/>
    <n v="0"/>
    <n v="0"/>
    <n v="4"/>
    <n v="46.044829999999997"/>
    <x v="1"/>
    <x v="4"/>
  </r>
  <r>
    <x v="0"/>
    <x v="0"/>
    <n v="0"/>
    <n v="0"/>
    <n v="1"/>
    <n v="0"/>
    <n v="1644.3938133333299"/>
    <x v="0"/>
    <x v="0"/>
  </r>
  <r>
    <x v="0"/>
    <x v="0"/>
    <n v="0"/>
    <n v="0"/>
    <n v="1"/>
    <n v="1"/>
    <n v="207.77938333333299"/>
    <x v="1"/>
    <x v="1"/>
  </r>
  <r>
    <x v="0"/>
    <x v="0"/>
    <n v="0"/>
    <n v="0"/>
    <n v="2"/>
    <n v="0"/>
    <n v="109.9866"/>
    <x v="0"/>
    <x v="0"/>
  </r>
  <r>
    <x v="0"/>
    <x v="0"/>
    <n v="0"/>
    <n v="0"/>
    <n v="2"/>
    <n v="1"/>
    <n v="871.291656666667"/>
    <x v="1"/>
    <x v="1"/>
  </r>
  <r>
    <x v="0"/>
    <x v="0"/>
    <n v="0"/>
    <n v="0"/>
    <n v="4"/>
    <n v="0"/>
    <n v="16.264199999999999"/>
    <x v="0"/>
    <x v="0"/>
  </r>
  <r>
    <x v="0"/>
    <x v="0"/>
    <n v="0"/>
    <n v="0"/>
    <n v="5"/>
    <n v="1"/>
    <n v="13.01136"/>
    <x v="1"/>
    <x v="1"/>
  </r>
  <r>
    <x v="0"/>
    <x v="0"/>
    <n v="0"/>
    <n v="1"/>
    <n v="0"/>
    <n v="0"/>
    <n v="10617.041233333301"/>
    <x v="1"/>
    <x v="0"/>
  </r>
  <r>
    <x v="0"/>
    <x v="0"/>
    <n v="0"/>
    <n v="1"/>
    <n v="0"/>
    <n v="1"/>
    <n v="215.34616"/>
    <x v="1"/>
    <x v="1"/>
  </r>
  <r>
    <x v="0"/>
    <x v="0"/>
    <n v="0"/>
    <n v="1"/>
    <n v="0"/>
    <n v="2"/>
    <n v="146.076525"/>
    <x v="1"/>
    <x v="2"/>
  </r>
  <r>
    <x v="0"/>
    <x v="0"/>
    <n v="0"/>
    <n v="1"/>
    <n v="0"/>
    <n v="3"/>
    <n v="269.12867"/>
    <x v="1"/>
    <x v="3"/>
  </r>
  <r>
    <x v="0"/>
    <x v="0"/>
    <n v="0"/>
    <n v="1"/>
    <n v="2"/>
    <n v="0"/>
    <n v="65.264700000000005"/>
    <x v="1"/>
    <x v="0"/>
  </r>
  <r>
    <x v="0"/>
    <x v="0"/>
    <n v="0"/>
    <n v="2"/>
    <n v="0"/>
    <n v="0"/>
    <n v="895.417683333333"/>
    <x v="1"/>
    <x v="0"/>
  </r>
  <r>
    <x v="0"/>
    <x v="0"/>
    <n v="0"/>
    <n v="2"/>
    <n v="0"/>
    <n v="1"/>
    <n v="145.78455500000001"/>
    <x v="1"/>
    <x v="1"/>
  </r>
  <r>
    <x v="0"/>
    <x v="0"/>
    <n v="0"/>
    <n v="3"/>
    <n v="0"/>
    <n v="0"/>
    <n v="21.7800333333333"/>
    <x v="1"/>
    <x v="0"/>
  </r>
  <r>
    <x v="0"/>
    <x v="0"/>
    <n v="1"/>
    <n v="0"/>
    <n v="0"/>
    <n v="0"/>
    <n v="485702.02812999999"/>
    <x v="2"/>
    <x v="0"/>
  </r>
  <r>
    <x v="0"/>
    <x v="0"/>
    <n v="1"/>
    <n v="0"/>
    <n v="0"/>
    <n v="1"/>
    <n v="17972.541120000002"/>
    <x v="2"/>
    <x v="1"/>
  </r>
  <r>
    <x v="0"/>
    <x v="0"/>
    <n v="1"/>
    <n v="0"/>
    <n v="0"/>
    <n v="2"/>
    <n v="2790.5695049999999"/>
    <x v="2"/>
    <x v="2"/>
  </r>
  <r>
    <x v="0"/>
    <x v="0"/>
    <n v="1"/>
    <n v="0"/>
    <n v="0"/>
    <n v="3"/>
    <n v="608.92657833333305"/>
    <x v="2"/>
    <x v="3"/>
  </r>
  <r>
    <x v="0"/>
    <x v="0"/>
    <n v="1"/>
    <n v="0"/>
    <n v="1"/>
    <n v="0"/>
    <n v="80550.131508333303"/>
    <x v="2"/>
    <x v="0"/>
  </r>
  <r>
    <x v="0"/>
    <x v="0"/>
    <n v="1"/>
    <n v="0"/>
    <n v="1"/>
    <n v="1"/>
    <n v="2859.1482433333299"/>
    <x v="2"/>
    <x v="1"/>
  </r>
  <r>
    <x v="0"/>
    <x v="0"/>
    <n v="1"/>
    <n v="0"/>
    <n v="1"/>
    <n v="2"/>
    <n v="29.984259999999999"/>
    <x v="2"/>
    <x v="2"/>
  </r>
  <r>
    <x v="0"/>
    <x v="0"/>
    <n v="1"/>
    <n v="0"/>
    <n v="2"/>
    <n v="0"/>
    <n v="13699.3451033333"/>
    <x v="2"/>
    <x v="0"/>
  </r>
  <r>
    <x v="0"/>
    <x v="0"/>
    <n v="1"/>
    <n v="0"/>
    <n v="2"/>
    <n v="1"/>
    <n v="1560.0494249999999"/>
    <x v="2"/>
    <x v="1"/>
  </r>
  <r>
    <x v="0"/>
    <x v="0"/>
    <n v="1"/>
    <n v="0"/>
    <n v="2"/>
    <n v="2"/>
    <n v="8.6517999999999997"/>
    <x v="2"/>
    <x v="2"/>
  </r>
  <r>
    <x v="0"/>
    <x v="0"/>
    <n v="1"/>
    <n v="0"/>
    <n v="3"/>
    <n v="0"/>
    <n v="3134.5094633333301"/>
    <x v="2"/>
    <x v="0"/>
  </r>
  <r>
    <x v="0"/>
    <x v="0"/>
    <n v="1"/>
    <n v="0"/>
    <n v="3"/>
    <n v="1"/>
    <n v="26.435580000000002"/>
    <x v="2"/>
    <x v="1"/>
  </r>
  <r>
    <x v="0"/>
    <x v="0"/>
    <n v="1"/>
    <n v="0"/>
    <n v="4"/>
    <n v="0"/>
    <n v="220.15490666666699"/>
    <x v="2"/>
    <x v="0"/>
  </r>
  <r>
    <x v="0"/>
    <x v="0"/>
    <n v="1"/>
    <n v="0"/>
    <n v="4"/>
    <n v="2"/>
    <n v="74.966324999999998"/>
    <x v="2"/>
    <x v="2"/>
  </r>
  <r>
    <x v="0"/>
    <x v="0"/>
    <n v="1"/>
    <n v="0"/>
    <n v="5"/>
    <n v="0"/>
    <n v="341.16989000000001"/>
    <x v="2"/>
    <x v="0"/>
  </r>
  <r>
    <x v="0"/>
    <x v="0"/>
    <n v="1"/>
    <n v="0"/>
    <n v="6"/>
    <n v="0"/>
    <n v="78.143484999999998"/>
    <x v="2"/>
    <x v="0"/>
  </r>
  <r>
    <x v="0"/>
    <x v="0"/>
    <n v="1"/>
    <n v="0"/>
    <n v="7"/>
    <n v="0"/>
    <n v="27.958320000000001"/>
    <x v="2"/>
    <x v="0"/>
  </r>
  <r>
    <x v="0"/>
    <x v="0"/>
    <n v="1"/>
    <n v="0"/>
    <n v="8"/>
    <n v="0"/>
    <n v="57.285454999999999"/>
    <x v="2"/>
    <x v="0"/>
  </r>
  <r>
    <x v="0"/>
    <x v="0"/>
    <n v="1"/>
    <n v="1"/>
    <n v="0"/>
    <n v="0"/>
    <n v="30469.330091666699"/>
    <x v="2"/>
    <x v="0"/>
  </r>
  <r>
    <x v="0"/>
    <x v="0"/>
    <n v="1"/>
    <n v="1"/>
    <n v="0"/>
    <n v="1"/>
    <n v="1339.5296866666699"/>
    <x v="2"/>
    <x v="1"/>
  </r>
  <r>
    <x v="0"/>
    <x v="0"/>
    <n v="1"/>
    <n v="1"/>
    <n v="0"/>
    <n v="2"/>
    <n v="2520.6069849999999"/>
    <x v="2"/>
    <x v="2"/>
  </r>
  <r>
    <x v="0"/>
    <x v="0"/>
    <n v="1"/>
    <n v="1"/>
    <n v="0"/>
    <n v="3"/>
    <n v="322.69434999999999"/>
    <x v="2"/>
    <x v="3"/>
  </r>
  <r>
    <x v="0"/>
    <x v="0"/>
    <n v="1"/>
    <n v="1"/>
    <n v="1"/>
    <n v="0"/>
    <n v="9347.2685899999997"/>
    <x v="2"/>
    <x v="0"/>
  </r>
  <r>
    <x v="0"/>
    <x v="0"/>
    <n v="1"/>
    <n v="1"/>
    <n v="1"/>
    <n v="1"/>
    <n v="34.776620000000001"/>
    <x v="2"/>
    <x v="1"/>
  </r>
  <r>
    <x v="0"/>
    <x v="0"/>
    <n v="1"/>
    <n v="1"/>
    <n v="2"/>
    <n v="0"/>
    <n v="1235.4256150000001"/>
    <x v="2"/>
    <x v="0"/>
  </r>
  <r>
    <x v="0"/>
    <x v="0"/>
    <n v="1"/>
    <n v="1"/>
    <n v="3"/>
    <n v="0"/>
    <n v="137.51768000000001"/>
    <x v="2"/>
    <x v="0"/>
  </r>
  <r>
    <x v="0"/>
    <x v="0"/>
    <n v="1"/>
    <n v="1"/>
    <n v="5"/>
    <n v="0"/>
    <n v="29.292560000000002"/>
    <x v="2"/>
    <x v="0"/>
  </r>
  <r>
    <x v="0"/>
    <x v="0"/>
    <n v="1"/>
    <n v="2"/>
    <n v="0"/>
    <n v="0"/>
    <n v="438.63092499999999"/>
    <x v="2"/>
    <x v="0"/>
  </r>
  <r>
    <x v="0"/>
    <x v="0"/>
    <n v="1"/>
    <n v="2"/>
    <n v="1"/>
    <n v="0"/>
    <n v="308.89136000000002"/>
    <x v="2"/>
    <x v="0"/>
  </r>
  <r>
    <x v="0"/>
    <x v="0"/>
    <n v="1"/>
    <n v="2"/>
    <n v="4"/>
    <n v="0"/>
    <n v="11.19115"/>
    <x v="2"/>
    <x v="0"/>
  </r>
  <r>
    <x v="0"/>
    <x v="0"/>
    <n v="2"/>
    <n v="0"/>
    <n v="0"/>
    <n v="0"/>
    <n v="30995.826564999999"/>
    <x v="2"/>
    <x v="0"/>
  </r>
  <r>
    <x v="0"/>
    <x v="0"/>
    <n v="2"/>
    <n v="0"/>
    <n v="0"/>
    <n v="1"/>
    <n v="1836.6709616666701"/>
    <x v="2"/>
    <x v="1"/>
  </r>
  <r>
    <x v="0"/>
    <x v="0"/>
    <n v="2"/>
    <n v="0"/>
    <n v="0"/>
    <n v="2"/>
    <n v="4.8999499999999996"/>
    <x v="2"/>
    <x v="2"/>
  </r>
  <r>
    <x v="0"/>
    <x v="0"/>
    <n v="2"/>
    <n v="0"/>
    <n v="0"/>
    <n v="3"/>
    <n v="19.624974999999999"/>
    <x v="2"/>
    <x v="3"/>
  </r>
  <r>
    <x v="0"/>
    <x v="0"/>
    <n v="2"/>
    <n v="0"/>
    <n v="1"/>
    <n v="0"/>
    <n v="2333.7856849999998"/>
    <x v="2"/>
    <x v="0"/>
  </r>
  <r>
    <x v="0"/>
    <x v="0"/>
    <n v="2"/>
    <n v="0"/>
    <n v="2"/>
    <n v="0"/>
    <n v="1421.66827333333"/>
    <x v="2"/>
    <x v="0"/>
  </r>
  <r>
    <x v="0"/>
    <x v="0"/>
    <n v="2"/>
    <n v="0"/>
    <n v="3"/>
    <n v="0"/>
    <n v="397.26238999999998"/>
    <x v="2"/>
    <x v="0"/>
  </r>
  <r>
    <x v="0"/>
    <x v="0"/>
    <n v="2"/>
    <n v="0"/>
    <n v="18"/>
    <n v="0"/>
    <n v="149.25614999999999"/>
    <x v="2"/>
    <x v="0"/>
  </r>
  <r>
    <x v="0"/>
    <x v="0"/>
    <n v="2"/>
    <n v="1"/>
    <n v="0"/>
    <n v="0"/>
    <n v="1867.38357666667"/>
    <x v="2"/>
    <x v="0"/>
  </r>
  <r>
    <x v="0"/>
    <x v="0"/>
    <n v="2"/>
    <n v="1"/>
    <n v="1"/>
    <n v="0"/>
    <n v="199.81856999999999"/>
    <x v="2"/>
    <x v="0"/>
  </r>
  <r>
    <x v="0"/>
    <x v="0"/>
    <n v="2"/>
    <n v="1"/>
    <n v="3"/>
    <n v="0"/>
    <n v="390.34095000000002"/>
    <x v="2"/>
    <x v="0"/>
  </r>
  <r>
    <x v="0"/>
    <x v="0"/>
    <n v="2"/>
    <n v="2"/>
    <n v="0"/>
    <n v="0"/>
    <n v="66.743319999999997"/>
    <x v="2"/>
    <x v="0"/>
  </r>
  <r>
    <x v="0"/>
    <x v="0"/>
    <n v="2"/>
    <n v="2"/>
    <n v="1"/>
    <n v="0"/>
    <n v="66.743319999999997"/>
    <x v="2"/>
    <x v="0"/>
  </r>
  <r>
    <x v="0"/>
    <x v="0"/>
    <n v="3"/>
    <n v="0"/>
    <n v="0"/>
    <n v="0"/>
    <n v="1674.01411333333"/>
    <x v="2"/>
    <x v="0"/>
  </r>
  <r>
    <x v="0"/>
    <x v="0"/>
    <n v="3"/>
    <n v="0"/>
    <n v="0"/>
    <n v="1"/>
    <n v="318.98570000000001"/>
    <x v="2"/>
    <x v="1"/>
  </r>
  <r>
    <x v="0"/>
    <x v="0"/>
    <n v="3"/>
    <n v="0"/>
    <n v="1"/>
    <n v="0"/>
    <n v="158.268395"/>
    <x v="2"/>
    <x v="0"/>
  </r>
  <r>
    <x v="0"/>
    <x v="0"/>
    <n v="4"/>
    <n v="0"/>
    <n v="0"/>
    <n v="0"/>
    <n v="972.31497333333402"/>
    <x v="2"/>
    <x v="0"/>
  </r>
  <r>
    <x v="0"/>
    <x v="0"/>
    <n v="4"/>
    <n v="0"/>
    <n v="2"/>
    <n v="0"/>
    <n v="428.72256666666698"/>
    <x v="2"/>
    <x v="0"/>
  </r>
  <r>
    <x v="0"/>
    <x v="0"/>
    <n v="4"/>
    <n v="1"/>
    <n v="0"/>
    <n v="0"/>
    <n v="297.33139999999997"/>
    <x v="2"/>
    <x v="0"/>
  </r>
  <r>
    <x v="0"/>
    <x v="1"/>
    <n v="0"/>
    <n v="1"/>
    <n v="0"/>
    <n v="0"/>
    <n v="78389.5818733333"/>
    <x v="1"/>
    <x v="1"/>
  </r>
  <r>
    <x v="0"/>
    <x v="1"/>
    <n v="0"/>
    <n v="1"/>
    <n v="0"/>
    <n v="1"/>
    <n v="7643.2245300000004"/>
    <x v="1"/>
    <x v="2"/>
  </r>
  <r>
    <x v="0"/>
    <x v="1"/>
    <n v="0"/>
    <n v="1"/>
    <n v="0"/>
    <n v="2"/>
    <n v="2214.7185483333301"/>
    <x v="1"/>
    <x v="3"/>
  </r>
  <r>
    <x v="0"/>
    <x v="1"/>
    <n v="0"/>
    <n v="1"/>
    <n v="0"/>
    <n v="3"/>
    <n v="1647.2960700000001"/>
    <x v="1"/>
    <x v="4"/>
  </r>
  <r>
    <x v="0"/>
    <x v="1"/>
    <n v="0"/>
    <n v="1"/>
    <n v="1"/>
    <n v="0"/>
    <n v="1145.9251183333299"/>
    <x v="1"/>
    <x v="1"/>
  </r>
  <r>
    <x v="0"/>
    <x v="1"/>
    <n v="0"/>
    <n v="1"/>
    <n v="2"/>
    <n v="0"/>
    <n v="94.418125000000003"/>
    <x v="1"/>
    <x v="1"/>
  </r>
  <r>
    <x v="0"/>
    <x v="1"/>
    <n v="0"/>
    <n v="1"/>
    <n v="2"/>
    <n v="1"/>
    <n v="6.9805400000000004"/>
    <x v="1"/>
    <x v="2"/>
  </r>
  <r>
    <x v="0"/>
    <x v="1"/>
    <n v="0"/>
    <n v="1"/>
    <n v="5"/>
    <n v="0"/>
    <n v="16.368324999999999"/>
    <x v="1"/>
    <x v="1"/>
  </r>
  <r>
    <x v="0"/>
    <x v="1"/>
    <n v="0"/>
    <n v="2"/>
    <n v="0"/>
    <n v="0"/>
    <n v="6511.0422349999999"/>
    <x v="1"/>
    <x v="1"/>
  </r>
  <r>
    <x v="0"/>
    <x v="1"/>
    <n v="0"/>
    <n v="2"/>
    <n v="0"/>
    <n v="1"/>
    <n v="506.49744500000003"/>
    <x v="1"/>
    <x v="2"/>
  </r>
  <r>
    <x v="0"/>
    <x v="1"/>
    <n v="0"/>
    <n v="2"/>
    <n v="0"/>
    <n v="2"/>
    <n v="182.20166499999999"/>
    <x v="1"/>
    <x v="3"/>
  </r>
  <r>
    <x v="0"/>
    <x v="1"/>
    <n v="0"/>
    <n v="2"/>
    <n v="1"/>
    <n v="0"/>
    <n v="23.771540000000002"/>
    <x v="1"/>
    <x v="1"/>
  </r>
  <r>
    <x v="0"/>
    <x v="1"/>
    <n v="0"/>
    <n v="2"/>
    <n v="2"/>
    <n v="0"/>
    <n v="639.68984999999998"/>
    <x v="1"/>
    <x v="1"/>
  </r>
  <r>
    <x v="0"/>
    <x v="1"/>
    <n v="0"/>
    <n v="3"/>
    <n v="0"/>
    <n v="0"/>
    <n v="482.28515499999997"/>
    <x v="1"/>
    <x v="1"/>
  </r>
  <r>
    <x v="0"/>
    <x v="1"/>
    <n v="0"/>
    <n v="4"/>
    <n v="0"/>
    <n v="0"/>
    <n v="21.225850000000001"/>
    <x v="1"/>
    <x v="1"/>
  </r>
  <r>
    <x v="0"/>
    <x v="1"/>
    <n v="1"/>
    <n v="1"/>
    <n v="0"/>
    <n v="0"/>
    <n v="81957.177739999999"/>
    <x v="2"/>
    <x v="1"/>
  </r>
  <r>
    <x v="0"/>
    <x v="1"/>
    <n v="1"/>
    <n v="1"/>
    <n v="0"/>
    <n v="1"/>
    <n v="4666.2231099999999"/>
    <x v="2"/>
    <x v="2"/>
  </r>
  <r>
    <x v="0"/>
    <x v="1"/>
    <n v="1"/>
    <n v="1"/>
    <n v="0"/>
    <n v="2"/>
    <n v="112.25874"/>
    <x v="2"/>
    <x v="3"/>
  </r>
  <r>
    <x v="0"/>
    <x v="1"/>
    <n v="1"/>
    <n v="1"/>
    <n v="0"/>
    <n v="3"/>
    <n v="636.80717000000004"/>
    <x v="2"/>
    <x v="4"/>
  </r>
  <r>
    <x v="0"/>
    <x v="1"/>
    <n v="1"/>
    <n v="1"/>
    <n v="1"/>
    <n v="0"/>
    <n v="22781.260268333299"/>
    <x v="2"/>
    <x v="1"/>
  </r>
  <r>
    <x v="0"/>
    <x v="1"/>
    <n v="1"/>
    <n v="1"/>
    <n v="1"/>
    <n v="1"/>
    <n v="1813.0568350000001"/>
    <x v="2"/>
    <x v="2"/>
  </r>
  <r>
    <x v="0"/>
    <x v="1"/>
    <n v="1"/>
    <n v="1"/>
    <n v="1"/>
    <n v="2"/>
    <n v="338.78182500000003"/>
    <x v="2"/>
    <x v="3"/>
  </r>
  <r>
    <x v="0"/>
    <x v="1"/>
    <n v="1"/>
    <n v="1"/>
    <n v="2"/>
    <n v="0"/>
    <n v="3637.2490183333298"/>
    <x v="2"/>
    <x v="1"/>
  </r>
  <r>
    <x v="0"/>
    <x v="1"/>
    <n v="1"/>
    <n v="1"/>
    <n v="2"/>
    <n v="1"/>
    <n v="133.34890999999999"/>
    <x v="2"/>
    <x v="2"/>
  </r>
  <r>
    <x v="0"/>
    <x v="1"/>
    <n v="1"/>
    <n v="1"/>
    <n v="3"/>
    <n v="0"/>
    <n v="535.13225499999999"/>
    <x v="2"/>
    <x v="1"/>
  </r>
  <r>
    <x v="0"/>
    <x v="1"/>
    <n v="1"/>
    <n v="1"/>
    <n v="3"/>
    <n v="1"/>
    <n v="416.98788000000002"/>
    <x v="2"/>
    <x v="2"/>
  </r>
  <r>
    <x v="0"/>
    <x v="1"/>
    <n v="1"/>
    <n v="1"/>
    <n v="4"/>
    <n v="0"/>
    <n v="160.35059999999999"/>
    <x v="2"/>
    <x v="1"/>
  </r>
  <r>
    <x v="0"/>
    <x v="1"/>
    <n v="1"/>
    <n v="1"/>
    <n v="5"/>
    <n v="0"/>
    <n v="26.158280000000001"/>
    <x v="2"/>
    <x v="1"/>
  </r>
  <r>
    <x v="0"/>
    <x v="1"/>
    <n v="1"/>
    <n v="2"/>
    <n v="0"/>
    <n v="0"/>
    <n v="2608.57331833333"/>
    <x v="2"/>
    <x v="1"/>
  </r>
  <r>
    <x v="0"/>
    <x v="1"/>
    <n v="1"/>
    <n v="2"/>
    <n v="0"/>
    <n v="1"/>
    <n v="239.22866666666701"/>
    <x v="2"/>
    <x v="2"/>
  </r>
  <r>
    <x v="0"/>
    <x v="1"/>
    <n v="1"/>
    <n v="2"/>
    <n v="0"/>
    <n v="3"/>
    <n v="172.64794000000001"/>
    <x v="2"/>
    <x v="4"/>
  </r>
  <r>
    <x v="0"/>
    <x v="1"/>
    <n v="1"/>
    <n v="2"/>
    <n v="1"/>
    <n v="0"/>
    <n v="291.97153500000002"/>
    <x v="2"/>
    <x v="1"/>
  </r>
  <r>
    <x v="0"/>
    <x v="1"/>
    <n v="1"/>
    <n v="2"/>
    <n v="1"/>
    <n v="2"/>
    <n v="26.71604"/>
    <x v="2"/>
    <x v="3"/>
  </r>
  <r>
    <x v="0"/>
    <x v="1"/>
    <n v="1"/>
    <n v="2"/>
    <n v="2"/>
    <n v="0"/>
    <n v="43.139433333333301"/>
    <x v="2"/>
    <x v="1"/>
  </r>
  <r>
    <x v="0"/>
    <x v="1"/>
    <n v="1"/>
    <n v="3"/>
    <n v="0"/>
    <n v="0"/>
    <n v="465.26665000000003"/>
    <x v="2"/>
    <x v="1"/>
  </r>
  <r>
    <x v="0"/>
    <x v="1"/>
    <n v="2"/>
    <n v="1"/>
    <n v="0"/>
    <n v="0"/>
    <n v="5685.3597300000001"/>
    <x v="2"/>
    <x v="1"/>
  </r>
  <r>
    <x v="0"/>
    <x v="1"/>
    <n v="2"/>
    <n v="1"/>
    <n v="0"/>
    <n v="1"/>
    <n v="782.31079666666699"/>
    <x v="2"/>
    <x v="2"/>
  </r>
  <r>
    <x v="0"/>
    <x v="1"/>
    <n v="2"/>
    <n v="1"/>
    <n v="0"/>
    <n v="2"/>
    <n v="13.15118"/>
    <x v="2"/>
    <x v="3"/>
  </r>
  <r>
    <x v="0"/>
    <x v="1"/>
    <n v="2"/>
    <n v="1"/>
    <n v="1"/>
    <n v="0"/>
    <n v="500.41832499999998"/>
    <x v="2"/>
    <x v="1"/>
  </r>
  <r>
    <x v="0"/>
    <x v="1"/>
    <n v="2"/>
    <n v="1"/>
    <n v="2"/>
    <n v="0"/>
    <n v="130.23452499999999"/>
    <x v="2"/>
    <x v="1"/>
  </r>
  <r>
    <x v="0"/>
    <x v="1"/>
    <n v="2"/>
    <n v="1"/>
    <n v="2"/>
    <n v="2"/>
    <n v="6.7456666666666703"/>
    <x v="2"/>
    <x v="3"/>
  </r>
  <r>
    <x v="0"/>
    <x v="1"/>
    <n v="2"/>
    <n v="2"/>
    <n v="0"/>
    <n v="0"/>
    <n v="387.29635999999999"/>
    <x v="2"/>
    <x v="1"/>
  </r>
  <r>
    <x v="0"/>
    <x v="1"/>
    <n v="2"/>
    <n v="2"/>
    <n v="0"/>
    <n v="2"/>
    <n v="17.925533333333298"/>
    <x v="2"/>
    <x v="3"/>
  </r>
  <r>
    <x v="0"/>
    <x v="1"/>
    <n v="3"/>
    <n v="1"/>
    <n v="0"/>
    <n v="0"/>
    <n v="125.040541666667"/>
    <x v="2"/>
    <x v="1"/>
  </r>
  <r>
    <x v="0"/>
    <x v="1"/>
    <n v="4"/>
    <n v="1"/>
    <n v="1"/>
    <n v="0"/>
    <n v="428.72256666666698"/>
    <x v="2"/>
    <x v="1"/>
  </r>
  <r>
    <x v="0"/>
    <x v="2"/>
    <n v="0"/>
    <n v="2"/>
    <n v="0"/>
    <n v="0"/>
    <n v="25206.24008"/>
    <x v="1"/>
    <x v="2"/>
  </r>
  <r>
    <x v="0"/>
    <x v="2"/>
    <n v="0"/>
    <n v="2"/>
    <n v="0"/>
    <n v="1"/>
    <n v="3759.3593700000001"/>
    <x v="1"/>
    <x v="3"/>
  </r>
  <r>
    <x v="0"/>
    <x v="2"/>
    <n v="0"/>
    <n v="2"/>
    <n v="0"/>
    <n v="2"/>
    <n v="113.57111"/>
    <x v="1"/>
    <x v="4"/>
  </r>
  <r>
    <x v="0"/>
    <x v="2"/>
    <n v="0"/>
    <n v="2"/>
    <n v="0"/>
    <n v="3"/>
    <n v="133.17302000000001"/>
    <x v="1"/>
    <x v="5"/>
  </r>
  <r>
    <x v="0"/>
    <x v="2"/>
    <n v="0"/>
    <n v="2"/>
    <n v="1"/>
    <n v="0"/>
    <n v="11.5308666666667"/>
    <x v="1"/>
    <x v="2"/>
  </r>
  <r>
    <x v="0"/>
    <x v="2"/>
    <n v="0"/>
    <n v="2"/>
    <n v="3"/>
    <n v="0"/>
    <n v="5.0983000000000001"/>
    <x v="1"/>
    <x v="2"/>
  </r>
  <r>
    <x v="0"/>
    <x v="2"/>
    <n v="0"/>
    <n v="3"/>
    <n v="0"/>
    <n v="0"/>
    <n v="2030.9720916666699"/>
    <x v="1"/>
    <x v="2"/>
  </r>
  <r>
    <x v="0"/>
    <x v="2"/>
    <n v="0"/>
    <n v="3"/>
    <n v="0"/>
    <n v="1"/>
    <n v="250.186448333333"/>
    <x v="1"/>
    <x v="3"/>
  </r>
  <r>
    <x v="0"/>
    <x v="2"/>
    <n v="0"/>
    <n v="4"/>
    <n v="0"/>
    <n v="0"/>
    <n v="29.581040000000002"/>
    <x v="1"/>
    <x v="2"/>
  </r>
  <r>
    <x v="0"/>
    <x v="2"/>
    <n v="1"/>
    <n v="2"/>
    <n v="0"/>
    <n v="0"/>
    <n v="9282.3241799999996"/>
    <x v="2"/>
    <x v="2"/>
  </r>
  <r>
    <x v="0"/>
    <x v="2"/>
    <n v="1"/>
    <n v="2"/>
    <n v="0"/>
    <n v="1"/>
    <n v="765.05242333333297"/>
    <x v="2"/>
    <x v="3"/>
  </r>
  <r>
    <x v="0"/>
    <x v="2"/>
    <n v="1"/>
    <n v="2"/>
    <n v="0"/>
    <n v="2"/>
    <n v="1681.03325"/>
    <x v="2"/>
    <x v="4"/>
  </r>
  <r>
    <x v="0"/>
    <x v="2"/>
    <n v="1"/>
    <n v="2"/>
    <n v="1"/>
    <n v="0"/>
    <n v="1349.03950333333"/>
    <x v="2"/>
    <x v="2"/>
  </r>
  <r>
    <x v="0"/>
    <x v="2"/>
    <n v="1"/>
    <n v="2"/>
    <n v="1"/>
    <n v="1"/>
    <n v="6.5804999999999998"/>
    <x v="2"/>
    <x v="3"/>
  </r>
  <r>
    <x v="0"/>
    <x v="2"/>
    <n v="1"/>
    <n v="2"/>
    <n v="2"/>
    <n v="0"/>
    <n v="216.242301666667"/>
    <x v="2"/>
    <x v="2"/>
  </r>
  <r>
    <x v="0"/>
    <x v="2"/>
    <n v="1"/>
    <n v="2"/>
    <n v="3"/>
    <n v="0"/>
    <n v="30.258120000000002"/>
    <x v="2"/>
    <x v="2"/>
  </r>
  <r>
    <x v="0"/>
    <x v="2"/>
    <n v="1"/>
    <n v="2"/>
    <n v="4"/>
    <n v="0"/>
    <n v="13.12992"/>
    <x v="2"/>
    <x v="2"/>
  </r>
  <r>
    <x v="0"/>
    <x v="2"/>
    <n v="1"/>
    <n v="2"/>
    <n v="5"/>
    <n v="0"/>
    <n v="13.122479999999999"/>
    <x v="2"/>
    <x v="2"/>
  </r>
  <r>
    <x v="0"/>
    <x v="2"/>
    <n v="1"/>
    <n v="3"/>
    <n v="0"/>
    <n v="0"/>
    <n v="571.42514500000004"/>
    <x v="2"/>
    <x v="2"/>
  </r>
  <r>
    <x v="0"/>
    <x v="2"/>
    <n v="1"/>
    <n v="3"/>
    <n v="0"/>
    <n v="1"/>
    <n v="1341.223115"/>
    <x v="2"/>
    <x v="3"/>
  </r>
  <r>
    <x v="0"/>
    <x v="2"/>
    <n v="1"/>
    <n v="4"/>
    <n v="0"/>
    <n v="0"/>
    <n v="55.216099999999997"/>
    <x v="2"/>
    <x v="2"/>
  </r>
  <r>
    <x v="0"/>
    <x v="2"/>
    <n v="2"/>
    <n v="2"/>
    <n v="0"/>
    <n v="0"/>
    <n v="866.31548833333295"/>
    <x v="2"/>
    <x v="2"/>
  </r>
  <r>
    <x v="0"/>
    <x v="2"/>
    <n v="2"/>
    <n v="2"/>
    <n v="1"/>
    <n v="0"/>
    <n v="7.2810199999999998"/>
    <x v="2"/>
    <x v="2"/>
  </r>
  <r>
    <x v="0"/>
    <x v="2"/>
    <n v="3"/>
    <n v="2"/>
    <n v="0"/>
    <n v="0"/>
    <n v="21.743099999999998"/>
    <x v="2"/>
    <x v="2"/>
  </r>
  <r>
    <x v="0"/>
    <x v="3"/>
    <n v="0"/>
    <n v="3"/>
    <n v="0"/>
    <n v="0"/>
    <n v="4688.7209766666701"/>
    <x v="1"/>
    <x v="3"/>
  </r>
  <r>
    <x v="0"/>
    <x v="3"/>
    <n v="0"/>
    <n v="3"/>
    <n v="0"/>
    <n v="1"/>
    <n v="852.51355166666701"/>
    <x v="1"/>
    <x v="4"/>
  </r>
  <r>
    <x v="0"/>
    <x v="3"/>
    <n v="0"/>
    <n v="3"/>
    <n v="0"/>
    <n v="2"/>
    <n v="168.31931"/>
    <x v="1"/>
    <x v="5"/>
  </r>
  <r>
    <x v="0"/>
    <x v="3"/>
    <n v="0"/>
    <n v="3"/>
    <n v="1"/>
    <n v="0"/>
    <n v="207.66582"/>
    <x v="1"/>
    <x v="3"/>
  </r>
  <r>
    <x v="0"/>
    <x v="3"/>
    <n v="0"/>
    <n v="4"/>
    <n v="0"/>
    <n v="0"/>
    <n v="175.287726666667"/>
    <x v="1"/>
    <x v="3"/>
  </r>
  <r>
    <x v="0"/>
    <x v="3"/>
    <n v="1"/>
    <n v="3"/>
    <n v="0"/>
    <n v="0"/>
    <n v="865.55933000000005"/>
    <x v="2"/>
    <x v="3"/>
  </r>
  <r>
    <x v="0"/>
    <x v="3"/>
    <n v="1"/>
    <n v="3"/>
    <n v="0"/>
    <n v="1"/>
    <n v="208.14143999999999"/>
    <x v="2"/>
    <x v="4"/>
  </r>
  <r>
    <x v="0"/>
    <x v="3"/>
    <n v="1"/>
    <n v="3"/>
    <n v="1"/>
    <n v="0"/>
    <n v="85.446920000000006"/>
    <x v="2"/>
    <x v="3"/>
  </r>
  <r>
    <x v="0"/>
    <x v="3"/>
    <n v="1"/>
    <n v="3"/>
    <n v="2"/>
    <n v="0"/>
    <n v="22.33642"/>
    <x v="2"/>
    <x v="3"/>
  </r>
  <r>
    <x v="0"/>
    <x v="3"/>
    <n v="1"/>
    <n v="4"/>
    <n v="0"/>
    <n v="0"/>
    <n v="122.622275"/>
    <x v="2"/>
    <x v="3"/>
  </r>
  <r>
    <x v="0"/>
    <x v="3"/>
    <n v="2"/>
    <n v="3"/>
    <n v="0"/>
    <n v="0"/>
    <n v="34.902700000000003"/>
    <x v="2"/>
    <x v="3"/>
  </r>
  <r>
    <x v="0"/>
    <x v="4"/>
    <n v="0"/>
    <n v="4"/>
    <n v="0"/>
    <n v="0"/>
    <n v="980.40538333333302"/>
    <x v="1"/>
    <x v="4"/>
  </r>
  <r>
    <x v="0"/>
    <x v="4"/>
    <n v="0"/>
    <n v="5"/>
    <n v="0"/>
    <n v="0"/>
    <n v="21.767866666666698"/>
    <x v="1"/>
    <x v="4"/>
  </r>
  <r>
    <x v="0"/>
    <x v="4"/>
    <n v="1"/>
    <n v="4"/>
    <n v="0"/>
    <n v="0"/>
    <n v="188.67126500000001"/>
    <x v="2"/>
    <x v="4"/>
  </r>
  <r>
    <x v="0"/>
    <x v="5"/>
    <n v="0"/>
    <n v="5"/>
    <n v="0"/>
    <n v="0"/>
    <n v="182.86559333333301"/>
    <x v="1"/>
    <x v="5"/>
  </r>
  <r>
    <x v="1"/>
    <x v="0"/>
    <n v="0"/>
    <n v="0"/>
    <n v="0"/>
    <n v="0"/>
    <n v="10838.709484999999"/>
    <x v="0"/>
    <x v="0"/>
  </r>
  <r>
    <x v="1"/>
    <x v="0"/>
    <n v="0"/>
    <n v="0"/>
    <n v="0"/>
    <n v="1"/>
    <n v="5460.0379666666704"/>
    <x v="1"/>
    <x v="1"/>
  </r>
  <r>
    <x v="1"/>
    <x v="0"/>
    <n v="0"/>
    <n v="0"/>
    <n v="0"/>
    <n v="2"/>
    <n v="1328.7633949999999"/>
    <x v="1"/>
    <x v="2"/>
  </r>
  <r>
    <x v="1"/>
    <x v="0"/>
    <n v="0"/>
    <n v="0"/>
    <n v="0"/>
    <n v="3"/>
    <n v="48.009466666666697"/>
    <x v="1"/>
    <x v="3"/>
  </r>
  <r>
    <x v="1"/>
    <x v="0"/>
    <n v="0"/>
    <n v="0"/>
    <n v="0"/>
    <n v="5"/>
    <n v="33.318975000000002"/>
    <x v="1"/>
    <x v="5"/>
  </r>
  <r>
    <x v="1"/>
    <x v="0"/>
    <n v="0"/>
    <n v="0"/>
    <n v="3"/>
    <n v="1"/>
    <n v="16.264199999999999"/>
    <x v="1"/>
    <x v="1"/>
  </r>
  <r>
    <x v="1"/>
    <x v="0"/>
    <n v="0"/>
    <n v="1"/>
    <n v="0"/>
    <n v="0"/>
    <n v="3324.7865733333301"/>
    <x v="1"/>
    <x v="0"/>
  </r>
  <r>
    <x v="1"/>
    <x v="0"/>
    <n v="0"/>
    <n v="1"/>
    <n v="0"/>
    <n v="1"/>
    <n v="130.98831000000001"/>
    <x v="1"/>
    <x v="1"/>
  </r>
  <r>
    <x v="1"/>
    <x v="0"/>
    <n v="0"/>
    <n v="1"/>
    <n v="0"/>
    <n v="2"/>
    <n v="29.45787"/>
    <x v="1"/>
    <x v="2"/>
  </r>
  <r>
    <x v="1"/>
    <x v="0"/>
    <n v="0"/>
    <n v="2"/>
    <n v="0"/>
    <n v="0"/>
    <n v="682.76890166666703"/>
    <x v="1"/>
    <x v="0"/>
  </r>
  <r>
    <x v="1"/>
    <x v="0"/>
    <n v="0"/>
    <n v="2"/>
    <n v="0"/>
    <n v="1"/>
    <n v="3.9199600000000001"/>
    <x v="1"/>
    <x v="1"/>
  </r>
  <r>
    <x v="1"/>
    <x v="0"/>
    <n v="0"/>
    <n v="3"/>
    <n v="0"/>
    <n v="0"/>
    <n v="278.52173333333297"/>
    <x v="1"/>
    <x v="0"/>
  </r>
  <r>
    <x v="1"/>
    <x v="0"/>
    <n v="1"/>
    <n v="0"/>
    <n v="0"/>
    <n v="0"/>
    <n v="58353.772616666698"/>
    <x v="2"/>
    <x v="0"/>
  </r>
  <r>
    <x v="1"/>
    <x v="0"/>
    <n v="1"/>
    <n v="0"/>
    <n v="0"/>
    <n v="1"/>
    <n v="2650.19572666667"/>
    <x v="2"/>
    <x v="1"/>
  </r>
  <r>
    <x v="1"/>
    <x v="0"/>
    <n v="1"/>
    <n v="0"/>
    <n v="0"/>
    <n v="2"/>
    <n v="167.622975"/>
    <x v="2"/>
    <x v="2"/>
  </r>
  <r>
    <x v="1"/>
    <x v="0"/>
    <n v="1"/>
    <n v="0"/>
    <n v="0"/>
    <n v="3"/>
    <n v="16.894349999999999"/>
    <x v="2"/>
    <x v="3"/>
  </r>
  <r>
    <x v="1"/>
    <x v="0"/>
    <n v="1"/>
    <n v="0"/>
    <n v="0"/>
    <n v="4"/>
    <n v="583.6336"/>
    <x v="2"/>
    <x v="4"/>
  </r>
  <r>
    <x v="1"/>
    <x v="0"/>
    <n v="1"/>
    <n v="0"/>
    <n v="1"/>
    <n v="0"/>
    <n v="4510.612075"/>
    <x v="2"/>
    <x v="0"/>
  </r>
  <r>
    <x v="1"/>
    <x v="0"/>
    <n v="1"/>
    <n v="0"/>
    <n v="1"/>
    <n v="1"/>
    <n v="1516.28991666667"/>
    <x v="2"/>
    <x v="1"/>
  </r>
  <r>
    <x v="1"/>
    <x v="0"/>
    <n v="1"/>
    <n v="0"/>
    <n v="1"/>
    <n v="2"/>
    <n v="13.2166"/>
    <x v="2"/>
    <x v="2"/>
  </r>
  <r>
    <x v="1"/>
    <x v="0"/>
    <n v="1"/>
    <n v="0"/>
    <n v="2"/>
    <n v="0"/>
    <n v="508.64291666666702"/>
    <x v="2"/>
    <x v="0"/>
  </r>
  <r>
    <x v="1"/>
    <x v="0"/>
    <n v="1"/>
    <n v="0"/>
    <n v="2"/>
    <n v="2"/>
    <n v="374.99133333333299"/>
    <x v="2"/>
    <x v="2"/>
  </r>
  <r>
    <x v="1"/>
    <x v="0"/>
    <n v="1"/>
    <n v="0"/>
    <n v="3"/>
    <n v="0"/>
    <n v="34.738"/>
    <x v="2"/>
    <x v="0"/>
  </r>
  <r>
    <x v="1"/>
    <x v="0"/>
    <n v="1"/>
    <n v="1"/>
    <n v="0"/>
    <n v="0"/>
    <n v="4863.5248266666704"/>
    <x v="2"/>
    <x v="0"/>
  </r>
  <r>
    <x v="1"/>
    <x v="0"/>
    <n v="1"/>
    <n v="1"/>
    <n v="0"/>
    <n v="1"/>
    <n v="596.44330000000002"/>
    <x v="2"/>
    <x v="1"/>
  </r>
  <r>
    <x v="1"/>
    <x v="0"/>
    <n v="1"/>
    <n v="1"/>
    <n v="0"/>
    <n v="2"/>
    <n v="46.441324999999999"/>
    <x v="2"/>
    <x v="2"/>
  </r>
  <r>
    <x v="1"/>
    <x v="0"/>
    <n v="1"/>
    <n v="1"/>
    <n v="1"/>
    <n v="0"/>
    <n v="592.43827999999996"/>
    <x v="2"/>
    <x v="0"/>
  </r>
  <r>
    <x v="1"/>
    <x v="0"/>
    <n v="1"/>
    <n v="1"/>
    <n v="1"/>
    <n v="2"/>
    <n v="13.01136"/>
    <x v="2"/>
    <x v="2"/>
  </r>
  <r>
    <x v="1"/>
    <x v="0"/>
    <n v="1"/>
    <n v="1"/>
    <n v="2"/>
    <n v="0"/>
    <n v="13.05294"/>
    <x v="2"/>
    <x v="0"/>
  </r>
  <r>
    <x v="1"/>
    <x v="0"/>
    <n v="1"/>
    <n v="1"/>
    <n v="3"/>
    <n v="2"/>
    <n v="13.01136"/>
    <x v="2"/>
    <x v="2"/>
  </r>
  <r>
    <x v="1"/>
    <x v="0"/>
    <n v="1"/>
    <n v="2"/>
    <n v="0"/>
    <n v="0"/>
    <n v="3.9485199999999998"/>
    <x v="2"/>
    <x v="0"/>
  </r>
  <r>
    <x v="1"/>
    <x v="0"/>
    <n v="1"/>
    <n v="2"/>
    <n v="0"/>
    <n v="1"/>
    <n v="16.271825"/>
    <x v="2"/>
    <x v="1"/>
  </r>
  <r>
    <x v="1"/>
    <x v="0"/>
    <n v="1"/>
    <n v="2"/>
    <n v="4"/>
    <n v="0"/>
    <n v="253.8552"/>
    <x v="2"/>
    <x v="0"/>
  </r>
  <r>
    <x v="1"/>
    <x v="0"/>
    <n v="2"/>
    <n v="0"/>
    <n v="0"/>
    <n v="0"/>
    <n v="4372.3808849999996"/>
    <x v="2"/>
    <x v="0"/>
  </r>
  <r>
    <x v="1"/>
    <x v="0"/>
    <n v="2"/>
    <n v="0"/>
    <n v="0"/>
    <n v="1"/>
    <n v="1236.5810466666701"/>
    <x v="2"/>
    <x v="1"/>
  </r>
  <r>
    <x v="1"/>
    <x v="0"/>
    <n v="2"/>
    <n v="0"/>
    <n v="0"/>
    <n v="2"/>
    <n v="13.01136"/>
    <x v="2"/>
    <x v="2"/>
  </r>
  <r>
    <x v="1"/>
    <x v="0"/>
    <n v="2"/>
    <n v="0"/>
    <n v="1"/>
    <n v="0"/>
    <n v="846.40970500000003"/>
    <x v="2"/>
    <x v="0"/>
  </r>
  <r>
    <x v="1"/>
    <x v="0"/>
    <n v="2"/>
    <n v="0"/>
    <n v="2"/>
    <n v="0"/>
    <n v="16.385100000000001"/>
    <x v="2"/>
    <x v="0"/>
  </r>
  <r>
    <x v="1"/>
    <x v="0"/>
    <n v="2"/>
    <n v="0"/>
    <n v="3"/>
    <n v="0"/>
    <n v="10.85332"/>
    <x v="2"/>
    <x v="0"/>
  </r>
  <r>
    <x v="1"/>
    <x v="0"/>
    <n v="2"/>
    <n v="1"/>
    <n v="0"/>
    <n v="0"/>
    <n v="547.54106666666701"/>
    <x v="2"/>
    <x v="0"/>
  </r>
  <r>
    <x v="1"/>
    <x v="0"/>
    <n v="3"/>
    <n v="0"/>
    <n v="0"/>
    <n v="0"/>
    <n v="276.71755999999999"/>
    <x v="2"/>
    <x v="0"/>
  </r>
  <r>
    <x v="1"/>
    <x v="0"/>
    <n v="3"/>
    <n v="0"/>
    <n v="0"/>
    <n v="1"/>
    <n v="534.92160000000001"/>
    <x v="2"/>
    <x v="1"/>
  </r>
  <r>
    <x v="1"/>
    <x v="0"/>
    <n v="3"/>
    <n v="0"/>
    <n v="1"/>
    <n v="0"/>
    <n v="74.542050000000003"/>
    <x v="2"/>
    <x v="0"/>
  </r>
  <r>
    <x v="1"/>
    <x v="1"/>
    <n v="0"/>
    <n v="1"/>
    <n v="0"/>
    <n v="0"/>
    <n v="24131.939419999999"/>
    <x v="1"/>
    <x v="1"/>
  </r>
  <r>
    <x v="1"/>
    <x v="1"/>
    <n v="0"/>
    <n v="1"/>
    <n v="0"/>
    <n v="1"/>
    <n v="4381.4839183333297"/>
    <x v="1"/>
    <x v="2"/>
  </r>
  <r>
    <x v="1"/>
    <x v="1"/>
    <n v="0"/>
    <n v="1"/>
    <n v="0"/>
    <n v="2"/>
    <n v="1907.4351383333301"/>
    <x v="1"/>
    <x v="3"/>
  </r>
  <r>
    <x v="1"/>
    <x v="1"/>
    <n v="0"/>
    <n v="1"/>
    <n v="0"/>
    <n v="3"/>
    <n v="74.725506666666703"/>
    <x v="1"/>
    <x v="4"/>
  </r>
  <r>
    <x v="1"/>
    <x v="1"/>
    <n v="0"/>
    <n v="1"/>
    <n v="0"/>
    <n v="5"/>
    <n v="33.318975000000002"/>
    <x v="1"/>
    <x v="6"/>
  </r>
  <r>
    <x v="1"/>
    <x v="1"/>
    <n v="0"/>
    <n v="1"/>
    <n v="1"/>
    <n v="0"/>
    <n v="24.586079999999999"/>
    <x v="1"/>
    <x v="1"/>
  </r>
  <r>
    <x v="1"/>
    <x v="1"/>
    <n v="0"/>
    <n v="1"/>
    <n v="2"/>
    <n v="0"/>
    <n v="38.020625000000003"/>
    <x v="1"/>
    <x v="1"/>
  </r>
  <r>
    <x v="1"/>
    <x v="1"/>
    <n v="0"/>
    <n v="2"/>
    <n v="0"/>
    <n v="0"/>
    <n v="3189.13203833333"/>
    <x v="1"/>
    <x v="1"/>
  </r>
  <r>
    <x v="1"/>
    <x v="1"/>
    <n v="0"/>
    <n v="2"/>
    <n v="0"/>
    <n v="1"/>
    <n v="862.45421666666698"/>
    <x v="1"/>
    <x v="2"/>
  </r>
  <r>
    <x v="1"/>
    <x v="1"/>
    <n v="0"/>
    <n v="3"/>
    <n v="0"/>
    <n v="0"/>
    <n v="42.155993333333299"/>
    <x v="1"/>
    <x v="1"/>
  </r>
  <r>
    <x v="1"/>
    <x v="1"/>
    <n v="1"/>
    <n v="1"/>
    <n v="0"/>
    <n v="0"/>
    <n v="11789.100423333301"/>
    <x v="2"/>
    <x v="1"/>
  </r>
  <r>
    <x v="1"/>
    <x v="1"/>
    <n v="1"/>
    <n v="1"/>
    <n v="0"/>
    <n v="1"/>
    <n v="2389.4324750000001"/>
    <x v="2"/>
    <x v="2"/>
  </r>
  <r>
    <x v="1"/>
    <x v="1"/>
    <n v="1"/>
    <n v="1"/>
    <n v="0"/>
    <n v="2"/>
    <n v="169.37544666666699"/>
    <x v="2"/>
    <x v="3"/>
  </r>
  <r>
    <x v="1"/>
    <x v="1"/>
    <n v="1"/>
    <n v="1"/>
    <n v="1"/>
    <n v="0"/>
    <n v="939.14307333333295"/>
    <x v="2"/>
    <x v="1"/>
  </r>
  <r>
    <x v="1"/>
    <x v="1"/>
    <n v="1"/>
    <n v="1"/>
    <n v="2"/>
    <n v="0"/>
    <n v="257.78214000000003"/>
    <x v="2"/>
    <x v="1"/>
  </r>
  <r>
    <x v="1"/>
    <x v="1"/>
    <n v="1"/>
    <n v="1"/>
    <n v="3"/>
    <n v="0"/>
    <n v="121.169025"/>
    <x v="2"/>
    <x v="1"/>
  </r>
  <r>
    <x v="1"/>
    <x v="1"/>
    <n v="1"/>
    <n v="2"/>
    <n v="0"/>
    <n v="0"/>
    <n v="345.58141999999998"/>
    <x v="2"/>
    <x v="1"/>
  </r>
  <r>
    <x v="1"/>
    <x v="1"/>
    <n v="1"/>
    <n v="2"/>
    <n v="0"/>
    <n v="1"/>
    <n v="109.35226"/>
    <x v="2"/>
    <x v="2"/>
  </r>
  <r>
    <x v="1"/>
    <x v="1"/>
    <n v="1"/>
    <n v="2"/>
    <n v="1"/>
    <n v="0"/>
    <n v="25.6095066666667"/>
    <x v="2"/>
    <x v="1"/>
  </r>
  <r>
    <x v="1"/>
    <x v="1"/>
    <n v="2"/>
    <n v="1"/>
    <n v="0"/>
    <n v="0"/>
    <n v="1444.7456583333301"/>
    <x v="2"/>
    <x v="1"/>
  </r>
  <r>
    <x v="1"/>
    <x v="1"/>
    <n v="2"/>
    <n v="1"/>
    <n v="0"/>
    <n v="1"/>
    <n v="42.421990000000001"/>
    <x v="2"/>
    <x v="2"/>
  </r>
  <r>
    <x v="1"/>
    <x v="1"/>
    <n v="2"/>
    <n v="1"/>
    <n v="0"/>
    <n v="2"/>
    <n v="258.12779999999998"/>
    <x v="2"/>
    <x v="3"/>
  </r>
  <r>
    <x v="1"/>
    <x v="1"/>
    <n v="2"/>
    <n v="1"/>
    <n v="1"/>
    <n v="0"/>
    <n v="16.271550000000001"/>
    <x v="2"/>
    <x v="1"/>
  </r>
  <r>
    <x v="1"/>
    <x v="1"/>
    <n v="2"/>
    <n v="2"/>
    <n v="0"/>
    <n v="0"/>
    <n v="74.211250000000007"/>
    <x v="2"/>
    <x v="1"/>
  </r>
  <r>
    <x v="1"/>
    <x v="1"/>
    <n v="2"/>
    <n v="2"/>
    <n v="0"/>
    <n v="1"/>
    <n v="13.014699999999999"/>
    <x v="2"/>
    <x v="2"/>
  </r>
  <r>
    <x v="1"/>
    <x v="1"/>
    <n v="2"/>
    <n v="2"/>
    <n v="0"/>
    <n v="2"/>
    <n v="13.01136"/>
    <x v="2"/>
    <x v="3"/>
  </r>
  <r>
    <x v="1"/>
    <x v="1"/>
    <n v="3"/>
    <n v="1"/>
    <n v="0"/>
    <n v="0"/>
    <n v="16.332699999999999"/>
    <x v="2"/>
    <x v="1"/>
  </r>
  <r>
    <x v="1"/>
    <x v="2"/>
    <n v="0"/>
    <n v="2"/>
    <n v="0"/>
    <n v="0"/>
    <n v="9140.2513650000001"/>
    <x v="1"/>
    <x v="2"/>
  </r>
  <r>
    <x v="1"/>
    <x v="2"/>
    <n v="0"/>
    <n v="2"/>
    <n v="0"/>
    <n v="1"/>
    <n v="1786.62808833333"/>
    <x v="1"/>
    <x v="3"/>
  </r>
  <r>
    <x v="1"/>
    <x v="2"/>
    <n v="0"/>
    <n v="2"/>
    <n v="0"/>
    <n v="2"/>
    <n v="440.93052"/>
    <x v="1"/>
    <x v="4"/>
  </r>
  <r>
    <x v="1"/>
    <x v="2"/>
    <n v="0"/>
    <n v="2"/>
    <n v="0"/>
    <n v="3"/>
    <n v="431.34469999999999"/>
    <x v="1"/>
    <x v="5"/>
  </r>
  <r>
    <x v="1"/>
    <x v="2"/>
    <n v="0"/>
    <n v="2"/>
    <n v="0"/>
    <n v="5"/>
    <n v="33.318975000000002"/>
    <x v="1"/>
    <x v="7"/>
  </r>
  <r>
    <x v="1"/>
    <x v="2"/>
    <n v="0"/>
    <n v="2"/>
    <n v="1"/>
    <n v="0"/>
    <n v="312.6123"/>
    <x v="1"/>
    <x v="2"/>
  </r>
  <r>
    <x v="1"/>
    <x v="2"/>
    <n v="0"/>
    <n v="3"/>
    <n v="0"/>
    <n v="0"/>
    <n v="918.67179666666595"/>
    <x v="1"/>
    <x v="2"/>
  </r>
  <r>
    <x v="1"/>
    <x v="2"/>
    <n v="0"/>
    <n v="3"/>
    <n v="0"/>
    <n v="2"/>
    <n v="13.028359999999999"/>
    <x v="1"/>
    <x v="4"/>
  </r>
  <r>
    <x v="1"/>
    <x v="2"/>
    <n v="0"/>
    <n v="4"/>
    <n v="0"/>
    <n v="0"/>
    <n v="13.101979999999999"/>
    <x v="1"/>
    <x v="2"/>
  </r>
  <r>
    <x v="1"/>
    <x v="2"/>
    <n v="1"/>
    <n v="2"/>
    <n v="0"/>
    <n v="0"/>
    <n v="3111.97625833333"/>
    <x v="2"/>
    <x v="2"/>
  </r>
  <r>
    <x v="1"/>
    <x v="2"/>
    <n v="1"/>
    <n v="2"/>
    <n v="0"/>
    <n v="1"/>
    <n v="388.09331333333301"/>
    <x v="2"/>
    <x v="3"/>
  </r>
  <r>
    <x v="1"/>
    <x v="2"/>
    <n v="1"/>
    <n v="2"/>
    <n v="0"/>
    <n v="2"/>
    <n v="282.27107999999998"/>
    <x v="2"/>
    <x v="4"/>
  </r>
  <r>
    <x v="1"/>
    <x v="2"/>
    <n v="1"/>
    <n v="2"/>
    <n v="0"/>
    <n v="3"/>
    <n v="258.12779999999998"/>
    <x v="2"/>
    <x v="5"/>
  </r>
  <r>
    <x v="1"/>
    <x v="2"/>
    <n v="1"/>
    <n v="2"/>
    <n v="1"/>
    <n v="0"/>
    <n v="13.05294"/>
    <x v="2"/>
    <x v="2"/>
  </r>
  <r>
    <x v="1"/>
    <x v="2"/>
    <n v="1"/>
    <n v="3"/>
    <n v="0"/>
    <n v="0"/>
    <n v="579.56259999999997"/>
    <x v="2"/>
    <x v="2"/>
  </r>
  <r>
    <x v="1"/>
    <x v="2"/>
    <n v="2"/>
    <n v="2"/>
    <n v="0"/>
    <n v="0"/>
    <n v="507.45373333333299"/>
    <x v="2"/>
    <x v="2"/>
  </r>
  <r>
    <x v="1"/>
    <x v="2"/>
    <n v="2"/>
    <n v="2"/>
    <n v="0"/>
    <n v="1"/>
    <n v="13.14568"/>
    <x v="2"/>
    <x v="3"/>
  </r>
  <r>
    <x v="1"/>
    <x v="2"/>
    <n v="3"/>
    <n v="2"/>
    <n v="1"/>
    <n v="0"/>
    <n v="8.9895666666666703"/>
    <x v="2"/>
    <x v="2"/>
  </r>
  <r>
    <x v="1"/>
    <x v="3"/>
    <n v="0"/>
    <n v="3"/>
    <n v="0"/>
    <n v="0"/>
    <n v="2690.8191633333299"/>
    <x v="1"/>
    <x v="3"/>
  </r>
  <r>
    <x v="1"/>
    <x v="3"/>
    <n v="0"/>
    <n v="3"/>
    <n v="0"/>
    <n v="1"/>
    <n v="296.26177999999999"/>
    <x v="1"/>
    <x v="4"/>
  </r>
  <r>
    <x v="1"/>
    <x v="3"/>
    <n v="0"/>
    <n v="3"/>
    <n v="0"/>
    <n v="2"/>
    <n v="72.198066666666705"/>
    <x v="1"/>
    <x v="5"/>
  </r>
  <r>
    <x v="1"/>
    <x v="3"/>
    <n v="0"/>
    <n v="4"/>
    <n v="0"/>
    <n v="0"/>
    <n v="4.8999499999999996"/>
    <x v="1"/>
    <x v="3"/>
  </r>
  <r>
    <x v="1"/>
    <x v="3"/>
    <n v="1"/>
    <n v="3"/>
    <n v="0"/>
    <n v="0"/>
    <n v="264.69540000000001"/>
    <x v="2"/>
    <x v="3"/>
  </r>
  <r>
    <x v="1"/>
    <x v="3"/>
    <n v="1"/>
    <n v="3"/>
    <n v="0"/>
    <n v="1"/>
    <n v="637.15509999999995"/>
    <x v="2"/>
    <x v="4"/>
  </r>
  <r>
    <x v="1"/>
    <x v="3"/>
    <n v="2"/>
    <n v="3"/>
    <n v="0"/>
    <n v="0"/>
    <n v="6.5675999999999997"/>
    <x v="2"/>
    <x v="3"/>
  </r>
  <r>
    <x v="1"/>
    <x v="3"/>
    <n v="2"/>
    <n v="3"/>
    <n v="1"/>
    <n v="0"/>
    <n v="77.469899999999996"/>
    <x v="2"/>
    <x v="3"/>
  </r>
  <r>
    <x v="1"/>
    <x v="4"/>
    <n v="0"/>
    <n v="4"/>
    <n v="0"/>
    <n v="0"/>
    <n v="316.498201666667"/>
    <x v="1"/>
    <x v="4"/>
  </r>
  <r>
    <x v="1"/>
    <x v="4"/>
    <n v="0"/>
    <n v="4"/>
    <n v="0"/>
    <n v="1"/>
    <n v="1809.2258999999999"/>
    <x v="1"/>
    <x v="5"/>
  </r>
  <r>
    <x v="1"/>
    <x v="4"/>
    <n v="0"/>
    <n v="5"/>
    <n v="0"/>
    <n v="0"/>
    <n v="257.36187999999999"/>
    <x v="1"/>
    <x v="4"/>
  </r>
  <r>
    <x v="1"/>
    <x v="4"/>
    <n v="1"/>
    <n v="4"/>
    <n v="0"/>
    <n v="0"/>
    <n v="20.577449999999999"/>
    <x v="2"/>
    <x v="4"/>
  </r>
  <r>
    <x v="1"/>
    <x v="5"/>
    <n v="0"/>
    <n v="5"/>
    <n v="0"/>
    <n v="0"/>
    <n v="126.0269"/>
    <x v="1"/>
    <x v="5"/>
  </r>
  <r>
    <x v="2"/>
    <x v="0"/>
    <n v="0"/>
    <n v="0"/>
    <n v="0"/>
    <n v="0"/>
    <n v="16588.421193333299"/>
    <x v="0"/>
    <x v="0"/>
  </r>
  <r>
    <x v="2"/>
    <x v="0"/>
    <n v="0"/>
    <n v="0"/>
    <n v="0"/>
    <n v="1"/>
    <n v="3933.7691100000002"/>
    <x v="1"/>
    <x v="1"/>
  </r>
  <r>
    <x v="2"/>
    <x v="0"/>
    <n v="0"/>
    <n v="0"/>
    <n v="0"/>
    <n v="2"/>
    <n v="1539.2828833333299"/>
    <x v="1"/>
    <x v="2"/>
  </r>
  <r>
    <x v="2"/>
    <x v="0"/>
    <n v="0"/>
    <n v="0"/>
    <n v="0"/>
    <n v="3"/>
    <n v="88.091525000000004"/>
    <x v="1"/>
    <x v="3"/>
  </r>
  <r>
    <x v="2"/>
    <x v="0"/>
    <n v="0"/>
    <n v="1"/>
    <n v="0"/>
    <n v="0"/>
    <n v="5574.6178533333295"/>
    <x v="1"/>
    <x v="0"/>
  </r>
  <r>
    <x v="2"/>
    <x v="0"/>
    <n v="0"/>
    <n v="1"/>
    <n v="0"/>
    <n v="1"/>
    <n v="248.78460000000001"/>
    <x v="1"/>
    <x v="1"/>
  </r>
  <r>
    <x v="2"/>
    <x v="0"/>
    <n v="0"/>
    <n v="1"/>
    <n v="0"/>
    <n v="2"/>
    <n v="395.96097500000002"/>
    <x v="1"/>
    <x v="2"/>
  </r>
  <r>
    <x v="2"/>
    <x v="0"/>
    <n v="0"/>
    <n v="1"/>
    <n v="0"/>
    <n v="3"/>
    <n v="16.264199999999999"/>
    <x v="1"/>
    <x v="3"/>
  </r>
  <r>
    <x v="2"/>
    <x v="0"/>
    <n v="0"/>
    <n v="2"/>
    <n v="0"/>
    <n v="0"/>
    <n v="473.28998000000001"/>
    <x v="1"/>
    <x v="0"/>
  </r>
  <r>
    <x v="2"/>
    <x v="0"/>
    <n v="0"/>
    <n v="2"/>
    <n v="0"/>
    <n v="1"/>
    <n v="276.8295"/>
    <x v="1"/>
    <x v="1"/>
  </r>
  <r>
    <x v="2"/>
    <x v="0"/>
    <n v="0"/>
    <n v="2"/>
    <n v="0"/>
    <n v="2"/>
    <n v="3.9199600000000001"/>
    <x v="1"/>
    <x v="2"/>
  </r>
  <r>
    <x v="2"/>
    <x v="0"/>
    <n v="1"/>
    <n v="0"/>
    <n v="0"/>
    <n v="0"/>
    <n v="97476.8273216667"/>
    <x v="2"/>
    <x v="0"/>
  </r>
  <r>
    <x v="2"/>
    <x v="0"/>
    <n v="1"/>
    <n v="0"/>
    <n v="0"/>
    <n v="1"/>
    <n v="6792.91622333333"/>
    <x v="2"/>
    <x v="1"/>
  </r>
  <r>
    <x v="2"/>
    <x v="0"/>
    <n v="1"/>
    <n v="0"/>
    <n v="0"/>
    <n v="2"/>
    <n v="86.708598333333299"/>
    <x v="2"/>
    <x v="2"/>
  </r>
  <r>
    <x v="2"/>
    <x v="0"/>
    <n v="1"/>
    <n v="0"/>
    <n v="1"/>
    <n v="0"/>
    <n v="485.488296666667"/>
    <x v="2"/>
    <x v="0"/>
  </r>
  <r>
    <x v="2"/>
    <x v="0"/>
    <n v="1"/>
    <n v="0"/>
    <n v="1"/>
    <n v="1"/>
    <n v="38.678980000000003"/>
    <x v="2"/>
    <x v="1"/>
  </r>
  <r>
    <x v="2"/>
    <x v="0"/>
    <n v="1"/>
    <n v="0"/>
    <n v="1"/>
    <n v="3"/>
    <n v="16.352450000000001"/>
    <x v="2"/>
    <x v="3"/>
  </r>
  <r>
    <x v="2"/>
    <x v="0"/>
    <n v="1"/>
    <n v="0"/>
    <n v="2"/>
    <n v="0"/>
    <n v="17.028079999999999"/>
    <x v="2"/>
    <x v="0"/>
  </r>
  <r>
    <x v="2"/>
    <x v="0"/>
    <n v="1"/>
    <n v="1"/>
    <n v="0"/>
    <n v="0"/>
    <n v="4624.2727566666699"/>
    <x v="2"/>
    <x v="0"/>
  </r>
  <r>
    <x v="2"/>
    <x v="0"/>
    <n v="1"/>
    <n v="1"/>
    <n v="0"/>
    <n v="1"/>
    <n v="188.05936"/>
    <x v="2"/>
    <x v="1"/>
  </r>
  <r>
    <x v="2"/>
    <x v="0"/>
    <n v="1"/>
    <n v="1"/>
    <n v="0"/>
    <n v="2"/>
    <n v="1295.5328"/>
    <x v="2"/>
    <x v="2"/>
  </r>
  <r>
    <x v="2"/>
    <x v="0"/>
    <n v="1"/>
    <n v="2"/>
    <n v="0"/>
    <n v="0"/>
    <n v="352.79761000000002"/>
    <x v="2"/>
    <x v="0"/>
  </r>
  <r>
    <x v="2"/>
    <x v="0"/>
    <n v="2"/>
    <n v="0"/>
    <n v="0"/>
    <n v="0"/>
    <n v="13358.1457566667"/>
    <x v="2"/>
    <x v="0"/>
  </r>
  <r>
    <x v="2"/>
    <x v="0"/>
    <n v="2"/>
    <n v="0"/>
    <n v="0"/>
    <n v="1"/>
    <n v="576.08686999999998"/>
    <x v="2"/>
    <x v="1"/>
  </r>
  <r>
    <x v="2"/>
    <x v="0"/>
    <n v="2"/>
    <n v="0"/>
    <n v="0"/>
    <n v="3"/>
    <n v="153.84334999999999"/>
    <x v="2"/>
    <x v="3"/>
  </r>
  <r>
    <x v="2"/>
    <x v="0"/>
    <n v="2"/>
    <n v="0"/>
    <n v="1"/>
    <n v="0"/>
    <n v="208.60845"/>
    <x v="2"/>
    <x v="0"/>
  </r>
  <r>
    <x v="2"/>
    <x v="0"/>
    <n v="2"/>
    <n v="1"/>
    <n v="0"/>
    <n v="0"/>
    <n v="582.30197999999996"/>
    <x v="2"/>
    <x v="0"/>
  </r>
  <r>
    <x v="2"/>
    <x v="0"/>
    <n v="3"/>
    <n v="0"/>
    <n v="0"/>
    <n v="0"/>
    <n v="1031.1122350000001"/>
    <x v="2"/>
    <x v="0"/>
  </r>
  <r>
    <x v="2"/>
    <x v="0"/>
    <n v="3"/>
    <n v="0"/>
    <n v="0"/>
    <n v="1"/>
    <n v="326.48034999999999"/>
    <x v="2"/>
    <x v="1"/>
  </r>
  <r>
    <x v="2"/>
    <x v="0"/>
    <n v="3"/>
    <n v="1"/>
    <n v="0"/>
    <n v="0"/>
    <n v="62.603380000000001"/>
    <x v="2"/>
    <x v="0"/>
  </r>
  <r>
    <x v="2"/>
    <x v="0"/>
    <n v="4"/>
    <n v="0"/>
    <n v="0"/>
    <n v="0"/>
    <n v="32.83905"/>
    <x v="2"/>
    <x v="0"/>
  </r>
  <r>
    <x v="2"/>
    <x v="1"/>
    <n v="0"/>
    <n v="1"/>
    <n v="0"/>
    <n v="0"/>
    <n v="20923.189549999999"/>
    <x v="1"/>
    <x v="1"/>
  </r>
  <r>
    <x v="2"/>
    <x v="1"/>
    <n v="0"/>
    <n v="1"/>
    <n v="0"/>
    <n v="1"/>
    <n v="4470.5962516666696"/>
    <x v="1"/>
    <x v="2"/>
  </r>
  <r>
    <x v="2"/>
    <x v="1"/>
    <n v="0"/>
    <n v="1"/>
    <n v="0"/>
    <n v="2"/>
    <n v="1587.4961499999999"/>
    <x v="1"/>
    <x v="3"/>
  </r>
  <r>
    <x v="2"/>
    <x v="1"/>
    <n v="0"/>
    <n v="1"/>
    <n v="0"/>
    <n v="3"/>
    <n v="4.9558"/>
    <x v="1"/>
    <x v="4"/>
  </r>
  <r>
    <x v="2"/>
    <x v="1"/>
    <n v="0"/>
    <n v="1"/>
    <n v="0"/>
    <n v="4"/>
    <n v="609.98012000000006"/>
    <x v="1"/>
    <x v="5"/>
  </r>
  <r>
    <x v="2"/>
    <x v="1"/>
    <n v="0"/>
    <n v="2"/>
    <n v="0"/>
    <n v="0"/>
    <n v="1702.95444833333"/>
    <x v="1"/>
    <x v="1"/>
  </r>
  <r>
    <x v="2"/>
    <x v="1"/>
    <n v="0"/>
    <n v="2"/>
    <n v="0"/>
    <n v="1"/>
    <n v="392.24253666666698"/>
    <x v="1"/>
    <x v="2"/>
  </r>
  <r>
    <x v="2"/>
    <x v="1"/>
    <n v="0"/>
    <n v="2"/>
    <n v="0"/>
    <n v="2"/>
    <n v="116.50694"/>
    <x v="1"/>
    <x v="3"/>
  </r>
  <r>
    <x v="2"/>
    <x v="1"/>
    <n v="0"/>
    <n v="3"/>
    <n v="0"/>
    <n v="0"/>
    <n v="257.94461999999999"/>
    <x v="1"/>
    <x v="1"/>
  </r>
  <r>
    <x v="2"/>
    <x v="1"/>
    <n v="0"/>
    <n v="3"/>
    <n v="0"/>
    <n v="1"/>
    <n v="26.216080000000002"/>
    <x v="1"/>
    <x v="2"/>
  </r>
  <r>
    <x v="2"/>
    <x v="1"/>
    <n v="1"/>
    <n v="1"/>
    <n v="0"/>
    <n v="0"/>
    <n v="21320.114176666699"/>
    <x v="2"/>
    <x v="1"/>
  </r>
  <r>
    <x v="2"/>
    <x v="1"/>
    <n v="1"/>
    <n v="1"/>
    <n v="0"/>
    <n v="1"/>
    <n v="1105.792285"/>
    <x v="2"/>
    <x v="2"/>
  </r>
  <r>
    <x v="2"/>
    <x v="1"/>
    <n v="1"/>
    <n v="1"/>
    <n v="0"/>
    <n v="2"/>
    <n v="16.264199999999999"/>
    <x v="2"/>
    <x v="3"/>
  </r>
  <r>
    <x v="2"/>
    <x v="1"/>
    <n v="1"/>
    <n v="1"/>
    <n v="0"/>
    <n v="5"/>
    <n v="761.2681"/>
    <x v="2"/>
    <x v="6"/>
  </r>
  <r>
    <x v="2"/>
    <x v="1"/>
    <n v="1"/>
    <n v="1"/>
    <n v="1"/>
    <n v="0"/>
    <n v="723.76061500000003"/>
    <x v="2"/>
    <x v="1"/>
  </r>
  <r>
    <x v="2"/>
    <x v="1"/>
    <n v="1"/>
    <n v="1"/>
    <n v="1"/>
    <n v="1"/>
    <n v="13.05294"/>
    <x v="2"/>
    <x v="2"/>
  </r>
  <r>
    <x v="2"/>
    <x v="1"/>
    <n v="1"/>
    <n v="1"/>
    <n v="2"/>
    <n v="0"/>
    <n v="60.121220000000001"/>
    <x v="2"/>
    <x v="1"/>
  </r>
  <r>
    <x v="2"/>
    <x v="1"/>
    <n v="1"/>
    <n v="1"/>
    <n v="3"/>
    <n v="0"/>
    <n v="3.9199600000000001"/>
    <x v="2"/>
    <x v="1"/>
  </r>
  <r>
    <x v="2"/>
    <x v="1"/>
    <n v="1"/>
    <n v="2"/>
    <n v="0"/>
    <n v="0"/>
    <n v="2466.4771999999998"/>
    <x v="2"/>
    <x v="1"/>
  </r>
  <r>
    <x v="2"/>
    <x v="1"/>
    <n v="1"/>
    <n v="2"/>
    <n v="0"/>
    <n v="1"/>
    <n v="97.708600000000004"/>
    <x v="2"/>
    <x v="2"/>
  </r>
  <r>
    <x v="2"/>
    <x v="1"/>
    <n v="1"/>
    <n v="3"/>
    <n v="0"/>
    <n v="0"/>
    <n v="257.28726"/>
    <x v="2"/>
    <x v="1"/>
  </r>
  <r>
    <x v="2"/>
    <x v="1"/>
    <n v="2"/>
    <n v="1"/>
    <n v="0"/>
    <n v="0"/>
    <n v="2573.1657850000001"/>
    <x v="2"/>
    <x v="1"/>
  </r>
  <r>
    <x v="2"/>
    <x v="1"/>
    <n v="2"/>
    <n v="1"/>
    <n v="0"/>
    <n v="1"/>
    <n v="87.121021666666707"/>
    <x v="2"/>
    <x v="2"/>
  </r>
  <r>
    <x v="2"/>
    <x v="1"/>
    <n v="2"/>
    <n v="2"/>
    <n v="0"/>
    <n v="0"/>
    <n v="13.068020000000001"/>
    <x v="2"/>
    <x v="1"/>
  </r>
  <r>
    <x v="2"/>
    <x v="1"/>
    <n v="3"/>
    <n v="1"/>
    <n v="0"/>
    <n v="0"/>
    <n v="91.935599999999994"/>
    <x v="2"/>
    <x v="1"/>
  </r>
  <r>
    <x v="2"/>
    <x v="1"/>
    <n v="3"/>
    <n v="2"/>
    <n v="1"/>
    <n v="0"/>
    <n v="32.83905"/>
    <x v="2"/>
    <x v="1"/>
  </r>
  <r>
    <x v="2"/>
    <x v="2"/>
    <n v="0"/>
    <n v="2"/>
    <n v="0"/>
    <n v="0"/>
    <n v="7350.8925366666699"/>
    <x v="1"/>
    <x v="2"/>
  </r>
  <r>
    <x v="2"/>
    <x v="2"/>
    <n v="0"/>
    <n v="2"/>
    <n v="0"/>
    <n v="1"/>
    <n v="677.18100333333302"/>
    <x v="1"/>
    <x v="3"/>
  </r>
  <r>
    <x v="2"/>
    <x v="2"/>
    <n v="0"/>
    <n v="2"/>
    <n v="0"/>
    <n v="2"/>
    <n v="86.268084999999999"/>
    <x v="1"/>
    <x v="4"/>
  </r>
  <r>
    <x v="2"/>
    <x v="2"/>
    <n v="0"/>
    <n v="2"/>
    <n v="0"/>
    <n v="3"/>
    <n v="3.9604200000000001"/>
    <x v="1"/>
    <x v="5"/>
  </r>
  <r>
    <x v="2"/>
    <x v="2"/>
    <n v="0"/>
    <n v="3"/>
    <n v="0"/>
    <n v="0"/>
    <n v="1316.254005"/>
    <x v="1"/>
    <x v="2"/>
  </r>
  <r>
    <x v="2"/>
    <x v="2"/>
    <n v="0"/>
    <n v="3"/>
    <n v="0"/>
    <n v="1"/>
    <n v="706.37135000000001"/>
    <x v="1"/>
    <x v="3"/>
  </r>
  <r>
    <x v="2"/>
    <x v="2"/>
    <n v="0"/>
    <n v="4"/>
    <n v="0"/>
    <n v="0"/>
    <n v="13.01136"/>
    <x v="1"/>
    <x v="2"/>
  </r>
  <r>
    <x v="2"/>
    <x v="2"/>
    <n v="1"/>
    <n v="2"/>
    <n v="0"/>
    <n v="0"/>
    <n v="7755.6226399999996"/>
    <x v="2"/>
    <x v="2"/>
  </r>
  <r>
    <x v="2"/>
    <x v="2"/>
    <n v="1"/>
    <n v="2"/>
    <n v="0"/>
    <n v="1"/>
    <n v="222.28259333333301"/>
    <x v="2"/>
    <x v="3"/>
  </r>
  <r>
    <x v="2"/>
    <x v="2"/>
    <n v="1"/>
    <n v="2"/>
    <n v="0"/>
    <n v="2"/>
    <n v="10.755319999999999"/>
    <x v="2"/>
    <x v="4"/>
  </r>
  <r>
    <x v="2"/>
    <x v="2"/>
    <n v="1"/>
    <n v="2"/>
    <n v="2"/>
    <n v="0"/>
    <n v="318.107575"/>
    <x v="2"/>
    <x v="2"/>
  </r>
  <r>
    <x v="2"/>
    <x v="2"/>
    <n v="1"/>
    <n v="3"/>
    <n v="0"/>
    <n v="0"/>
    <n v="691.803001666667"/>
    <x v="2"/>
    <x v="2"/>
  </r>
  <r>
    <x v="2"/>
    <x v="2"/>
    <n v="2"/>
    <n v="2"/>
    <n v="0"/>
    <n v="0"/>
    <n v="473.28672"/>
    <x v="2"/>
    <x v="2"/>
  </r>
  <r>
    <x v="2"/>
    <x v="2"/>
    <n v="2"/>
    <n v="3"/>
    <n v="0"/>
    <n v="2"/>
    <n v="116.50694"/>
    <x v="2"/>
    <x v="4"/>
  </r>
  <r>
    <x v="2"/>
    <x v="2"/>
    <n v="3"/>
    <n v="2"/>
    <n v="0"/>
    <n v="0"/>
    <n v="16.894349999999999"/>
    <x v="2"/>
    <x v="2"/>
  </r>
  <r>
    <x v="2"/>
    <x v="2"/>
    <n v="4"/>
    <n v="2"/>
    <n v="0"/>
    <n v="0"/>
    <n v="13.068020000000001"/>
    <x v="2"/>
    <x v="2"/>
  </r>
  <r>
    <x v="2"/>
    <x v="3"/>
    <n v="0"/>
    <n v="3"/>
    <n v="0"/>
    <n v="0"/>
    <n v="1285.9470116666701"/>
    <x v="1"/>
    <x v="3"/>
  </r>
  <r>
    <x v="2"/>
    <x v="3"/>
    <n v="0"/>
    <n v="3"/>
    <n v="0"/>
    <n v="1"/>
    <n v="25.022124999999999"/>
    <x v="1"/>
    <x v="4"/>
  </r>
  <r>
    <x v="2"/>
    <x v="3"/>
    <n v="0"/>
    <n v="4"/>
    <n v="0"/>
    <n v="0"/>
    <n v="13.01136"/>
    <x v="1"/>
    <x v="3"/>
  </r>
  <r>
    <x v="2"/>
    <x v="3"/>
    <n v="0"/>
    <n v="5"/>
    <n v="0"/>
    <n v="0"/>
    <n v="16.449574999999999"/>
    <x v="1"/>
    <x v="3"/>
  </r>
  <r>
    <x v="2"/>
    <x v="3"/>
    <n v="1"/>
    <n v="3"/>
    <n v="0"/>
    <n v="0"/>
    <n v="511.65965666666699"/>
    <x v="2"/>
    <x v="3"/>
  </r>
  <r>
    <x v="2"/>
    <x v="4"/>
    <n v="0"/>
    <n v="4"/>
    <n v="0"/>
    <n v="0"/>
    <n v="90.065304999999995"/>
    <x v="1"/>
    <x v="4"/>
  </r>
  <r>
    <x v="2"/>
    <x v="4"/>
    <n v="0"/>
    <n v="5"/>
    <n v="0"/>
    <n v="0"/>
    <n v="53.31324"/>
    <x v="1"/>
    <x v="4"/>
  </r>
  <r>
    <x v="2"/>
    <x v="5"/>
    <n v="0"/>
    <n v="5"/>
    <n v="0"/>
    <n v="0"/>
    <n v="375.84807499999999"/>
    <x v="1"/>
    <x v="5"/>
  </r>
  <r>
    <x v="2"/>
    <x v="6"/>
    <n v="0"/>
    <n v="6"/>
    <n v="0"/>
    <n v="0"/>
    <n v="143.055125"/>
    <x v="1"/>
    <x v="6"/>
  </r>
  <r>
    <x v="2"/>
    <x v="6"/>
    <n v="1"/>
    <n v="6"/>
    <n v="0"/>
    <n v="0"/>
    <n v="515.02850000000001"/>
    <x v="2"/>
    <x v="6"/>
  </r>
  <r>
    <x v="3"/>
    <x v="0"/>
    <n v="0"/>
    <n v="0"/>
    <n v="0"/>
    <n v="0"/>
    <n v="24991.198203333301"/>
    <x v="0"/>
    <x v="0"/>
  </r>
  <r>
    <x v="3"/>
    <x v="0"/>
    <n v="0"/>
    <n v="0"/>
    <n v="0"/>
    <n v="1"/>
    <n v="13679.653754999999"/>
    <x v="1"/>
    <x v="1"/>
  </r>
  <r>
    <x v="3"/>
    <x v="0"/>
    <n v="0"/>
    <n v="0"/>
    <n v="0"/>
    <n v="2"/>
    <n v="7493.7570283333298"/>
    <x v="1"/>
    <x v="2"/>
  </r>
  <r>
    <x v="3"/>
    <x v="0"/>
    <n v="0"/>
    <n v="0"/>
    <n v="0"/>
    <n v="3"/>
    <n v="1905.120375"/>
    <x v="1"/>
    <x v="3"/>
  </r>
  <r>
    <x v="3"/>
    <x v="0"/>
    <n v="0"/>
    <n v="0"/>
    <n v="0"/>
    <n v="4"/>
    <n v="304.33724000000001"/>
    <x v="1"/>
    <x v="4"/>
  </r>
  <r>
    <x v="3"/>
    <x v="0"/>
    <n v="0"/>
    <n v="1"/>
    <n v="0"/>
    <n v="0"/>
    <n v="28901.273476666702"/>
    <x v="1"/>
    <x v="0"/>
  </r>
  <r>
    <x v="3"/>
    <x v="0"/>
    <n v="0"/>
    <n v="1"/>
    <n v="0"/>
    <n v="1"/>
    <n v="1532.17059833333"/>
    <x v="1"/>
    <x v="1"/>
  </r>
  <r>
    <x v="3"/>
    <x v="0"/>
    <n v="0"/>
    <n v="1"/>
    <n v="0"/>
    <n v="2"/>
    <n v="2809.8089516666701"/>
    <x v="1"/>
    <x v="2"/>
  </r>
  <r>
    <x v="3"/>
    <x v="0"/>
    <n v="0"/>
    <n v="1"/>
    <n v="0"/>
    <n v="3"/>
    <n v="109.80701999999999"/>
    <x v="1"/>
    <x v="3"/>
  </r>
  <r>
    <x v="3"/>
    <x v="0"/>
    <n v="0"/>
    <n v="2"/>
    <n v="0"/>
    <n v="0"/>
    <n v="2895.8065283333299"/>
    <x v="1"/>
    <x v="0"/>
  </r>
  <r>
    <x v="3"/>
    <x v="0"/>
    <n v="0"/>
    <n v="2"/>
    <n v="0"/>
    <n v="1"/>
    <n v="40.915995000000002"/>
    <x v="1"/>
    <x v="1"/>
  </r>
  <r>
    <x v="3"/>
    <x v="0"/>
    <n v="0"/>
    <n v="2"/>
    <n v="0"/>
    <n v="2"/>
    <n v="23.233115000000002"/>
    <x v="1"/>
    <x v="2"/>
  </r>
  <r>
    <x v="3"/>
    <x v="0"/>
    <n v="0"/>
    <n v="3"/>
    <n v="0"/>
    <n v="0"/>
    <n v="431.49570999999997"/>
    <x v="1"/>
    <x v="0"/>
  </r>
  <r>
    <x v="3"/>
    <x v="0"/>
    <n v="0"/>
    <n v="3"/>
    <n v="0"/>
    <n v="2"/>
    <n v="195.90678"/>
    <x v="1"/>
    <x v="2"/>
  </r>
  <r>
    <x v="3"/>
    <x v="0"/>
    <n v="0"/>
    <n v="4"/>
    <n v="0"/>
    <n v="0"/>
    <n v="3.9348200000000002"/>
    <x v="1"/>
    <x v="0"/>
  </r>
  <r>
    <x v="3"/>
    <x v="1"/>
    <n v="0"/>
    <n v="1"/>
    <n v="0"/>
    <n v="0"/>
    <n v="90826.228765000007"/>
    <x v="1"/>
    <x v="1"/>
  </r>
  <r>
    <x v="3"/>
    <x v="1"/>
    <n v="0"/>
    <n v="1"/>
    <n v="0"/>
    <n v="1"/>
    <n v="11239.2212066667"/>
    <x v="1"/>
    <x v="2"/>
  </r>
  <r>
    <x v="3"/>
    <x v="1"/>
    <n v="0"/>
    <n v="1"/>
    <n v="0"/>
    <n v="2"/>
    <n v="4961.1887466666703"/>
    <x v="1"/>
    <x v="3"/>
  </r>
  <r>
    <x v="3"/>
    <x v="1"/>
    <n v="0"/>
    <n v="1"/>
    <n v="0"/>
    <n v="3"/>
    <n v="1816.7261800000001"/>
    <x v="1"/>
    <x v="4"/>
  </r>
  <r>
    <x v="3"/>
    <x v="1"/>
    <n v="0"/>
    <n v="1"/>
    <n v="0"/>
    <n v="4"/>
    <n v="1078.2299266666701"/>
    <x v="1"/>
    <x v="5"/>
  </r>
  <r>
    <x v="3"/>
    <x v="1"/>
    <n v="0"/>
    <n v="2"/>
    <n v="0"/>
    <n v="0"/>
    <n v="8963.7627649999995"/>
    <x v="1"/>
    <x v="1"/>
  </r>
  <r>
    <x v="3"/>
    <x v="1"/>
    <n v="0"/>
    <n v="2"/>
    <n v="0"/>
    <n v="1"/>
    <n v="2432.7283849999999"/>
    <x v="1"/>
    <x v="2"/>
  </r>
  <r>
    <x v="3"/>
    <x v="1"/>
    <n v="0"/>
    <n v="2"/>
    <n v="0"/>
    <n v="2"/>
    <n v="207.65563499999999"/>
    <x v="1"/>
    <x v="3"/>
  </r>
  <r>
    <x v="3"/>
    <x v="1"/>
    <n v="0"/>
    <n v="2"/>
    <n v="0"/>
    <n v="3"/>
    <n v="195.90678"/>
    <x v="1"/>
    <x v="4"/>
  </r>
  <r>
    <x v="3"/>
    <x v="1"/>
    <n v="0"/>
    <n v="3"/>
    <n v="0"/>
    <n v="0"/>
    <n v="771.06789000000003"/>
    <x v="1"/>
    <x v="1"/>
  </r>
  <r>
    <x v="3"/>
    <x v="1"/>
    <n v="0"/>
    <n v="3"/>
    <n v="0"/>
    <n v="1"/>
    <n v="13.01136"/>
    <x v="1"/>
    <x v="2"/>
  </r>
  <r>
    <x v="3"/>
    <x v="1"/>
    <n v="0"/>
    <n v="3"/>
    <n v="0"/>
    <n v="2"/>
    <n v="303.54046"/>
    <x v="1"/>
    <x v="3"/>
  </r>
  <r>
    <x v="3"/>
    <x v="1"/>
    <n v="0"/>
    <n v="4"/>
    <n v="0"/>
    <n v="0"/>
    <n v="26.034960000000002"/>
    <x v="1"/>
    <x v="1"/>
  </r>
  <r>
    <x v="3"/>
    <x v="1"/>
    <n v="0"/>
    <n v="4"/>
    <n v="0"/>
    <n v="1"/>
    <n v="28.059125000000002"/>
    <x v="1"/>
    <x v="2"/>
  </r>
  <r>
    <x v="3"/>
    <x v="2"/>
    <n v="0"/>
    <n v="2"/>
    <n v="0"/>
    <n v="0"/>
    <n v="23048.741243333301"/>
    <x v="1"/>
    <x v="2"/>
  </r>
  <r>
    <x v="3"/>
    <x v="2"/>
    <n v="0"/>
    <n v="2"/>
    <n v="0"/>
    <n v="1"/>
    <n v="5364.6578"/>
    <x v="1"/>
    <x v="3"/>
  </r>
  <r>
    <x v="3"/>
    <x v="2"/>
    <n v="0"/>
    <n v="2"/>
    <n v="0"/>
    <n v="2"/>
    <n v="1881.3065750000001"/>
    <x v="1"/>
    <x v="4"/>
  </r>
  <r>
    <x v="3"/>
    <x v="2"/>
    <n v="0"/>
    <n v="2"/>
    <n v="0"/>
    <n v="3"/>
    <n v="656.36985500000003"/>
    <x v="1"/>
    <x v="5"/>
  </r>
  <r>
    <x v="3"/>
    <x v="2"/>
    <n v="0"/>
    <n v="2"/>
    <n v="0"/>
    <n v="4"/>
    <n v="509.77723333333302"/>
    <x v="1"/>
    <x v="6"/>
  </r>
  <r>
    <x v="3"/>
    <x v="2"/>
    <n v="0"/>
    <n v="2"/>
    <n v="0"/>
    <n v="6"/>
    <n v="334.22050000000002"/>
    <x v="1"/>
    <x v="8"/>
  </r>
  <r>
    <x v="3"/>
    <x v="2"/>
    <n v="0"/>
    <n v="3"/>
    <n v="0"/>
    <n v="0"/>
    <n v="1570.4623099999999"/>
    <x v="1"/>
    <x v="2"/>
  </r>
  <r>
    <x v="3"/>
    <x v="2"/>
    <n v="0"/>
    <n v="3"/>
    <n v="0"/>
    <n v="1"/>
    <n v="429.81151999999997"/>
    <x v="1"/>
    <x v="3"/>
  </r>
  <r>
    <x v="3"/>
    <x v="2"/>
    <n v="0"/>
    <n v="3"/>
    <n v="0"/>
    <n v="2"/>
    <n v="13.06072"/>
    <x v="1"/>
    <x v="4"/>
  </r>
  <r>
    <x v="3"/>
    <x v="2"/>
    <n v="0"/>
    <n v="4"/>
    <n v="0"/>
    <n v="0"/>
    <n v="357.99997999999999"/>
    <x v="1"/>
    <x v="2"/>
  </r>
  <r>
    <x v="3"/>
    <x v="2"/>
    <n v="0"/>
    <n v="4"/>
    <n v="0"/>
    <n v="1"/>
    <n v="288.05133333333299"/>
    <x v="1"/>
    <x v="3"/>
  </r>
  <r>
    <x v="3"/>
    <x v="3"/>
    <n v="0"/>
    <n v="3"/>
    <n v="0"/>
    <n v="0"/>
    <n v="2736.1681633333301"/>
    <x v="1"/>
    <x v="3"/>
  </r>
  <r>
    <x v="3"/>
    <x v="3"/>
    <n v="0"/>
    <n v="3"/>
    <n v="0"/>
    <n v="1"/>
    <n v="3457.60921166667"/>
    <x v="1"/>
    <x v="4"/>
  </r>
  <r>
    <x v="3"/>
    <x v="3"/>
    <n v="0"/>
    <n v="3"/>
    <n v="0"/>
    <n v="2"/>
    <n v="446.42291999999998"/>
    <x v="1"/>
    <x v="5"/>
  </r>
  <r>
    <x v="3"/>
    <x v="3"/>
    <n v="0"/>
    <n v="3"/>
    <n v="0"/>
    <n v="3"/>
    <n v="3.9199600000000001"/>
    <x v="1"/>
    <x v="6"/>
  </r>
  <r>
    <x v="3"/>
    <x v="3"/>
    <n v="0"/>
    <n v="4"/>
    <n v="0"/>
    <n v="0"/>
    <n v="285.67932999999999"/>
    <x v="1"/>
    <x v="3"/>
  </r>
  <r>
    <x v="3"/>
    <x v="3"/>
    <n v="0"/>
    <n v="4"/>
    <n v="0"/>
    <n v="1"/>
    <n v="46.817959999999999"/>
    <x v="1"/>
    <x v="4"/>
  </r>
  <r>
    <x v="3"/>
    <x v="4"/>
    <n v="0"/>
    <n v="4"/>
    <n v="0"/>
    <n v="0"/>
    <n v="1123.99028"/>
    <x v="1"/>
    <x v="4"/>
  </r>
  <r>
    <x v="3"/>
    <x v="4"/>
    <n v="0"/>
    <n v="4"/>
    <n v="0"/>
    <n v="1"/>
    <n v="8.7062600000000003"/>
    <x v="1"/>
    <x v="5"/>
  </r>
  <r>
    <x v="3"/>
    <x v="4"/>
    <n v="0"/>
    <n v="7"/>
    <n v="0"/>
    <n v="0"/>
    <n v="28.059125000000002"/>
    <x v="1"/>
    <x v="4"/>
  </r>
  <r>
    <x v="3"/>
    <x v="5"/>
    <n v="0"/>
    <n v="5"/>
    <n v="0"/>
    <n v="0"/>
    <n v="93.862350000000006"/>
    <x v="1"/>
    <x v="5"/>
  </r>
  <r>
    <x v="3"/>
    <x v="5"/>
    <n v="0"/>
    <n v="6"/>
    <n v="0"/>
    <n v="0"/>
    <n v="125.34125"/>
    <x v="1"/>
    <x v="5"/>
  </r>
  <r>
    <x v="4"/>
    <x v="0"/>
    <n v="0"/>
    <n v="0"/>
    <n v="0"/>
    <n v="0"/>
    <n v="25484.869188333301"/>
    <x v="0"/>
    <x v="0"/>
  </r>
  <r>
    <x v="4"/>
    <x v="0"/>
    <n v="0"/>
    <n v="0"/>
    <n v="0"/>
    <n v="1"/>
    <n v="1832.9694466666699"/>
    <x v="1"/>
    <x v="1"/>
  </r>
  <r>
    <x v="4"/>
    <x v="0"/>
    <n v="0"/>
    <n v="0"/>
    <n v="0"/>
    <n v="2"/>
    <n v="3881.5765449999999"/>
    <x v="1"/>
    <x v="2"/>
  </r>
  <r>
    <x v="4"/>
    <x v="0"/>
    <n v="0"/>
    <n v="0"/>
    <n v="0"/>
    <n v="3"/>
    <n v="78.0886"/>
    <x v="1"/>
    <x v="3"/>
  </r>
  <r>
    <x v="4"/>
    <x v="0"/>
    <n v="0"/>
    <n v="0"/>
    <n v="0"/>
    <n v="4"/>
    <n v="394.91856000000001"/>
    <x v="1"/>
    <x v="4"/>
  </r>
  <r>
    <x v="4"/>
    <x v="0"/>
    <n v="0"/>
    <n v="1"/>
    <n v="0"/>
    <n v="0"/>
    <n v="24525.443448333299"/>
    <x v="1"/>
    <x v="0"/>
  </r>
  <r>
    <x v="4"/>
    <x v="0"/>
    <n v="0"/>
    <n v="1"/>
    <n v="0"/>
    <n v="1"/>
    <n v="60.791249999999998"/>
    <x v="1"/>
    <x v="1"/>
  </r>
  <r>
    <x v="4"/>
    <x v="0"/>
    <n v="0"/>
    <n v="1"/>
    <n v="0"/>
    <n v="2"/>
    <n v="34.183135"/>
    <x v="1"/>
    <x v="2"/>
  </r>
  <r>
    <x v="4"/>
    <x v="0"/>
    <n v="0"/>
    <n v="2"/>
    <n v="0"/>
    <n v="0"/>
    <n v="1309.1324300000001"/>
    <x v="1"/>
    <x v="0"/>
  </r>
  <r>
    <x v="4"/>
    <x v="0"/>
    <n v="0"/>
    <n v="2"/>
    <n v="0"/>
    <n v="1"/>
    <n v="13.01136"/>
    <x v="1"/>
    <x v="1"/>
  </r>
  <r>
    <x v="4"/>
    <x v="0"/>
    <n v="0"/>
    <n v="3"/>
    <n v="0"/>
    <n v="0"/>
    <n v="21.685600000000001"/>
    <x v="1"/>
    <x v="0"/>
  </r>
  <r>
    <x v="4"/>
    <x v="1"/>
    <n v="0"/>
    <n v="1"/>
    <n v="0"/>
    <n v="0"/>
    <n v="110917.083965"/>
    <x v="1"/>
    <x v="1"/>
  </r>
  <r>
    <x v="4"/>
    <x v="1"/>
    <n v="0"/>
    <n v="1"/>
    <n v="0"/>
    <n v="1"/>
    <n v="3323.4871366666698"/>
    <x v="1"/>
    <x v="2"/>
  </r>
  <r>
    <x v="4"/>
    <x v="1"/>
    <n v="0"/>
    <n v="1"/>
    <n v="0"/>
    <n v="2"/>
    <n v="125.84447"/>
    <x v="1"/>
    <x v="3"/>
  </r>
  <r>
    <x v="4"/>
    <x v="1"/>
    <n v="0"/>
    <n v="1"/>
    <n v="0"/>
    <n v="5"/>
    <n v="65.056799999999996"/>
    <x v="1"/>
    <x v="6"/>
  </r>
  <r>
    <x v="4"/>
    <x v="1"/>
    <n v="0"/>
    <n v="2"/>
    <n v="0"/>
    <n v="0"/>
    <n v="4585.9326549999996"/>
    <x v="1"/>
    <x v="1"/>
  </r>
  <r>
    <x v="4"/>
    <x v="1"/>
    <n v="0"/>
    <n v="2"/>
    <n v="0"/>
    <n v="1"/>
    <n v="130.11359999999999"/>
    <x v="1"/>
    <x v="2"/>
  </r>
  <r>
    <x v="4"/>
    <x v="1"/>
    <n v="0"/>
    <n v="2"/>
    <n v="0"/>
    <n v="2"/>
    <n v="19.544626666666701"/>
    <x v="1"/>
    <x v="3"/>
  </r>
  <r>
    <x v="4"/>
    <x v="1"/>
    <n v="0"/>
    <n v="2"/>
    <n v="0"/>
    <n v="3"/>
    <n v="13.208780000000001"/>
    <x v="1"/>
    <x v="4"/>
  </r>
  <r>
    <x v="4"/>
    <x v="1"/>
    <n v="0"/>
    <n v="3"/>
    <n v="0"/>
    <n v="0"/>
    <n v="714.06334000000004"/>
    <x v="1"/>
    <x v="1"/>
  </r>
  <r>
    <x v="4"/>
    <x v="1"/>
    <n v="0"/>
    <n v="3"/>
    <n v="0"/>
    <n v="1"/>
    <n v="16.510974999999998"/>
    <x v="1"/>
    <x v="2"/>
  </r>
  <r>
    <x v="4"/>
    <x v="1"/>
    <n v="0"/>
    <n v="4"/>
    <n v="0"/>
    <n v="0"/>
    <n v="4.8999499999999996"/>
    <x v="1"/>
    <x v="1"/>
  </r>
  <r>
    <x v="4"/>
    <x v="2"/>
    <n v="0"/>
    <n v="2"/>
    <n v="0"/>
    <n v="0"/>
    <n v="24762.603801666701"/>
    <x v="1"/>
    <x v="2"/>
  </r>
  <r>
    <x v="4"/>
    <x v="2"/>
    <n v="0"/>
    <n v="2"/>
    <n v="0"/>
    <n v="1"/>
    <n v="274.489331666667"/>
    <x v="1"/>
    <x v="3"/>
  </r>
  <r>
    <x v="4"/>
    <x v="2"/>
    <n v="0"/>
    <n v="2"/>
    <n v="0"/>
    <n v="2"/>
    <n v="76.65119"/>
    <x v="1"/>
    <x v="4"/>
  </r>
  <r>
    <x v="4"/>
    <x v="2"/>
    <n v="0"/>
    <n v="3"/>
    <n v="0"/>
    <n v="0"/>
    <n v="534.42397000000005"/>
    <x v="1"/>
    <x v="2"/>
  </r>
  <r>
    <x v="4"/>
    <x v="2"/>
    <n v="0"/>
    <n v="3"/>
    <n v="0"/>
    <n v="1"/>
    <n v="4.8999499999999996"/>
    <x v="1"/>
    <x v="3"/>
  </r>
  <r>
    <x v="4"/>
    <x v="2"/>
    <n v="0"/>
    <n v="4"/>
    <n v="0"/>
    <n v="0"/>
    <n v="39.338299999999997"/>
    <x v="1"/>
    <x v="2"/>
  </r>
  <r>
    <x v="4"/>
    <x v="2"/>
    <n v="0"/>
    <n v="4"/>
    <n v="0"/>
    <n v="2"/>
    <n v="16.271825"/>
    <x v="1"/>
    <x v="4"/>
  </r>
  <r>
    <x v="4"/>
    <x v="3"/>
    <n v="0"/>
    <n v="3"/>
    <n v="0"/>
    <n v="0"/>
    <n v="5166.1279616666698"/>
    <x v="1"/>
    <x v="3"/>
  </r>
  <r>
    <x v="4"/>
    <x v="3"/>
    <n v="0"/>
    <n v="3"/>
    <n v="0"/>
    <n v="1"/>
    <n v="84.240629999999996"/>
    <x v="1"/>
    <x v="4"/>
  </r>
  <r>
    <x v="4"/>
    <x v="3"/>
    <n v="0"/>
    <n v="4"/>
    <n v="0"/>
    <n v="0"/>
    <n v="122.23372000000001"/>
    <x v="1"/>
    <x v="3"/>
  </r>
  <r>
    <x v="4"/>
    <x v="3"/>
    <n v="0"/>
    <n v="4"/>
    <n v="0"/>
    <n v="1"/>
    <n v="16.271825"/>
    <x v="1"/>
    <x v="4"/>
  </r>
  <r>
    <x v="4"/>
    <x v="3"/>
    <n v="0"/>
    <n v="4"/>
    <n v="0"/>
    <n v="4"/>
    <n v="428.90839999999997"/>
    <x v="1"/>
    <x v="7"/>
  </r>
  <r>
    <x v="4"/>
    <x v="4"/>
    <n v="0"/>
    <n v="4"/>
    <n v="0"/>
    <n v="0"/>
    <n v="2243.04586666667"/>
    <x v="1"/>
    <x v="4"/>
  </r>
  <r>
    <x v="4"/>
    <x v="5"/>
    <n v="0"/>
    <n v="5"/>
    <n v="0"/>
    <n v="0"/>
    <n v="69.279745000000005"/>
    <x v="1"/>
    <x v="5"/>
  </r>
  <r>
    <x v="4"/>
    <x v="5"/>
    <n v="0"/>
    <n v="5"/>
    <n v="0"/>
    <n v="1"/>
    <n v="90.287239999999997"/>
    <x v="1"/>
    <x v="6"/>
  </r>
  <r>
    <x v="5"/>
    <x v="0"/>
    <n v="0"/>
    <n v="0"/>
    <n v="0"/>
    <n v="0"/>
    <n v="2654.8524600000001"/>
    <x v="0"/>
    <x v="0"/>
  </r>
  <r>
    <x v="5"/>
    <x v="0"/>
    <n v="0"/>
    <n v="0"/>
    <n v="0"/>
    <n v="1"/>
    <n v="1748.6334816666699"/>
    <x v="1"/>
    <x v="1"/>
  </r>
  <r>
    <x v="5"/>
    <x v="0"/>
    <n v="0"/>
    <n v="0"/>
    <n v="0"/>
    <n v="2"/>
    <n v="172.57002"/>
    <x v="1"/>
    <x v="2"/>
  </r>
  <r>
    <x v="5"/>
    <x v="0"/>
    <n v="0"/>
    <n v="1"/>
    <n v="0"/>
    <n v="0"/>
    <n v="988.23292500000002"/>
    <x v="1"/>
    <x v="0"/>
  </r>
  <r>
    <x v="5"/>
    <x v="0"/>
    <n v="0"/>
    <n v="2"/>
    <n v="0"/>
    <n v="0"/>
    <n v="319.29584"/>
    <x v="1"/>
    <x v="0"/>
  </r>
  <r>
    <x v="5"/>
    <x v="0"/>
    <n v="1"/>
    <n v="0"/>
    <n v="0"/>
    <n v="0"/>
    <n v="35824.092266666703"/>
    <x v="2"/>
    <x v="0"/>
  </r>
  <r>
    <x v="5"/>
    <x v="0"/>
    <n v="1"/>
    <n v="0"/>
    <n v="0"/>
    <n v="1"/>
    <n v="1137.56421"/>
    <x v="2"/>
    <x v="1"/>
  </r>
  <r>
    <x v="5"/>
    <x v="0"/>
    <n v="1"/>
    <n v="0"/>
    <n v="1"/>
    <n v="0"/>
    <n v="3.9218999999999999"/>
    <x v="2"/>
    <x v="0"/>
  </r>
  <r>
    <x v="5"/>
    <x v="0"/>
    <n v="1"/>
    <n v="0"/>
    <n v="2"/>
    <n v="1"/>
    <n v="207.1952"/>
    <x v="2"/>
    <x v="1"/>
  </r>
  <r>
    <x v="5"/>
    <x v="0"/>
    <n v="1"/>
    <n v="1"/>
    <n v="0"/>
    <n v="0"/>
    <n v="1025.29308666667"/>
    <x v="2"/>
    <x v="0"/>
  </r>
  <r>
    <x v="5"/>
    <x v="0"/>
    <n v="2"/>
    <n v="0"/>
    <n v="0"/>
    <n v="0"/>
    <n v="3657.1787949999998"/>
    <x v="2"/>
    <x v="0"/>
  </r>
  <r>
    <x v="5"/>
    <x v="0"/>
    <n v="3"/>
    <n v="0"/>
    <n v="0"/>
    <n v="1"/>
    <n v="322.69434999999999"/>
    <x v="2"/>
    <x v="1"/>
  </r>
  <r>
    <x v="5"/>
    <x v="1"/>
    <n v="0"/>
    <n v="1"/>
    <n v="0"/>
    <n v="0"/>
    <n v="5911.7709249999998"/>
    <x v="1"/>
    <x v="1"/>
  </r>
  <r>
    <x v="5"/>
    <x v="1"/>
    <n v="0"/>
    <n v="1"/>
    <n v="0"/>
    <n v="1"/>
    <n v="407.91463499999998"/>
    <x v="1"/>
    <x v="2"/>
  </r>
  <r>
    <x v="5"/>
    <x v="1"/>
    <n v="0"/>
    <n v="2"/>
    <n v="0"/>
    <n v="0"/>
    <n v="44.459065000000002"/>
    <x v="1"/>
    <x v="1"/>
  </r>
  <r>
    <x v="5"/>
    <x v="1"/>
    <n v="1"/>
    <n v="1"/>
    <n v="0"/>
    <n v="0"/>
    <n v="7504.49981833333"/>
    <x v="2"/>
    <x v="1"/>
  </r>
  <r>
    <x v="5"/>
    <x v="1"/>
    <n v="1"/>
    <n v="2"/>
    <n v="0"/>
    <n v="0"/>
    <n v="622.86095"/>
    <x v="2"/>
    <x v="1"/>
  </r>
  <r>
    <x v="5"/>
    <x v="1"/>
    <n v="2"/>
    <n v="1"/>
    <n v="0"/>
    <n v="0"/>
    <n v="98.625600000000006"/>
    <x v="2"/>
    <x v="1"/>
  </r>
  <r>
    <x v="5"/>
    <x v="2"/>
    <n v="0"/>
    <n v="2"/>
    <n v="0"/>
    <n v="0"/>
    <n v="16.264199999999999"/>
    <x v="1"/>
    <x v="2"/>
  </r>
  <r>
    <x v="5"/>
    <x v="2"/>
    <n v="0"/>
    <n v="4"/>
    <n v="0"/>
    <n v="0"/>
    <n v="303.54046"/>
    <x v="1"/>
    <x v="2"/>
  </r>
  <r>
    <x v="5"/>
    <x v="2"/>
    <n v="1"/>
    <n v="2"/>
    <n v="0"/>
    <n v="0"/>
    <n v="220.99381"/>
    <x v="2"/>
    <x v="2"/>
  </r>
  <r>
    <x v="6"/>
    <x v="0"/>
    <n v="0"/>
    <n v="0"/>
    <n v="0"/>
    <n v="0"/>
    <n v="35741.261076666699"/>
    <x v="0"/>
    <x v="0"/>
  </r>
  <r>
    <x v="6"/>
    <x v="0"/>
    <n v="0"/>
    <n v="0"/>
    <n v="0"/>
    <n v="1"/>
    <n v="23291.269196666701"/>
    <x v="1"/>
    <x v="1"/>
  </r>
  <r>
    <x v="6"/>
    <x v="0"/>
    <n v="0"/>
    <n v="0"/>
    <n v="0"/>
    <n v="2"/>
    <n v="2178.6664683333302"/>
    <x v="1"/>
    <x v="2"/>
  </r>
  <r>
    <x v="6"/>
    <x v="0"/>
    <n v="0"/>
    <n v="1"/>
    <n v="0"/>
    <n v="0"/>
    <n v="9120.6704916666695"/>
    <x v="1"/>
    <x v="0"/>
  </r>
  <r>
    <x v="6"/>
    <x v="0"/>
    <n v="0"/>
    <n v="1"/>
    <n v="0"/>
    <n v="1"/>
    <n v="730.49254833333305"/>
    <x v="1"/>
    <x v="1"/>
  </r>
  <r>
    <x v="6"/>
    <x v="0"/>
    <n v="0"/>
    <n v="1"/>
    <n v="0"/>
    <n v="2"/>
    <n v="1085.5718400000001"/>
    <x v="1"/>
    <x v="2"/>
  </r>
  <r>
    <x v="6"/>
    <x v="0"/>
    <n v="0"/>
    <n v="1"/>
    <n v="0"/>
    <n v="3"/>
    <n v="16.264199999999999"/>
    <x v="1"/>
    <x v="3"/>
  </r>
  <r>
    <x v="6"/>
    <x v="0"/>
    <n v="0"/>
    <n v="2"/>
    <n v="0"/>
    <n v="0"/>
    <n v="560.35693500000002"/>
    <x v="1"/>
    <x v="0"/>
  </r>
  <r>
    <x v="6"/>
    <x v="0"/>
    <n v="0"/>
    <n v="2"/>
    <n v="0"/>
    <n v="1"/>
    <n v="32.240180000000002"/>
    <x v="1"/>
    <x v="1"/>
  </r>
  <r>
    <x v="6"/>
    <x v="0"/>
    <n v="0"/>
    <n v="2"/>
    <n v="0"/>
    <n v="2"/>
    <n v="4.8999499999999996"/>
    <x v="1"/>
    <x v="2"/>
  </r>
  <r>
    <x v="6"/>
    <x v="0"/>
    <n v="0"/>
    <n v="3"/>
    <n v="0"/>
    <n v="0"/>
    <n v="51.045859999999998"/>
    <x v="1"/>
    <x v="0"/>
  </r>
  <r>
    <x v="6"/>
    <x v="0"/>
    <n v="1"/>
    <n v="0"/>
    <n v="0"/>
    <n v="0"/>
    <n v="190156.92132666701"/>
    <x v="2"/>
    <x v="0"/>
  </r>
  <r>
    <x v="6"/>
    <x v="0"/>
    <n v="1"/>
    <n v="0"/>
    <n v="0"/>
    <n v="1"/>
    <n v="11432.479596666701"/>
    <x v="2"/>
    <x v="1"/>
  </r>
  <r>
    <x v="6"/>
    <x v="0"/>
    <n v="1"/>
    <n v="0"/>
    <n v="0"/>
    <n v="2"/>
    <n v="2374.9458949999998"/>
    <x v="2"/>
    <x v="2"/>
  </r>
  <r>
    <x v="6"/>
    <x v="0"/>
    <n v="1"/>
    <n v="0"/>
    <n v="0"/>
    <n v="3"/>
    <n v="153.84334999999999"/>
    <x v="2"/>
    <x v="3"/>
  </r>
  <r>
    <x v="6"/>
    <x v="0"/>
    <n v="1"/>
    <n v="1"/>
    <n v="0"/>
    <n v="0"/>
    <n v="20611.694976666698"/>
    <x v="2"/>
    <x v="0"/>
  </r>
  <r>
    <x v="6"/>
    <x v="0"/>
    <n v="1"/>
    <n v="1"/>
    <n v="0"/>
    <n v="1"/>
    <n v="1728.78655"/>
    <x v="2"/>
    <x v="1"/>
  </r>
  <r>
    <x v="6"/>
    <x v="0"/>
    <n v="1"/>
    <n v="1"/>
    <n v="0"/>
    <n v="2"/>
    <n v="94.450791666666703"/>
    <x v="2"/>
    <x v="2"/>
  </r>
  <r>
    <x v="6"/>
    <x v="0"/>
    <n v="1"/>
    <n v="2"/>
    <n v="0"/>
    <n v="0"/>
    <n v="43.269599999999997"/>
    <x v="2"/>
    <x v="0"/>
  </r>
  <r>
    <x v="6"/>
    <x v="0"/>
    <n v="2"/>
    <n v="0"/>
    <n v="0"/>
    <n v="0"/>
    <n v="8613.0085816666706"/>
    <x v="2"/>
    <x v="0"/>
  </r>
  <r>
    <x v="6"/>
    <x v="0"/>
    <n v="2"/>
    <n v="0"/>
    <n v="0"/>
    <n v="1"/>
    <n v="10.755319999999999"/>
    <x v="2"/>
    <x v="1"/>
  </r>
  <r>
    <x v="6"/>
    <x v="0"/>
    <n v="2"/>
    <n v="0"/>
    <n v="0"/>
    <n v="2"/>
    <n v="29.95936"/>
    <x v="2"/>
    <x v="2"/>
  </r>
  <r>
    <x v="6"/>
    <x v="0"/>
    <n v="2"/>
    <n v="1"/>
    <n v="0"/>
    <n v="0"/>
    <n v="282.819886666667"/>
    <x v="2"/>
    <x v="0"/>
  </r>
  <r>
    <x v="6"/>
    <x v="1"/>
    <n v="0"/>
    <n v="1"/>
    <n v="0"/>
    <n v="0"/>
    <n v="20877.100673333302"/>
    <x v="1"/>
    <x v="1"/>
  </r>
  <r>
    <x v="6"/>
    <x v="1"/>
    <n v="0"/>
    <n v="1"/>
    <n v="0"/>
    <n v="1"/>
    <n v="4743.5645199999999"/>
    <x v="1"/>
    <x v="2"/>
  </r>
  <r>
    <x v="6"/>
    <x v="1"/>
    <n v="0"/>
    <n v="1"/>
    <n v="0"/>
    <n v="2"/>
    <n v="402.58309500000001"/>
    <x v="1"/>
    <x v="3"/>
  </r>
  <r>
    <x v="6"/>
    <x v="1"/>
    <n v="0"/>
    <n v="2"/>
    <n v="0"/>
    <n v="0"/>
    <n v="2142.1445199999998"/>
    <x v="1"/>
    <x v="1"/>
  </r>
  <r>
    <x v="6"/>
    <x v="1"/>
    <n v="0"/>
    <n v="3"/>
    <n v="0"/>
    <n v="0"/>
    <n v="189.69031000000001"/>
    <x v="1"/>
    <x v="1"/>
  </r>
  <r>
    <x v="6"/>
    <x v="1"/>
    <n v="1"/>
    <n v="1"/>
    <n v="0"/>
    <n v="0"/>
    <n v="16150.075140000001"/>
    <x v="2"/>
    <x v="1"/>
  </r>
  <r>
    <x v="6"/>
    <x v="1"/>
    <n v="1"/>
    <n v="1"/>
    <n v="0"/>
    <n v="1"/>
    <n v="329.11032166666701"/>
    <x v="2"/>
    <x v="2"/>
  </r>
  <r>
    <x v="6"/>
    <x v="1"/>
    <n v="1"/>
    <n v="2"/>
    <n v="0"/>
    <n v="0"/>
    <n v="1424.37463833333"/>
    <x v="2"/>
    <x v="1"/>
  </r>
  <r>
    <x v="6"/>
    <x v="1"/>
    <n v="2"/>
    <n v="1"/>
    <n v="0"/>
    <n v="0"/>
    <n v="411.76627833333299"/>
    <x v="2"/>
    <x v="1"/>
  </r>
  <r>
    <x v="6"/>
    <x v="2"/>
    <n v="0"/>
    <n v="2"/>
    <n v="0"/>
    <n v="0"/>
    <n v="5917.6058016666702"/>
    <x v="1"/>
    <x v="2"/>
  </r>
  <r>
    <x v="6"/>
    <x v="2"/>
    <n v="0"/>
    <n v="2"/>
    <n v="0"/>
    <n v="2"/>
    <n v="30.258120000000002"/>
    <x v="1"/>
    <x v="4"/>
  </r>
  <r>
    <x v="6"/>
    <x v="2"/>
    <n v="0"/>
    <n v="3"/>
    <n v="0"/>
    <n v="0"/>
    <n v="634.21834666666598"/>
    <x v="1"/>
    <x v="2"/>
  </r>
  <r>
    <x v="6"/>
    <x v="2"/>
    <n v="1"/>
    <n v="2"/>
    <n v="0"/>
    <n v="0"/>
    <n v="283.26283000000001"/>
    <x v="2"/>
    <x v="2"/>
  </r>
  <r>
    <x v="6"/>
    <x v="2"/>
    <n v="2"/>
    <n v="3"/>
    <n v="0"/>
    <n v="0"/>
    <n v="36.571833333333302"/>
    <x v="2"/>
    <x v="2"/>
  </r>
  <r>
    <x v="6"/>
    <x v="3"/>
    <n v="0"/>
    <n v="3"/>
    <n v="0"/>
    <n v="0"/>
    <n v="155.33699999999999"/>
    <x v="1"/>
    <x v="3"/>
  </r>
  <r>
    <x v="7"/>
    <x v="0"/>
    <n v="0"/>
    <n v="0"/>
    <n v="0"/>
    <n v="0"/>
    <n v="9911.6421699999992"/>
    <x v="0"/>
    <x v="0"/>
  </r>
  <r>
    <x v="7"/>
    <x v="0"/>
    <n v="0"/>
    <n v="0"/>
    <n v="0"/>
    <n v="1"/>
    <n v="14809.632396666701"/>
    <x v="1"/>
    <x v="1"/>
  </r>
  <r>
    <x v="7"/>
    <x v="0"/>
    <n v="0"/>
    <n v="0"/>
    <n v="0"/>
    <n v="2"/>
    <n v="1320.2475483333301"/>
    <x v="1"/>
    <x v="2"/>
  </r>
  <r>
    <x v="7"/>
    <x v="0"/>
    <n v="0"/>
    <n v="0"/>
    <n v="0"/>
    <n v="3"/>
    <n v="99.764899999999997"/>
    <x v="1"/>
    <x v="3"/>
  </r>
  <r>
    <x v="7"/>
    <x v="0"/>
    <n v="0"/>
    <n v="0"/>
    <n v="0"/>
    <n v="4"/>
    <n v="609.98012000000006"/>
    <x v="1"/>
    <x v="4"/>
  </r>
  <r>
    <x v="7"/>
    <x v="0"/>
    <n v="0"/>
    <n v="1"/>
    <n v="0"/>
    <n v="0"/>
    <n v="22210.472431666702"/>
    <x v="1"/>
    <x v="0"/>
  </r>
  <r>
    <x v="7"/>
    <x v="0"/>
    <n v="0"/>
    <n v="1"/>
    <n v="0"/>
    <n v="1"/>
    <n v="3762.024625"/>
    <x v="1"/>
    <x v="1"/>
  </r>
  <r>
    <x v="7"/>
    <x v="0"/>
    <n v="0"/>
    <n v="1"/>
    <n v="0"/>
    <n v="2"/>
    <n v="601.28300000000002"/>
    <x v="1"/>
    <x v="2"/>
  </r>
  <r>
    <x v="7"/>
    <x v="0"/>
    <n v="0"/>
    <n v="1"/>
    <n v="0"/>
    <n v="3"/>
    <n v="172.64794000000001"/>
    <x v="1"/>
    <x v="3"/>
  </r>
  <r>
    <x v="7"/>
    <x v="0"/>
    <n v="0"/>
    <n v="2"/>
    <n v="0"/>
    <n v="0"/>
    <n v="1982.34147166667"/>
    <x v="1"/>
    <x v="0"/>
  </r>
  <r>
    <x v="7"/>
    <x v="0"/>
    <n v="0"/>
    <n v="2"/>
    <n v="0"/>
    <n v="1"/>
    <n v="540.26880000000006"/>
    <x v="1"/>
    <x v="1"/>
  </r>
  <r>
    <x v="7"/>
    <x v="0"/>
    <n v="0"/>
    <n v="2"/>
    <n v="0"/>
    <n v="2"/>
    <n v="4.8999499999999996"/>
    <x v="1"/>
    <x v="2"/>
  </r>
  <r>
    <x v="7"/>
    <x v="0"/>
    <n v="0"/>
    <n v="3"/>
    <n v="0"/>
    <n v="0"/>
    <n v="1154.1208750000001"/>
    <x v="1"/>
    <x v="0"/>
  </r>
  <r>
    <x v="7"/>
    <x v="0"/>
    <n v="0"/>
    <n v="4"/>
    <n v="0"/>
    <n v="0"/>
    <n v="3.9348200000000002"/>
    <x v="1"/>
    <x v="0"/>
  </r>
  <r>
    <x v="7"/>
    <x v="0"/>
    <n v="1"/>
    <n v="0"/>
    <n v="0"/>
    <n v="0"/>
    <n v="36237.401708333302"/>
    <x v="2"/>
    <x v="0"/>
  </r>
  <r>
    <x v="7"/>
    <x v="0"/>
    <n v="1"/>
    <n v="0"/>
    <n v="0"/>
    <n v="1"/>
    <n v="1467.6000650000001"/>
    <x v="2"/>
    <x v="1"/>
  </r>
  <r>
    <x v="7"/>
    <x v="0"/>
    <n v="1"/>
    <n v="1"/>
    <n v="0"/>
    <n v="0"/>
    <n v="3040.0104500000002"/>
    <x v="2"/>
    <x v="0"/>
  </r>
  <r>
    <x v="7"/>
    <x v="0"/>
    <n v="1"/>
    <n v="2"/>
    <n v="0"/>
    <n v="0"/>
    <n v="235.83575999999999"/>
    <x v="2"/>
    <x v="0"/>
  </r>
  <r>
    <x v="7"/>
    <x v="0"/>
    <n v="2"/>
    <n v="0"/>
    <n v="0"/>
    <n v="0"/>
    <n v="229.62219166666699"/>
    <x v="2"/>
    <x v="0"/>
  </r>
  <r>
    <x v="7"/>
    <x v="0"/>
    <n v="2"/>
    <n v="0"/>
    <n v="0"/>
    <n v="1"/>
    <n v="71.827325000000002"/>
    <x v="2"/>
    <x v="1"/>
  </r>
  <r>
    <x v="7"/>
    <x v="1"/>
    <n v="0"/>
    <n v="1"/>
    <n v="0"/>
    <n v="0"/>
    <n v="17702.453893333299"/>
    <x v="1"/>
    <x v="1"/>
  </r>
  <r>
    <x v="7"/>
    <x v="1"/>
    <n v="0"/>
    <n v="1"/>
    <n v="0"/>
    <n v="1"/>
    <n v="4569.2911599999998"/>
    <x v="1"/>
    <x v="2"/>
  </r>
  <r>
    <x v="7"/>
    <x v="1"/>
    <n v="0"/>
    <n v="1"/>
    <n v="0"/>
    <n v="2"/>
    <n v="1682.3291400000001"/>
    <x v="1"/>
    <x v="3"/>
  </r>
  <r>
    <x v="7"/>
    <x v="1"/>
    <n v="0"/>
    <n v="2"/>
    <n v="0"/>
    <n v="0"/>
    <n v="4341.3114733333296"/>
    <x v="1"/>
    <x v="1"/>
  </r>
  <r>
    <x v="7"/>
    <x v="1"/>
    <n v="0"/>
    <n v="2"/>
    <n v="0"/>
    <n v="1"/>
    <n v="729.65021666666701"/>
    <x v="1"/>
    <x v="2"/>
  </r>
  <r>
    <x v="7"/>
    <x v="1"/>
    <n v="0"/>
    <n v="2"/>
    <n v="0"/>
    <n v="2"/>
    <n v="16.352450000000001"/>
    <x v="1"/>
    <x v="3"/>
  </r>
  <r>
    <x v="7"/>
    <x v="1"/>
    <n v="0"/>
    <n v="3"/>
    <n v="0"/>
    <n v="0"/>
    <n v="83.495104999999995"/>
    <x v="1"/>
    <x v="1"/>
  </r>
  <r>
    <x v="7"/>
    <x v="1"/>
    <n v="0"/>
    <n v="3"/>
    <n v="0"/>
    <n v="1"/>
    <n v="17.925533333333298"/>
    <x v="1"/>
    <x v="2"/>
  </r>
  <r>
    <x v="7"/>
    <x v="1"/>
    <n v="1"/>
    <n v="1"/>
    <n v="0"/>
    <n v="0"/>
    <n v="1945.75557"/>
    <x v="2"/>
    <x v="1"/>
  </r>
  <r>
    <x v="7"/>
    <x v="1"/>
    <n v="1"/>
    <n v="2"/>
    <n v="0"/>
    <n v="0"/>
    <n v="12.430999999999999"/>
    <x v="2"/>
    <x v="1"/>
  </r>
  <r>
    <x v="7"/>
    <x v="1"/>
    <n v="2"/>
    <n v="1"/>
    <n v="0"/>
    <n v="0"/>
    <n v="32.899149999999999"/>
    <x v="2"/>
    <x v="1"/>
  </r>
  <r>
    <x v="7"/>
    <x v="2"/>
    <n v="0"/>
    <n v="2"/>
    <n v="0"/>
    <n v="0"/>
    <n v="4695.71234"/>
    <x v="1"/>
    <x v="2"/>
  </r>
  <r>
    <x v="7"/>
    <x v="2"/>
    <n v="0"/>
    <n v="2"/>
    <n v="0"/>
    <n v="1"/>
    <n v="934.35180166666703"/>
    <x v="1"/>
    <x v="3"/>
  </r>
  <r>
    <x v="7"/>
    <x v="2"/>
    <n v="0"/>
    <n v="2"/>
    <n v="0"/>
    <n v="2"/>
    <n v="95.700599999999994"/>
    <x v="1"/>
    <x v="4"/>
  </r>
  <r>
    <x v="7"/>
    <x v="2"/>
    <n v="0"/>
    <n v="3"/>
    <n v="0"/>
    <n v="0"/>
    <n v="1094.6679083333299"/>
    <x v="1"/>
    <x v="2"/>
  </r>
  <r>
    <x v="7"/>
    <x v="3"/>
    <n v="0"/>
    <n v="3"/>
    <n v="0"/>
    <n v="0"/>
    <n v="156.100991666667"/>
    <x v="1"/>
    <x v="3"/>
  </r>
  <r>
    <x v="7"/>
    <x v="3"/>
    <n v="0"/>
    <n v="3"/>
    <n v="0"/>
    <n v="1"/>
    <n v="350.68846666666701"/>
    <x v="1"/>
    <x v="4"/>
  </r>
  <r>
    <x v="7"/>
    <x v="4"/>
    <n v="0"/>
    <n v="4"/>
    <n v="0"/>
    <n v="0"/>
    <n v="1271.9354000000001"/>
    <x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72FE7-E8DC-4182-AC86-289868A35A54}" name="PivotTable12" cacheId="1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M10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req" fld="2" baseField="0" baseItem="0" numFmtId="166"/>
  </dataFields>
  <formats count="3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CAC97A-7B81-49F6-B7CE-8831AD8AF9F2}" name="PivotTable2" cacheId="1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9:U30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2" showAll="0"/>
    <pivotField showAll="0"/>
    <pivotField dataField="1" numFmtId="2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req" fld="6" baseField="0" baseItem="0"/>
  </dataFields>
  <formats count="3"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1E3FB4-F9E6-41DA-8A58-CC26CC087178}" name="PivotTable1" cacheId="1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R13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numFmtId="2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req" fld="6" baseField="0" baseItem="0"/>
  </dataFields>
  <formats count="3"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1CAD4-BE59-422C-B7FE-E352EB9B1C5E}" name="PivotTable4" cacheId="1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6:W47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axis="axisCol" showAll="0">
      <items count="12">
        <item x="0"/>
        <item x="1"/>
        <item x="2"/>
        <item x="5"/>
        <item x="3"/>
        <item x="4"/>
        <item x="6"/>
        <item x="7"/>
        <item x="8"/>
        <item x="9"/>
        <item x="10"/>
        <item t="default"/>
      </items>
    </pivotField>
    <pivotField showAll="0"/>
    <pivotField dataField="1" numFmtId="2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freq" fld="6" baseField="0" baseItem="0"/>
  </dataFields>
  <formats count="3"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973CB-68AB-48C5-892C-0A3919458C58}" name="PivotTable5" cacheId="1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3:T64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freq" fld="6" baseField="0" baseItem="0" numFmtId="166"/>
  </dataFields>
  <formats count="3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35068-4F49-4696-B3D8-FC611271D69C}" name="PivotTable8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02:R112" firstHeaderRow="1" firstDataRow="2" firstDataCol="1"/>
  <pivotFields count="10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req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C8842-01C3-4CBC-B828-55CBB1B3D5C6}" name="PivotTable4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86:S96" firstHeaderRow="1" firstDataRow="2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Col" showAll="0">
      <items count="7">
        <item x="4"/>
        <item x="0"/>
        <item x="1"/>
        <item x="2"/>
        <item x="3"/>
        <item x="5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req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70:O80" firstHeaderRow="1" firstDataRow="2" firstDataCol="1"/>
  <pivotFields count="7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freq" fld="5" baseField="0" baseItem="0"/>
  </dataFields>
  <formats count="1">
    <format dxfId="30">
      <pivotArea dataOnly="0" labelOnly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53:R63" firstHeaderRow="1" firstDataRow="2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6">
        <item x="4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req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6:Q46" firstHeaderRow="1" firstDataRow="2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freq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P12" firstHeaderRow="1" firstDataRow="2" firstDataCol="1"/>
  <pivotFields count="6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freq" fld="5" baseField="0" baseItem="0"/>
  </dataFields>
  <formats count="3"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11031-CA16-4CF9-8921-87467E187208}" name="PivotTable14" cacheId="1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87:O97" firstHeaderRow="1" firstDataRow="2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0"/>
        <item x="2"/>
        <item x="1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Sum of freq" fld="6" baseField="0" baseItem="0"/>
  </dataFields>
  <formats count="6">
    <format dxfId="20">
      <pivotArea collapsedLevelsAreSubtotals="1" fieldPosition="0">
        <references count="1">
          <reference field="0" count="0"/>
        </references>
      </pivotArea>
    </format>
    <format dxfId="19">
      <pivotArea collapsedLevelsAreSubtotals="1" fieldPosition="0">
        <references count="1">
          <reference field="0" count="0"/>
        </references>
      </pivotArea>
    </format>
    <format dxfId="18">
      <pivotArea collapsedLevelsAreSubtotals="1" fieldPosition="0">
        <references count="1">
          <reference field="0" count="0"/>
        </references>
      </pivotArea>
    </format>
    <format dxfId="17">
      <pivotArea grandRow="1" outline="0" collapsedLevelsAreSubtotals="1" fieldPosition="0"/>
    </format>
    <format dxfId="16">
      <pivotArea grandRow="1" outline="0" collapsedLevelsAreSubtotals="1" fieldPosition="0"/>
    </format>
    <format dxfId="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DAFF2-C753-45E0-AFA5-2A5720371297}" name="PivotTable2" cacheId="9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9:S29" firstHeaderRow="1" firstDataRow="2" firstDataCol="1"/>
  <pivotFields count="10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freq" fld="6" baseField="0" baseItem="0"/>
  </dataFields>
  <formats count="3"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482AF-A7F5-471C-90C0-DD840FA6F3AC}" name="PivotTable6" cacheId="1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70:Q80" firstHeaderRow="1" firstDataRow="2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req" fld="6" baseField="0" baseItem="0" numFmtId="166"/>
  </dataFields>
  <formats count="3"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8295F-7FEC-4F30-BB22-D5A3DE5D4F47}" name="PivotTable4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6:V46" firstHeaderRow="1" firstDataRow="2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11">
        <item x="0"/>
        <item x="1"/>
        <item x="2"/>
        <item x="5"/>
        <item x="3"/>
        <item x="4"/>
        <item x="6"/>
        <item x="7"/>
        <item x="8"/>
        <item x="9"/>
        <item t="default"/>
      </items>
    </pivotField>
    <pivotField showAll="0"/>
    <pivotField dataField="1" numFmtId="2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freq" fld="6" baseField="0" baseItem="0"/>
  </dataFields>
  <formats count="3"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D45D7-189A-4C2C-BBF7-71F16F975E35}" name="PivotTable1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Q12" firstHeaderRow="1" firstDataRow="2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2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freq" fld="6" baseField="0" baseItem="0"/>
  </dataFields>
  <formats count="3">
    <format dxfId="42">
      <pivotArea outline="0" collapsedLevelsAreSubtotals="1" fieldPosition="0"/>
    </format>
    <format dxfId="41">
      <pivotArea outline="0" collapsedLevelsAreSubtotals="1" fieldPosition="0"/>
    </format>
    <format dxfId="4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ACAA0-744C-4A3D-AAD1-938E668FD3CF}" name="PivotTable2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9:S29" firstHeaderRow="1" firstDataRow="2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2" showAll="0"/>
    <pivotField showAll="0"/>
    <pivotField dataField="1" numFmtId="2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req" fld="6" baseField="0" baseItem="0"/>
  </dataFields>
  <formats count="3"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FBC69-7424-48DB-BD16-3AB4A58EB1F6}" name="PivotTable5" cacheId="9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53:S63" firstHeaderRow="1" firstDataRow="2" firstDataCol="1"/>
  <pivotFields count="8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req" fld="6" baseField="0" baseItem="0" numFmtId="166"/>
  </dataFields>
  <formats count="3"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DD144-96AA-4DCE-A471-3050197E9F76}" name="PivotTable3" cacheId="1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86:U96" firstHeaderRow="1" firstDataRow="2" firstDataCol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freq" fld="6" baseField="0" baseItem="0" numFmtId="166"/>
  </dataFields>
  <formats count="3"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E22FE-A80A-4CEF-BB15-6145FA8A9C76}" name="PivotTable8" cacheId="1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9:O79" firstHeaderRow="1" firstDataRow="2" firstDataCol="1" rowPageCount="1" colPageCount="1"/>
  <pivotFields count="9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4">
        <item x="0"/>
        <item x="2"/>
        <item x="1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um of freq" fld="6" baseField="0" baseItem="0" numFmtId="166"/>
  </dataFields>
  <formats count="3">
    <format dxfId="12">
      <pivotArea outline="0" collapsedLevelsAreSubtotals="1" fieldPosition="0"/>
    </format>
    <format dxfId="13">
      <pivotArea outline="0" collapsedLevelsAreSubtotals="1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ivotTable" Target="../pivotTables/pivotTable16.xml"/><Relationship Id="rId7" Type="http://schemas.openxmlformats.org/officeDocument/2006/relationships/pivotTable" Target="../pivotTables/pivotTable20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5" Type="http://schemas.openxmlformats.org/officeDocument/2006/relationships/pivotTable" Target="../pivotTables/pivotTable18.xml"/><Relationship Id="rId4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D9B5-27CC-4EEB-BBC3-EC1536683584}">
  <sheetPr codeName="Sheet1">
    <tabColor rgb="FF00B050"/>
  </sheetPr>
  <dimension ref="B1:W32"/>
  <sheetViews>
    <sheetView topLeftCell="D1" workbookViewId="0">
      <selection activeCell="O21" sqref="O21"/>
    </sheetView>
  </sheetViews>
  <sheetFormatPr defaultRowHeight="15" x14ac:dyDescent="0.25"/>
  <cols>
    <col min="2" max="2" width="40.140625" bestFit="1" customWidth="1"/>
    <col min="3" max="3" width="7.140625" bestFit="1" customWidth="1"/>
    <col min="4" max="4" width="19.5703125" customWidth="1"/>
    <col min="6" max="6" width="18.7109375" bestFit="1" customWidth="1"/>
    <col min="10" max="10" width="17.5703125" customWidth="1"/>
    <col min="11" max="11" width="15.28515625" bestFit="1" customWidth="1"/>
    <col min="12" max="12" width="13.28515625" bestFit="1" customWidth="1"/>
    <col min="13" max="13" width="10.5703125" bestFit="1" customWidth="1"/>
    <col min="14" max="14" width="12.85546875" customWidth="1"/>
    <col min="15" max="15" width="21" bestFit="1" customWidth="1"/>
    <col min="16" max="16" width="16.85546875" bestFit="1" customWidth="1"/>
    <col min="17" max="17" width="16.85546875" customWidth="1"/>
    <col min="18" max="18" width="16.42578125" bestFit="1" customWidth="1"/>
    <col min="19" max="19" width="13.42578125" customWidth="1"/>
    <col min="20" max="20" width="10.5703125" bestFit="1" customWidth="1"/>
  </cols>
  <sheetData>
    <row r="1" spans="2:23" x14ac:dyDescent="0.25">
      <c r="C1" s="21" t="s">
        <v>31</v>
      </c>
      <c r="D1" s="21"/>
      <c r="E1" s="21" t="s">
        <v>18</v>
      </c>
      <c r="F1" s="21"/>
      <c r="J1" s="15" t="s">
        <v>31</v>
      </c>
      <c r="K1" t="s">
        <v>73</v>
      </c>
      <c r="N1" t="s">
        <v>74</v>
      </c>
      <c r="S1" t="s">
        <v>72</v>
      </c>
    </row>
    <row r="2" spans="2:23" x14ac:dyDescent="0.25">
      <c r="B2" s="13" t="s">
        <v>46</v>
      </c>
      <c r="C2" s="13" t="s">
        <v>48</v>
      </c>
      <c r="D2" s="13" t="s">
        <v>14</v>
      </c>
      <c r="E2" s="13" t="s">
        <v>48</v>
      </c>
      <c r="F2" s="13" t="s">
        <v>14</v>
      </c>
      <c r="K2" s="4" t="s">
        <v>67</v>
      </c>
      <c r="L2" s="4" t="s">
        <v>69</v>
      </c>
      <c r="N2" s="4" t="s">
        <v>82</v>
      </c>
      <c r="O2" s="4" t="s">
        <v>70</v>
      </c>
      <c r="P2" s="4" t="s">
        <v>71</v>
      </c>
      <c r="Q2" s="4"/>
      <c r="S2" s="4" t="s">
        <v>82</v>
      </c>
      <c r="T2" t="s">
        <v>68</v>
      </c>
    </row>
    <row r="3" spans="2:23" x14ac:dyDescent="0.25">
      <c r="B3" t="s">
        <v>49</v>
      </c>
      <c r="C3" t="s">
        <v>50</v>
      </c>
      <c r="D3" t="s">
        <v>75</v>
      </c>
      <c r="E3" t="s">
        <v>50</v>
      </c>
      <c r="F3" t="s">
        <v>50</v>
      </c>
      <c r="J3" t="s">
        <v>84</v>
      </c>
      <c r="K3">
        <v>1</v>
      </c>
      <c r="L3" s="3">
        <v>1121976.29</v>
      </c>
      <c r="N3">
        <v>1</v>
      </c>
      <c r="O3" s="3">
        <v>14134.581200000001</v>
      </c>
      <c r="P3" s="3">
        <v>29472.463</v>
      </c>
      <c r="Q3" s="3"/>
      <c r="R3" s="61" t="s">
        <v>84</v>
      </c>
      <c r="S3" s="61">
        <v>1</v>
      </c>
      <c r="T3" s="19">
        <v>25450.785899999999</v>
      </c>
      <c r="U3" t="s">
        <v>136</v>
      </c>
    </row>
    <row r="4" spans="2:23" x14ac:dyDescent="0.25">
      <c r="B4" t="s">
        <v>1</v>
      </c>
      <c r="C4" t="s">
        <v>50</v>
      </c>
      <c r="D4" t="s">
        <v>75</v>
      </c>
      <c r="E4" t="s">
        <v>50</v>
      </c>
      <c r="F4" t="s">
        <v>50</v>
      </c>
      <c r="J4" t="s">
        <v>85</v>
      </c>
      <c r="K4">
        <v>2</v>
      </c>
      <c r="L4" s="3">
        <v>190389.63</v>
      </c>
      <c r="N4">
        <v>2</v>
      </c>
      <c r="O4" s="3">
        <v>3654.8125</v>
      </c>
      <c r="P4" s="3">
        <v>8443.107</v>
      </c>
      <c r="Q4" s="3"/>
      <c r="R4" s="61" t="s">
        <v>85</v>
      </c>
      <c r="S4" s="61">
        <v>2</v>
      </c>
      <c r="T4" s="19">
        <v>4405.9623000000001</v>
      </c>
      <c r="U4" t="s">
        <v>136</v>
      </c>
    </row>
    <row r="5" spans="2:23" x14ac:dyDescent="0.25">
      <c r="B5" t="s">
        <v>65</v>
      </c>
      <c r="C5" t="s">
        <v>50</v>
      </c>
      <c r="D5" t="s">
        <v>98</v>
      </c>
      <c r="E5" t="s">
        <v>50</v>
      </c>
      <c r="F5" t="s">
        <v>66</v>
      </c>
      <c r="J5" t="s">
        <v>86</v>
      </c>
      <c r="K5">
        <v>3</v>
      </c>
      <c r="L5" s="3">
        <v>383182.49</v>
      </c>
      <c r="N5">
        <v>3</v>
      </c>
      <c r="O5" s="3">
        <v>22299.6872</v>
      </c>
      <c r="P5" s="3">
        <v>54933.235699999997</v>
      </c>
      <c r="Q5" s="3"/>
      <c r="R5" s="61" t="s">
        <v>86</v>
      </c>
      <c r="S5" s="61">
        <v>3</v>
      </c>
      <c r="T5" s="19">
        <v>36333.9591</v>
      </c>
      <c r="U5" t="s">
        <v>136</v>
      </c>
    </row>
    <row r="6" spans="2:23" x14ac:dyDescent="0.25">
      <c r="B6" t="s">
        <v>47</v>
      </c>
      <c r="C6" t="s">
        <v>51</v>
      </c>
      <c r="D6" t="s">
        <v>75</v>
      </c>
      <c r="E6" t="s">
        <v>51</v>
      </c>
      <c r="F6" t="s">
        <v>50</v>
      </c>
      <c r="J6" t="s">
        <v>87</v>
      </c>
      <c r="K6">
        <v>4</v>
      </c>
      <c r="L6" s="3">
        <v>423894.39</v>
      </c>
      <c r="N6">
        <v>4</v>
      </c>
      <c r="O6" s="3">
        <v>14341.5692</v>
      </c>
      <c r="P6" s="3">
        <v>32909.686999999998</v>
      </c>
      <c r="Q6" s="3"/>
      <c r="R6" s="61" t="s">
        <v>87</v>
      </c>
      <c r="S6" s="61">
        <v>4</v>
      </c>
      <c r="T6" s="19">
        <v>59360.409399999997</v>
      </c>
      <c r="U6" t="s">
        <v>121</v>
      </c>
    </row>
    <row r="7" spans="2:23" x14ac:dyDescent="0.25">
      <c r="J7" t="s">
        <v>88</v>
      </c>
      <c r="K7">
        <v>5</v>
      </c>
      <c r="L7" s="3">
        <v>302340.2</v>
      </c>
      <c r="N7">
        <v>5</v>
      </c>
      <c r="O7" s="3">
        <v>32744.4326</v>
      </c>
      <c r="P7" s="3">
        <v>73622.070600000006</v>
      </c>
      <c r="Q7" s="3"/>
      <c r="R7" s="61" t="s">
        <v>88</v>
      </c>
      <c r="S7" s="61">
        <v>5</v>
      </c>
      <c r="T7" s="19">
        <v>71973.079800000007</v>
      </c>
    </row>
    <row r="8" spans="2:23" x14ac:dyDescent="0.25">
      <c r="J8" t="s">
        <v>89</v>
      </c>
      <c r="K8">
        <v>6</v>
      </c>
      <c r="L8" s="3">
        <v>243290.74</v>
      </c>
      <c r="N8">
        <v>6</v>
      </c>
      <c r="O8" s="3">
        <v>33285.320500000002</v>
      </c>
      <c r="P8" s="3">
        <v>72000.633799999996</v>
      </c>
      <c r="Q8" s="3"/>
      <c r="R8" s="61" t="s">
        <v>89</v>
      </c>
      <c r="S8" s="61">
        <v>6</v>
      </c>
      <c r="T8" s="19">
        <v>67734.663100000005</v>
      </c>
    </row>
    <row r="9" spans="2:23" x14ac:dyDescent="0.25">
      <c r="J9" t="s">
        <v>90</v>
      </c>
      <c r="K9">
        <v>7</v>
      </c>
      <c r="L9" s="3">
        <v>180554.17</v>
      </c>
      <c r="N9">
        <v>7</v>
      </c>
      <c r="O9" s="3">
        <v>31535.361099999998</v>
      </c>
      <c r="P9" s="3">
        <v>71346.138500000001</v>
      </c>
      <c r="Q9" s="3"/>
      <c r="R9" s="61" t="s">
        <v>90</v>
      </c>
      <c r="S9" s="61">
        <v>7</v>
      </c>
      <c r="T9" s="19">
        <v>73584.958100000003</v>
      </c>
    </row>
    <row r="10" spans="2:23" x14ac:dyDescent="0.25">
      <c r="J10" t="s">
        <v>91</v>
      </c>
      <c r="K10">
        <v>8</v>
      </c>
      <c r="L10" s="3">
        <v>59565.82</v>
      </c>
      <c r="N10">
        <v>8</v>
      </c>
      <c r="O10" s="3">
        <v>6678.5898999999999</v>
      </c>
      <c r="P10" s="3">
        <v>18086.087800000001</v>
      </c>
      <c r="Q10" s="3"/>
      <c r="R10" s="61" t="s">
        <v>91</v>
      </c>
      <c r="S10" s="61">
        <v>8</v>
      </c>
      <c r="T10" s="19">
        <v>17906.4231</v>
      </c>
    </row>
    <row r="11" spans="2:23" x14ac:dyDescent="0.25">
      <c r="J11" t="s">
        <v>92</v>
      </c>
      <c r="K11">
        <v>9</v>
      </c>
      <c r="L11" s="3">
        <v>386138.56</v>
      </c>
      <c r="N11">
        <v>9</v>
      </c>
      <c r="O11" s="3">
        <v>41581.420100000003</v>
      </c>
      <c r="P11" s="3">
        <v>99215.527600000001</v>
      </c>
      <c r="Q11" s="3"/>
      <c r="R11" s="61" t="s">
        <v>92</v>
      </c>
      <c r="S11" s="61">
        <v>9</v>
      </c>
      <c r="T11" s="19">
        <v>98804.317599999995</v>
      </c>
    </row>
    <row r="12" spans="2:23" x14ac:dyDescent="0.25">
      <c r="J12" s="79" t="s">
        <v>93</v>
      </c>
      <c r="K12" s="79">
        <v>11</v>
      </c>
      <c r="L12" s="80">
        <v>426964.47999999998</v>
      </c>
      <c r="M12" s="2">
        <f>L12/$L$16</f>
        <v>0.10397329500141624</v>
      </c>
      <c r="N12">
        <v>10</v>
      </c>
      <c r="O12" s="3">
        <v>227.25710000000001</v>
      </c>
      <c r="P12" s="3">
        <v>480.5369</v>
      </c>
      <c r="Q12" s="3"/>
      <c r="R12" s="61" t="s">
        <v>96</v>
      </c>
      <c r="S12" s="61">
        <v>13</v>
      </c>
      <c r="T12" s="80">
        <v>27456.474099999999</v>
      </c>
      <c r="V12" s="79"/>
      <c r="W12" t="s">
        <v>81</v>
      </c>
    </row>
    <row r="13" spans="2:23" x14ac:dyDescent="0.25">
      <c r="J13" s="79" t="s">
        <v>95</v>
      </c>
      <c r="K13" s="79">
        <v>12</v>
      </c>
      <c r="L13" s="80">
        <v>16127.11</v>
      </c>
      <c r="M13" s="2">
        <f>L13/$L$16</f>
        <v>3.9272324610007134E-3</v>
      </c>
      <c r="N13">
        <v>13</v>
      </c>
      <c r="O13" s="3">
        <v>7732.5393999999997</v>
      </c>
      <c r="P13" s="3">
        <v>17520.871599999999</v>
      </c>
      <c r="Q13" s="3"/>
      <c r="R13" s="61"/>
      <c r="S13" s="61"/>
      <c r="T13" s="19"/>
    </row>
    <row r="14" spans="2:23" x14ac:dyDescent="0.25">
      <c r="B14" s="15" t="s">
        <v>103</v>
      </c>
      <c r="J14" s="79" t="s">
        <v>96</v>
      </c>
      <c r="K14" s="79">
        <v>13</v>
      </c>
      <c r="L14" s="80">
        <v>150227.46</v>
      </c>
      <c r="M14" s="2">
        <f>L14/$L$16</f>
        <v>3.6583005724254762E-2</v>
      </c>
      <c r="R14" s="61"/>
      <c r="S14" s="61"/>
      <c r="T14" s="19"/>
    </row>
    <row r="15" spans="2:23" x14ac:dyDescent="0.25">
      <c r="B15" t="s">
        <v>93</v>
      </c>
      <c r="C15" t="s">
        <v>99</v>
      </c>
      <c r="J15" t="s">
        <v>97</v>
      </c>
      <c r="K15">
        <v>20</v>
      </c>
      <c r="L15" s="3">
        <v>221830.81</v>
      </c>
      <c r="R15" s="61" t="s">
        <v>97</v>
      </c>
      <c r="S15" s="61">
        <v>20</v>
      </c>
      <c r="T15" s="19">
        <v>625.47140000000002</v>
      </c>
      <c r="U15" t="s">
        <v>136</v>
      </c>
    </row>
    <row r="16" spans="2:23" x14ac:dyDescent="0.25">
      <c r="B16" t="s">
        <v>94</v>
      </c>
      <c r="C16" t="s">
        <v>100</v>
      </c>
      <c r="K16" s="54" t="s">
        <v>59</v>
      </c>
      <c r="L16" s="14">
        <f>SUM(L3:L15)</f>
        <v>4106482.15</v>
      </c>
      <c r="M16" s="5">
        <f>SUM(L12:L14)</f>
        <v>593319.04999999993</v>
      </c>
      <c r="N16" s="54" t="s">
        <v>59</v>
      </c>
      <c r="O16" s="14">
        <f>SUM(O3:O15)</f>
        <v>208215.57079999999</v>
      </c>
      <c r="P16" s="14">
        <f>SUM(P3:P15)</f>
        <v>478030.35950000002</v>
      </c>
      <c r="Q16" s="14"/>
      <c r="S16" s="54" t="s">
        <v>59</v>
      </c>
      <c r="T16" s="14">
        <f>SUM(T3:T15)-T12</f>
        <v>456180.02979999996</v>
      </c>
    </row>
    <row r="17" spans="2:20" x14ac:dyDescent="0.25">
      <c r="C17" t="s">
        <v>101</v>
      </c>
      <c r="T17" s="5"/>
    </row>
    <row r="18" spans="2:20" x14ac:dyDescent="0.25">
      <c r="B18" t="s">
        <v>96</v>
      </c>
      <c r="C18" t="s">
        <v>102</v>
      </c>
      <c r="K18" t="s">
        <v>30</v>
      </c>
      <c r="L18" s="14">
        <f>L16+O16</f>
        <v>4314697.7208000002</v>
      </c>
      <c r="T18" s="5"/>
    </row>
    <row r="21" spans="2:20" x14ac:dyDescent="0.25">
      <c r="J21" s="15" t="s">
        <v>105</v>
      </c>
    </row>
    <row r="22" spans="2:20" x14ac:dyDescent="0.25">
      <c r="K22" s="4" t="s">
        <v>78</v>
      </c>
      <c r="L22" s="4" t="s">
        <v>79</v>
      </c>
      <c r="M22" s="4" t="s">
        <v>80</v>
      </c>
    </row>
    <row r="23" spans="2:20" x14ac:dyDescent="0.25">
      <c r="J23" t="s">
        <v>77</v>
      </c>
      <c r="K23" s="5">
        <f>L16</f>
        <v>4106482.15</v>
      </c>
      <c r="L23" s="5">
        <f>L16-SUM(L12:L14)</f>
        <v>3513163.1</v>
      </c>
      <c r="M23" s="5">
        <f>L23-K23</f>
        <v>-593319.04999999981</v>
      </c>
    </row>
    <row r="24" spans="2:20" x14ac:dyDescent="0.25">
      <c r="J24" t="s">
        <v>76</v>
      </c>
      <c r="K24" s="5">
        <f>O16</f>
        <v>208215.57079999999</v>
      </c>
      <c r="L24" s="5">
        <f>T16</f>
        <v>456180.02979999996</v>
      </c>
      <c r="M24" s="5">
        <f t="shared" ref="M24:M25" si="0">L24-K24</f>
        <v>247964.45899999997</v>
      </c>
    </row>
    <row r="25" spans="2:20" x14ac:dyDescent="0.25">
      <c r="J25" s="13" t="s">
        <v>59</v>
      </c>
      <c r="K25" s="14">
        <f>SUM(K23:K24)</f>
        <v>4314697.7208000002</v>
      </c>
      <c r="L25" s="14">
        <f>SUM(L23:L24)</f>
        <v>3969343.1298000002</v>
      </c>
      <c r="M25" s="5">
        <f t="shared" si="0"/>
        <v>-345354.59100000001</v>
      </c>
    </row>
    <row r="29" spans="2:20" x14ac:dyDescent="0.25">
      <c r="J29" t="s">
        <v>137</v>
      </c>
      <c r="K29" t="s">
        <v>141</v>
      </c>
      <c r="M29" t="s">
        <v>138</v>
      </c>
    </row>
    <row r="30" spans="2:20" x14ac:dyDescent="0.25">
      <c r="J30" t="s">
        <v>139</v>
      </c>
      <c r="K30" t="s">
        <v>140</v>
      </c>
    </row>
    <row r="31" spans="2:20" x14ac:dyDescent="0.25">
      <c r="J31" t="s">
        <v>142</v>
      </c>
      <c r="K31" t="s">
        <v>143</v>
      </c>
    </row>
    <row r="32" spans="2:20" x14ac:dyDescent="0.25">
      <c r="J32" t="s">
        <v>144</v>
      </c>
      <c r="K32" t="s">
        <v>145</v>
      </c>
      <c r="M32" t="s">
        <v>138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ignoredErrors>
    <ignoredError sqref="L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B050"/>
  </sheetPr>
  <dimension ref="A1:AE56"/>
  <sheetViews>
    <sheetView tabSelected="1" workbookViewId="0">
      <selection activeCell="B5" sqref="B5:B12"/>
    </sheetView>
  </sheetViews>
  <sheetFormatPr defaultRowHeight="15" x14ac:dyDescent="0.25"/>
  <cols>
    <col min="1" max="1" width="16.5703125" bestFit="1" customWidth="1"/>
    <col min="2" max="2" width="23.5703125" customWidth="1"/>
    <col min="3" max="3" width="11.5703125" bestFit="1" customWidth="1"/>
    <col min="4" max="7" width="11.28515625" customWidth="1"/>
    <col min="8" max="8" width="12.5703125" bestFit="1" customWidth="1"/>
    <col min="9" max="12" width="10.5703125" customWidth="1"/>
    <col min="13" max="13" width="7.140625" bestFit="1" customWidth="1"/>
    <col min="14" max="14" width="4.140625" customWidth="1"/>
    <col min="15" max="15" width="11.42578125" hidden="1" customWidth="1"/>
    <col min="16" max="16" width="13.85546875" bestFit="1" customWidth="1"/>
    <col min="17" max="17" width="13.28515625" bestFit="1" customWidth="1"/>
    <col min="18" max="18" width="3.5703125" customWidth="1"/>
    <col min="19" max="19" width="13.28515625" hidden="1" customWidth="1"/>
    <col min="20" max="21" width="13.28515625" customWidth="1"/>
    <col min="23" max="23" width="16.5703125" bestFit="1" customWidth="1"/>
    <col min="24" max="24" width="12.140625" bestFit="1" customWidth="1"/>
    <col min="25" max="26" width="11.5703125" bestFit="1" customWidth="1"/>
    <col min="27" max="27" width="13.28515625" bestFit="1" customWidth="1"/>
    <col min="28" max="28" width="9.28515625" customWidth="1"/>
  </cols>
  <sheetData>
    <row r="1" spans="1:31" x14ac:dyDescent="0.25">
      <c r="A1" s="15" t="s">
        <v>56</v>
      </c>
      <c r="G1" t="s">
        <v>4</v>
      </c>
      <c r="H1" t="s">
        <v>83</v>
      </c>
      <c r="W1" s="15" t="s">
        <v>40</v>
      </c>
      <c r="AB1" s="15" t="s">
        <v>41</v>
      </c>
    </row>
    <row r="2" spans="1:31" x14ac:dyDescent="0.25">
      <c r="A2" s="15"/>
      <c r="C2" t="s">
        <v>43</v>
      </c>
      <c r="G2" t="s">
        <v>108</v>
      </c>
      <c r="H2" t="s">
        <v>111</v>
      </c>
      <c r="W2" t="s">
        <v>42</v>
      </c>
    </row>
    <row r="3" spans="1:31" x14ac:dyDescent="0.25">
      <c r="A3" s="15"/>
      <c r="B3" s="15" t="s">
        <v>116</v>
      </c>
      <c r="C3" s="32" t="s">
        <v>57</v>
      </c>
      <c r="D3" s="32"/>
      <c r="E3" s="32"/>
      <c r="F3" s="32"/>
      <c r="G3" s="32"/>
      <c r="H3" s="32"/>
      <c r="I3" s="32" t="s">
        <v>58</v>
      </c>
      <c r="J3" s="32"/>
      <c r="K3" s="32"/>
      <c r="L3" s="32"/>
      <c r="M3" s="32"/>
      <c r="N3" s="71"/>
      <c r="O3" s="22"/>
      <c r="P3" s="23" t="s">
        <v>60</v>
      </c>
      <c r="Q3" s="23"/>
      <c r="R3" s="22"/>
      <c r="S3" s="22"/>
      <c r="T3" s="23" t="s">
        <v>61</v>
      </c>
      <c r="U3" s="23"/>
      <c r="W3" s="15" t="s">
        <v>117</v>
      </c>
      <c r="X3" s="21" t="s">
        <v>57</v>
      </c>
      <c r="Y3" s="21"/>
      <c r="Z3" s="21"/>
      <c r="AA3" s="21"/>
      <c r="AB3" s="21" t="s">
        <v>58</v>
      </c>
      <c r="AC3" s="21"/>
      <c r="AD3" s="21"/>
      <c r="AE3" s="21"/>
    </row>
    <row r="4" spans="1:31" x14ac:dyDescent="0.25">
      <c r="A4" s="109" t="s">
        <v>31</v>
      </c>
      <c r="B4" s="44" t="s">
        <v>0</v>
      </c>
      <c r="C4" s="73" t="s">
        <v>4</v>
      </c>
      <c r="D4" s="73" t="s">
        <v>108</v>
      </c>
      <c r="E4" s="73" t="s">
        <v>109</v>
      </c>
      <c r="F4" s="73" t="s">
        <v>34</v>
      </c>
      <c r="G4" s="73" t="s">
        <v>35</v>
      </c>
      <c r="H4" s="53" t="s">
        <v>59</v>
      </c>
      <c r="I4" s="73" t="s">
        <v>4</v>
      </c>
      <c r="J4" s="73" t="s">
        <v>5</v>
      </c>
      <c r="K4" s="73" t="s">
        <v>34</v>
      </c>
      <c r="L4" s="73" t="s">
        <v>35</v>
      </c>
      <c r="M4" s="53" t="s">
        <v>59</v>
      </c>
      <c r="N4" s="70"/>
      <c r="O4" s="24"/>
      <c r="P4" s="73" t="s">
        <v>16</v>
      </c>
      <c r="Q4" s="73" t="s">
        <v>17</v>
      </c>
      <c r="R4" s="78"/>
      <c r="S4" s="78"/>
      <c r="T4" s="73" t="s">
        <v>15</v>
      </c>
      <c r="U4" s="73" t="s">
        <v>17</v>
      </c>
      <c r="W4" s="22"/>
      <c r="X4" s="50" t="s">
        <v>4</v>
      </c>
      <c r="Y4" s="50" t="s">
        <v>5</v>
      </c>
      <c r="Z4" s="50" t="s">
        <v>3</v>
      </c>
      <c r="AA4" s="50" t="s">
        <v>59</v>
      </c>
      <c r="AB4" s="53" t="str">
        <f>X4</f>
        <v>M</v>
      </c>
      <c r="AC4" s="53" t="str">
        <f t="shared" ref="AC4" si="0">Y4</f>
        <v>N</v>
      </c>
      <c r="AD4" s="53" t="str">
        <f t="shared" ref="AD4" si="1">Z4</f>
        <v>H</v>
      </c>
      <c r="AE4" s="53" t="str">
        <f>AA4</f>
        <v>TOTAL</v>
      </c>
    </row>
    <row r="5" spans="1:31" x14ac:dyDescent="0.25">
      <c r="A5" s="109"/>
      <c r="B5" s="22" t="s">
        <v>6</v>
      </c>
      <c r="C5" s="47">
        <f>tours_hts_pdaywt!AC4</f>
        <v>962087.50382544613</v>
      </c>
      <c r="D5" s="48">
        <f>tours_hts_pdaywt!AE21</f>
        <v>364591.56305002182</v>
      </c>
      <c r="E5" s="48">
        <f>tours_hts_pdaywt!AC72</f>
        <v>85693.824667541528</v>
      </c>
      <c r="F5" s="48">
        <f>tours_hts_pdaywt!AH38</f>
        <v>204986.5229469765</v>
      </c>
      <c r="G5" s="48">
        <f>tours_hts_pdaywt!AE55</f>
        <v>115232.49842587711</v>
      </c>
      <c r="H5" s="92">
        <f>SUM(C5:G5)</f>
        <v>1732591.9129158633</v>
      </c>
      <c r="I5" s="26">
        <f t="shared" ref="I5:I13" si="2">C5/$H5</f>
        <v>0.55528800328191663</v>
      </c>
      <c r="J5" s="26">
        <f t="shared" ref="J5:J13" si="3">D5/$H5</f>
        <v>0.210431296794196</v>
      </c>
      <c r="K5" s="26">
        <f t="shared" ref="K5" si="4">F5/$H5</f>
        <v>0.11831206264953338</v>
      </c>
      <c r="L5" s="26">
        <f t="shared" ref="L5" si="5">G5/$H5</f>
        <v>6.6508736169700072E-2</v>
      </c>
      <c r="M5" s="58">
        <f t="shared" ref="M5" si="6">H5/$H5</f>
        <v>1</v>
      </c>
      <c r="N5" s="57"/>
      <c r="O5" s="22"/>
      <c r="P5" s="25">
        <v>1031606.2593799999</v>
      </c>
      <c r="Q5" s="74">
        <f t="shared" ref="Q5:Q13" si="7">H5/P5</f>
        <v>1.6795089184095868</v>
      </c>
      <c r="R5" s="22"/>
      <c r="S5" s="25"/>
      <c r="T5" s="25">
        <v>1138935.6299999999</v>
      </c>
      <c r="U5" s="106">
        <f t="shared" ref="U5:U13" si="8">H5/T5</f>
        <v>1.5212377831360526</v>
      </c>
      <c r="W5" s="45" t="s">
        <v>6</v>
      </c>
      <c r="X5" s="47">
        <f>tours_hts_hhwt!M71</f>
        <v>846424.02498333307</v>
      </c>
      <c r="Y5" s="48">
        <f>tours_hts_hhwt!N71</f>
        <v>170460.34094499977</v>
      </c>
      <c r="Z5" s="48">
        <f>T5-(X5+Y5)</f>
        <v>122051.2640716671</v>
      </c>
      <c r="AA5" s="92">
        <f>SUM(X5:Z5)</f>
        <v>1138935.6299999999</v>
      </c>
      <c r="AB5" s="26">
        <f>X5/$AA5</f>
        <v>0.74317108244592645</v>
      </c>
      <c r="AC5" s="26">
        <f t="shared" ref="AC5:AC12" si="9">Y5/$AA5</f>
        <v>0.14966635203518902</v>
      </c>
      <c r="AD5" s="26">
        <f t="shared" ref="AD5:AD12" si="10">Z5/$AA5</f>
        <v>0.1071625655188846</v>
      </c>
      <c r="AE5" s="29">
        <f t="shared" ref="AE5:AE12" si="11">AA5/$AA5</f>
        <v>1</v>
      </c>
    </row>
    <row r="6" spans="1:31" x14ac:dyDescent="0.25">
      <c r="A6" s="109"/>
      <c r="B6" s="22" t="s">
        <v>7</v>
      </c>
      <c r="C6" s="36">
        <f>tours_hts_pdaywt!AC5</f>
        <v>129117.13247245227</v>
      </c>
      <c r="D6" s="37">
        <f>tours_hts_pdaywt!AE22</f>
        <v>114945.81521032489</v>
      </c>
      <c r="E6" s="37">
        <f>tours_hts_pdaywt!AC73</f>
        <v>20365.730464760134</v>
      </c>
      <c r="F6" s="37">
        <f>tours_hts_pdaywt!AH39</f>
        <v>13792.077302527015</v>
      </c>
      <c r="G6" s="37">
        <f>tours_hts_pdaywt!AE56</f>
        <v>43133.591311072116</v>
      </c>
      <c r="H6" s="93">
        <f t="shared" ref="H6:H12" si="12">SUM(C6:G6)</f>
        <v>321354.34676113643</v>
      </c>
      <c r="I6" s="26">
        <f t="shared" si="2"/>
        <v>0.4017905274155989</v>
      </c>
      <c r="J6" s="26">
        <f t="shared" ref="J6:J13" si="13">D6/$H6</f>
        <v>0.35769180149215291</v>
      </c>
      <c r="K6" s="26">
        <f t="shared" ref="K6:K13" si="14">F6/$H6</f>
        <v>4.2918595754295817E-2</v>
      </c>
      <c r="L6" s="26">
        <f t="shared" ref="L6:L13" si="15">G6/$H6</f>
        <v>0.13422439044564544</v>
      </c>
      <c r="M6" s="58">
        <f t="shared" ref="M6:M13" si="16">H6/$H6</f>
        <v>1</v>
      </c>
      <c r="N6" s="57"/>
      <c r="O6" s="22"/>
      <c r="P6" s="25">
        <v>175014.951503333</v>
      </c>
      <c r="Q6" s="74">
        <f t="shared" si="7"/>
        <v>1.8361536771617855</v>
      </c>
      <c r="R6" s="22"/>
      <c r="S6" s="25"/>
      <c r="T6" s="25">
        <v>201243.33</v>
      </c>
      <c r="U6" s="106">
        <f t="shared" si="8"/>
        <v>1.5968447091445785</v>
      </c>
      <c r="W6" s="31" t="s">
        <v>7</v>
      </c>
      <c r="X6" s="36">
        <f>tours_hts_hhwt!M72</f>
        <v>107265.77394000007</v>
      </c>
      <c r="Y6" s="37">
        <f>tours_hts_hhwt!N72</f>
        <v>64685.26918999997</v>
      </c>
      <c r="Z6" s="37">
        <f t="shared" ref="Z6:Z12" si="17">T6-(X6+Y6)</f>
        <v>29292.286869999953</v>
      </c>
      <c r="AA6" s="93">
        <f t="shared" ref="AA6:AA12" si="18">SUM(X6:Z6)</f>
        <v>201243.33</v>
      </c>
      <c r="AB6" s="26">
        <f t="shared" ref="AB6:AB12" si="19">X6/$AA6</f>
        <v>0.53301530013441978</v>
      </c>
      <c r="AC6" s="26">
        <f t="shared" si="9"/>
        <v>0.32142813970530093</v>
      </c>
      <c r="AD6" s="26">
        <f t="shared" si="10"/>
        <v>0.14555656016027937</v>
      </c>
      <c r="AE6" s="29">
        <f t="shared" si="11"/>
        <v>1</v>
      </c>
    </row>
    <row r="7" spans="1:31" x14ac:dyDescent="0.25">
      <c r="A7" s="109"/>
      <c r="B7" s="22" t="s">
        <v>8</v>
      </c>
      <c r="C7" s="36">
        <f>tours_hts_pdaywt!AC6</f>
        <v>216856.03351500715</v>
      </c>
      <c r="D7" s="37">
        <f>tours_hts_pdaywt!AE23</f>
        <v>117919.77756560963</v>
      </c>
      <c r="E7" s="37">
        <f>tours_hts_pdaywt!AC74</f>
        <v>27914.579833809184</v>
      </c>
      <c r="F7" s="37">
        <f>tours_hts_pdaywt!AH40</f>
        <v>2321.0544116666674</v>
      </c>
      <c r="G7" s="37">
        <f>tours_hts_pdaywt!AE57</f>
        <v>38738.483765318138</v>
      </c>
      <c r="H7" s="93">
        <f t="shared" si="12"/>
        <v>403749.92909141071</v>
      </c>
      <c r="I7" s="26">
        <f t="shared" si="2"/>
        <v>0.5371048213011822</v>
      </c>
      <c r="J7" s="26">
        <f t="shared" si="13"/>
        <v>0.29206141987683693</v>
      </c>
      <c r="K7" s="26">
        <f t="shared" si="14"/>
        <v>5.7487425865062397E-3</v>
      </c>
      <c r="L7" s="26">
        <f t="shared" si="15"/>
        <v>9.5946725866910512E-2</v>
      </c>
      <c r="M7" s="58">
        <f t="shared" si="16"/>
        <v>1</v>
      </c>
      <c r="N7" s="57"/>
      <c r="O7" s="22"/>
      <c r="P7" s="25">
        <v>223744.28656333301</v>
      </c>
      <c r="Q7" s="74">
        <f t="shared" si="7"/>
        <v>1.8045150349666039</v>
      </c>
      <c r="R7" s="22"/>
      <c r="S7" s="25"/>
      <c r="T7" s="25">
        <v>266205.58</v>
      </c>
      <c r="U7" s="106">
        <f t="shared" si="8"/>
        <v>1.516684695682978</v>
      </c>
      <c r="W7" s="31" t="s">
        <v>8</v>
      </c>
      <c r="X7" s="36">
        <f>tours_hts_hhwt!M73</f>
        <v>167975.59524833341</v>
      </c>
      <c r="Y7" s="37">
        <f>tours_hts_hhwt!N73</f>
        <v>54799.543660000003</v>
      </c>
      <c r="Z7" s="37">
        <f t="shared" si="17"/>
        <v>43430.441091666609</v>
      </c>
      <c r="AA7" s="93">
        <f t="shared" si="18"/>
        <v>266205.58</v>
      </c>
      <c r="AB7" s="26">
        <f t="shared" si="19"/>
        <v>0.63099952768959011</v>
      </c>
      <c r="AC7" s="26">
        <f t="shared" si="9"/>
        <v>0.20585422612103021</v>
      </c>
      <c r="AD7" s="26">
        <f t="shared" si="10"/>
        <v>0.16314624618937967</v>
      </c>
      <c r="AE7" s="29">
        <f t="shared" si="11"/>
        <v>1</v>
      </c>
    </row>
    <row r="8" spans="1:31" x14ac:dyDescent="0.25">
      <c r="A8" s="109"/>
      <c r="B8" s="22" t="s">
        <v>9</v>
      </c>
      <c r="C8" s="36">
        <f>tours_hts_pdaywt!AC7</f>
        <v>0</v>
      </c>
      <c r="D8" s="37">
        <f>tours_hts_pdaywt!AE24</f>
        <v>238434.24537862223</v>
      </c>
      <c r="E8" s="37">
        <f>tours_hts_pdaywt!AC75</f>
        <v>68516.426130616761</v>
      </c>
      <c r="F8" s="37">
        <f>tours_hts_pdaywt!AH41</f>
        <v>0</v>
      </c>
      <c r="G8" s="37">
        <f>tours_hts_pdaywt!AE58</f>
        <v>109093.80122700523</v>
      </c>
      <c r="H8" s="93">
        <f t="shared" si="12"/>
        <v>416044.47273624421</v>
      </c>
      <c r="I8" s="26">
        <f t="shared" si="2"/>
        <v>0</v>
      </c>
      <c r="J8" s="26">
        <f t="shared" si="13"/>
        <v>0.57309797630644199</v>
      </c>
      <c r="K8" s="26">
        <f t="shared" si="14"/>
        <v>0</v>
      </c>
      <c r="L8" s="26">
        <f t="shared" si="15"/>
        <v>0.26221668205208054</v>
      </c>
      <c r="M8" s="58">
        <f t="shared" si="16"/>
        <v>1</v>
      </c>
      <c r="N8" s="57"/>
      <c r="O8" s="22"/>
      <c r="P8" s="25">
        <v>226001.61945833301</v>
      </c>
      <c r="Q8" s="74">
        <f t="shared" si="7"/>
        <v>1.8408915552613934</v>
      </c>
      <c r="R8" s="22"/>
      <c r="S8" s="25"/>
      <c r="T8" s="25">
        <v>340119.5</v>
      </c>
      <c r="U8" s="106">
        <f t="shared" si="8"/>
        <v>1.2232302844625027</v>
      </c>
      <c r="W8" s="31" t="s">
        <v>9</v>
      </c>
      <c r="X8" s="36">
        <f>tours_hts_hhwt!M74</f>
        <v>0</v>
      </c>
      <c r="Y8" s="37">
        <f>tours_hts_hhwt!N74</f>
        <v>226001.61945833336</v>
      </c>
      <c r="Z8" s="37">
        <f t="shared" si="17"/>
        <v>114117.88054166664</v>
      </c>
      <c r="AA8" s="93">
        <f t="shared" si="18"/>
        <v>340119.5</v>
      </c>
      <c r="AB8" s="26">
        <f t="shared" si="19"/>
        <v>0</v>
      </c>
      <c r="AC8" s="26">
        <f t="shared" si="9"/>
        <v>0.66447710130802073</v>
      </c>
      <c r="AD8" s="26">
        <f t="shared" si="10"/>
        <v>0.33552289869197927</v>
      </c>
      <c r="AE8" s="29">
        <f t="shared" si="11"/>
        <v>1</v>
      </c>
    </row>
    <row r="9" spans="1:31" x14ac:dyDescent="0.25">
      <c r="A9" s="109"/>
      <c r="B9" s="22" t="s">
        <v>10</v>
      </c>
      <c r="C9" s="36">
        <f>tours_hts_pdaywt!AC8</f>
        <v>0</v>
      </c>
      <c r="D9" s="37">
        <f>tours_hts_pdaywt!AE25</f>
        <v>201962.11605518154</v>
      </c>
      <c r="E9" s="37">
        <f>tours_hts_pdaywt!AC76</f>
        <v>37291.940483886508</v>
      </c>
      <c r="F9" s="37">
        <f>tours_hts_pdaywt!AH42</f>
        <v>0</v>
      </c>
      <c r="G9" s="37">
        <f>tours_hts_pdaywt!AE59</f>
        <v>18098.440913772563</v>
      </c>
      <c r="H9" s="93">
        <f t="shared" si="12"/>
        <v>257352.49745284062</v>
      </c>
      <c r="I9" s="26">
        <f t="shared" si="2"/>
        <v>0</v>
      </c>
      <c r="J9" s="26">
        <f t="shared" si="13"/>
        <v>0.78476843261329043</v>
      </c>
      <c r="K9" s="26">
        <f t="shared" si="14"/>
        <v>0</v>
      </c>
      <c r="L9" s="26">
        <f t="shared" si="15"/>
        <v>7.0325491661836589E-2</v>
      </c>
      <c r="M9" s="58">
        <f t="shared" si="16"/>
        <v>1</v>
      </c>
      <c r="N9" s="57"/>
      <c r="O9" s="22"/>
      <c r="P9" s="25">
        <v>185996.62043000001</v>
      </c>
      <c r="Q9" s="74">
        <f t="shared" si="7"/>
        <v>1.3836407180833452</v>
      </c>
      <c r="R9" s="22"/>
      <c r="S9" s="25"/>
      <c r="T9" s="25">
        <v>308536.62</v>
      </c>
      <c r="U9" s="106">
        <f t="shared" si="8"/>
        <v>0.83410681510946938</v>
      </c>
      <c r="W9" s="31" t="s">
        <v>10</v>
      </c>
      <c r="X9" s="36">
        <f>tours_hts_hhwt!M75</f>
        <v>0</v>
      </c>
      <c r="Y9" s="37">
        <f>tours_hts_hhwt!N75</f>
        <v>185996.62043000001</v>
      </c>
      <c r="Z9" s="37">
        <f t="shared" si="17"/>
        <v>122539.99956999999</v>
      </c>
      <c r="AA9" s="93">
        <f t="shared" si="18"/>
        <v>308536.62</v>
      </c>
      <c r="AB9" s="26">
        <f t="shared" si="19"/>
        <v>0</v>
      </c>
      <c r="AC9" s="26">
        <f t="shared" si="9"/>
        <v>0.60283482858533943</v>
      </c>
      <c r="AD9" s="26">
        <f t="shared" si="10"/>
        <v>0.39716517141466057</v>
      </c>
      <c r="AE9" s="29">
        <f t="shared" si="11"/>
        <v>1</v>
      </c>
    </row>
    <row r="10" spans="1:31" x14ac:dyDescent="0.25">
      <c r="A10" s="109"/>
      <c r="B10" s="81" t="s">
        <v>11</v>
      </c>
      <c r="C10" s="82">
        <f>tours_hts_pdaywt!AC9</f>
        <v>80327.03091154345</v>
      </c>
      <c r="D10" s="83">
        <f>tours_hts_pdaywt!AE26</f>
        <v>21712.847871040849</v>
      </c>
      <c r="E10" s="83">
        <f>tours_hts_pdaywt!AC77</f>
        <v>5310.34127099744</v>
      </c>
      <c r="F10" s="83">
        <f>tours_hts_pdaywt!AH43</f>
        <v>731.15309687330591</v>
      </c>
      <c r="G10" s="83">
        <f>tours_hts_pdaywt!AE60</f>
        <v>6433.8412200599478</v>
      </c>
      <c r="H10" s="94">
        <f t="shared" si="12"/>
        <v>114515.21437051498</v>
      </c>
      <c r="I10" s="89">
        <f t="shared" si="2"/>
        <v>0.70145291482094807</v>
      </c>
      <c r="J10" s="89">
        <f t="shared" si="13"/>
        <v>0.18960666484707211</v>
      </c>
      <c r="K10" s="89">
        <f t="shared" si="14"/>
        <v>6.3847681803018211E-3</v>
      </c>
      <c r="L10" s="89">
        <f t="shared" si="15"/>
        <v>5.6183287569485728E-2</v>
      </c>
      <c r="M10" s="102">
        <f t="shared" si="16"/>
        <v>1</v>
      </c>
      <c r="N10" s="84"/>
      <c r="O10" s="81"/>
      <c r="P10" s="85">
        <v>61112.097685000001</v>
      </c>
      <c r="Q10" s="88">
        <f t="shared" si="7"/>
        <v>1.8738550746658922</v>
      </c>
      <c r="R10" s="81"/>
      <c r="S10" s="85"/>
      <c r="T10" s="85">
        <v>77580.28</v>
      </c>
      <c r="U10" s="107">
        <f t="shared" si="8"/>
        <v>1.4760866340069279</v>
      </c>
      <c r="W10" s="86" t="s">
        <v>11</v>
      </c>
      <c r="X10" s="82">
        <f>tours_hts_hhwt!M76</f>
        <v>50624.919986666704</v>
      </c>
      <c r="Y10" s="83">
        <f>tours_hts_hhwt!N76</f>
        <v>9912.6815516666684</v>
      </c>
      <c r="Z10" s="83">
        <f t="shared" si="17"/>
        <v>17042.678461666626</v>
      </c>
      <c r="AA10" s="94">
        <f t="shared" si="18"/>
        <v>77580.28</v>
      </c>
      <c r="AB10" s="89">
        <f t="shared" si="19"/>
        <v>0.65254881764627182</v>
      </c>
      <c r="AC10" s="89">
        <f t="shared" si="9"/>
        <v>0.1277732118479937</v>
      </c>
      <c r="AD10" s="89">
        <f t="shared" si="10"/>
        <v>0.21967797050573454</v>
      </c>
      <c r="AE10" s="96">
        <f t="shared" si="11"/>
        <v>1</v>
      </c>
    </row>
    <row r="11" spans="1:31" x14ac:dyDescent="0.25">
      <c r="A11" s="109"/>
      <c r="B11" s="22" t="s">
        <v>12</v>
      </c>
      <c r="C11" s="36">
        <f>tours_hts_pdaywt!AC10</f>
        <v>263552.97753666708</v>
      </c>
      <c r="D11" s="37">
        <f>tours_hts_pdaywt!AE27</f>
        <v>60940.254359999977</v>
      </c>
      <c r="E11" s="37">
        <f>tours_hts_pdaywt!AC78</f>
        <v>39722.112153333372</v>
      </c>
      <c r="F11" s="37">
        <f>tours_hts_pdaywt!AH44</f>
        <v>0</v>
      </c>
      <c r="G11" s="37">
        <f>tours_hts_pdaywt!AE61</f>
        <v>55211.69192333339</v>
      </c>
      <c r="H11" s="93">
        <f t="shared" si="12"/>
        <v>419427.03597333381</v>
      </c>
      <c r="I11" s="26">
        <f t="shared" si="2"/>
        <v>0.62836430399642418</v>
      </c>
      <c r="J11" s="26">
        <f t="shared" si="13"/>
        <v>0.14529405387180241</v>
      </c>
      <c r="K11" s="26">
        <f t="shared" si="14"/>
        <v>0</v>
      </c>
      <c r="L11" s="26">
        <f t="shared" si="15"/>
        <v>0.13163598716331587</v>
      </c>
      <c r="M11" s="58">
        <f t="shared" si="16"/>
        <v>1</v>
      </c>
      <c r="N11" s="57"/>
      <c r="O11" s="22"/>
      <c r="P11" s="25">
        <v>343883.73009500001</v>
      </c>
      <c r="Q11" s="74">
        <f t="shared" si="7"/>
        <v>1.2196768828157833</v>
      </c>
      <c r="R11" s="22"/>
      <c r="S11" s="25"/>
      <c r="T11" s="25">
        <v>416151.87</v>
      </c>
      <c r="U11" s="106">
        <f t="shared" si="8"/>
        <v>1.0078701219661317</v>
      </c>
      <c r="W11" s="31" t="s">
        <v>12</v>
      </c>
      <c r="X11" s="36">
        <f>tours_hts_hhwt!M77</f>
        <v>254168.09627666709</v>
      </c>
      <c r="Y11" s="37">
        <f>tours_hts_hhwt!N77</f>
        <v>72163.980056666653</v>
      </c>
      <c r="Z11" s="37">
        <f t="shared" si="17"/>
        <v>89819.793666666257</v>
      </c>
      <c r="AA11" s="93">
        <f t="shared" si="18"/>
        <v>416151.87</v>
      </c>
      <c r="AB11" s="26">
        <f t="shared" si="19"/>
        <v>0.61075802993908712</v>
      </c>
      <c r="AC11" s="26">
        <f t="shared" si="9"/>
        <v>0.17340779955324159</v>
      </c>
      <c r="AD11" s="26">
        <f t="shared" si="10"/>
        <v>0.21583417050767129</v>
      </c>
      <c r="AE11" s="29">
        <f t="shared" si="11"/>
        <v>1</v>
      </c>
    </row>
    <row r="12" spans="1:31" x14ac:dyDescent="0.25">
      <c r="A12" s="109"/>
      <c r="B12" s="33" t="s">
        <v>13</v>
      </c>
      <c r="C12" s="38">
        <f>tours_hts_pdaywt!AC11</f>
        <v>43607.731886666639</v>
      </c>
      <c r="D12" s="34">
        <f>tours_hts_pdaywt!AE28</f>
        <v>51382.869966666643</v>
      </c>
      <c r="E12" s="34">
        <f>tours_hts_pdaywt!AC79</f>
        <v>45188.486640000032</v>
      </c>
      <c r="F12" s="34">
        <f>tours_hts_pdaywt!AH45</f>
        <v>0</v>
      </c>
      <c r="G12" s="34">
        <f>tours_hts_pdaywt!AE62</f>
        <v>37952.044766666702</v>
      </c>
      <c r="H12" s="95">
        <f t="shared" si="12"/>
        <v>178131.13326000003</v>
      </c>
      <c r="I12" s="35">
        <f t="shared" si="2"/>
        <v>0.24480690763369722</v>
      </c>
      <c r="J12" s="35">
        <f t="shared" si="13"/>
        <v>0.28845530271043779</v>
      </c>
      <c r="K12" s="35">
        <f t="shared" si="14"/>
        <v>0</v>
      </c>
      <c r="L12" s="35">
        <f t="shared" si="15"/>
        <v>0.21305677492811959</v>
      </c>
      <c r="M12" s="101">
        <f t="shared" si="16"/>
        <v>1</v>
      </c>
      <c r="N12" s="59"/>
      <c r="O12" s="22"/>
      <c r="P12" s="34">
        <v>130250.34290666701</v>
      </c>
      <c r="Q12" s="77">
        <f t="shared" si="7"/>
        <v>1.3676058679372751</v>
      </c>
      <c r="R12" s="22"/>
      <c r="S12" s="25"/>
      <c r="T12" s="34">
        <v>173764.58</v>
      </c>
      <c r="U12" s="108">
        <f t="shared" si="8"/>
        <v>1.0251291331064136</v>
      </c>
      <c r="W12" s="33" t="s">
        <v>13</v>
      </c>
      <c r="X12" s="38">
        <f>tours_hts_hhwt!M78</f>
        <v>43273.383219999967</v>
      </c>
      <c r="Y12" s="34">
        <f>tours_hts_hhwt!N78</f>
        <v>85013.585358333352</v>
      </c>
      <c r="Z12" s="34">
        <f t="shared" si="17"/>
        <v>45477.611421666661</v>
      </c>
      <c r="AA12" s="95">
        <f t="shared" si="18"/>
        <v>173764.58</v>
      </c>
      <c r="AB12" s="35">
        <f t="shared" si="19"/>
        <v>0.24903454559036123</v>
      </c>
      <c r="AC12" s="35">
        <f t="shared" si="9"/>
        <v>0.48924576779878476</v>
      </c>
      <c r="AD12" s="35">
        <f t="shared" si="10"/>
        <v>0.26171968661085399</v>
      </c>
      <c r="AE12" s="43">
        <f t="shared" si="11"/>
        <v>1</v>
      </c>
    </row>
    <row r="13" spans="1:31" x14ac:dyDescent="0.25">
      <c r="A13" s="109"/>
      <c r="B13" s="56" t="s">
        <v>59</v>
      </c>
      <c r="C13" s="49">
        <f>SUM(C5:C12)</f>
        <v>1695548.4101477829</v>
      </c>
      <c r="D13" s="49">
        <f>SUM(D5:D12)</f>
        <v>1171889.4894574676</v>
      </c>
      <c r="E13" s="49">
        <f>SUM(E5:E12)</f>
        <v>330003.44164494495</v>
      </c>
      <c r="F13" s="49">
        <f>SUM(F5:F12)</f>
        <v>221830.80775804349</v>
      </c>
      <c r="G13" s="49">
        <f>SUM(G5:G12)</f>
        <v>423894.39355310524</v>
      </c>
      <c r="H13" s="49">
        <f>SUM(H5:H12)</f>
        <v>3843166.5425613443</v>
      </c>
      <c r="I13" s="29">
        <f t="shared" si="2"/>
        <v>0.44118525475551096</v>
      </c>
      <c r="J13" s="29">
        <f t="shared" si="13"/>
        <v>0.30492810459274078</v>
      </c>
      <c r="K13" s="29">
        <f t="shared" si="14"/>
        <v>5.7720841733338087E-2</v>
      </c>
      <c r="L13" s="29">
        <f t="shared" si="15"/>
        <v>0.11029821082658404</v>
      </c>
      <c r="M13" s="58">
        <f t="shared" si="16"/>
        <v>1</v>
      </c>
      <c r="N13" s="58"/>
      <c r="O13" s="22"/>
      <c r="P13" s="49">
        <f>SUM(P5:P12)</f>
        <v>2377609.9080216661</v>
      </c>
      <c r="Q13" s="75">
        <f t="shared" si="7"/>
        <v>1.6163991113912886</v>
      </c>
      <c r="R13" s="22"/>
      <c r="S13" s="25"/>
      <c r="T13" s="49">
        <f>SUM(T5:T12)</f>
        <v>2922537.39</v>
      </c>
      <c r="U13" s="76">
        <f t="shared" si="8"/>
        <v>1.3150102221827671</v>
      </c>
      <c r="W13" s="27" t="s">
        <v>59</v>
      </c>
      <c r="X13" s="49">
        <f>tours_hts_hhwt!M79</f>
        <v>1469731.7936550004</v>
      </c>
      <c r="Y13" s="49">
        <f>tours_hts_hhwt!N79</f>
        <v>869033.64064999984</v>
      </c>
      <c r="Z13" s="49">
        <f t="shared" ref="Z13" si="20">T13-(X13+Y13)</f>
        <v>583771.95569500001</v>
      </c>
      <c r="AA13" s="49">
        <f t="shared" ref="AA13" si="21">SUM(X13:Z13)</f>
        <v>2922537.39</v>
      </c>
      <c r="AB13" s="29">
        <f t="shared" ref="AB13" si="22">X13/$AA13</f>
        <v>0.50289580509182141</v>
      </c>
      <c r="AC13" s="29">
        <f t="shared" ref="AC13" si="23">Y13/$AA13</f>
        <v>0.29735586741287162</v>
      </c>
      <c r="AD13" s="29">
        <f t="shared" ref="AD13" si="24">Z13/$AA13</f>
        <v>0.19974832749530708</v>
      </c>
      <c r="AE13" s="29">
        <f t="shared" ref="AE13" si="25">AA13/$AA13</f>
        <v>1</v>
      </c>
    </row>
    <row r="14" spans="1:31" x14ac:dyDescent="0.25">
      <c r="B14" s="56"/>
      <c r="C14" s="49"/>
      <c r="D14" s="49"/>
      <c r="E14" s="49"/>
      <c r="F14" s="49"/>
      <c r="G14" s="49"/>
      <c r="H14" s="49"/>
      <c r="I14" s="58"/>
      <c r="J14" s="58"/>
      <c r="K14" s="58"/>
      <c r="L14" s="58"/>
      <c r="M14" s="58"/>
      <c r="N14" s="58"/>
      <c r="P14" s="17"/>
      <c r="Q14" s="18"/>
      <c r="S14" s="3"/>
      <c r="T14" s="17"/>
      <c r="U14" s="20"/>
      <c r="W14" s="27"/>
      <c r="X14" s="49"/>
      <c r="Y14" s="49"/>
      <c r="Z14" s="49"/>
      <c r="AA14" s="49"/>
      <c r="AB14" s="29"/>
      <c r="AC14" s="29"/>
      <c r="AD14" s="29"/>
      <c r="AE14" s="29"/>
    </row>
    <row r="16" spans="1:31" x14ac:dyDescent="0.25">
      <c r="A16" s="15"/>
      <c r="B16" s="15" t="s">
        <v>116</v>
      </c>
      <c r="C16" s="32" t="s">
        <v>57</v>
      </c>
      <c r="D16" s="32"/>
      <c r="E16" s="32"/>
      <c r="F16" s="32"/>
      <c r="G16" s="32"/>
      <c r="H16" s="32"/>
      <c r="I16" s="32" t="s">
        <v>58</v>
      </c>
      <c r="J16" s="32"/>
      <c r="K16" s="32"/>
      <c r="L16" s="32"/>
      <c r="M16" s="32"/>
      <c r="N16" s="71"/>
      <c r="O16" s="22"/>
      <c r="P16" s="23" t="s">
        <v>60</v>
      </c>
      <c r="Q16" s="23"/>
      <c r="R16" s="22"/>
      <c r="S16" s="22"/>
      <c r="T16" s="23" t="s">
        <v>61</v>
      </c>
      <c r="U16" s="23"/>
      <c r="W16" s="15" t="s">
        <v>117</v>
      </c>
      <c r="X16" s="23" t="s">
        <v>57</v>
      </c>
      <c r="Y16" s="23"/>
      <c r="Z16" s="23"/>
      <c r="AA16" s="23"/>
      <c r="AB16" s="23" t="s">
        <v>58</v>
      </c>
      <c r="AC16" s="23"/>
      <c r="AD16" s="23"/>
      <c r="AE16" s="23"/>
    </row>
    <row r="17" spans="1:31" x14ac:dyDescent="0.25">
      <c r="A17" s="110" t="s">
        <v>18</v>
      </c>
      <c r="B17" s="44" t="s">
        <v>0</v>
      </c>
      <c r="C17" s="73" t="str">
        <f>C4</f>
        <v>M</v>
      </c>
      <c r="D17" s="73" t="str">
        <f t="shared" ref="D17:G17" si="26">D4</f>
        <v>N (indiv)</v>
      </c>
      <c r="E17" s="73" t="str">
        <f t="shared" si="26"/>
        <v>N (Joint)</v>
      </c>
      <c r="F17" s="73" t="str">
        <f t="shared" si="26"/>
        <v>at-work</v>
      </c>
      <c r="G17" s="73" t="str">
        <f t="shared" si="26"/>
        <v>escort</v>
      </c>
      <c r="H17" s="53" t="s">
        <v>59</v>
      </c>
      <c r="I17" s="73" t="str">
        <f>I4</f>
        <v>M</v>
      </c>
      <c r="J17" s="73" t="str">
        <f t="shared" ref="J17:L17" si="27">J4</f>
        <v>N</v>
      </c>
      <c r="K17" s="73" t="str">
        <f t="shared" si="27"/>
        <v>at-work</v>
      </c>
      <c r="L17" s="73" t="str">
        <f t="shared" si="27"/>
        <v>escort</v>
      </c>
      <c r="M17" s="53" t="s">
        <v>59</v>
      </c>
      <c r="N17" s="70"/>
      <c r="O17" s="24" t="s">
        <v>2</v>
      </c>
      <c r="P17" s="73" t="s">
        <v>19</v>
      </c>
      <c r="Q17" s="73" t="s">
        <v>17</v>
      </c>
      <c r="R17" s="22"/>
      <c r="S17" s="22"/>
      <c r="T17" s="72" t="s">
        <v>15</v>
      </c>
      <c r="U17" s="73" t="s">
        <v>32</v>
      </c>
      <c r="W17" s="22"/>
      <c r="X17" s="50" t="str">
        <f>X4</f>
        <v>M</v>
      </c>
      <c r="Y17" s="50" t="str">
        <f t="shared" ref="Y17:Z17" si="28">Y4</f>
        <v>N</v>
      </c>
      <c r="Z17" s="50" t="str">
        <f t="shared" si="28"/>
        <v>H</v>
      </c>
      <c r="AA17" s="50" t="s">
        <v>59</v>
      </c>
      <c r="AB17" s="53" t="str">
        <f>X17</f>
        <v>M</v>
      </c>
      <c r="AC17" s="53" t="str">
        <f t="shared" ref="AC17:AD17" si="29">Y17</f>
        <v>N</v>
      </c>
      <c r="AD17" s="53" t="str">
        <f t="shared" si="29"/>
        <v>H</v>
      </c>
      <c r="AE17" s="53" t="str">
        <f>AA17</f>
        <v>TOTAL</v>
      </c>
    </row>
    <row r="18" spans="1:31" x14ac:dyDescent="0.25">
      <c r="A18" s="110"/>
      <c r="B18" s="31" t="s">
        <v>6</v>
      </c>
      <c r="C18" s="47">
        <f>20*(tours_abm!AA4)</f>
        <v>913980</v>
      </c>
      <c r="D18" s="48">
        <f>20*tours_abm!AD21</f>
        <v>266120</v>
      </c>
      <c r="E18" s="48">
        <f>20*tours_abm!AC104</f>
        <v>75120</v>
      </c>
      <c r="F18" s="48">
        <f>20*(tours_abm!AB38)</f>
        <v>100060</v>
      </c>
      <c r="G18" s="48">
        <f>20*tours_abm!AC55</f>
        <v>166320</v>
      </c>
      <c r="H18" s="92">
        <f>SUM(C18:G18)</f>
        <v>1521600</v>
      </c>
      <c r="I18" s="46">
        <f t="shared" ref="I18:I26" si="30">C18/$H18</f>
        <v>0.60067034700315458</v>
      </c>
      <c r="J18" s="46">
        <f t="shared" ref="J18:J26" si="31">D18/$H18</f>
        <v>0.17489484752891693</v>
      </c>
      <c r="K18" s="46">
        <f t="shared" ref="K18" si="32">F18/$H18</f>
        <v>6.575972660357518E-2</v>
      </c>
      <c r="L18" s="46">
        <f t="shared" ref="L18" si="33">G18/$H18</f>
        <v>0.10930599369085174</v>
      </c>
      <c r="M18" s="98">
        <f t="shared" ref="M18" si="34">H18/$H18</f>
        <v>1</v>
      </c>
      <c r="N18" s="59"/>
      <c r="O18" s="25">
        <v>50006</v>
      </c>
      <c r="P18" s="25">
        <f>20*O18</f>
        <v>1000120</v>
      </c>
      <c r="Q18" s="74">
        <f t="shared" ref="Q18:Q26" si="35">H18/P18</f>
        <v>1.5214174299084109</v>
      </c>
      <c r="R18" s="22"/>
      <c r="S18" s="25">
        <v>53681</v>
      </c>
      <c r="T18" s="25">
        <f>20*S18</f>
        <v>1073620</v>
      </c>
      <c r="U18" s="106">
        <f t="shared" ref="U18:U26" si="36">H18/T18</f>
        <v>1.417261228367579</v>
      </c>
      <c r="W18" s="45" t="s">
        <v>6</v>
      </c>
      <c r="X18" s="47">
        <f>20*tours_abm!M72</f>
        <v>864900</v>
      </c>
      <c r="Y18" s="48">
        <f>20*tours_abm!N72</f>
        <v>135240</v>
      </c>
      <c r="Z18" s="48">
        <f>T18-(X18+Y18)</f>
        <v>73480</v>
      </c>
      <c r="AA18" s="92">
        <f>SUM(X18:Z18)</f>
        <v>1073620</v>
      </c>
      <c r="AB18" s="51">
        <f>X18/$AA18</f>
        <v>0.8055922952254988</v>
      </c>
      <c r="AC18" s="51">
        <f t="shared" ref="AC18:AE18" si="37">Y18/$AA18</f>
        <v>0.12596635681153481</v>
      </c>
      <c r="AD18" s="52">
        <f t="shared" si="37"/>
        <v>6.8441347962966415E-2</v>
      </c>
      <c r="AE18" s="97">
        <f t="shared" si="37"/>
        <v>1</v>
      </c>
    </row>
    <row r="19" spans="1:31" x14ac:dyDescent="0.25">
      <c r="A19" s="110"/>
      <c r="B19" s="31" t="s">
        <v>7</v>
      </c>
      <c r="C19" s="36">
        <f>20*(tours_abm!AA5)</f>
        <v>230340</v>
      </c>
      <c r="D19" s="37">
        <f>20*tours_abm!AD22</f>
        <v>188880</v>
      </c>
      <c r="E19" s="37">
        <f>20*tours_abm!AC105</f>
        <v>44900</v>
      </c>
      <c r="F19" s="37">
        <f>20*(tours_abm!AB39)</f>
        <v>10840</v>
      </c>
      <c r="G19" s="37">
        <f>20*tours_abm!AC56</f>
        <v>120540</v>
      </c>
      <c r="H19" s="93">
        <f t="shared" ref="H19:H25" si="38">SUM(C19:G19)</f>
        <v>595500</v>
      </c>
      <c r="I19" s="41">
        <f t="shared" si="30"/>
        <v>0.38680100755667507</v>
      </c>
      <c r="J19" s="41">
        <f t="shared" ref="J19:J26" si="39">D19/$H19</f>
        <v>0.31717884130982366</v>
      </c>
      <c r="K19" s="41">
        <f t="shared" ref="K19:K26" si="40">F19/$H19</f>
        <v>1.8203190596137699E-2</v>
      </c>
      <c r="L19" s="41">
        <f t="shared" ref="L19:L26" si="41">G19/$H19</f>
        <v>0.20241813602015113</v>
      </c>
      <c r="M19" s="99">
        <f t="shared" ref="M19:M26" si="42">H19/$H19</f>
        <v>1</v>
      </c>
      <c r="N19" s="59"/>
      <c r="O19" s="25">
        <v>17117</v>
      </c>
      <c r="P19" s="25">
        <f t="shared" ref="P19:P25" si="43">20*O19</f>
        <v>342340</v>
      </c>
      <c r="Q19" s="74">
        <f t="shared" si="35"/>
        <v>1.7394987439387743</v>
      </c>
      <c r="R19" s="22"/>
      <c r="S19" s="25">
        <v>19732</v>
      </c>
      <c r="T19" s="25">
        <f t="shared" ref="T19:T25" si="44">20*S19</f>
        <v>394640</v>
      </c>
      <c r="U19" s="106">
        <f t="shared" si="36"/>
        <v>1.5089702006892358</v>
      </c>
      <c r="W19" s="31" t="s">
        <v>7</v>
      </c>
      <c r="X19" s="36">
        <f>20*tours_abm!M73</f>
        <v>214840</v>
      </c>
      <c r="Y19" s="37">
        <f>20*tours_abm!N73</f>
        <v>127500</v>
      </c>
      <c r="Z19" s="37">
        <f t="shared" ref="Z19:Z25" si="45">T19-(X19+Y19)</f>
        <v>52300</v>
      </c>
      <c r="AA19" s="93">
        <f t="shared" ref="AA19:AA25" si="46">SUM(X19:Z19)</f>
        <v>394640</v>
      </c>
      <c r="AB19" s="51">
        <f t="shared" ref="AB19:AB25" si="47">X19/$AA19</f>
        <v>0.54439489154672616</v>
      </c>
      <c r="AC19" s="51">
        <f t="shared" ref="AC19:AC25" si="48">Y19/$AA19</f>
        <v>0.32307926211230487</v>
      </c>
      <c r="AD19" s="52">
        <f t="shared" ref="AD19:AD25" si="49">Z19/$AA19</f>
        <v>0.13252584634096898</v>
      </c>
      <c r="AE19" s="97">
        <f t="shared" ref="AE19:AE25" si="50">AA19/$AA19</f>
        <v>1</v>
      </c>
    </row>
    <row r="20" spans="1:31" x14ac:dyDescent="0.25">
      <c r="A20" s="110"/>
      <c r="B20" s="31" t="s">
        <v>8</v>
      </c>
      <c r="C20" s="36">
        <f>20*(tours_abm!AA6)</f>
        <v>142500</v>
      </c>
      <c r="D20" s="37">
        <f>20*tours_abm!AD23</f>
        <v>63500</v>
      </c>
      <c r="E20" s="37">
        <f>20*tours_abm!AC106</f>
        <v>17400</v>
      </c>
      <c r="F20" s="37">
        <f>20*(tours_abm!AB40)</f>
        <v>840</v>
      </c>
      <c r="G20" s="37">
        <f>20*tours_abm!AC57</f>
        <v>50800</v>
      </c>
      <c r="H20" s="93">
        <f t="shared" si="38"/>
        <v>275040</v>
      </c>
      <c r="I20" s="41">
        <f t="shared" si="30"/>
        <v>0.51810645724258286</v>
      </c>
      <c r="J20" s="41">
        <f t="shared" si="39"/>
        <v>0.23087550901687026</v>
      </c>
      <c r="K20" s="41">
        <f t="shared" si="40"/>
        <v>3.0541012216404886E-3</v>
      </c>
      <c r="L20" s="41">
        <f t="shared" si="41"/>
        <v>0.18470040721349623</v>
      </c>
      <c r="M20" s="99">
        <f t="shared" si="42"/>
        <v>1</v>
      </c>
      <c r="N20" s="59"/>
      <c r="O20" s="25">
        <v>8150</v>
      </c>
      <c r="P20" s="25">
        <f t="shared" si="43"/>
        <v>163000</v>
      </c>
      <c r="Q20" s="74">
        <f t="shared" si="35"/>
        <v>1.6873619631901839</v>
      </c>
      <c r="R20" s="22"/>
      <c r="S20" s="25">
        <v>9713</v>
      </c>
      <c r="T20" s="25">
        <f t="shared" si="44"/>
        <v>194260</v>
      </c>
      <c r="U20" s="106">
        <f t="shared" si="36"/>
        <v>1.4158344486770307</v>
      </c>
      <c r="W20" s="31" t="s">
        <v>8</v>
      </c>
      <c r="X20" s="36">
        <f>20*tours_abm!M74</f>
        <v>125080</v>
      </c>
      <c r="Y20" s="37">
        <f>20*tours_abm!N74</f>
        <v>37920</v>
      </c>
      <c r="Z20" s="37">
        <f t="shared" si="45"/>
        <v>31260</v>
      </c>
      <c r="AA20" s="93">
        <f t="shared" si="46"/>
        <v>194260</v>
      </c>
      <c r="AB20" s="26">
        <f t="shared" si="47"/>
        <v>0.64387933697106969</v>
      </c>
      <c r="AC20" s="26">
        <f t="shared" si="48"/>
        <v>0.19520230618758366</v>
      </c>
      <c r="AD20" s="26">
        <f t="shared" si="49"/>
        <v>0.16091835684134664</v>
      </c>
      <c r="AE20" s="29">
        <f t="shared" si="50"/>
        <v>1</v>
      </c>
    </row>
    <row r="21" spans="1:31" x14ac:dyDescent="0.25">
      <c r="A21" s="110"/>
      <c r="B21" s="31" t="s">
        <v>9</v>
      </c>
      <c r="C21" s="36">
        <f>20*(tours_abm!AA7)</f>
        <v>0</v>
      </c>
      <c r="D21" s="37">
        <f>20*tours_abm!AD24</f>
        <v>288440</v>
      </c>
      <c r="E21" s="37">
        <f>20*tours_abm!AC107</f>
        <v>100420</v>
      </c>
      <c r="F21" s="37">
        <f>20*(tours_abm!AB41)</f>
        <v>0</v>
      </c>
      <c r="G21" s="37">
        <f>20*tours_abm!AC58</f>
        <v>256500</v>
      </c>
      <c r="H21" s="93">
        <f t="shared" si="38"/>
        <v>645360</v>
      </c>
      <c r="I21" s="41">
        <f t="shared" si="30"/>
        <v>0</v>
      </c>
      <c r="J21" s="41">
        <f t="shared" si="39"/>
        <v>0.44694434114292797</v>
      </c>
      <c r="K21" s="41">
        <f t="shared" si="40"/>
        <v>0</v>
      </c>
      <c r="L21" s="41">
        <f t="shared" si="41"/>
        <v>0.39745258460394201</v>
      </c>
      <c r="M21" s="99">
        <f t="shared" si="42"/>
        <v>1</v>
      </c>
      <c r="N21" s="59"/>
      <c r="O21" s="25">
        <v>17837</v>
      </c>
      <c r="P21" s="25">
        <f t="shared" si="43"/>
        <v>356740</v>
      </c>
      <c r="Q21" s="74">
        <f t="shared" si="35"/>
        <v>1.8090486068285025</v>
      </c>
      <c r="R21" s="22"/>
      <c r="S21" s="25">
        <v>25315</v>
      </c>
      <c r="T21" s="25">
        <f t="shared" si="44"/>
        <v>506300</v>
      </c>
      <c r="U21" s="106">
        <f t="shared" si="36"/>
        <v>1.2746592929093423</v>
      </c>
      <c r="W21" s="31" t="s">
        <v>9</v>
      </c>
      <c r="X21" s="36">
        <f>20*tours_abm!M75</f>
        <v>0</v>
      </c>
      <c r="Y21" s="37">
        <f>20*tours_abm!N75</f>
        <v>356740</v>
      </c>
      <c r="Z21" s="37">
        <f t="shared" si="45"/>
        <v>149560</v>
      </c>
      <c r="AA21" s="93">
        <f t="shared" si="46"/>
        <v>506300</v>
      </c>
      <c r="AB21" s="26">
        <f t="shared" si="47"/>
        <v>0</v>
      </c>
      <c r="AC21" s="26">
        <f t="shared" si="48"/>
        <v>0.70460201461584038</v>
      </c>
      <c r="AD21" s="26">
        <f t="shared" si="49"/>
        <v>0.29539798538415957</v>
      </c>
      <c r="AE21" s="29">
        <f t="shared" si="50"/>
        <v>1</v>
      </c>
    </row>
    <row r="22" spans="1:31" x14ac:dyDescent="0.25">
      <c r="A22" s="110"/>
      <c r="B22" s="31" t="s">
        <v>10</v>
      </c>
      <c r="C22" s="36">
        <f>20*(tours_abm!AA8)</f>
        <v>0</v>
      </c>
      <c r="D22" s="37">
        <f>20*tours_abm!AD25</f>
        <v>264680</v>
      </c>
      <c r="E22" s="37">
        <f>20*tours_abm!AC108</f>
        <v>62520</v>
      </c>
      <c r="F22" s="37">
        <f>20*(tours_abm!AB42)</f>
        <v>0</v>
      </c>
      <c r="G22" s="37">
        <f>20*tours_abm!AC59</f>
        <v>32340</v>
      </c>
      <c r="H22" s="93">
        <f t="shared" si="38"/>
        <v>359540</v>
      </c>
      <c r="I22" s="41">
        <f t="shared" si="30"/>
        <v>0</v>
      </c>
      <c r="J22" s="41">
        <f t="shared" si="39"/>
        <v>0.73616287478444675</v>
      </c>
      <c r="K22" s="41">
        <f t="shared" si="40"/>
        <v>0</v>
      </c>
      <c r="L22" s="41">
        <f t="shared" si="41"/>
        <v>8.994826723034989E-2</v>
      </c>
      <c r="M22" s="99">
        <f t="shared" si="42"/>
        <v>1</v>
      </c>
      <c r="N22" s="59"/>
      <c r="O22" s="25">
        <v>11164</v>
      </c>
      <c r="P22" s="25">
        <f t="shared" si="43"/>
        <v>223280</v>
      </c>
      <c r="Q22" s="74">
        <f t="shared" si="35"/>
        <v>1.6102651379433894</v>
      </c>
      <c r="R22" s="22"/>
      <c r="S22" s="25">
        <v>17332</v>
      </c>
      <c r="T22" s="25">
        <f t="shared" si="44"/>
        <v>346640</v>
      </c>
      <c r="U22" s="106">
        <f t="shared" si="36"/>
        <v>1.0372144011077775</v>
      </c>
      <c r="W22" s="31" t="s">
        <v>10</v>
      </c>
      <c r="X22" s="36">
        <f>20*tours_abm!M76</f>
        <v>0</v>
      </c>
      <c r="Y22" s="37">
        <f>20*tours_abm!N76</f>
        <v>223280</v>
      </c>
      <c r="Z22" s="37">
        <f t="shared" si="45"/>
        <v>123360</v>
      </c>
      <c r="AA22" s="93">
        <f t="shared" si="46"/>
        <v>346640</v>
      </c>
      <c r="AB22" s="26">
        <f t="shared" si="47"/>
        <v>0</v>
      </c>
      <c r="AC22" s="26">
        <f t="shared" si="48"/>
        <v>0.6441264712670205</v>
      </c>
      <c r="AD22" s="26">
        <f t="shared" si="49"/>
        <v>0.35587352873297945</v>
      </c>
      <c r="AE22" s="29">
        <f t="shared" si="50"/>
        <v>1</v>
      </c>
    </row>
    <row r="23" spans="1:31" x14ac:dyDescent="0.25">
      <c r="A23" s="110"/>
      <c r="B23" s="86" t="s">
        <v>11</v>
      </c>
      <c r="C23" s="82">
        <f>20*(tours_abm!AA9)</f>
        <v>76020</v>
      </c>
      <c r="D23" s="83">
        <f>20*tours_abm!AD26</f>
        <v>17380</v>
      </c>
      <c r="E23" s="83">
        <f>20*tours_abm!AC109</f>
        <v>4040</v>
      </c>
      <c r="F23" s="83">
        <f>20*(tours_abm!AB43)</f>
        <v>0</v>
      </c>
      <c r="G23" s="83">
        <f>20*tours_abm!AC60</f>
        <v>1420</v>
      </c>
      <c r="H23" s="94">
        <f t="shared" si="38"/>
        <v>98860</v>
      </c>
      <c r="I23" s="91">
        <f t="shared" si="30"/>
        <v>0.76896621484928185</v>
      </c>
      <c r="J23" s="91">
        <f t="shared" si="39"/>
        <v>0.17580416750960956</v>
      </c>
      <c r="K23" s="91">
        <f t="shared" si="40"/>
        <v>0</v>
      </c>
      <c r="L23" s="91">
        <f t="shared" si="41"/>
        <v>1.436374671252276E-2</v>
      </c>
      <c r="M23" s="100">
        <f t="shared" si="42"/>
        <v>1</v>
      </c>
      <c r="N23" s="87"/>
      <c r="O23" s="85">
        <v>3743</v>
      </c>
      <c r="P23" s="85">
        <f t="shared" si="43"/>
        <v>74860</v>
      </c>
      <c r="Q23" s="8">
        <f t="shared" si="35"/>
        <v>1.3205984504408228</v>
      </c>
      <c r="R23" s="81"/>
      <c r="S23" s="85">
        <v>4038</v>
      </c>
      <c r="T23" s="85">
        <f t="shared" si="44"/>
        <v>80760</v>
      </c>
      <c r="U23" s="107">
        <f t="shared" si="36"/>
        <v>1.2241208519068847</v>
      </c>
      <c r="W23" s="86" t="s">
        <v>11</v>
      </c>
      <c r="X23" s="82">
        <f>20*tours_abm!M77</f>
        <v>71820</v>
      </c>
      <c r="Y23" s="83">
        <f>20*tours_abm!N77</f>
        <v>3040</v>
      </c>
      <c r="Z23" s="83">
        <f t="shared" si="45"/>
        <v>5900</v>
      </c>
      <c r="AA23" s="94">
        <f t="shared" si="46"/>
        <v>80760</v>
      </c>
      <c r="AB23" s="89">
        <f t="shared" si="47"/>
        <v>0.88930163447251109</v>
      </c>
      <c r="AC23" s="89">
        <f t="shared" si="48"/>
        <v>3.7642397226349676E-2</v>
      </c>
      <c r="AD23" s="89">
        <f t="shared" si="49"/>
        <v>7.3055968301139182E-2</v>
      </c>
      <c r="AE23" s="96">
        <f t="shared" si="50"/>
        <v>1</v>
      </c>
    </row>
    <row r="24" spans="1:31" x14ac:dyDescent="0.25">
      <c r="A24" s="110"/>
      <c r="B24" s="31" t="s">
        <v>12</v>
      </c>
      <c r="C24" s="36">
        <f>20*(tours_abm!AA10)</f>
        <v>399400</v>
      </c>
      <c r="D24" s="37">
        <f>20*tours_abm!AD27</f>
        <v>69740</v>
      </c>
      <c r="E24" s="37">
        <f>20*tours_abm!AC110</f>
        <v>41840</v>
      </c>
      <c r="F24" s="37">
        <f>20*(tours_abm!AB44)</f>
        <v>0</v>
      </c>
      <c r="G24" s="37">
        <f>20*tours_abm!AC61</f>
        <v>26240</v>
      </c>
      <c r="H24" s="93">
        <f t="shared" si="38"/>
        <v>537220</v>
      </c>
      <c r="I24" s="41">
        <f t="shared" si="30"/>
        <v>0.74345705669930384</v>
      </c>
      <c r="J24" s="41">
        <f t="shared" si="39"/>
        <v>0.12981646252931761</v>
      </c>
      <c r="K24" s="41">
        <f t="shared" si="40"/>
        <v>0</v>
      </c>
      <c r="L24" s="41">
        <f t="shared" si="41"/>
        <v>4.8844048992963775E-2</v>
      </c>
      <c r="M24" s="99">
        <f t="shared" si="42"/>
        <v>1</v>
      </c>
      <c r="N24" s="59"/>
      <c r="O24" s="25">
        <v>20937</v>
      </c>
      <c r="P24" s="25">
        <f t="shared" si="43"/>
        <v>418740</v>
      </c>
      <c r="Q24" s="74">
        <f t="shared" si="35"/>
        <v>1.2829440703061565</v>
      </c>
      <c r="R24" s="22"/>
      <c r="S24" s="25">
        <v>21322</v>
      </c>
      <c r="T24" s="25">
        <f t="shared" si="44"/>
        <v>426440</v>
      </c>
      <c r="U24" s="106">
        <f t="shared" si="36"/>
        <v>1.2597786323984617</v>
      </c>
      <c r="W24" s="31" t="s">
        <v>12</v>
      </c>
      <c r="X24" s="36">
        <f>20*tours_abm!M78</f>
        <v>394160</v>
      </c>
      <c r="Y24" s="37">
        <f>20*tours_abm!N78</f>
        <v>24580</v>
      </c>
      <c r="Z24" s="37">
        <f t="shared" si="45"/>
        <v>7700</v>
      </c>
      <c r="AA24" s="93">
        <f t="shared" si="46"/>
        <v>426440</v>
      </c>
      <c r="AB24" s="51">
        <f t="shared" si="47"/>
        <v>0.92430353625363471</v>
      </c>
      <c r="AC24" s="51">
        <f t="shared" si="48"/>
        <v>5.7639996248006753E-2</v>
      </c>
      <c r="AD24" s="52">
        <f t="shared" si="49"/>
        <v>1.8056467498358503E-2</v>
      </c>
      <c r="AE24" s="97">
        <f t="shared" si="50"/>
        <v>1</v>
      </c>
    </row>
    <row r="25" spans="1:31" x14ac:dyDescent="0.25">
      <c r="A25" s="110"/>
      <c r="B25" s="33" t="s">
        <v>13</v>
      </c>
      <c r="C25" s="38">
        <f>20*(tours_abm!AA11)</f>
        <v>57940</v>
      </c>
      <c r="D25" s="34">
        <f>20*tours_abm!AD28</f>
        <v>37300</v>
      </c>
      <c r="E25" s="34">
        <f>20*tours_abm!AC111</f>
        <v>67100</v>
      </c>
      <c r="F25" s="34">
        <f>20*(tours_abm!AB45)</f>
        <v>0</v>
      </c>
      <c r="G25" s="34">
        <f>20*tours_abm!AC62</f>
        <v>101200</v>
      </c>
      <c r="H25" s="95">
        <f t="shared" si="38"/>
        <v>263540</v>
      </c>
      <c r="I25" s="35">
        <f t="shared" si="30"/>
        <v>0.21985277377248236</v>
      </c>
      <c r="J25" s="35">
        <f t="shared" si="39"/>
        <v>0.14153449191773546</v>
      </c>
      <c r="K25" s="35">
        <f t="shared" si="40"/>
        <v>0</v>
      </c>
      <c r="L25" s="35">
        <f t="shared" si="41"/>
        <v>0.38400242847385596</v>
      </c>
      <c r="M25" s="101">
        <f t="shared" si="42"/>
        <v>1</v>
      </c>
      <c r="N25" s="59"/>
      <c r="O25" s="25">
        <v>8215</v>
      </c>
      <c r="P25" s="34">
        <f t="shared" si="43"/>
        <v>164300</v>
      </c>
      <c r="Q25" s="77">
        <f t="shared" si="35"/>
        <v>1.6040170419963482</v>
      </c>
      <c r="R25" s="22"/>
      <c r="S25" s="25">
        <v>10753</v>
      </c>
      <c r="T25" s="34">
        <f t="shared" si="44"/>
        <v>215060</v>
      </c>
      <c r="U25" s="108">
        <f t="shared" si="36"/>
        <v>1.2254254626615828</v>
      </c>
      <c r="W25" s="33" t="s">
        <v>13</v>
      </c>
      <c r="X25" s="38">
        <f>20*tours_abm!M79</f>
        <v>57940</v>
      </c>
      <c r="Y25" s="34">
        <f>20*tours_abm!N79</f>
        <v>106360</v>
      </c>
      <c r="Z25" s="34">
        <f t="shared" si="45"/>
        <v>50760</v>
      </c>
      <c r="AA25" s="95">
        <f t="shared" si="46"/>
        <v>215060</v>
      </c>
      <c r="AB25" s="35">
        <f t="shared" si="47"/>
        <v>0.26941318701757649</v>
      </c>
      <c r="AC25" s="35">
        <f t="shared" si="48"/>
        <v>0.49455965776992467</v>
      </c>
      <c r="AD25" s="35">
        <f t="shared" si="49"/>
        <v>0.23602715521249884</v>
      </c>
      <c r="AE25" s="43">
        <f t="shared" si="50"/>
        <v>1</v>
      </c>
    </row>
    <row r="26" spans="1:31" x14ac:dyDescent="0.25">
      <c r="A26" s="110"/>
      <c r="B26" s="56" t="s">
        <v>59</v>
      </c>
      <c r="C26" s="28">
        <f>SUM(C18:C25)</f>
        <v>1820180</v>
      </c>
      <c r="D26" s="49">
        <f>SUM(D18:D25)</f>
        <v>1196040</v>
      </c>
      <c r="E26" s="49">
        <f>SUM(E18:E25)</f>
        <v>413340</v>
      </c>
      <c r="F26" s="28">
        <f>SUM(F18:F25)</f>
        <v>111740</v>
      </c>
      <c r="G26" s="28">
        <f>SUM(G18:G25)</f>
        <v>755360</v>
      </c>
      <c r="H26" s="49">
        <f>SUM(H18:H25)</f>
        <v>4296660</v>
      </c>
      <c r="I26" s="29">
        <f t="shared" si="30"/>
        <v>0.42362672401353607</v>
      </c>
      <c r="J26" s="29">
        <f t="shared" si="39"/>
        <v>0.27836505564787534</v>
      </c>
      <c r="K26" s="29">
        <f t="shared" si="40"/>
        <v>2.600624671256278E-2</v>
      </c>
      <c r="L26" s="29">
        <f t="shared" si="41"/>
        <v>0.17580166920352086</v>
      </c>
      <c r="M26" s="58">
        <f t="shared" si="42"/>
        <v>1</v>
      </c>
      <c r="N26" s="58"/>
      <c r="O26" s="22"/>
      <c r="P26" s="49">
        <f>SUM(P18:P25)</f>
        <v>2743380</v>
      </c>
      <c r="Q26" s="75">
        <f t="shared" si="35"/>
        <v>1.5661920696367255</v>
      </c>
      <c r="R26" s="22"/>
      <c r="S26" s="22"/>
      <c r="T26" s="49">
        <f>SUM(T18:T25)</f>
        <v>3237720</v>
      </c>
      <c r="U26" s="76">
        <f t="shared" si="36"/>
        <v>1.3270634891219748</v>
      </c>
      <c r="W26" s="27" t="s">
        <v>59</v>
      </c>
      <c r="X26" s="49">
        <f>20*tours_abm!M80</f>
        <v>1728740</v>
      </c>
      <c r="Y26" s="49">
        <f>20*tours_abm!N80</f>
        <v>1014660</v>
      </c>
      <c r="Z26" s="49">
        <f t="shared" ref="Z26" si="51">T26-(X26+Y26)</f>
        <v>494320</v>
      </c>
      <c r="AA26" s="49">
        <f t="shared" ref="AA26" si="52">SUM(X26:Z26)</f>
        <v>3237720</v>
      </c>
      <c r="AB26" s="29">
        <f t="shared" ref="AB26" si="53">X26/$AA26</f>
        <v>0.53393746216473326</v>
      </c>
      <c r="AC26" s="29">
        <f t="shared" ref="AC26" si="54">Y26/$AA26</f>
        <v>0.3133871983988733</v>
      </c>
      <c r="AD26" s="29">
        <f t="shared" ref="AD26" si="55">Z26/$AA26</f>
        <v>0.1526753394363935</v>
      </c>
      <c r="AE26" s="29">
        <f t="shared" ref="AE26" si="56">AA26/$AA26</f>
        <v>1</v>
      </c>
    </row>
    <row r="28" spans="1:31" x14ac:dyDescent="0.25">
      <c r="W28" s="15" t="s">
        <v>135</v>
      </c>
      <c r="X28" s="12"/>
      <c r="AB28" s="15" t="s">
        <v>63</v>
      </c>
    </row>
    <row r="29" spans="1:31" x14ac:dyDescent="0.25">
      <c r="A29" s="15" t="s">
        <v>44</v>
      </c>
      <c r="D29" t="s">
        <v>106</v>
      </c>
      <c r="O29" s="61"/>
      <c r="P29" s="61"/>
      <c r="Q29" s="61"/>
      <c r="R29" s="61"/>
      <c r="S29" s="61"/>
      <c r="T29" s="61"/>
      <c r="U29" s="61"/>
      <c r="V29" s="61"/>
      <c r="W29" t="s">
        <v>127</v>
      </c>
      <c r="AB29" t="s">
        <v>62</v>
      </c>
    </row>
    <row r="30" spans="1:31" x14ac:dyDescent="0.25"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61"/>
      <c r="P30" s="61"/>
      <c r="Q30" s="61"/>
      <c r="R30" s="61"/>
      <c r="S30" s="61"/>
      <c r="T30" s="61"/>
      <c r="U30" s="61"/>
      <c r="V30" s="61"/>
      <c r="W30" t="s">
        <v>126</v>
      </c>
      <c r="X30" s="3"/>
      <c r="Y30" s="3"/>
      <c r="Z30" s="3"/>
      <c r="AA30" s="3"/>
      <c r="AB30" t="s">
        <v>115</v>
      </c>
    </row>
    <row r="31" spans="1:31" x14ac:dyDescent="0.25">
      <c r="A31" s="30"/>
      <c r="B31" s="30" t="s">
        <v>118</v>
      </c>
      <c r="C31" s="32" t="s">
        <v>57</v>
      </c>
      <c r="D31" s="32"/>
      <c r="E31" s="32"/>
      <c r="F31" s="32"/>
      <c r="G31" s="32"/>
      <c r="H31" s="32" t="s">
        <v>58</v>
      </c>
      <c r="I31" s="32"/>
      <c r="J31" s="32"/>
      <c r="K31" s="32"/>
      <c r="L31" s="32"/>
      <c r="N31" s="71"/>
      <c r="O31" s="62"/>
      <c r="P31" s="62"/>
      <c r="Q31" s="62"/>
      <c r="R31" s="62"/>
      <c r="S31" s="62"/>
      <c r="T31" s="62"/>
      <c r="U31" s="61"/>
      <c r="V31" s="61"/>
      <c r="W31" t="s">
        <v>125</v>
      </c>
      <c r="X31" s="3"/>
      <c r="Y31" s="3"/>
      <c r="Z31" s="3"/>
      <c r="AA31" s="3"/>
      <c r="AB31" t="s">
        <v>104</v>
      </c>
    </row>
    <row r="32" spans="1:31" x14ac:dyDescent="0.25">
      <c r="A32" s="109" t="s">
        <v>31</v>
      </c>
      <c r="B32" s="44" t="s">
        <v>0</v>
      </c>
      <c r="C32" s="72">
        <v>0</v>
      </c>
      <c r="D32" s="72">
        <v>1</v>
      </c>
      <c r="E32" s="72">
        <v>2</v>
      </c>
      <c r="F32" s="73" t="s">
        <v>45</v>
      </c>
      <c r="G32" s="53" t="s">
        <v>59</v>
      </c>
      <c r="H32" s="72">
        <v>0</v>
      </c>
      <c r="I32" s="72">
        <v>1</v>
      </c>
      <c r="J32" s="72">
        <v>2</v>
      </c>
      <c r="K32" s="73" t="s">
        <v>45</v>
      </c>
      <c r="L32" s="53" t="s">
        <v>59</v>
      </c>
      <c r="N32" s="70"/>
      <c r="O32" s="63"/>
      <c r="P32" s="64"/>
      <c r="Q32" s="64"/>
      <c r="R32" s="63"/>
      <c r="S32" s="63"/>
      <c r="T32" s="64"/>
      <c r="U32" s="61"/>
      <c r="V32" s="61"/>
      <c r="X32" s="3"/>
      <c r="Y32" s="3"/>
      <c r="Z32" s="3"/>
      <c r="AA32" s="3"/>
    </row>
    <row r="33" spans="1:28" x14ac:dyDescent="0.25">
      <c r="A33" s="109"/>
      <c r="B33" s="22" t="s">
        <v>6</v>
      </c>
      <c r="C33" s="36">
        <f>tours_hts_hhwt!L88+(AA5-tours_hts_hhwt!U88)</f>
        <v>800858.52220333321</v>
      </c>
      <c r="D33" s="37">
        <f>tours_hts_hhwt!M88</f>
        <v>245941.11187333326</v>
      </c>
      <c r="E33" s="37">
        <f>tours_hts_hhwt!N88</f>
        <v>68187.694106666691</v>
      </c>
      <c r="F33" s="37">
        <f>SUM(tours_hts_hhwt!O88:T88)</f>
        <v>23948.301816666666</v>
      </c>
      <c r="G33" s="103">
        <f>SUM(C33:F33)</f>
        <v>1138935.6299999999</v>
      </c>
      <c r="H33" s="40">
        <f>C33/$G33</f>
        <v>0.7031639902277298</v>
      </c>
      <c r="I33" s="41">
        <f>D33/$G33</f>
        <v>0.21593943098727475</v>
      </c>
      <c r="J33" s="41">
        <f>E33/$G33</f>
        <v>5.9869664545191811E-2</v>
      </c>
      <c r="K33" s="41">
        <f>F33/$G33</f>
        <v>2.1026914239803587E-2</v>
      </c>
      <c r="L33" s="60">
        <f>G33/$G33</f>
        <v>1</v>
      </c>
      <c r="N33" s="41"/>
      <c r="O33" s="63"/>
      <c r="P33" s="65"/>
      <c r="Q33" s="65"/>
      <c r="R33" s="65"/>
      <c r="S33" s="65"/>
      <c r="T33" s="65"/>
      <c r="U33" s="61"/>
      <c r="V33" s="61"/>
      <c r="W33" t="s">
        <v>134</v>
      </c>
      <c r="X33" s="3"/>
      <c r="Y33" s="3"/>
      <c r="Z33" s="3"/>
      <c r="AA33" s="3"/>
    </row>
    <row r="34" spans="1:28" x14ac:dyDescent="0.25">
      <c r="A34" s="109"/>
      <c r="B34" s="22" t="s">
        <v>7</v>
      </c>
      <c r="C34" s="36">
        <f>tours_hts_hhwt!L89+(AA6-tours_hts_hhwt!U89)</f>
        <v>108857.77914000003</v>
      </c>
      <c r="D34" s="37">
        <f>tours_hts_hhwt!M89</f>
        <v>54617.694754999982</v>
      </c>
      <c r="E34" s="37">
        <f>tours_hts_hhwt!N89</f>
        <v>24403.359678333327</v>
      </c>
      <c r="F34" s="37">
        <f>SUM(tours_hts_hhwt!O89:T89)</f>
        <v>13364.496426666656</v>
      </c>
      <c r="G34" s="103">
        <f>SUM(C34:F34)</f>
        <v>201243.33</v>
      </c>
      <c r="H34" s="40">
        <f>C34/$G34</f>
        <v>0.5409261471672131</v>
      </c>
      <c r="I34" s="41">
        <f>D34/$G34</f>
        <v>0.27140126708795759</v>
      </c>
      <c r="J34" s="41">
        <f>E34/$G34</f>
        <v>0.12126294907927299</v>
      </c>
      <c r="K34" s="41">
        <f>F34/$G34</f>
        <v>6.6409636665556354E-2</v>
      </c>
      <c r="L34" s="60">
        <f>G34/$G34</f>
        <v>1</v>
      </c>
      <c r="N34" s="41"/>
      <c r="O34" s="63"/>
      <c r="P34" s="65"/>
      <c r="Q34" s="65"/>
      <c r="R34" s="63"/>
      <c r="S34" s="63"/>
      <c r="T34" s="65"/>
      <c r="U34" s="61"/>
      <c r="V34" s="61"/>
      <c r="W34" t="s">
        <v>133</v>
      </c>
      <c r="X34" s="3"/>
      <c r="Y34" s="3"/>
      <c r="Z34" s="3"/>
      <c r="AA34" s="3"/>
      <c r="AB34" t="s">
        <v>119</v>
      </c>
    </row>
    <row r="35" spans="1:28" x14ac:dyDescent="0.25">
      <c r="A35" s="109"/>
      <c r="B35" s="22" t="s">
        <v>8</v>
      </c>
      <c r="C35" s="36">
        <f>tours_hts_hhwt!L90+(AA7-tours_hts_hhwt!U90)</f>
        <v>167710.37384166667</v>
      </c>
      <c r="D35" s="37">
        <f>tours_hts_hhwt!M90</f>
        <v>62808.382498333354</v>
      </c>
      <c r="E35" s="37">
        <f>tours_hts_hhwt!N90</f>
        <v>27463.075140000001</v>
      </c>
      <c r="F35" s="37">
        <f>SUM(tours_hts_hhwt!O90:T90)</f>
        <v>8223.7485200000028</v>
      </c>
      <c r="G35" s="103">
        <f>SUM(C35:F35)</f>
        <v>266205.58</v>
      </c>
      <c r="H35" s="40">
        <f>C35/$G35</f>
        <v>0.63000322473205361</v>
      </c>
      <c r="I35" s="41">
        <f>D35/$G35</f>
        <v>0.23593939127171321</v>
      </c>
      <c r="J35" s="41">
        <f>E35/$G35</f>
        <v>0.10316491164460188</v>
      </c>
      <c r="K35" s="41">
        <f>F35/$G35</f>
        <v>3.0892472351631405E-2</v>
      </c>
      <c r="L35" s="60">
        <f>G35/$G35</f>
        <v>1</v>
      </c>
      <c r="N35" s="41"/>
      <c r="O35" s="63"/>
      <c r="P35" s="65"/>
      <c r="Q35" s="65"/>
      <c r="R35" s="63"/>
      <c r="S35" s="63"/>
      <c r="T35" s="65"/>
      <c r="U35" s="61"/>
      <c r="V35" s="61"/>
      <c r="W35" t="s">
        <v>132</v>
      </c>
      <c r="X35" s="3"/>
      <c r="Y35" s="3"/>
      <c r="Z35" s="3"/>
      <c r="AA35" s="3"/>
      <c r="AB35" t="s">
        <v>120</v>
      </c>
    </row>
    <row r="36" spans="1:28" x14ac:dyDescent="0.25">
      <c r="A36" s="109"/>
      <c r="B36" s="22" t="s">
        <v>9</v>
      </c>
      <c r="C36" s="36">
        <f>tours_hts_hhwt!L91+(AA8-tours_hts_hhwt!U91)</f>
        <v>146350.39107666665</v>
      </c>
      <c r="D36" s="37">
        <f>tours_hts_hhwt!M91</f>
        <v>115839.83472833336</v>
      </c>
      <c r="E36" s="37">
        <f>tours_hts_hhwt!N91</f>
        <v>49212.929485000001</v>
      </c>
      <c r="F36" s="37">
        <f>SUM(tours_hts_hhwt!O91:T91)</f>
        <v>28716.344710000005</v>
      </c>
      <c r="G36" s="103">
        <f>SUM(C36:F36)</f>
        <v>340119.5</v>
      </c>
      <c r="H36" s="40">
        <f>C36/$G36</f>
        <v>0.43029109203284921</v>
      </c>
      <c r="I36" s="41">
        <f>D36/$G36</f>
        <v>0.34058569040685216</v>
      </c>
      <c r="J36" s="41">
        <f>E36/$G36</f>
        <v>0.14469305489688183</v>
      </c>
      <c r="K36" s="41">
        <f>F36/$G36</f>
        <v>8.4430162663416838E-2</v>
      </c>
      <c r="L36" s="60">
        <f>G36/$G36</f>
        <v>1</v>
      </c>
      <c r="N36" s="41"/>
      <c r="O36" s="63"/>
      <c r="P36" s="65"/>
      <c r="Q36" s="65"/>
      <c r="R36" s="63"/>
      <c r="S36" s="63"/>
      <c r="T36" s="65"/>
      <c r="U36" s="61"/>
      <c r="V36" s="61"/>
      <c r="X36" s="3"/>
      <c r="Y36" s="3"/>
      <c r="Z36" s="3"/>
      <c r="AA36" s="3"/>
    </row>
    <row r="37" spans="1:28" x14ac:dyDescent="0.25">
      <c r="A37" s="109"/>
      <c r="B37" s="22" t="s">
        <v>10</v>
      </c>
      <c r="C37" s="36">
        <f>tours_hts_hhwt!L92+(AA9-tours_hts_hhwt!U92)</f>
        <v>148396.26104833331</v>
      </c>
      <c r="D37" s="37">
        <f>tours_hts_hhwt!M92</f>
        <v>118128.75196666666</v>
      </c>
      <c r="E37" s="37">
        <f>tours_hts_hhwt!N92</f>
        <v>32722.237463333367</v>
      </c>
      <c r="F37" s="37">
        <f>SUM(tours_hts_hhwt!O92:T92)</f>
        <v>9289.3695216666729</v>
      </c>
      <c r="G37" s="103">
        <f>SUM(C37:F37)</f>
        <v>308536.62</v>
      </c>
      <c r="H37" s="40">
        <f>C37/$G37</f>
        <v>0.48096806482268883</v>
      </c>
      <c r="I37" s="41">
        <f>D37/$G37</f>
        <v>0.38286784877161961</v>
      </c>
      <c r="J37" s="41">
        <f>E37/$G37</f>
        <v>0.10605625181002297</v>
      </c>
      <c r="K37" s="41">
        <f>F37/$G37</f>
        <v>3.0107834595668653E-2</v>
      </c>
      <c r="L37" s="60">
        <f>G37/$G37</f>
        <v>1</v>
      </c>
      <c r="N37" s="41"/>
      <c r="O37" s="63"/>
      <c r="P37" s="65"/>
      <c r="Q37" s="65"/>
      <c r="R37" s="63"/>
      <c r="S37" s="63"/>
      <c r="T37" s="65"/>
      <c r="U37" s="61"/>
      <c r="V37" s="61"/>
      <c r="X37" s="3"/>
      <c r="Y37" s="3"/>
      <c r="Z37" s="3"/>
      <c r="AA37" s="3"/>
    </row>
    <row r="38" spans="1:28" x14ac:dyDescent="0.25">
      <c r="A38" s="109"/>
      <c r="B38" s="81" t="s">
        <v>11</v>
      </c>
      <c r="C38" s="82">
        <f>tours_hts_hhwt!L93+(AA10-tours_hts_hhwt!U93)</f>
        <v>58860.693275000005</v>
      </c>
      <c r="D38" s="83">
        <f>tours_hts_hhwt!M93</f>
        <v>17598.303599999996</v>
      </c>
      <c r="E38" s="83">
        <f>tours_hts_hhwt!N93</f>
        <v>1121.2831249999999</v>
      </c>
      <c r="F38" s="83">
        <f>SUM(tours_hts_hhwt!O93:T93)</f>
        <v>0</v>
      </c>
      <c r="G38" s="104">
        <f>SUM(C38:F38)</f>
        <v>77580.28</v>
      </c>
      <c r="H38" s="90">
        <f>C38/$G38</f>
        <v>0.75870689400708535</v>
      </c>
      <c r="I38" s="91">
        <f>D38/$G38</f>
        <v>0.22683990828597159</v>
      </c>
      <c r="J38" s="91">
        <f>E38/$G38</f>
        <v>1.4453197706943052E-2</v>
      </c>
      <c r="K38" s="91">
        <f>F38/$G38</f>
        <v>0</v>
      </c>
      <c r="L38" s="105">
        <f>G38/$G38</f>
        <v>1</v>
      </c>
      <c r="N38" s="41"/>
      <c r="O38" s="63"/>
      <c r="P38" s="65"/>
      <c r="Q38" s="65"/>
      <c r="R38" s="63"/>
      <c r="S38" s="63"/>
      <c r="T38" s="65"/>
      <c r="U38" s="61"/>
      <c r="V38" s="61"/>
    </row>
    <row r="39" spans="1:28" x14ac:dyDescent="0.25">
      <c r="A39" s="109"/>
      <c r="B39" s="22" t="s">
        <v>12</v>
      </c>
      <c r="C39" s="36">
        <f>tours_hts_hhwt!L94+(AA11-tours_hts_hhwt!U94)</f>
        <v>319259.58132499998</v>
      </c>
      <c r="D39" s="37">
        <f>tours_hts_hhwt!M94</f>
        <v>78421.17495166669</v>
      </c>
      <c r="E39" s="37">
        <f>tours_hts_hhwt!N94</f>
        <v>17712.827958333328</v>
      </c>
      <c r="F39" s="37">
        <f>SUM(tours_hts_hhwt!O94:T94)</f>
        <v>758.28576499999997</v>
      </c>
      <c r="G39" s="103">
        <f>SUM(C39:F39)</f>
        <v>416151.86999999994</v>
      </c>
      <c r="H39" s="40">
        <f>C39/$G39</f>
        <v>0.76717084396376745</v>
      </c>
      <c r="I39" s="41">
        <f>D39/$G39</f>
        <v>0.18844364426781671</v>
      </c>
      <c r="J39" s="41">
        <f>E39/$G39</f>
        <v>4.2563374660153107E-2</v>
      </c>
      <c r="K39" s="41">
        <f>F39/$G39</f>
        <v>1.8221371082629042E-3</v>
      </c>
      <c r="L39" s="60">
        <f>G39/$G39</f>
        <v>1</v>
      </c>
      <c r="N39" s="41"/>
      <c r="O39" s="63"/>
      <c r="P39" s="65"/>
      <c r="Q39" s="65"/>
      <c r="R39" s="63"/>
      <c r="S39" s="63"/>
      <c r="T39" s="65"/>
      <c r="U39" s="61"/>
      <c r="V39" s="61"/>
    </row>
    <row r="40" spans="1:28" x14ac:dyDescent="0.25">
      <c r="A40" s="109"/>
      <c r="B40" s="33" t="s">
        <v>13</v>
      </c>
      <c r="C40" s="38">
        <f>tours_hts_hhwt!L95+(AA12-tours_hts_hhwt!U95)</f>
        <v>110571.35113</v>
      </c>
      <c r="D40" s="34">
        <f>tours_hts_hhwt!M95</f>
        <v>44769.699403333325</v>
      </c>
      <c r="E40" s="34">
        <f>tours_hts_hhwt!N95</f>
        <v>13033.677656666659</v>
      </c>
      <c r="F40" s="34">
        <f>SUM(tours_hts_hhwt!O95:T95)</f>
        <v>5389.8518100000019</v>
      </c>
      <c r="G40" s="39">
        <f>SUM(C40:F40)</f>
        <v>173764.58</v>
      </c>
      <c r="H40" s="42">
        <f>C40/$G40</f>
        <v>0.63632848034967771</v>
      </c>
      <c r="I40" s="35">
        <f>D40/$G40</f>
        <v>0.25764571469820446</v>
      </c>
      <c r="J40" s="35">
        <f>E40/$G40</f>
        <v>7.5007677955234955E-2</v>
      </c>
      <c r="K40" s="35">
        <f>F40/$G40</f>
        <v>3.1018126996882809E-2</v>
      </c>
      <c r="L40" s="43">
        <f>G40/$G40</f>
        <v>1</v>
      </c>
      <c r="N40" s="41"/>
      <c r="O40" s="63"/>
      <c r="P40" s="65"/>
      <c r="Q40" s="65"/>
      <c r="R40" s="63"/>
      <c r="S40" s="63"/>
      <c r="T40" s="65"/>
      <c r="U40" s="61"/>
      <c r="V40" s="61"/>
      <c r="X40" s="5"/>
    </row>
    <row r="41" spans="1:28" x14ac:dyDescent="0.25">
      <c r="A41" s="109"/>
      <c r="B41" s="68" t="s">
        <v>59</v>
      </c>
      <c r="C41" s="69">
        <f>SUM(C33:C40)</f>
        <v>1860864.9530399996</v>
      </c>
      <c r="D41" s="69">
        <f t="shared" ref="D41:H41" si="57">SUM(D33:D40)</f>
        <v>738124.95377666666</v>
      </c>
      <c r="E41" s="69">
        <f>SUM(E33:E40)</f>
        <v>233857.0846133334</v>
      </c>
      <c r="F41" s="69">
        <f>SUM(F33:F40)</f>
        <v>89690.39856999999</v>
      </c>
      <c r="G41" s="69">
        <f>SUM(G33:G40)</f>
        <v>2922537.39</v>
      </c>
      <c r="H41" s="60">
        <f>C41/$G41</f>
        <v>0.63672922009733446</v>
      </c>
      <c r="I41" s="60">
        <f>D41/$G41</f>
        <v>0.25256304891164</v>
      </c>
      <c r="J41" s="60">
        <f>E41/$G41</f>
        <v>8.0018509057751833E-2</v>
      </c>
      <c r="K41" s="60">
        <f>F41/$G41</f>
        <v>3.0689221933273534E-2</v>
      </c>
      <c r="L41" s="60">
        <f>G41/$G41</f>
        <v>1</v>
      </c>
      <c r="N41" s="60"/>
      <c r="O41" s="66"/>
      <c r="P41" s="67"/>
      <c r="Q41" s="67"/>
      <c r="R41" s="66"/>
      <c r="S41" s="66"/>
      <c r="T41" s="67"/>
      <c r="U41" s="61"/>
      <c r="V41" s="61"/>
    </row>
    <row r="42" spans="1:28" x14ac:dyDescent="0.25">
      <c r="A42" s="55"/>
      <c r="O42" s="63"/>
      <c r="P42" s="63"/>
      <c r="Q42" s="63"/>
      <c r="R42" s="63"/>
      <c r="S42" s="63"/>
      <c r="T42" s="63"/>
      <c r="U42" s="61"/>
      <c r="V42" s="61"/>
    </row>
    <row r="43" spans="1:28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N43" s="55"/>
      <c r="O43" s="63"/>
      <c r="P43" s="61"/>
      <c r="Q43" s="61"/>
      <c r="R43" s="61"/>
      <c r="S43" s="61"/>
      <c r="T43" s="61"/>
      <c r="U43" s="61"/>
      <c r="V43" s="61"/>
    </row>
    <row r="44" spans="1:28" x14ac:dyDescent="0.25">
      <c r="A44" s="30"/>
      <c r="B44" s="30" t="s">
        <v>118</v>
      </c>
      <c r="C44" s="32" t="s">
        <v>57</v>
      </c>
      <c r="D44" s="32"/>
      <c r="E44" s="32"/>
      <c r="F44" s="32"/>
      <c r="G44" s="32"/>
      <c r="H44" s="32" t="s">
        <v>58</v>
      </c>
      <c r="I44" s="32"/>
      <c r="J44" s="32"/>
      <c r="K44" s="32"/>
      <c r="L44" s="32"/>
      <c r="N44" s="71"/>
      <c r="O44" s="62"/>
      <c r="P44" s="62"/>
      <c r="Q44" s="62"/>
      <c r="R44" s="62"/>
      <c r="S44" s="62"/>
      <c r="T44" s="62"/>
      <c r="U44" s="61"/>
      <c r="V44" s="61"/>
    </row>
    <row r="45" spans="1:28" x14ac:dyDescent="0.25">
      <c r="A45" s="110" t="s">
        <v>18</v>
      </c>
      <c r="B45" s="44" t="s">
        <v>0</v>
      </c>
      <c r="C45" s="72">
        <v>0</v>
      </c>
      <c r="D45" s="72">
        <v>1</v>
      </c>
      <c r="E45" s="72">
        <v>2</v>
      </c>
      <c r="F45" s="73" t="s">
        <v>45</v>
      </c>
      <c r="G45" s="53" t="s">
        <v>59</v>
      </c>
      <c r="H45" s="72">
        <v>0</v>
      </c>
      <c r="I45" s="72">
        <v>1</v>
      </c>
      <c r="J45" s="72">
        <v>2</v>
      </c>
      <c r="K45" s="73" t="s">
        <v>45</v>
      </c>
      <c r="L45" s="53" t="s">
        <v>59</v>
      </c>
      <c r="N45" s="70"/>
      <c r="O45" s="63"/>
      <c r="P45" s="64"/>
      <c r="Q45" s="64"/>
      <c r="R45" s="63"/>
      <c r="S45" s="63"/>
      <c r="T45" s="64"/>
      <c r="U45" s="61"/>
      <c r="V45" s="61"/>
    </row>
    <row r="46" spans="1:28" x14ac:dyDescent="0.25">
      <c r="A46" s="110"/>
      <c r="B46" s="22" t="s">
        <v>6</v>
      </c>
      <c r="C46" s="36">
        <f>20*tours_abm!M88+(AA18-20*tours_abm!S88)</f>
        <v>756580</v>
      </c>
      <c r="D46" s="37">
        <f>20*tours_abm!N88</f>
        <v>230500</v>
      </c>
      <c r="E46" s="37">
        <f>20*tours_abm!O88</f>
        <v>62960</v>
      </c>
      <c r="F46" s="37">
        <f>20*SUM(tours_abm!P88:R88)</f>
        <v>23580</v>
      </c>
      <c r="G46" s="103">
        <f>SUM(C46:F46)</f>
        <v>1073620</v>
      </c>
      <c r="H46" s="40">
        <f>C46/$G46</f>
        <v>0.70469998696000447</v>
      </c>
      <c r="I46" s="41">
        <f>D46/$G46</f>
        <v>0.21469421210484158</v>
      </c>
      <c r="J46" s="41">
        <f>E46/$G46</f>
        <v>5.8642722751066488E-2</v>
      </c>
      <c r="K46" s="41">
        <f>F46/$G46</f>
        <v>2.1963078184087478E-2</v>
      </c>
      <c r="L46" s="60">
        <f>G46/$G46</f>
        <v>1</v>
      </c>
      <c r="N46" s="41"/>
      <c r="O46" s="63"/>
      <c r="P46" s="65"/>
      <c r="Q46" s="65"/>
      <c r="R46" s="63"/>
      <c r="S46" s="63"/>
      <c r="T46" s="65"/>
      <c r="U46" s="61"/>
      <c r="V46" s="61"/>
    </row>
    <row r="47" spans="1:28" x14ac:dyDescent="0.25">
      <c r="A47" s="110"/>
      <c r="B47" s="22" t="s">
        <v>7</v>
      </c>
      <c r="C47" s="36">
        <f>20*tours_abm!M89+(AA19-20*tours_abm!S89)</f>
        <v>204200</v>
      </c>
      <c r="D47" s="37">
        <f>20*tours_abm!N89</f>
        <v>111680</v>
      </c>
      <c r="E47" s="37">
        <f>20*tours_abm!O89</f>
        <v>50060</v>
      </c>
      <c r="F47" s="37">
        <f>20*SUM(tours_abm!P89:R89)</f>
        <v>28700</v>
      </c>
      <c r="G47" s="103">
        <f>SUM(C47:F47)</f>
        <v>394640</v>
      </c>
      <c r="H47" s="40">
        <f>C47/$G47</f>
        <v>0.51743361037907964</v>
      </c>
      <c r="I47" s="41">
        <f>D47/$G47</f>
        <v>0.28299209406040948</v>
      </c>
      <c r="J47" s="41">
        <f>E47/$G47</f>
        <v>0.12684978714778025</v>
      </c>
      <c r="K47" s="41">
        <f>F47/$G47</f>
        <v>7.2724508412730593E-2</v>
      </c>
      <c r="L47" s="60">
        <f>G47/$G47</f>
        <v>1</v>
      </c>
      <c r="N47" s="41"/>
      <c r="O47" s="63"/>
      <c r="P47" s="65"/>
      <c r="Q47" s="65"/>
      <c r="R47" s="63"/>
      <c r="S47" s="63"/>
      <c r="T47" s="65"/>
      <c r="U47" s="61"/>
      <c r="V47" s="61"/>
    </row>
    <row r="48" spans="1:28" x14ac:dyDescent="0.25">
      <c r="A48" s="110"/>
      <c r="B48" s="22" t="s">
        <v>8</v>
      </c>
      <c r="C48" s="36">
        <f>20*tours_abm!M90+(AA20-20*tours_abm!S90)</f>
        <v>119100</v>
      </c>
      <c r="D48" s="37">
        <f>20*tours_abm!N90</f>
        <v>46640</v>
      </c>
      <c r="E48" s="37">
        <f>20*tours_abm!O90</f>
        <v>21040</v>
      </c>
      <c r="F48" s="37">
        <f>20*SUM(tours_abm!P90:R90)</f>
        <v>7480</v>
      </c>
      <c r="G48" s="103">
        <f>SUM(C48:F48)</f>
        <v>194260</v>
      </c>
      <c r="H48" s="40">
        <f>C48/$G48</f>
        <v>0.61309585092144547</v>
      </c>
      <c r="I48" s="41">
        <f>D48/$G48</f>
        <v>0.24009060022650056</v>
      </c>
      <c r="J48" s="41">
        <f>E48/$G48</f>
        <v>0.10830845258931329</v>
      </c>
      <c r="K48" s="41">
        <f>F48/$G48</f>
        <v>3.8505096262740658E-2</v>
      </c>
      <c r="L48" s="60">
        <f>G48/$G48</f>
        <v>1</v>
      </c>
      <c r="N48" s="41"/>
      <c r="O48" s="63"/>
      <c r="P48" s="65"/>
      <c r="Q48" s="65"/>
      <c r="R48" s="63"/>
      <c r="S48" s="63"/>
      <c r="T48" s="65"/>
      <c r="U48" s="61"/>
      <c r="V48" s="61"/>
    </row>
    <row r="49" spans="1:22" x14ac:dyDescent="0.25">
      <c r="A49" s="110"/>
      <c r="B49" s="22" t="s">
        <v>9</v>
      </c>
      <c r="C49" s="36">
        <f>20*tours_abm!M91+(AA21-20*tours_abm!S91)</f>
        <v>149560</v>
      </c>
      <c r="D49" s="37">
        <f>20*tours_abm!N91</f>
        <v>223920</v>
      </c>
      <c r="E49" s="37">
        <f>20*tours_abm!O91</f>
        <v>93740</v>
      </c>
      <c r="F49" s="37">
        <f>20*SUM(tours_abm!P91:R91)</f>
        <v>39080</v>
      </c>
      <c r="G49" s="103">
        <f>SUM(C49:F49)</f>
        <v>506300</v>
      </c>
      <c r="H49" s="40">
        <f>C49/$G49</f>
        <v>0.29539798538415957</v>
      </c>
      <c r="I49" s="41">
        <f>D49/$G49</f>
        <v>0.4422674303772467</v>
      </c>
      <c r="J49" s="41">
        <f>E49/$G49</f>
        <v>0.18514714596089274</v>
      </c>
      <c r="K49" s="41">
        <f>F49/$G49</f>
        <v>7.718743827770097E-2</v>
      </c>
      <c r="L49" s="60">
        <f>G49/$G49</f>
        <v>1</v>
      </c>
      <c r="N49" s="41"/>
      <c r="O49" s="63"/>
      <c r="P49" s="65"/>
      <c r="Q49" s="65"/>
      <c r="R49" s="63"/>
      <c r="S49" s="63"/>
      <c r="T49" s="65"/>
      <c r="U49" s="61"/>
      <c r="V49" s="61"/>
    </row>
    <row r="50" spans="1:22" x14ac:dyDescent="0.25">
      <c r="A50" s="110"/>
      <c r="B50" s="22" t="s">
        <v>10</v>
      </c>
      <c r="C50" s="36">
        <f>20*tours_abm!M92+(AA22-20*tours_abm!S92)</f>
        <v>123360</v>
      </c>
      <c r="D50" s="37">
        <f>20*tours_abm!N92</f>
        <v>166380</v>
      </c>
      <c r="E50" s="37">
        <f>20*tours_abm!O92</f>
        <v>45240</v>
      </c>
      <c r="F50" s="37">
        <f>20*SUM(tours_abm!P92:R92)</f>
        <v>11660</v>
      </c>
      <c r="G50" s="103">
        <f>SUM(C50:F50)</f>
        <v>346640</v>
      </c>
      <c r="H50" s="40">
        <f>C50/$G50</f>
        <v>0.35587352873297945</v>
      </c>
      <c r="I50" s="41">
        <f>D50/$G50</f>
        <v>0.47997922917147473</v>
      </c>
      <c r="J50" s="41">
        <f>E50/$G50</f>
        <v>0.13051003923378721</v>
      </c>
      <c r="K50" s="41">
        <f>F50/$G50</f>
        <v>3.36372028617586E-2</v>
      </c>
      <c r="L50" s="60">
        <f>G50/$G50</f>
        <v>1</v>
      </c>
      <c r="N50" s="41"/>
      <c r="O50" s="63"/>
      <c r="P50" s="65"/>
      <c r="Q50" s="65"/>
      <c r="R50" s="63"/>
      <c r="S50" s="63"/>
      <c r="T50" s="65"/>
      <c r="U50" s="61"/>
      <c r="V50" s="61"/>
    </row>
    <row r="51" spans="1:22" x14ac:dyDescent="0.25">
      <c r="A51" s="110"/>
      <c r="B51" s="81" t="s">
        <v>11</v>
      </c>
      <c r="C51" s="82">
        <f>20*tours_abm!M93+(AA23-20*tours_abm!S93)</f>
        <v>63240</v>
      </c>
      <c r="D51" s="83">
        <f>20*tours_abm!N93</f>
        <v>16500</v>
      </c>
      <c r="E51" s="83">
        <f>20*tours_abm!O93</f>
        <v>760</v>
      </c>
      <c r="F51" s="83">
        <f>20*SUM(tours_abm!P93:R93)</f>
        <v>260</v>
      </c>
      <c r="G51" s="104">
        <f>SUM(C51:F51)</f>
        <v>80760</v>
      </c>
      <c r="H51" s="90">
        <f>C51/$G51</f>
        <v>0.78306092124814264</v>
      </c>
      <c r="I51" s="91">
        <f>D51/$G51</f>
        <v>0.20430906389301634</v>
      </c>
      <c r="J51" s="91">
        <f>E51/$G51</f>
        <v>9.410599306587419E-3</v>
      </c>
      <c r="K51" s="91">
        <f>F51/$G51</f>
        <v>3.2194155522535907E-3</v>
      </c>
      <c r="L51" s="105">
        <f>G51/$G51</f>
        <v>1</v>
      </c>
      <c r="N51" s="41"/>
      <c r="O51" s="63"/>
      <c r="P51" s="65"/>
      <c r="Q51" s="65"/>
      <c r="R51" s="63"/>
      <c r="S51" s="63"/>
      <c r="T51" s="65"/>
      <c r="U51" s="61"/>
      <c r="V51" s="61"/>
    </row>
    <row r="52" spans="1:22" x14ac:dyDescent="0.25">
      <c r="A52" s="110"/>
      <c r="B52" s="22" t="s">
        <v>12</v>
      </c>
      <c r="C52" s="36">
        <f>20*tours_abm!M94+(AA24-20*tours_abm!S94)</f>
        <v>344420</v>
      </c>
      <c r="D52" s="37">
        <f>20*tours_abm!N94</f>
        <v>69520</v>
      </c>
      <c r="E52" s="37">
        <f>20*tours_abm!O94</f>
        <v>11100</v>
      </c>
      <c r="F52" s="37">
        <f>20*SUM(tours_abm!P94:R94)</f>
        <v>1400</v>
      </c>
      <c r="G52" s="103">
        <f>SUM(C52:F52)</f>
        <v>426440</v>
      </c>
      <c r="H52" s="40">
        <f>C52/$G52</f>
        <v>0.80766344620579678</v>
      </c>
      <c r="I52" s="41">
        <f>D52/$G52</f>
        <v>0.16302410655660821</v>
      </c>
      <c r="J52" s="41">
        <f>E52/$G52</f>
        <v>2.6029453146984335E-2</v>
      </c>
      <c r="K52" s="41">
        <f>F52/$G52</f>
        <v>3.2829940906106371E-3</v>
      </c>
      <c r="L52" s="60">
        <f>G52/$G52</f>
        <v>1</v>
      </c>
      <c r="N52" s="41"/>
      <c r="O52" s="63"/>
      <c r="P52" s="65"/>
      <c r="Q52" s="65"/>
      <c r="R52" s="63"/>
      <c r="S52" s="63"/>
      <c r="T52" s="65"/>
      <c r="U52" s="61"/>
      <c r="V52" s="61"/>
    </row>
    <row r="53" spans="1:22" x14ac:dyDescent="0.25">
      <c r="A53" s="110"/>
      <c r="B53" s="33" t="s">
        <v>13</v>
      </c>
      <c r="C53" s="38">
        <f>20*tours_abm!M95+(AA25-20*tours_abm!S95)</f>
        <v>108700</v>
      </c>
      <c r="D53" s="34">
        <f>20*tours_abm!N95</f>
        <v>78200</v>
      </c>
      <c r="E53" s="34">
        <f>20*tours_abm!O95</f>
        <v>25040</v>
      </c>
      <c r="F53" s="34">
        <f>20*SUM(tours_abm!P95:R95)</f>
        <v>3120</v>
      </c>
      <c r="G53" s="39">
        <f>SUM(C53:F53)</f>
        <v>215060</v>
      </c>
      <c r="H53" s="42">
        <f>C53/$G53</f>
        <v>0.50544034223007528</v>
      </c>
      <c r="I53" s="35">
        <f>D53/$G53</f>
        <v>0.36361945503580395</v>
      </c>
      <c r="J53" s="35">
        <f>E53/$G53</f>
        <v>0.11643262345391983</v>
      </c>
      <c r="K53" s="35">
        <f>F53/$G53</f>
        <v>1.4507579280200874E-2</v>
      </c>
      <c r="L53" s="43">
        <f>G53/$G53</f>
        <v>1</v>
      </c>
      <c r="N53" s="41"/>
      <c r="O53" s="63"/>
      <c r="P53" s="65"/>
      <c r="Q53" s="65"/>
      <c r="R53" s="63"/>
      <c r="S53" s="63"/>
      <c r="T53" s="65"/>
      <c r="U53" s="61"/>
      <c r="V53" s="61"/>
    </row>
    <row r="54" spans="1:22" x14ac:dyDescent="0.25">
      <c r="A54" s="110"/>
      <c r="B54" s="68" t="s">
        <v>59</v>
      </c>
      <c r="C54" s="69">
        <f>SUM(C46:C53)</f>
        <v>1869160</v>
      </c>
      <c r="D54" s="69">
        <f t="shared" ref="D54" si="58">SUM(D46:D53)</f>
        <v>943340</v>
      </c>
      <c r="E54" s="69">
        <f t="shared" ref="E54" si="59">SUM(E46:E53)</f>
        <v>309940</v>
      </c>
      <c r="F54" s="69">
        <f t="shared" ref="F54" si="60">SUM(F46:F53)</f>
        <v>115280</v>
      </c>
      <c r="G54" s="69">
        <f t="shared" ref="G54" si="61">SUM(G46:G53)</f>
        <v>3237720</v>
      </c>
      <c r="H54" s="60">
        <f>C54/$G54</f>
        <v>0.57730748798537246</v>
      </c>
      <c r="I54" s="60">
        <f>D54/$G54</f>
        <v>0.29135935164251386</v>
      </c>
      <c r="J54" s="60">
        <f>E54/$G54</f>
        <v>9.5727857875294961E-2</v>
      </c>
      <c r="K54" s="60">
        <f>F54/$G54</f>
        <v>3.5605302496818751E-2</v>
      </c>
      <c r="L54" s="60">
        <f>G54/$G54</f>
        <v>1</v>
      </c>
      <c r="N54" s="60"/>
      <c r="O54" s="66"/>
      <c r="P54" s="67"/>
      <c r="Q54" s="67"/>
      <c r="R54" s="66"/>
      <c r="S54" s="66"/>
      <c r="T54" s="67"/>
      <c r="U54" s="61"/>
      <c r="V54" s="61"/>
    </row>
    <row r="55" spans="1:22" x14ac:dyDescent="0.25"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63"/>
      <c r="P55" s="63"/>
      <c r="Q55" s="63"/>
      <c r="R55" s="63"/>
      <c r="S55" s="63"/>
      <c r="T55" s="63"/>
      <c r="U55" s="61"/>
      <c r="V55" s="61"/>
    </row>
    <row r="56" spans="1:22" x14ac:dyDescent="0.25">
      <c r="O56" s="63"/>
      <c r="P56" s="63"/>
      <c r="Q56" s="63"/>
      <c r="R56" s="63"/>
      <c r="S56" s="63"/>
      <c r="T56" s="63"/>
      <c r="U56" s="61"/>
      <c r="V56" s="61"/>
    </row>
  </sheetData>
  <mergeCells count="20">
    <mergeCell ref="X3:AA3"/>
    <mergeCell ref="AB3:AE3"/>
    <mergeCell ref="X16:AA16"/>
    <mergeCell ref="AB16:AE16"/>
    <mergeCell ref="A4:A13"/>
    <mergeCell ref="A17:A26"/>
    <mergeCell ref="C3:H3"/>
    <mergeCell ref="I3:M3"/>
    <mergeCell ref="P3:Q3"/>
    <mergeCell ref="T3:U3"/>
    <mergeCell ref="P16:Q16"/>
    <mergeCell ref="T16:U16"/>
    <mergeCell ref="C16:H16"/>
    <mergeCell ref="I16:M16"/>
    <mergeCell ref="A32:A41"/>
    <mergeCell ref="A45:A54"/>
    <mergeCell ref="C31:G31"/>
    <mergeCell ref="H31:L31"/>
    <mergeCell ref="C44:G44"/>
    <mergeCell ref="H44:L4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4D71-D16C-4C0B-AF94-996BB3FD7019}">
  <sheetPr codeName="Sheet3"/>
  <dimension ref="B1:Z37"/>
  <sheetViews>
    <sheetView workbookViewId="0">
      <selection activeCell="M21" sqref="M21"/>
    </sheetView>
  </sheetViews>
  <sheetFormatPr defaultRowHeight="15" x14ac:dyDescent="0.25"/>
  <cols>
    <col min="2" max="2" width="16.5703125" bestFit="1" customWidth="1"/>
    <col min="3" max="3" width="12.140625" customWidth="1"/>
    <col min="4" max="4" width="11.5703125" bestFit="1" customWidth="1"/>
    <col min="5" max="5" width="10.5703125" bestFit="1" customWidth="1"/>
    <col min="6" max="6" width="11.5703125" bestFit="1" customWidth="1"/>
    <col min="7" max="8" width="10.5703125" bestFit="1" customWidth="1"/>
    <col min="9" max="9" width="13.28515625" bestFit="1" customWidth="1"/>
    <col min="10" max="12" width="13.28515625" customWidth="1"/>
    <col min="14" max="14" width="11.5703125" bestFit="1" customWidth="1"/>
    <col min="15" max="15" width="10.5703125" bestFit="1" customWidth="1"/>
    <col min="16" max="16" width="11.5703125" bestFit="1" customWidth="1"/>
    <col min="17" max="19" width="10.5703125" bestFit="1" customWidth="1"/>
  </cols>
  <sheetData>
    <row r="1" spans="2:26" x14ac:dyDescent="0.25">
      <c r="B1" s="13" t="s">
        <v>128</v>
      </c>
      <c r="E1" s="63" t="s">
        <v>124</v>
      </c>
    </row>
    <row r="2" spans="2:26" x14ac:dyDescent="0.25">
      <c r="C2" t="s">
        <v>14</v>
      </c>
      <c r="D2">
        <v>1</v>
      </c>
      <c r="E2">
        <v>2</v>
      </c>
      <c r="F2">
        <v>1</v>
      </c>
      <c r="G2">
        <v>2</v>
      </c>
      <c r="H2">
        <v>2</v>
      </c>
      <c r="N2" t="s">
        <v>123</v>
      </c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2:26" x14ac:dyDescent="0.25">
      <c r="B3" t="s">
        <v>0</v>
      </c>
      <c r="D3">
        <v>1</v>
      </c>
      <c r="E3">
        <v>2</v>
      </c>
      <c r="F3">
        <v>3</v>
      </c>
      <c r="G3">
        <v>4</v>
      </c>
      <c r="H3">
        <v>5</v>
      </c>
      <c r="I3" s="4" t="s">
        <v>59</v>
      </c>
      <c r="K3" t="s">
        <v>129</v>
      </c>
      <c r="N3">
        <v>1</v>
      </c>
      <c r="O3">
        <v>2</v>
      </c>
      <c r="P3">
        <v>3</v>
      </c>
      <c r="Q3">
        <v>4</v>
      </c>
      <c r="R3">
        <v>5</v>
      </c>
      <c r="S3" s="4" t="s">
        <v>59</v>
      </c>
      <c r="T3" s="63"/>
      <c r="U3" s="63"/>
      <c r="V3" s="63"/>
      <c r="W3" s="63"/>
      <c r="X3" s="63"/>
      <c r="Y3" s="63"/>
      <c r="Z3" s="63"/>
    </row>
    <row r="4" spans="2:26" x14ac:dyDescent="0.25">
      <c r="B4" s="45" t="s">
        <v>6</v>
      </c>
      <c r="C4">
        <v>1</v>
      </c>
      <c r="D4" s="3">
        <v>781236.65116333298</v>
      </c>
      <c r="E4" s="3">
        <v>46818.698360000002</v>
      </c>
      <c r="F4" s="3">
        <v>12580.264451666701</v>
      </c>
      <c r="G4" s="3">
        <v>1011.9394</v>
      </c>
      <c r="H4" s="3">
        <v>4776.4716083333296</v>
      </c>
      <c r="I4" s="3">
        <f>SUM(D4:H4)</f>
        <v>846424.02498333307</v>
      </c>
      <c r="J4" s="3"/>
      <c r="K4" s="3">
        <f>tour_rate_pertype!AA5</f>
        <v>1138935.6299999999</v>
      </c>
      <c r="L4" s="115">
        <f>I4/K4</f>
        <v>0.74317108244592645</v>
      </c>
      <c r="N4" s="3">
        <f>D4*D$2</f>
        <v>781236.65116333298</v>
      </c>
      <c r="O4" s="3">
        <f t="shared" ref="O4:R4" si="0">E4*E$2</f>
        <v>93637.396720000004</v>
      </c>
      <c r="P4" s="3">
        <f t="shared" si="0"/>
        <v>12580.264451666701</v>
      </c>
      <c r="Q4" s="3">
        <f t="shared" si="0"/>
        <v>2023.8788</v>
      </c>
      <c r="R4" s="3">
        <f t="shared" si="0"/>
        <v>9552.9432166666593</v>
      </c>
      <c r="S4" s="113">
        <f>SUM(N4:R4)</f>
        <v>899031.13435166632</v>
      </c>
      <c r="T4" s="63"/>
      <c r="U4" s="2">
        <f>D4/$I4</f>
        <v>0.92298496746795</v>
      </c>
      <c r="V4" s="2">
        <f>E4/$I4</f>
        <v>5.5313527237039271E-2</v>
      </c>
      <c r="W4" s="2">
        <f>F4/$I4</f>
        <v>1.4862839522914556E-2</v>
      </c>
      <c r="X4" s="2">
        <f>G4/$I4</f>
        <v>1.1955466410820818E-3</v>
      </c>
      <c r="Y4" s="2">
        <f>H4/$I4</f>
        <v>5.6431191310140133E-3</v>
      </c>
      <c r="Z4" s="2">
        <f>I4/$I4</f>
        <v>1</v>
      </c>
    </row>
    <row r="5" spans="2:26" x14ac:dyDescent="0.25">
      <c r="B5" s="31" t="s">
        <v>7</v>
      </c>
      <c r="C5">
        <v>2</v>
      </c>
      <c r="D5" s="3">
        <v>96844.666758333304</v>
      </c>
      <c r="E5" s="3">
        <v>10421.107181666701</v>
      </c>
      <c r="F5" s="3"/>
      <c r="G5" s="3"/>
      <c r="H5" s="3"/>
      <c r="I5" s="3">
        <f t="shared" ref="I5:I9" si="1">SUM(D5:H5)</f>
        <v>107265.77394</v>
      </c>
      <c r="J5" s="3"/>
      <c r="K5" s="3">
        <f>tour_rate_pertype!AA6</f>
        <v>201243.33</v>
      </c>
      <c r="L5" s="115">
        <f t="shared" ref="L5:L9" si="2">I5/K5</f>
        <v>0.53301530013441945</v>
      </c>
      <c r="N5" s="3">
        <f t="shared" ref="N5:N9" si="3">D5*D$2</f>
        <v>96844.666758333304</v>
      </c>
      <c r="O5" s="3">
        <f t="shared" ref="O5:O9" si="4">E5*E$2</f>
        <v>20842.214363333402</v>
      </c>
      <c r="P5" s="3">
        <f t="shared" ref="P5:P9" si="5">F5*F$2</f>
        <v>0</v>
      </c>
      <c r="Q5" s="3">
        <f t="shared" ref="Q5:Q9" si="6">G5*G$2</f>
        <v>0</v>
      </c>
      <c r="R5" s="3">
        <f t="shared" ref="R5:R9" si="7">H5*H$2</f>
        <v>0</v>
      </c>
      <c r="S5" s="113">
        <f t="shared" ref="S5:S9" si="8">SUM(N5:R5)</f>
        <v>117686.88112166671</v>
      </c>
      <c r="T5" s="63"/>
      <c r="U5" s="2">
        <f>D5/$I5</f>
        <v>0.90284778826566037</v>
      </c>
      <c r="V5" s="2">
        <f>E5/$I5</f>
        <v>9.715221173433973E-2</v>
      </c>
      <c r="W5" s="2">
        <f>F5/$I5</f>
        <v>0</v>
      </c>
      <c r="X5" s="2">
        <f>G5/$I5</f>
        <v>0</v>
      </c>
      <c r="Y5" s="2">
        <f>H5/$I5</f>
        <v>0</v>
      </c>
      <c r="Z5" s="2">
        <f>I5/$I5</f>
        <v>1</v>
      </c>
    </row>
    <row r="6" spans="2:26" x14ac:dyDescent="0.25">
      <c r="B6" s="31" t="s">
        <v>8</v>
      </c>
      <c r="C6">
        <v>3</v>
      </c>
      <c r="D6" s="3">
        <v>34359.587376666699</v>
      </c>
      <c r="E6" s="3">
        <v>1127.26168333333</v>
      </c>
      <c r="F6" s="3">
        <v>113866.100943333</v>
      </c>
      <c r="G6" s="3">
        <v>11594.756798333299</v>
      </c>
      <c r="H6" s="3">
        <v>7027.8884466666696</v>
      </c>
      <c r="I6" s="3">
        <f t="shared" si="1"/>
        <v>167975.59524833303</v>
      </c>
      <c r="J6" s="3"/>
      <c r="K6" s="3">
        <f>tour_rate_pertype!AA7</f>
        <v>266205.58</v>
      </c>
      <c r="L6" s="115">
        <f t="shared" si="2"/>
        <v>0.63099952768958867</v>
      </c>
      <c r="N6" s="3">
        <f t="shared" si="3"/>
        <v>34359.587376666699</v>
      </c>
      <c r="O6" s="3">
        <f t="shared" si="4"/>
        <v>2254.52336666666</v>
      </c>
      <c r="P6" s="3">
        <f t="shared" si="5"/>
        <v>113866.100943333</v>
      </c>
      <c r="Q6" s="3">
        <f t="shared" si="6"/>
        <v>23189.513596666598</v>
      </c>
      <c r="R6" s="3">
        <f t="shared" si="7"/>
        <v>14055.776893333339</v>
      </c>
      <c r="S6" s="113">
        <f t="shared" si="8"/>
        <v>187725.50217666628</v>
      </c>
      <c r="T6" s="63"/>
      <c r="U6" s="2">
        <f>D6/$I6</f>
        <v>0.20455106782547733</v>
      </c>
      <c r="V6" s="2">
        <f>E6/$I6</f>
        <v>6.7108658354018648E-3</v>
      </c>
      <c r="W6" s="2">
        <f>F6/$I6</f>
        <v>0.67787288251602729</v>
      </c>
      <c r="X6" s="2">
        <f>G6/$I6</f>
        <v>6.9026436734406296E-2</v>
      </c>
      <c r="Y6" s="2">
        <f>H6/$I6</f>
        <v>4.183874708868706E-2</v>
      </c>
      <c r="Z6" s="2">
        <f>I6/$I6</f>
        <v>1</v>
      </c>
    </row>
    <row r="7" spans="2:26" x14ac:dyDescent="0.25">
      <c r="B7" s="86" t="s">
        <v>11</v>
      </c>
      <c r="C7">
        <v>6</v>
      </c>
      <c r="D7" s="3">
        <v>1800.7514200000001</v>
      </c>
      <c r="E7" s="3">
        <v>13.03464</v>
      </c>
      <c r="F7" s="3">
        <v>44745.669821666699</v>
      </c>
      <c r="G7" s="3">
        <v>2674.045145</v>
      </c>
      <c r="H7" s="3">
        <v>1391.41896</v>
      </c>
      <c r="I7" s="3">
        <f t="shared" si="1"/>
        <v>50624.919986666697</v>
      </c>
      <c r="J7" s="3"/>
      <c r="K7" s="3">
        <f>tour_rate_pertype!AA10</f>
        <v>77580.28</v>
      </c>
      <c r="L7" s="115">
        <f t="shared" si="2"/>
        <v>0.65254881764627171</v>
      </c>
      <c r="N7" s="85">
        <f t="shared" si="3"/>
        <v>1800.7514200000001</v>
      </c>
      <c r="O7" s="85">
        <f t="shared" si="4"/>
        <v>26.069279999999999</v>
      </c>
      <c r="P7" s="85">
        <f t="shared" si="5"/>
        <v>44745.669821666699</v>
      </c>
      <c r="Q7" s="85">
        <f t="shared" si="6"/>
        <v>5348.0902900000001</v>
      </c>
      <c r="R7" s="85">
        <f t="shared" si="7"/>
        <v>2782.8379199999999</v>
      </c>
      <c r="S7" s="114">
        <f t="shared" si="8"/>
        <v>54703.418731666694</v>
      </c>
      <c r="T7" s="63"/>
      <c r="U7" s="89">
        <f>D7/$I7</f>
        <v>3.5570454639222572E-2</v>
      </c>
      <c r="V7" s="89">
        <f>E7/$I7</f>
        <v>2.5747477731190467E-4</v>
      </c>
      <c r="W7" s="89">
        <f>F7/$I7</f>
        <v>0.88386647985718414</v>
      </c>
      <c r="X7" s="89">
        <f>G7/$I7</f>
        <v>5.2820728323210678E-2</v>
      </c>
      <c r="Y7" s="89">
        <f>H7/$I7</f>
        <v>2.7484862403070739E-2</v>
      </c>
      <c r="Z7" s="89">
        <f>I7/$I7</f>
        <v>1</v>
      </c>
    </row>
    <row r="8" spans="2:26" x14ac:dyDescent="0.25">
      <c r="B8" s="31" t="s">
        <v>12</v>
      </c>
      <c r="C8">
        <v>7</v>
      </c>
      <c r="D8" s="3"/>
      <c r="E8" s="3"/>
      <c r="F8" s="3">
        <v>244783.215016667</v>
      </c>
      <c r="G8" s="3">
        <v>9384.8812600000001</v>
      </c>
      <c r="H8" s="3"/>
      <c r="I8" s="3">
        <f t="shared" si="1"/>
        <v>254168.096276667</v>
      </c>
      <c r="J8" s="3"/>
      <c r="K8" s="3">
        <f>tour_rate_pertype!AA11</f>
        <v>416151.87</v>
      </c>
      <c r="L8" s="115">
        <f t="shared" si="2"/>
        <v>0.6107580299390869</v>
      </c>
      <c r="N8" s="3">
        <f t="shared" si="3"/>
        <v>0</v>
      </c>
      <c r="O8" s="3">
        <f t="shared" si="4"/>
        <v>0</v>
      </c>
      <c r="P8" s="3">
        <f t="shared" si="5"/>
        <v>244783.215016667</v>
      </c>
      <c r="Q8" s="3">
        <f t="shared" si="6"/>
        <v>18769.76252</v>
      </c>
      <c r="R8" s="3">
        <f t="shared" si="7"/>
        <v>0</v>
      </c>
      <c r="S8" s="17">
        <f t="shared" si="8"/>
        <v>263552.97753666702</v>
      </c>
      <c r="T8" s="63"/>
      <c r="U8" s="2">
        <f>D8/$I8</f>
        <v>0</v>
      </c>
      <c r="V8" s="2">
        <f>E8/$I8</f>
        <v>0</v>
      </c>
      <c r="W8" s="2">
        <f>F8/$I8</f>
        <v>0.96307608469560091</v>
      </c>
      <c r="X8" s="2">
        <f>G8/$I8</f>
        <v>3.692391530439907E-2</v>
      </c>
      <c r="Y8" s="2">
        <f>H8/$I8</f>
        <v>0</v>
      </c>
      <c r="Z8" s="2">
        <f>I8/$I8</f>
        <v>1</v>
      </c>
    </row>
    <row r="9" spans="2:26" x14ac:dyDescent="0.25">
      <c r="B9" s="33" t="s">
        <v>13</v>
      </c>
      <c r="C9">
        <v>8</v>
      </c>
      <c r="D9" s="3"/>
      <c r="E9" s="3"/>
      <c r="F9" s="3">
        <v>42939.034553333302</v>
      </c>
      <c r="G9" s="3">
        <v>334.34866666666699</v>
      </c>
      <c r="H9" s="3"/>
      <c r="I9" s="3">
        <f t="shared" si="1"/>
        <v>43273.383219999967</v>
      </c>
      <c r="J9" s="3"/>
      <c r="K9" s="3">
        <f>tour_rate_pertype!AA12</f>
        <v>173764.58</v>
      </c>
      <c r="L9" s="115">
        <f t="shared" si="2"/>
        <v>0.24903454559036123</v>
      </c>
      <c r="N9" s="3">
        <f t="shared" si="3"/>
        <v>0</v>
      </c>
      <c r="O9" s="3">
        <f t="shared" si="4"/>
        <v>0</v>
      </c>
      <c r="P9" s="3">
        <f t="shared" si="5"/>
        <v>42939.034553333302</v>
      </c>
      <c r="Q9" s="3">
        <f t="shared" si="6"/>
        <v>668.69733333333397</v>
      </c>
      <c r="R9" s="3">
        <f t="shared" si="7"/>
        <v>0</v>
      </c>
      <c r="S9" s="17">
        <f t="shared" si="8"/>
        <v>43607.731886666639</v>
      </c>
      <c r="T9" s="63"/>
      <c r="U9" s="2">
        <f>D9/$I9</f>
        <v>0</v>
      </c>
      <c r="V9" s="2">
        <f>E9/$I9</f>
        <v>0</v>
      </c>
      <c r="W9" s="2">
        <f>F9/$I9</f>
        <v>0.99227357230270508</v>
      </c>
      <c r="X9" s="2">
        <f>G9/$I9</f>
        <v>7.7264276972949667E-3</v>
      </c>
      <c r="Y9" s="2">
        <f>H9/$I9</f>
        <v>0</v>
      </c>
      <c r="Z9" s="2">
        <f>I9/$I9</f>
        <v>1</v>
      </c>
    </row>
    <row r="10" spans="2:26" x14ac:dyDescent="0.25">
      <c r="C10" t="s">
        <v>59</v>
      </c>
      <c r="D10" s="3">
        <f>SUM(D4:D9)</f>
        <v>914241.65671833302</v>
      </c>
      <c r="E10" s="3">
        <f t="shared" ref="E10" si="9">SUM(E4:E9)</f>
        <v>58380.101865000033</v>
      </c>
      <c r="F10" s="3">
        <f t="shared" ref="F10" si="10">SUM(F4:F9)</f>
        <v>458914.28478666674</v>
      </c>
      <c r="G10" s="3">
        <f t="shared" ref="G10" si="11">SUM(G4:G9)</f>
        <v>24999.971269999969</v>
      </c>
      <c r="H10" s="3">
        <f t="shared" ref="H10" si="12">SUM(H4:H9)</f>
        <v>13195.779015</v>
      </c>
      <c r="I10" s="3">
        <f t="shared" ref="I10" si="13">SUM(I4:I9)</f>
        <v>1469731.7936549997</v>
      </c>
      <c r="J10" s="3"/>
      <c r="K10" s="3"/>
      <c r="L10" s="3"/>
      <c r="N10" s="14">
        <f>SUM(N4:N9)</f>
        <v>914241.65671833302</v>
      </c>
      <c r="O10" s="14">
        <f t="shared" ref="O10" si="14">SUM(O4:O9)</f>
        <v>116760.20373000007</v>
      </c>
      <c r="P10" s="14">
        <f t="shared" ref="P10" si="15">SUM(P4:P9)</f>
        <v>458914.28478666674</v>
      </c>
      <c r="Q10" s="14">
        <f t="shared" ref="Q10" si="16">SUM(Q4:Q9)</f>
        <v>49999.942539999938</v>
      </c>
      <c r="R10" s="14">
        <f t="shared" ref="R10" si="17">SUM(R4:R9)</f>
        <v>26391.55803</v>
      </c>
      <c r="S10" s="14">
        <f t="shared" ref="S10" si="18">SUM(S4:S9)</f>
        <v>1566307.6458049999</v>
      </c>
      <c r="T10" s="63"/>
      <c r="U10" s="63"/>
      <c r="V10" s="63"/>
      <c r="W10" s="63"/>
      <c r="X10" s="63"/>
      <c r="Y10" s="63"/>
      <c r="Z10" s="63"/>
    </row>
    <row r="11" spans="2:26" x14ac:dyDescent="0.25"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2:26" x14ac:dyDescent="0.25"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2:26" x14ac:dyDescent="0.25">
      <c r="B13" s="13" t="s">
        <v>146</v>
      </c>
      <c r="E13" s="63" t="s">
        <v>124</v>
      </c>
    </row>
    <row r="14" spans="2:26" x14ac:dyDescent="0.25">
      <c r="C14" t="s">
        <v>14</v>
      </c>
      <c r="D14">
        <v>1</v>
      </c>
      <c r="E14">
        <v>2</v>
      </c>
      <c r="F14">
        <v>1</v>
      </c>
      <c r="G14">
        <v>2</v>
      </c>
      <c r="H14">
        <v>2.25</v>
      </c>
      <c r="N14" t="s">
        <v>123</v>
      </c>
    </row>
    <row r="15" spans="2:26" x14ac:dyDescent="0.25">
      <c r="B15" t="s">
        <v>0</v>
      </c>
      <c r="C15" t="s">
        <v>22</v>
      </c>
      <c r="D15">
        <v>1</v>
      </c>
      <c r="E15">
        <v>2</v>
      </c>
      <c r="F15">
        <v>3</v>
      </c>
      <c r="G15">
        <v>4</v>
      </c>
      <c r="H15">
        <v>5</v>
      </c>
      <c r="I15" s="4" t="s">
        <v>59</v>
      </c>
      <c r="K15" t="str">
        <f>K3</f>
        <v>Total persons</v>
      </c>
      <c r="N15">
        <v>1</v>
      </c>
      <c r="O15">
        <v>2</v>
      </c>
      <c r="P15">
        <v>3</v>
      </c>
      <c r="Q15">
        <v>4</v>
      </c>
      <c r="R15">
        <v>5</v>
      </c>
      <c r="S15" s="4" t="s">
        <v>59</v>
      </c>
    </row>
    <row r="16" spans="2:26" x14ac:dyDescent="0.25">
      <c r="B16" s="45" t="s">
        <v>6</v>
      </c>
      <c r="C16">
        <v>1</v>
      </c>
      <c r="D16" s="3">
        <v>830599.29231000005</v>
      </c>
      <c r="E16" s="3">
        <v>48315.275329999997</v>
      </c>
      <c r="F16" s="3">
        <v>14011.96</v>
      </c>
      <c r="G16" s="3">
        <v>1011.9394</v>
      </c>
      <c r="H16" s="3">
        <v>6134.7936</v>
      </c>
      <c r="I16" s="3">
        <f>SUM(D16:H16)</f>
        <v>900073.26063999999</v>
      </c>
      <c r="J16" s="3"/>
      <c r="K16" s="3">
        <f t="shared" ref="K16:K22" si="19">K4</f>
        <v>1138935.6299999999</v>
      </c>
      <c r="L16" s="1">
        <f>I16/K16</f>
        <v>0.79027579516499991</v>
      </c>
      <c r="N16" s="3">
        <f>D16*D$14</f>
        <v>830599.29231000005</v>
      </c>
      <c r="O16" s="3">
        <f>E16*E$14</f>
        <v>96630.550659999994</v>
      </c>
      <c r="P16" s="3">
        <f>F16*F$14</f>
        <v>14011.96</v>
      </c>
      <c r="Q16" s="3">
        <f>G16*G$14</f>
        <v>2023.8788</v>
      </c>
      <c r="R16" s="3">
        <f>H16*H$14</f>
        <v>13803.285599999999</v>
      </c>
      <c r="S16" s="113">
        <f>SUM(N16:R16)</f>
        <v>957068.96736999985</v>
      </c>
      <c r="U16" s="2">
        <f>D16/$I16</f>
        <v>0.92281298493347053</v>
      </c>
      <c r="V16" s="2">
        <f>E16/$I16</f>
        <v>5.3679269724828026E-2</v>
      </c>
      <c r="W16" s="2">
        <f>F16/$I16</f>
        <v>1.5567577232587435E-2</v>
      </c>
      <c r="X16" s="2">
        <f>G16/$I16</f>
        <v>1.1242855934643112E-3</v>
      </c>
      <c r="Y16" s="2">
        <f>H16/$I16</f>
        <v>6.8158825156497101E-3</v>
      </c>
      <c r="Z16" s="2">
        <f>I16/$I16</f>
        <v>1</v>
      </c>
    </row>
    <row r="17" spans="2:26" x14ac:dyDescent="0.25">
      <c r="B17" s="31" t="s">
        <v>7</v>
      </c>
      <c r="C17">
        <v>2</v>
      </c>
      <c r="D17" s="3">
        <v>106899.40939</v>
      </c>
      <c r="E17" s="3">
        <v>10650.34419</v>
      </c>
      <c r="F17" s="3"/>
      <c r="G17" s="3"/>
      <c r="H17" s="3"/>
      <c r="I17" s="3">
        <f t="shared" ref="I17:I21" si="20">SUM(D17:H17)</f>
        <v>117549.75358</v>
      </c>
      <c r="J17" s="3"/>
      <c r="K17" s="3">
        <f t="shared" si="19"/>
        <v>201243.33</v>
      </c>
      <c r="L17" s="1">
        <f t="shared" ref="L17:L21" si="21">I17/K17</f>
        <v>0.58411751375809584</v>
      </c>
      <c r="N17" s="3">
        <f>D17*D$14</f>
        <v>106899.40939</v>
      </c>
      <c r="O17" s="3">
        <f>E17*E$14</f>
        <v>21300.68838</v>
      </c>
      <c r="P17" s="3">
        <f>F17*F$14</f>
        <v>0</v>
      </c>
      <c r="Q17" s="3">
        <f>G17*G$14</f>
        <v>0</v>
      </c>
      <c r="R17" s="3">
        <f>H17*H$14</f>
        <v>0</v>
      </c>
      <c r="S17" s="113">
        <f t="shared" ref="S17:S21" si="22">SUM(N17:R17)</f>
        <v>128200.09776999999</v>
      </c>
      <c r="U17" s="2">
        <f>D17/$I17</f>
        <v>0.90939713724919236</v>
      </c>
      <c r="V17" s="2">
        <f>E17/$I17</f>
        <v>9.0602862750807645E-2</v>
      </c>
      <c r="W17" s="2">
        <f>F17/$I17</f>
        <v>0</v>
      </c>
      <c r="X17" s="2">
        <f>G17/$I17</f>
        <v>0</v>
      </c>
      <c r="Y17" s="2">
        <f>H17/$I17</f>
        <v>0</v>
      </c>
      <c r="Z17" s="2">
        <f>I17/$I17</f>
        <v>1</v>
      </c>
    </row>
    <row r="18" spans="2:26" x14ac:dyDescent="0.25">
      <c r="B18" s="31" t="s">
        <v>8</v>
      </c>
      <c r="C18">
        <v>3</v>
      </c>
      <c r="D18" s="3">
        <v>38888.364849999998</v>
      </c>
      <c r="E18" s="3">
        <v>1127.2616800000001</v>
      </c>
      <c r="F18" s="3">
        <v>134764.34161</v>
      </c>
      <c r="G18" s="3">
        <v>12574.074430000001</v>
      </c>
      <c r="H18" s="3">
        <v>7042.1943700000002</v>
      </c>
      <c r="I18" s="3">
        <f t="shared" si="20"/>
        <v>194396.23694000003</v>
      </c>
      <c r="J18" s="3"/>
      <c r="K18" s="3">
        <f t="shared" si="19"/>
        <v>266205.58</v>
      </c>
      <c r="L18" s="1">
        <f t="shared" si="21"/>
        <v>0.73024854302453024</v>
      </c>
      <c r="N18" s="3">
        <f>D18*D$14</f>
        <v>38888.364849999998</v>
      </c>
      <c r="O18" s="3">
        <f>E18*E$14</f>
        <v>2254.5233600000001</v>
      </c>
      <c r="P18" s="3">
        <f>F18*F$14</f>
        <v>134764.34161</v>
      </c>
      <c r="Q18" s="3">
        <f>G18*G$14</f>
        <v>25148.148860000001</v>
      </c>
      <c r="R18" s="3">
        <f>H18*H$14</f>
        <v>15844.9373325</v>
      </c>
      <c r="S18" s="113">
        <f t="shared" si="22"/>
        <v>216900.31601250003</v>
      </c>
      <c r="U18" s="2">
        <f>D18/$I18</f>
        <v>0.20004690143257664</v>
      </c>
      <c r="V18" s="2">
        <f>E18/$I18</f>
        <v>5.7987834422326134E-3</v>
      </c>
      <c r="W18" s="2">
        <f>F18/$I18</f>
        <v>0.69324562929474154</v>
      </c>
      <c r="X18" s="2">
        <f>G18/$I18</f>
        <v>6.4682704912034691E-2</v>
      </c>
      <c r="Y18" s="2">
        <f>H18/$I18</f>
        <v>3.622598091841437E-2</v>
      </c>
      <c r="Z18" s="2">
        <f>I18/$I18</f>
        <v>1</v>
      </c>
    </row>
    <row r="19" spans="2:26" x14ac:dyDescent="0.25">
      <c r="B19" s="86" t="s">
        <v>11</v>
      </c>
      <c r="C19">
        <v>6</v>
      </c>
      <c r="D19" s="3">
        <v>2869.0198300000002</v>
      </c>
      <c r="E19" s="3">
        <v>22.40429</v>
      </c>
      <c r="F19" s="3">
        <v>68398.115779999993</v>
      </c>
      <c r="G19" s="3">
        <v>2954.7772300000001</v>
      </c>
      <c r="H19" s="3">
        <v>1391.41896</v>
      </c>
      <c r="I19" s="3">
        <f t="shared" si="20"/>
        <v>75635.736089999991</v>
      </c>
      <c r="J19" s="3"/>
      <c r="K19" s="3">
        <f t="shared" si="19"/>
        <v>77580.28</v>
      </c>
      <c r="L19" s="1">
        <f t="shared" si="21"/>
        <v>0.97493507486696351</v>
      </c>
      <c r="N19" s="85">
        <f>D19*D$14</f>
        <v>2869.0198300000002</v>
      </c>
      <c r="O19" s="85">
        <f>E19*E$14</f>
        <v>44.808579999999999</v>
      </c>
      <c r="P19" s="85">
        <f>F19*F$14</f>
        <v>68398.115779999993</v>
      </c>
      <c r="Q19" s="85">
        <f>G19*G$14</f>
        <v>5909.5544600000003</v>
      </c>
      <c r="R19" s="85">
        <f>H19*H$14</f>
        <v>3130.6926599999997</v>
      </c>
      <c r="S19" s="114">
        <f t="shared" si="22"/>
        <v>80352.191309999995</v>
      </c>
      <c r="U19" s="89">
        <f>D19/$I19</f>
        <v>3.7932067278172776E-2</v>
      </c>
      <c r="V19" s="89">
        <f>E19/$I19</f>
        <v>2.9621302254982792E-4</v>
      </c>
      <c r="W19" s="89">
        <f>F19/$I19</f>
        <v>0.90430951446829499</v>
      </c>
      <c r="X19" s="89">
        <f>G19/$I19</f>
        <v>3.9065888464205209E-2</v>
      </c>
      <c r="Y19" s="89">
        <f>H19/$I19</f>
        <v>1.8396316766777169E-2</v>
      </c>
      <c r="Z19" s="89">
        <f>I19/$I19</f>
        <v>1</v>
      </c>
    </row>
    <row r="20" spans="2:26" x14ac:dyDescent="0.25">
      <c r="B20" s="31" t="s">
        <v>12</v>
      </c>
      <c r="C20">
        <v>7</v>
      </c>
      <c r="D20" s="3"/>
      <c r="E20" s="3"/>
      <c r="F20" s="3">
        <v>244783.21502</v>
      </c>
      <c r="G20" s="3">
        <v>9384.8812600000001</v>
      </c>
      <c r="H20" s="3"/>
      <c r="I20" s="3">
        <f t="shared" si="20"/>
        <v>254168.09628</v>
      </c>
      <c r="J20" s="3"/>
      <c r="K20" s="3">
        <f t="shared" si="19"/>
        <v>416151.87</v>
      </c>
      <c r="L20" s="1">
        <f t="shared" si="21"/>
        <v>0.61075802994709605</v>
      </c>
      <c r="N20" s="3">
        <f>D20*D$14</f>
        <v>0</v>
      </c>
      <c r="O20" s="3">
        <f>E20*E$14</f>
        <v>0</v>
      </c>
      <c r="P20" s="3">
        <f>F20*F$14</f>
        <v>244783.21502</v>
      </c>
      <c r="Q20" s="3">
        <f>G20*G$14</f>
        <v>18769.76252</v>
      </c>
      <c r="R20" s="3">
        <f>H20*H$14</f>
        <v>0</v>
      </c>
      <c r="S20" s="17">
        <f t="shared" si="22"/>
        <v>263552.97753999999</v>
      </c>
      <c r="U20" s="2">
        <f>D20/$I20</f>
        <v>0</v>
      </c>
      <c r="V20" s="2">
        <f>E20/$I20</f>
        <v>0</v>
      </c>
      <c r="W20" s="2">
        <f>F20/$I20</f>
        <v>0.96307608469608519</v>
      </c>
      <c r="X20" s="2">
        <f>G20/$I20</f>
        <v>3.6923915303914867E-2</v>
      </c>
      <c r="Y20" s="2">
        <f>H20/$I20</f>
        <v>0</v>
      </c>
      <c r="Z20" s="2">
        <f>I20/$I20</f>
        <v>1</v>
      </c>
    </row>
    <row r="21" spans="2:26" x14ac:dyDescent="0.25">
      <c r="B21" s="33" t="s">
        <v>13</v>
      </c>
      <c r="C21">
        <v>8</v>
      </c>
      <c r="D21" s="3"/>
      <c r="E21" s="3"/>
      <c r="F21" s="3">
        <v>42939.034549999997</v>
      </c>
      <c r="G21" s="3">
        <v>334.34867000000003</v>
      </c>
      <c r="H21" s="3"/>
      <c r="I21" s="3">
        <f t="shared" si="20"/>
        <v>43273.383219999996</v>
      </c>
      <c r="J21" s="3"/>
      <c r="K21" s="3">
        <f t="shared" si="19"/>
        <v>173764.58</v>
      </c>
      <c r="L21" s="1">
        <f t="shared" si="21"/>
        <v>0.24903454559036139</v>
      </c>
      <c r="N21" s="3">
        <f>D21*D$14</f>
        <v>0</v>
      </c>
      <c r="O21" s="3">
        <f>E21*E$14</f>
        <v>0</v>
      </c>
      <c r="P21" s="3">
        <f>F21*F$14</f>
        <v>42939.034549999997</v>
      </c>
      <c r="Q21" s="3">
        <f>G21*G$14</f>
        <v>668.69734000000005</v>
      </c>
      <c r="R21" s="3">
        <f>H21*H$14</f>
        <v>0</v>
      </c>
      <c r="S21" s="17">
        <f t="shared" si="22"/>
        <v>43607.731889999995</v>
      </c>
      <c r="U21" s="2">
        <f>D21/$I21</f>
        <v>0</v>
      </c>
      <c r="V21" s="2">
        <f>E21/$I21</f>
        <v>0</v>
      </c>
      <c r="W21" s="2">
        <f>F21/$I21</f>
        <v>0.99227357222567536</v>
      </c>
      <c r="X21" s="2">
        <f>G21/$I21</f>
        <v>7.7264277743245994E-3</v>
      </c>
      <c r="Y21" s="2">
        <f>H21/$I21</f>
        <v>0</v>
      </c>
      <c r="Z21" s="2">
        <f>I21/$I21</f>
        <v>1</v>
      </c>
    </row>
    <row r="22" spans="2:26" x14ac:dyDescent="0.25">
      <c r="C22" t="s">
        <v>59</v>
      </c>
      <c r="D22" s="3">
        <f>SUM(D16:D21)</f>
        <v>979256.08638000011</v>
      </c>
      <c r="E22" s="3">
        <f t="shared" ref="E22" si="23">SUM(E16:E21)</f>
        <v>60115.285489999995</v>
      </c>
      <c r="F22" s="3">
        <f t="shared" ref="F22" si="24">SUM(F16:F21)</f>
        <v>504896.66695999994</v>
      </c>
      <c r="G22" s="3">
        <f t="shared" ref="G22" si="25">SUM(G16:G21)</f>
        <v>26260.020989999997</v>
      </c>
      <c r="H22" s="3">
        <f t="shared" ref="H22" si="26">SUM(H16:H21)</f>
        <v>14568.406930000001</v>
      </c>
      <c r="I22" s="3">
        <f t="shared" ref="I22" si="27">SUM(I16:I21)</f>
        <v>1585096.4667499999</v>
      </c>
      <c r="J22" s="3"/>
      <c r="L22" s="3"/>
      <c r="N22" s="14">
        <f>SUM(N16:N21)</f>
        <v>979256.08638000011</v>
      </c>
      <c r="O22" s="14">
        <f t="shared" ref="O22" si="28">SUM(O16:O21)</f>
        <v>120230.57097999999</v>
      </c>
      <c r="P22" s="14">
        <f t="shared" ref="P22" si="29">SUM(P16:P21)</f>
        <v>504896.66695999994</v>
      </c>
      <c r="Q22" s="14">
        <f t="shared" ref="Q22" si="30">SUM(Q16:Q21)</f>
        <v>52520.041979999995</v>
      </c>
      <c r="R22" s="14">
        <f t="shared" ref="R22" si="31">SUM(R16:R21)</f>
        <v>32778.915592500001</v>
      </c>
      <c r="S22" s="14">
        <f t="shared" ref="S22" si="32">SUM(S16:S21)</f>
        <v>1689682.2818924999</v>
      </c>
    </row>
    <row r="23" spans="2:26" x14ac:dyDescent="0.25"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2:26" x14ac:dyDescent="0.25">
      <c r="B24" s="13" t="s">
        <v>18</v>
      </c>
      <c r="E24" s="63" t="s">
        <v>124</v>
      </c>
    </row>
    <row r="25" spans="2:26" x14ac:dyDescent="0.25">
      <c r="C25" t="s">
        <v>14</v>
      </c>
      <c r="D25">
        <f>D2</f>
        <v>1</v>
      </c>
      <c r="E25">
        <f t="shared" ref="E25:H25" si="33">E2</f>
        <v>2</v>
      </c>
      <c r="F25">
        <f t="shared" si="33"/>
        <v>1</v>
      </c>
      <c r="G25">
        <f t="shared" si="33"/>
        <v>2</v>
      </c>
      <c r="H25">
        <f t="shared" si="33"/>
        <v>2</v>
      </c>
      <c r="N25" t="s">
        <v>123</v>
      </c>
    </row>
    <row r="26" spans="2:26" x14ac:dyDescent="0.25">
      <c r="B26" t="s">
        <v>0</v>
      </c>
      <c r="C26" t="s">
        <v>22</v>
      </c>
      <c r="D26">
        <v>1</v>
      </c>
      <c r="E26">
        <v>2</v>
      </c>
      <c r="F26">
        <v>3</v>
      </c>
      <c r="G26">
        <v>4</v>
      </c>
      <c r="H26">
        <v>5</v>
      </c>
      <c r="I26" s="4" t="s">
        <v>59</v>
      </c>
      <c r="J26" s="4" t="s">
        <v>130</v>
      </c>
      <c r="K26" t="s">
        <v>129</v>
      </c>
      <c r="N26">
        <v>1</v>
      </c>
      <c r="O26">
        <v>2</v>
      </c>
      <c r="P26">
        <v>3</v>
      </c>
      <c r="Q26">
        <v>4</v>
      </c>
      <c r="R26">
        <v>5</v>
      </c>
      <c r="S26" t="s">
        <v>59</v>
      </c>
    </row>
    <row r="27" spans="2:26" x14ac:dyDescent="0.25">
      <c r="B27" s="45" t="s">
        <v>6</v>
      </c>
      <c r="C27">
        <v>1</v>
      </c>
      <c r="D27" s="3">
        <v>40791</v>
      </c>
      <c r="E27" s="3">
        <v>2454</v>
      </c>
      <c r="F27" s="3"/>
      <c r="G27" s="3"/>
      <c r="H27" s="3"/>
      <c r="I27" s="3">
        <f>SUM(D27:H27)</f>
        <v>43245</v>
      </c>
      <c r="J27" s="5">
        <f>I27*20</f>
        <v>864900</v>
      </c>
      <c r="K27" s="3">
        <f>tour_rate_pertype!AA18</f>
        <v>1073620</v>
      </c>
      <c r="L27" s="3"/>
      <c r="N27" s="5">
        <f>20*D27*D$25</f>
        <v>815820</v>
      </c>
      <c r="O27" s="5">
        <f>20*E27*E$25</f>
        <v>98160</v>
      </c>
      <c r="P27" s="5">
        <f>20*F27*F$25</f>
        <v>0</v>
      </c>
      <c r="Q27" s="5">
        <f>20*G27*G$25</f>
        <v>0</v>
      </c>
      <c r="R27" s="5">
        <f>20*H27*H$25</f>
        <v>0</v>
      </c>
      <c r="S27" s="14">
        <f>SUM(N27:R27)</f>
        <v>913980</v>
      </c>
      <c r="U27" s="2">
        <f>D27/$I27</f>
        <v>0.94325355532431499</v>
      </c>
      <c r="V27" s="2">
        <f>E27/$I27</f>
        <v>5.674644467568505E-2</v>
      </c>
      <c r="W27" s="2">
        <f>F27/$I27</f>
        <v>0</v>
      </c>
      <c r="X27" s="2">
        <f>G27/$I27</f>
        <v>0</v>
      </c>
      <c r="Y27" s="2">
        <f>H27/$I27</f>
        <v>0</v>
      </c>
      <c r="Z27" s="2">
        <f>I27/$I27</f>
        <v>1</v>
      </c>
    </row>
    <row r="28" spans="2:26" x14ac:dyDescent="0.25">
      <c r="B28" s="31" t="s">
        <v>7</v>
      </c>
      <c r="C28">
        <v>2</v>
      </c>
      <c r="D28" s="3">
        <v>9967</v>
      </c>
      <c r="E28" s="3">
        <v>775</v>
      </c>
      <c r="F28" s="3"/>
      <c r="G28" s="3"/>
      <c r="H28" s="3"/>
      <c r="I28" s="3">
        <f t="shared" ref="I28:I32" si="34">SUM(D28:H28)</f>
        <v>10742</v>
      </c>
      <c r="J28" s="5">
        <f t="shared" ref="J28:J32" si="35">I28*20</f>
        <v>214840</v>
      </c>
      <c r="K28" s="3">
        <f>tour_rate_pertype!AA19</f>
        <v>394640</v>
      </c>
      <c r="L28" s="3"/>
      <c r="N28" s="5">
        <f t="shared" ref="N28:N32" si="36">20*D28*D$25</f>
        <v>199340</v>
      </c>
      <c r="O28" s="5">
        <f t="shared" ref="O28:O32" si="37">20*E28*E$25</f>
        <v>31000</v>
      </c>
      <c r="P28" s="5">
        <f t="shared" ref="P28:P32" si="38">20*F28*F$25</f>
        <v>0</v>
      </c>
      <c r="Q28" s="5">
        <f t="shared" ref="Q28:Q32" si="39">20*G28*G$25</f>
        <v>0</v>
      </c>
      <c r="R28" s="5">
        <f t="shared" ref="R28:R32" si="40">20*H28*H$25</f>
        <v>0</v>
      </c>
      <c r="S28" s="14">
        <f t="shared" ref="S28:S32" si="41">SUM(N28:R28)</f>
        <v>230340</v>
      </c>
      <c r="U28" s="2">
        <f>D28/$I28</f>
        <v>0.92785328616644946</v>
      </c>
      <c r="V28" s="2">
        <f>E28/$I28</f>
        <v>7.2146713833550549E-2</v>
      </c>
      <c r="W28" s="2">
        <f>F28/$I28</f>
        <v>0</v>
      </c>
      <c r="X28" s="2">
        <f>G28/$I28</f>
        <v>0</v>
      </c>
      <c r="Y28" s="2">
        <f>H28/$I28</f>
        <v>0</v>
      </c>
      <c r="Z28" s="2">
        <f>I28/$I28</f>
        <v>1</v>
      </c>
    </row>
    <row r="29" spans="2:26" x14ac:dyDescent="0.25">
      <c r="B29" s="31" t="s">
        <v>8</v>
      </c>
      <c r="C29">
        <v>3</v>
      </c>
      <c r="D29" s="3">
        <v>717</v>
      </c>
      <c r="E29" s="3"/>
      <c r="F29" s="3">
        <v>4666</v>
      </c>
      <c r="G29" s="3">
        <v>293</v>
      </c>
      <c r="H29" s="3">
        <v>578</v>
      </c>
      <c r="I29" s="3">
        <f t="shared" si="34"/>
        <v>6254</v>
      </c>
      <c r="J29" s="5">
        <f t="shared" si="35"/>
        <v>125080</v>
      </c>
      <c r="K29" s="3">
        <f>tour_rate_pertype!AA20</f>
        <v>194260</v>
      </c>
      <c r="L29" s="3"/>
      <c r="N29" s="5">
        <f t="shared" si="36"/>
        <v>14340</v>
      </c>
      <c r="O29" s="5">
        <f t="shared" si="37"/>
        <v>0</v>
      </c>
      <c r="P29" s="5">
        <f t="shared" si="38"/>
        <v>93320</v>
      </c>
      <c r="Q29" s="5">
        <f t="shared" si="39"/>
        <v>11720</v>
      </c>
      <c r="R29" s="5">
        <f t="shared" si="40"/>
        <v>23120</v>
      </c>
      <c r="S29" s="14">
        <f t="shared" si="41"/>
        <v>142500</v>
      </c>
      <c r="U29" s="2">
        <f>D29/$I29</f>
        <v>0.11464662615925808</v>
      </c>
      <c r="V29" s="2">
        <f>E29/$I29</f>
        <v>0</v>
      </c>
      <c r="W29" s="2">
        <f>F29/$I29</f>
        <v>0.74608250719539493</v>
      </c>
      <c r="X29" s="2">
        <f>G29/$I29</f>
        <v>4.6850015989766548E-2</v>
      </c>
      <c r="Y29" s="2">
        <f>H29/$I29</f>
        <v>9.2420850655580422E-2</v>
      </c>
      <c r="Z29" s="2">
        <f>I29/$I29</f>
        <v>1</v>
      </c>
    </row>
    <row r="30" spans="2:26" x14ac:dyDescent="0.25">
      <c r="B30" s="86" t="s">
        <v>11</v>
      </c>
      <c r="C30">
        <v>6</v>
      </c>
      <c r="D30" s="3"/>
      <c r="E30" s="3"/>
      <c r="F30" s="3">
        <v>3381</v>
      </c>
      <c r="G30" s="3">
        <v>167</v>
      </c>
      <c r="H30" s="3">
        <v>43</v>
      </c>
      <c r="I30" s="3">
        <f t="shared" si="34"/>
        <v>3591</v>
      </c>
      <c r="J30" s="5">
        <f t="shared" si="35"/>
        <v>71820</v>
      </c>
      <c r="K30" s="3">
        <f>tour_rate_pertype!AA23</f>
        <v>80760</v>
      </c>
      <c r="L30" s="1">
        <f>J30/K30</f>
        <v>0.88930163447251109</v>
      </c>
      <c r="N30" s="111">
        <f t="shared" si="36"/>
        <v>0</v>
      </c>
      <c r="O30" s="111">
        <f t="shared" si="37"/>
        <v>0</v>
      </c>
      <c r="P30" s="111">
        <f t="shared" si="38"/>
        <v>67620</v>
      </c>
      <c r="Q30" s="111">
        <f t="shared" si="39"/>
        <v>6680</v>
      </c>
      <c r="R30" s="111">
        <f t="shared" si="40"/>
        <v>1720</v>
      </c>
      <c r="S30" s="112">
        <f t="shared" si="41"/>
        <v>76020</v>
      </c>
      <c r="U30" s="89">
        <f>D30/$I30</f>
        <v>0</v>
      </c>
      <c r="V30" s="89">
        <f>E30/$I30</f>
        <v>0</v>
      </c>
      <c r="W30" s="89">
        <f>F30/$I30</f>
        <v>0.94152046783625731</v>
      </c>
      <c r="X30" s="89">
        <f>G30/$I30</f>
        <v>4.650515176830966E-2</v>
      </c>
      <c r="Y30" s="89">
        <f>H30/$I30</f>
        <v>1.1974380395433026E-2</v>
      </c>
      <c r="Z30" s="89">
        <f>I30/$I30</f>
        <v>1</v>
      </c>
    </row>
    <row r="31" spans="2:26" x14ac:dyDescent="0.25">
      <c r="B31" s="31" t="s">
        <v>12</v>
      </c>
      <c r="C31">
        <v>7</v>
      </c>
      <c r="D31" s="3"/>
      <c r="E31" s="3"/>
      <c r="F31" s="3">
        <v>19446</v>
      </c>
      <c r="G31" s="3">
        <v>262</v>
      </c>
      <c r="H31" s="3"/>
      <c r="I31" s="3">
        <f t="shared" si="34"/>
        <v>19708</v>
      </c>
      <c r="J31" s="5">
        <f t="shared" si="35"/>
        <v>394160</v>
      </c>
      <c r="K31" s="3">
        <f>tour_rate_pertype!AA24</f>
        <v>426440</v>
      </c>
      <c r="L31" s="3"/>
      <c r="M31" s="5"/>
      <c r="N31" s="5">
        <f t="shared" si="36"/>
        <v>0</v>
      </c>
      <c r="O31" s="5">
        <f t="shared" si="37"/>
        <v>0</v>
      </c>
      <c r="P31" s="5">
        <f t="shared" si="38"/>
        <v>388920</v>
      </c>
      <c r="Q31" s="5">
        <f t="shared" si="39"/>
        <v>10480</v>
      </c>
      <c r="R31" s="5">
        <f t="shared" si="40"/>
        <v>0</v>
      </c>
      <c r="S31" s="14">
        <f t="shared" si="41"/>
        <v>399400</v>
      </c>
      <c r="U31" s="2">
        <f>D31/$I31</f>
        <v>0</v>
      </c>
      <c r="V31" s="2">
        <f>E31/$I31</f>
        <v>0</v>
      </c>
      <c r="W31" s="2">
        <f>F31/$I31</f>
        <v>0.98670590623097221</v>
      </c>
      <c r="X31" s="2">
        <f>G31/$I31</f>
        <v>1.3294093769027807E-2</v>
      </c>
      <c r="Y31" s="2">
        <f>H31/$I31</f>
        <v>0</v>
      </c>
      <c r="Z31" s="2">
        <f>I31/$I31</f>
        <v>1</v>
      </c>
    </row>
    <row r="32" spans="2:26" x14ac:dyDescent="0.25">
      <c r="B32" s="33" t="s">
        <v>13</v>
      </c>
      <c r="C32">
        <v>8</v>
      </c>
      <c r="D32" s="3"/>
      <c r="E32" s="3"/>
      <c r="F32" s="3">
        <v>2897</v>
      </c>
      <c r="G32" s="3"/>
      <c r="H32" s="3"/>
      <c r="I32" s="3">
        <f t="shared" si="34"/>
        <v>2897</v>
      </c>
      <c r="J32" s="5">
        <f t="shared" si="35"/>
        <v>57940</v>
      </c>
      <c r="K32" s="3">
        <f>tour_rate_pertype!AA25</f>
        <v>215060</v>
      </c>
      <c r="L32" s="3"/>
      <c r="N32" s="5">
        <f t="shared" si="36"/>
        <v>0</v>
      </c>
      <c r="O32" s="5">
        <f t="shared" si="37"/>
        <v>0</v>
      </c>
      <c r="P32" s="5">
        <f t="shared" si="38"/>
        <v>57940</v>
      </c>
      <c r="Q32" s="5">
        <f t="shared" si="39"/>
        <v>0</v>
      </c>
      <c r="R32" s="5">
        <f t="shared" si="40"/>
        <v>0</v>
      </c>
      <c r="S32" s="14">
        <f t="shared" si="41"/>
        <v>57940</v>
      </c>
      <c r="U32" s="2">
        <f>D32/$I32</f>
        <v>0</v>
      </c>
      <c r="V32" s="2">
        <f>E32/$I32</f>
        <v>0</v>
      </c>
      <c r="W32" s="2">
        <f>F32/$I32</f>
        <v>1</v>
      </c>
      <c r="X32" s="2">
        <f>G32/$I32</f>
        <v>0</v>
      </c>
      <c r="Y32" s="2">
        <f>H32/$I32</f>
        <v>0</v>
      </c>
      <c r="Z32" s="2">
        <f>I32/$I32</f>
        <v>1</v>
      </c>
    </row>
    <row r="33" spans="3:19" x14ac:dyDescent="0.25">
      <c r="C33" t="s">
        <v>59</v>
      </c>
      <c r="D33" s="3">
        <f>SUM(D27:D32)</f>
        <v>51475</v>
      </c>
      <c r="E33" s="3">
        <f t="shared" ref="E33:I33" si="42">SUM(E27:E32)</f>
        <v>3229</v>
      </c>
      <c r="F33" s="3">
        <f t="shared" si="42"/>
        <v>30390</v>
      </c>
      <c r="G33" s="3">
        <f t="shared" si="42"/>
        <v>722</v>
      </c>
      <c r="H33" s="3">
        <f t="shared" si="42"/>
        <v>621</v>
      </c>
      <c r="I33" s="3">
        <f t="shared" si="42"/>
        <v>86437</v>
      </c>
      <c r="J33" s="3"/>
      <c r="K33" s="3"/>
      <c r="L33" s="3"/>
      <c r="N33" s="14">
        <f>SUM(N27:N32)</f>
        <v>1029500</v>
      </c>
      <c r="O33" s="14">
        <f t="shared" ref="O33:S33" si="43">SUM(O27:O32)</f>
        <v>129160</v>
      </c>
      <c r="P33" s="14">
        <f t="shared" si="43"/>
        <v>607800</v>
      </c>
      <c r="Q33" s="14">
        <f t="shared" si="43"/>
        <v>28880</v>
      </c>
      <c r="R33" s="14">
        <f t="shared" si="43"/>
        <v>24840</v>
      </c>
      <c r="S33" s="14">
        <f t="shared" si="43"/>
        <v>1820180</v>
      </c>
    </row>
    <row r="37" spans="3:19" x14ac:dyDescent="0.25">
      <c r="N37" s="5"/>
      <c r="O37" s="5"/>
      <c r="P37" s="5"/>
      <c r="Q37" s="5"/>
      <c r="R37" s="5"/>
      <c r="S37" s="5"/>
    </row>
  </sheetData>
  <pageMargins left="0.7" right="0.7" top="0.75" bottom="0.75" header="0.3" footer="0.3"/>
  <pageSetup orientation="portrait" r:id="rId1"/>
  <ignoredErrors>
    <ignoredError sqref="I27:I32 D33:H33 I4:I9 D10:H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14277-B5DE-4AE3-A63D-EA463CAFFB76}">
  <sheetPr codeName="Sheet4"/>
  <dimension ref="A1:M22"/>
  <sheetViews>
    <sheetView workbookViewId="0">
      <selection activeCell="H25" sqref="H25"/>
    </sheetView>
  </sheetViews>
  <sheetFormatPr defaultRowHeight="15" x14ac:dyDescent="0.25"/>
  <cols>
    <col min="7" max="7" width="13.140625" bestFit="1" customWidth="1"/>
    <col min="8" max="8" width="16.42578125" bestFit="1" customWidth="1"/>
    <col min="9" max="12" width="12.140625" bestFit="1" customWidth="1"/>
    <col min="13" max="13" width="13.28515625" bestFit="1" customWidth="1"/>
  </cols>
  <sheetData>
    <row r="1" spans="1:13" x14ac:dyDescent="0.25">
      <c r="A1" s="6"/>
      <c r="B1" t="s">
        <v>0</v>
      </c>
      <c r="C1" t="s">
        <v>122</v>
      </c>
      <c r="D1" t="s">
        <v>2</v>
      </c>
    </row>
    <row r="2" spans="1:13" x14ac:dyDescent="0.25">
      <c r="A2" s="6">
        <v>1</v>
      </c>
      <c r="B2">
        <v>1</v>
      </c>
      <c r="C2">
        <v>1</v>
      </c>
      <c r="D2">
        <v>830599.29231000005</v>
      </c>
      <c r="G2" s="9" t="s">
        <v>25</v>
      </c>
      <c r="H2" s="9" t="s">
        <v>24</v>
      </c>
    </row>
    <row r="3" spans="1:13" x14ac:dyDescent="0.25">
      <c r="A3" s="6">
        <v>2</v>
      </c>
      <c r="B3">
        <v>1</v>
      </c>
      <c r="C3">
        <v>2</v>
      </c>
      <c r="D3">
        <v>48315.275329999997</v>
      </c>
      <c r="G3" s="9" t="s">
        <v>22</v>
      </c>
      <c r="H3">
        <v>1</v>
      </c>
      <c r="I3">
        <v>2</v>
      </c>
      <c r="J3">
        <v>3</v>
      </c>
      <c r="K3">
        <v>4</v>
      </c>
      <c r="L3">
        <v>5</v>
      </c>
      <c r="M3" t="s">
        <v>23</v>
      </c>
    </row>
    <row r="4" spans="1:13" x14ac:dyDescent="0.25">
      <c r="A4" s="6">
        <v>3</v>
      </c>
      <c r="B4">
        <v>1</v>
      </c>
      <c r="C4">
        <v>3</v>
      </c>
      <c r="D4">
        <v>14011.96</v>
      </c>
      <c r="G4" s="10">
        <v>1</v>
      </c>
      <c r="H4" s="5">
        <v>830599.29231000005</v>
      </c>
      <c r="I4" s="5">
        <v>48315.275329999997</v>
      </c>
      <c r="J4" s="5">
        <v>14011.96</v>
      </c>
      <c r="K4" s="5">
        <v>1011.9394</v>
      </c>
      <c r="L4" s="5">
        <v>6134.7936</v>
      </c>
      <c r="M4" s="5">
        <v>900073.26063999999</v>
      </c>
    </row>
    <row r="5" spans="1:13" x14ac:dyDescent="0.25">
      <c r="A5" s="6">
        <v>4</v>
      </c>
      <c r="B5">
        <v>1</v>
      </c>
      <c r="C5">
        <v>4</v>
      </c>
      <c r="D5">
        <v>1011.9394</v>
      </c>
      <c r="G5" s="10">
        <v>2</v>
      </c>
      <c r="H5" s="5">
        <v>106899.40939</v>
      </c>
      <c r="I5" s="5">
        <v>10650.34419</v>
      </c>
      <c r="J5" s="5"/>
      <c r="K5" s="5"/>
      <c r="L5" s="5"/>
      <c r="M5" s="5">
        <v>117549.75358</v>
      </c>
    </row>
    <row r="6" spans="1:13" x14ac:dyDescent="0.25">
      <c r="A6" s="6">
        <v>5</v>
      </c>
      <c r="B6">
        <v>1</v>
      </c>
      <c r="C6">
        <v>5</v>
      </c>
      <c r="D6">
        <v>6134.7936</v>
      </c>
      <c r="G6" s="10">
        <v>3</v>
      </c>
      <c r="H6" s="5">
        <v>38888.364849999998</v>
      </c>
      <c r="I6" s="5">
        <v>1127.2616800000001</v>
      </c>
      <c r="J6" s="5">
        <v>134764.34161</v>
      </c>
      <c r="K6" s="5">
        <v>12574.074430000001</v>
      </c>
      <c r="L6" s="5">
        <v>7042.1943700000002</v>
      </c>
      <c r="M6" s="5">
        <v>194396.23694000003</v>
      </c>
    </row>
    <row r="7" spans="1:13" x14ac:dyDescent="0.25">
      <c r="A7" s="6">
        <v>6</v>
      </c>
      <c r="B7">
        <v>2</v>
      </c>
      <c r="C7">
        <v>1</v>
      </c>
      <c r="D7">
        <v>106899.40939</v>
      </c>
      <c r="G7" s="10">
        <v>6</v>
      </c>
      <c r="H7" s="5">
        <v>2869.0198300000002</v>
      </c>
      <c r="I7" s="5">
        <v>22.40429</v>
      </c>
      <c r="J7" s="5">
        <v>68398.115779999993</v>
      </c>
      <c r="K7" s="5">
        <v>2954.7772300000001</v>
      </c>
      <c r="L7" s="5">
        <v>1391.41896</v>
      </c>
      <c r="M7" s="5">
        <v>75635.736089999991</v>
      </c>
    </row>
    <row r="8" spans="1:13" x14ac:dyDescent="0.25">
      <c r="A8" s="6">
        <v>7</v>
      </c>
      <c r="B8">
        <v>2</v>
      </c>
      <c r="C8">
        <v>2</v>
      </c>
      <c r="D8">
        <v>10650.34419</v>
      </c>
      <c r="G8" s="10">
        <v>7</v>
      </c>
      <c r="H8" s="5"/>
      <c r="I8" s="5"/>
      <c r="J8" s="5">
        <v>244783.21502</v>
      </c>
      <c r="K8" s="5">
        <v>9384.8812600000001</v>
      </c>
      <c r="L8" s="5"/>
      <c r="M8" s="5">
        <v>254168.09628</v>
      </c>
    </row>
    <row r="9" spans="1:13" x14ac:dyDescent="0.25">
      <c r="A9" s="6">
        <v>8</v>
      </c>
      <c r="B9">
        <v>3</v>
      </c>
      <c r="C9">
        <v>1</v>
      </c>
      <c r="D9">
        <v>38888.364849999998</v>
      </c>
      <c r="G9" s="10">
        <v>8</v>
      </c>
      <c r="H9" s="5"/>
      <c r="I9" s="5"/>
      <c r="J9" s="5">
        <v>42939.034549999997</v>
      </c>
      <c r="K9" s="5">
        <v>334.34867000000003</v>
      </c>
      <c r="L9" s="5"/>
      <c r="M9" s="5">
        <v>43273.383219999996</v>
      </c>
    </row>
    <row r="10" spans="1:13" x14ac:dyDescent="0.25">
      <c r="A10" s="6">
        <v>9</v>
      </c>
      <c r="B10">
        <v>3</v>
      </c>
      <c r="C10">
        <v>2</v>
      </c>
      <c r="D10">
        <v>1127.2616800000001</v>
      </c>
      <c r="G10" s="10" t="s">
        <v>23</v>
      </c>
      <c r="H10" s="5">
        <v>979256.08638000011</v>
      </c>
      <c r="I10" s="5">
        <v>60115.285489999995</v>
      </c>
      <c r="J10" s="5">
        <v>504896.66695999994</v>
      </c>
      <c r="K10" s="5">
        <v>26260.020989999997</v>
      </c>
      <c r="L10" s="5">
        <v>14568.406930000001</v>
      </c>
      <c r="M10" s="5">
        <v>1585096.4667499999</v>
      </c>
    </row>
    <row r="11" spans="1:13" x14ac:dyDescent="0.25">
      <c r="A11" s="6">
        <v>10</v>
      </c>
      <c r="B11">
        <v>3</v>
      </c>
      <c r="C11">
        <v>3</v>
      </c>
      <c r="D11">
        <v>134764.34161</v>
      </c>
    </row>
    <row r="12" spans="1:13" x14ac:dyDescent="0.25">
      <c r="A12" s="6">
        <v>11</v>
      </c>
      <c r="B12">
        <v>3</v>
      </c>
      <c r="C12">
        <v>4</v>
      </c>
      <c r="D12">
        <v>12574.074430000001</v>
      </c>
    </row>
    <row r="13" spans="1:13" x14ac:dyDescent="0.25">
      <c r="A13" s="6">
        <v>12</v>
      </c>
      <c r="B13">
        <v>3</v>
      </c>
      <c r="C13">
        <v>5</v>
      </c>
      <c r="D13">
        <v>7042.1943700000002</v>
      </c>
    </row>
    <row r="14" spans="1:13" x14ac:dyDescent="0.25">
      <c r="A14" s="6">
        <v>13</v>
      </c>
      <c r="B14">
        <v>6</v>
      </c>
      <c r="C14">
        <v>1</v>
      </c>
      <c r="D14">
        <v>2869.0198300000002</v>
      </c>
    </row>
    <row r="15" spans="1:13" x14ac:dyDescent="0.25">
      <c r="A15" s="6">
        <v>14</v>
      </c>
      <c r="B15">
        <v>6</v>
      </c>
      <c r="C15">
        <v>2</v>
      </c>
      <c r="D15">
        <v>22.40429</v>
      </c>
    </row>
    <row r="16" spans="1:13" x14ac:dyDescent="0.25">
      <c r="A16" s="6">
        <v>15</v>
      </c>
      <c r="B16">
        <v>6</v>
      </c>
      <c r="C16">
        <v>3</v>
      </c>
      <c r="D16">
        <v>68398.115779999993</v>
      </c>
    </row>
    <row r="17" spans="1:4" x14ac:dyDescent="0.25">
      <c r="A17" s="6">
        <v>16</v>
      </c>
      <c r="B17">
        <v>6</v>
      </c>
      <c r="C17">
        <v>4</v>
      </c>
      <c r="D17">
        <v>2954.7772300000001</v>
      </c>
    </row>
    <row r="18" spans="1:4" x14ac:dyDescent="0.25">
      <c r="A18" s="6">
        <v>17</v>
      </c>
      <c r="B18">
        <v>6</v>
      </c>
      <c r="C18">
        <v>5</v>
      </c>
      <c r="D18">
        <v>1391.41896</v>
      </c>
    </row>
    <row r="19" spans="1:4" x14ac:dyDescent="0.25">
      <c r="A19" s="6">
        <v>18</v>
      </c>
      <c r="B19">
        <v>7</v>
      </c>
      <c r="C19">
        <v>3</v>
      </c>
      <c r="D19">
        <v>244783.21502</v>
      </c>
    </row>
    <row r="20" spans="1:4" x14ac:dyDescent="0.25">
      <c r="A20" s="6">
        <v>19</v>
      </c>
      <c r="B20">
        <v>7</v>
      </c>
      <c r="C20">
        <v>4</v>
      </c>
      <c r="D20">
        <v>9384.8812600000001</v>
      </c>
    </row>
    <row r="21" spans="1:4" x14ac:dyDescent="0.25">
      <c r="A21" s="6">
        <v>20</v>
      </c>
      <c r="B21">
        <v>8</v>
      </c>
      <c r="C21">
        <v>3</v>
      </c>
      <c r="D21">
        <v>42939.034549999997</v>
      </c>
    </row>
    <row r="22" spans="1:4" x14ac:dyDescent="0.25">
      <c r="A22" s="6">
        <v>21</v>
      </c>
      <c r="B22">
        <v>8</v>
      </c>
      <c r="C22">
        <v>4</v>
      </c>
      <c r="D22">
        <v>334.34867000000003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FFFF00"/>
  </sheetPr>
  <dimension ref="A1:AH522"/>
  <sheetViews>
    <sheetView workbookViewId="0">
      <selection activeCell="G1" sqref="G1:G1048576"/>
    </sheetView>
  </sheetViews>
  <sheetFormatPr defaultRowHeight="15" x14ac:dyDescent="0.25"/>
  <cols>
    <col min="1" max="1" width="8.42578125" bestFit="1" customWidth="1"/>
    <col min="2" max="2" width="8.42578125" customWidth="1"/>
    <col min="3" max="3" width="7.42578125" bestFit="1" customWidth="1"/>
    <col min="4" max="4" width="8.5703125" bestFit="1" customWidth="1"/>
    <col min="5" max="5" width="11.85546875" bestFit="1" customWidth="1"/>
    <col min="6" max="6" width="11.140625" bestFit="1" customWidth="1"/>
    <col min="7" max="7" width="12" bestFit="1" customWidth="1"/>
    <col min="8" max="8" width="4.7109375" bestFit="1" customWidth="1"/>
    <col min="9" max="9" width="4.7109375" customWidth="1"/>
    <col min="11" max="11" width="13.140625" bestFit="1" customWidth="1"/>
    <col min="12" max="12" width="16.5703125" bestFit="1" customWidth="1"/>
    <col min="13" max="13" width="13.28515625" bestFit="1" customWidth="1"/>
    <col min="14" max="14" width="12.28515625" bestFit="1" customWidth="1"/>
    <col min="15" max="15" width="13.42578125" bestFit="1" customWidth="1"/>
    <col min="16" max="16" width="7" bestFit="1" customWidth="1"/>
    <col min="17" max="17" width="11.28515625" bestFit="1" customWidth="1"/>
    <col min="18" max="18" width="5.42578125" bestFit="1" customWidth="1"/>
    <col min="19" max="19" width="11.28515625" bestFit="1" customWidth="1"/>
    <col min="20" max="20" width="12.140625" bestFit="1" customWidth="1"/>
    <col min="21" max="21" width="13.28515625" bestFit="1" customWidth="1"/>
    <col min="22" max="23" width="11.28515625" bestFit="1" customWidth="1"/>
    <col min="24" max="24" width="24.28515625" bestFit="1" customWidth="1"/>
    <col min="25" max="25" width="11.7109375" bestFit="1" customWidth="1"/>
    <col min="26" max="26" width="10.5703125" bestFit="1" customWidth="1"/>
    <col min="27" max="28" width="9.5703125" bestFit="1" customWidth="1"/>
    <col min="29" max="29" width="11.42578125" bestFit="1" customWidth="1"/>
    <col min="30" max="30" width="8.5703125" bestFit="1" customWidth="1"/>
    <col min="31" max="31" width="11.42578125" bestFit="1" customWidth="1"/>
    <col min="32" max="32" width="8.5703125" bestFit="1" customWidth="1"/>
    <col min="33" max="33" width="12.140625" bestFit="1" customWidth="1"/>
    <col min="34" max="34" width="11.28515625" bestFit="1" customWidth="1"/>
    <col min="35" max="35" width="12" bestFit="1" customWidth="1"/>
    <col min="36" max="37" width="10" bestFit="1" customWidth="1"/>
    <col min="38" max="38" width="11" bestFit="1" customWidth="1"/>
    <col min="39" max="39" width="12" bestFit="1" customWidth="1"/>
    <col min="40" max="40" width="11" bestFit="1" customWidth="1"/>
    <col min="41" max="41" width="8" bestFit="1" customWidth="1"/>
    <col min="42" max="42" width="9" bestFit="1" customWidth="1"/>
    <col min="43" max="43" width="11" bestFit="1" customWidth="1"/>
    <col min="44" max="44" width="12" bestFit="1" customWidth="1"/>
  </cols>
  <sheetData>
    <row r="1" spans="1:31" x14ac:dyDescent="0.25">
      <c r="A1" t="s">
        <v>0</v>
      </c>
      <c r="B1" t="s">
        <v>52</v>
      </c>
      <c r="C1" t="s">
        <v>20</v>
      </c>
      <c r="D1" t="s">
        <v>21</v>
      </c>
      <c r="E1" t="s">
        <v>33</v>
      </c>
      <c r="F1" t="s">
        <v>36</v>
      </c>
      <c r="G1" t="s">
        <v>2</v>
      </c>
      <c r="H1" s="4" t="s">
        <v>1</v>
      </c>
      <c r="I1" s="4" t="s">
        <v>107</v>
      </c>
      <c r="K1" t="s">
        <v>26</v>
      </c>
    </row>
    <row r="2" spans="1:3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53404.040975563199</v>
      </c>
      <c r="H2" s="4" t="str">
        <f>IF(C2&gt;0, "M",IF((D2+F2)&gt;0,"N","H"))</f>
        <v>H</v>
      </c>
      <c r="I2" s="4">
        <f>D2-B2</f>
        <v>0</v>
      </c>
      <c r="K2" s="9" t="s">
        <v>25</v>
      </c>
      <c r="L2" s="9" t="s">
        <v>24</v>
      </c>
    </row>
    <row r="3" spans="1:3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12904.264032343601</v>
      </c>
      <c r="H3" s="4" t="str">
        <f>IF(C3&gt;0, "M",IF((D3+F3)&gt;0,"N","H"))</f>
        <v>N</v>
      </c>
      <c r="I3" s="4">
        <f t="shared" ref="I3:I66" si="0">D3-B3</f>
        <v>0</v>
      </c>
      <c r="K3" s="9" t="s">
        <v>22</v>
      </c>
      <c r="L3">
        <v>0</v>
      </c>
      <c r="M3">
        <v>1</v>
      </c>
      <c r="N3">
        <v>2</v>
      </c>
      <c r="O3">
        <v>3</v>
      </c>
      <c r="P3">
        <v>4</v>
      </c>
      <c r="Q3" t="s">
        <v>23</v>
      </c>
      <c r="X3" s="13">
        <f t="shared" ref="X3:AC3" si="1">L3</f>
        <v>0</v>
      </c>
      <c r="Y3" s="13">
        <f t="shared" si="1"/>
        <v>1</v>
      </c>
      <c r="Z3" s="13">
        <f t="shared" si="1"/>
        <v>2</v>
      </c>
      <c r="AA3" s="13">
        <f t="shared" si="1"/>
        <v>3</v>
      </c>
      <c r="AB3" s="13">
        <f t="shared" si="1"/>
        <v>4</v>
      </c>
      <c r="AC3" s="13" t="str">
        <f t="shared" si="1"/>
        <v>Grand Total</v>
      </c>
      <c r="AE3" t="s">
        <v>30</v>
      </c>
    </row>
    <row r="4" spans="1:3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2</v>
      </c>
      <c r="G4">
        <v>7548.3484661242601</v>
      </c>
      <c r="H4" s="4" t="str">
        <f>IF(C4&gt;0, "M",IF((D4+F4)&gt;0,"N","H"))</f>
        <v>N</v>
      </c>
      <c r="I4" s="4">
        <f t="shared" si="0"/>
        <v>0</v>
      </c>
      <c r="K4" s="10">
        <v>1</v>
      </c>
      <c r="L4" s="5">
        <v>236401.45786323282</v>
      </c>
      <c r="M4" s="5">
        <v>844611.25230993843</v>
      </c>
      <c r="N4" s="5">
        <v>51036.864969420458</v>
      </c>
      <c r="O4" s="5">
        <v>2298.0518499999971</v>
      </c>
      <c r="P4" s="5">
        <v>2127.091506666668</v>
      </c>
      <c r="Q4" s="5">
        <v>1136474.7184992584</v>
      </c>
      <c r="X4" s="5">
        <f t="shared" ref="X4:AB11" si="2">L4*L$3</f>
        <v>0</v>
      </c>
      <c r="Y4" s="5">
        <f t="shared" si="2"/>
        <v>844611.25230993843</v>
      </c>
      <c r="Z4" s="5">
        <f t="shared" si="2"/>
        <v>102073.72993884092</v>
      </c>
      <c r="AA4" s="5">
        <f t="shared" si="2"/>
        <v>6894.1555499999913</v>
      </c>
      <c r="AB4" s="5">
        <f t="shared" si="2"/>
        <v>8508.366026666672</v>
      </c>
      <c r="AC4" s="5">
        <f>SUM(X4:AB4)</f>
        <v>962087.50382544613</v>
      </c>
      <c r="AE4" s="5">
        <f t="shared" ref="AE4:AE12" si="3">AC4+AG21+AH38+AE55</f>
        <v>1282306.5251982999</v>
      </c>
    </row>
    <row r="5" spans="1:3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3</v>
      </c>
      <c r="G5">
        <v>457.22622000000001</v>
      </c>
      <c r="H5" s="4" t="str">
        <f>IF(C5&gt;0, "M",IF((D5+F5)&gt;0,"N","H"))</f>
        <v>N</v>
      </c>
      <c r="I5" s="4">
        <f t="shared" si="0"/>
        <v>0</v>
      </c>
      <c r="K5" s="10">
        <v>2</v>
      </c>
      <c r="L5" s="5">
        <v>78629.616870936865</v>
      </c>
      <c r="M5" s="5">
        <v>106899.40939342963</v>
      </c>
      <c r="N5" s="5">
        <v>9733.3094846410422</v>
      </c>
      <c r="O5" s="5">
        <v>917.03470324685065</v>
      </c>
      <c r="P5" s="5"/>
      <c r="Q5" s="5">
        <v>196179.37045225437</v>
      </c>
      <c r="X5" s="5">
        <f t="shared" si="2"/>
        <v>0</v>
      </c>
      <c r="Y5" s="5">
        <f t="shared" si="2"/>
        <v>106899.40939342963</v>
      </c>
      <c r="Z5" s="5">
        <f t="shared" si="2"/>
        <v>19466.618969282084</v>
      </c>
      <c r="AA5" s="5">
        <f t="shared" si="2"/>
        <v>2751.1041097405518</v>
      </c>
      <c r="AB5" s="5">
        <f t="shared" si="2"/>
        <v>0</v>
      </c>
      <c r="AC5" s="5">
        <f t="shared" ref="AC5:AC11" si="4">SUM(X5:AB5)</f>
        <v>129117.13247245227</v>
      </c>
      <c r="AE5" s="5">
        <f t="shared" si="3"/>
        <v>186042.80108605139</v>
      </c>
    </row>
    <row r="6" spans="1:3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4</v>
      </c>
      <c r="G6">
        <v>46.044829999999997</v>
      </c>
      <c r="H6" s="4" t="str">
        <f>IF(C6&gt;0, "M",IF((D6+F6)&gt;0,"N","H"))</f>
        <v>N</v>
      </c>
      <c r="I6" s="4">
        <f t="shared" si="0"/>
        <v>0</v>
      </c>
      <c r="K6" s="10">
        <v>3</v>
      </c>
      <c r="L6" s="5">
        <v>79069.684619317311</v>
      </c>
      <c r="M6" s="5">
        <v>173652.70645890266</v>
      </c>
      <c r="N6" s="5">
        <v>19073.171471564761</v>
      </c>
      <c r="O6" s="5">
        <v>1624.4519443249951</v>
      </c>
      <c r="P6" s="5">
        <v>45.907070000000004</v>
      </c>
      <c r="Q6" s="5">
        <v>273465.92156410974</v>
      </c>
      <c r="X6" s="5">
        <f t="shared" si="2"/>
        <v>0</v>
      </c>
      <c r="Y6" s="5">
        <f t="shared" si="2"/>
        <v>173652.70645890266</v>
      </c>
      <c r="Z6" s="5">
        <f t="shared" si="2"/>
        <v>38146.342943129523</v>
      </c>
      <c r="AA6" s="5">
        <f t="shared" si="2"/>
        <v>4873.3558329749849</v>
      </c>
      <c r="AB6" s="5">
        <f t="shared" si="2"/>
        <v>183.62828000000002</v>
      </c>
      <c r="AC6" s="5">
        <f t="shared" si="4"/>
        <v>216856.03351500715</v>
      </c>
      <c r="AE6" s="5">
        <f t="shared" si="3"/>
        <v>257915.57169199197</v>
      </c>
    </row>
    <row r="7" spans="1:31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1644.3938133333299</v>
      </c>
      <c r="H7" s="4" t="str">
        <f>IF(C7&gt;0, "M",IF((D7+F7)&gt;0,"N","H"))</f>
        <v>H</v>
      </c>
      <c r="I7" s="4">
        <f t="shared" si="0"/>
        <v>0</v>
      </c>
      <c r="K7" s="10">
        <v>4</v>
      </c>
      <c r="L7" s="5">
        <v>280582.26297315117</v>
      </c>
      <c r="M7" s="5"/>
      <c r="N7" s="5"/>
      <c r="O7" s="5"/>
      <c r="P7" s="5"/>
      <c r="Q7" s="5">
        <v>280582.26297315117</v>
      </c>
      <c r="X7" s="5">
        <f t="shared" si="2"/>
        <v>0</v>
      </c>
      <c r="Y7" s="5">
        <f t="shared" si="2"/>
        <v>0</v>
      </c>
      <c r="Z7" s="5">
        <f t="shared" si="2"/>
        <v>0</v>
      </c>
      <c r="AA7" s="5">
        <f t="shared" si="2"/>
        <v>0</v>
      </c>
      <c r="AB7" s="5">
        <f t="shared" si="2"/>
        <v>0</v>
      </c>
      <c r="AC7" s="5">
        <f t="shared" si="4"/>
        <v>0</v>
      </c>
      <c r="AE7" s="5">
        <f t="shared" si="3"/>
        <v>109093.80122700523</v>
      </c>
    </row>
    <row r="8" spans="1:31" x14ac:dyDescent="0.25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207.77938333333299</v>
      </c>
      <c r="H8" s="4" t="str">
        <f>IF(C8&gt;0, "M",IF((D8+F8)&gt;0,"N","H"))</f>
        <v>N</v>
      </c>
      <c r="I8" s="4">
        <f t="shared" si="0"/>
        <v>0</v>
      </c>
      <c r="K8" s="10">
        <v>5</v>
      </c>
      <c r="L8" s="5">
        <v>217450.35542647267</v>
      </c>
      <c r="M8" s="5"/>
      <c r="N8" s="5"/>
      <c r="O8" s="5"/>
      <c r="P8" s="5"/>
      <c r="Q8" s="5">
        <v>217450.35542647267</v>
      </c>
      <c r="X8" s="5">
        <f t="shared" si="2"/>
        <v>0</v>
      </c>
      <c r="Y8" s="5">
        <f t="shared" si="2"/>
        <v>0</v>
      </c>
      <c r="Z8" s="5">
        <f t="shared" si="2"/>
        <v>0</v>
      </c>
      <c r="AA8" s="5">
        <f t="shared" si="2"/>
        <v>0</v>
      </c>
      <c r="AB8" s="5">
        <f t="shared" si="2"/>
        <v>0</v>
      </c>
      <c r="AC8" s="5">
        <f t="shared" si="4"/>
        <v>0</v>
      </c>
      <c r="AE8" s="5">
        <f t="shared" si="3"/>
        <v>18098.440913772563</v>
      </c>
    </row>
    <row r="9" spans="1:31" x14ac:dyDescent="0.25">
      <c r="A9">
        <v>1</v>
      </c>
      <c r="B9">
        <v>0</v>
      </c>
      <c r="C9">
        <v>0</v>
      </c>
      <c r="D9">
        <v>0</v>
      </c>
      <c r="E9">
        <v>2</v>
      </c>
      <c r="F9">
        <v>0</v>
      </c>
      <c r="G9">
        <v>109.9866</v>
      </c>
      <c r="H9" s="4" t="str">
        <f>IF(C9&gt;0, "M",IF((D9+F9)&gt;0,"N","H"))</f>
        <v>H</v>
      </c>
      <c r="I9" s="4">
        <f t="shared" si="0"/>
        <v>0</v>
      </c>
      <c r="K9" s="10">
        <v>6</v>
      </c>
      <c r="L9" s="5">
        <v>18593.230000579933</v>
      </c>
      <c r="M9" s="5">
        <v>71267.135609883786</v>
      </c>
      <c r="N9" s="5">
        <v>4045.9061258298298</v>
      </c>
      <c r="O9" s="5">
        <v>322.69434999999999</v>
      </c>
      <c r="P9" s="5"/>
      <c r="Q9" s="5">
        <v>94228.966086293556</v>
      </c>
      <c r="X9" s="16">
        <f t="shared" si="2"/>
        <v>0</v>
      </c>
      <c r="Y9" s="16">
        <f t="shared" si="2"/>
        <v>71267.135609883786</v>
      </c>
      <c r="Z9" s="16">
        <f t="shared" si="2"/>
        <v>8091.8122516596595</v>
      </c>
      <c r="AA9" s="16">
        <f t="shared" si="2"/>
        <v>968.08304999999996</v>
      </c>
      <c r="AB9" s="16">
        <f t="shared" si="2"/>
        <v>0</v>
      </c>
      <c r="AC9" s="16">
        <f t="shared" si="4"/>
        <v>80327.03091154345</v>
      </c>
      <c r="AD9" s="7"/>
      <c r="AE9" s="16">
        <f t="shared" si="3"/>
        <v>87492.02522847669</v>
      </c>
    </row>
    <row r="10" spans="1:31" x14ac:dyDescent="0.25">
      <c r="A10">
        <v>1</v>
      </c>
      <c r="B10">
        <v>0</v>
      </c>
      <c r="C10">
        <v>0</v>
      </c>
      <c r="D10">
        <v>0</v>
      </c>
      <c r="E10">
        <v>2</v>
      </c>
      <c r="F10">
        <v>1</v>
      </c>
      <c r="G10">
        <v>871.291656666667</v>
      </c>
      <c r="H10" s="4" t="str">
        <f>IF(C10&gt;0, "M",IF((D10+F10)&gt;0,"N","H"))</f>
        <v>N</v>
      </c>
      <c r="I10" s="4">
        <f t="shared" si="0"/>
        <v>0</v>
      </c>
      <c r="K10" s="10">
        <v>7</v>
      </c>
      <c r="L10" s="5">
        <v>107905.24113333337</v>
      </c>
      <c r="M10" s="5">
        <v>244783.21501666709</v>
      </c>
      <c r="N10" s="5">
        <v>9384.8812600000037</v>
      </c>
      <c r="O10" s="5"/>
      <c r="P10" s="5"/>
      <c r="Q10" s="5">
        <v>362073.33741000044</v>
      </c>
      <c r="X10" s="5">
        <f t="shared" si="2"/>
        <v>0</v>
      </c>
      <c r="Y10" s="5">
        <f t="shared" si="2"/>
        <v>244783.21501666709</v>
      </c>
      <c r="Z10" s="5">
        <f t="shared" si="2"/>
        <v>18769.762520000007</v>
      </c>
      <c r="AA10" s="5">
        <f t="shared" si="2"/>
        <v>0</v>
      </c>
      <c r="AB10" s="5">
        <f t="shared" si="2"/>
        <v>0</v>
      </c>
      <c r="AC10" s="5">
        <f t="shared" si="4"/>
        <v>263552.97753666708</v>
      </c>
      <c r="AE10" s="5">
        <f t="shared" si="3"/>
        <v>318764.66946000047</v>
      </c>
    </row>
    <row r="11" spans="1:31" x14ac:dyDescent="0.25">
      <c r="A11">
        <v>1</v>
      </c>
      <c r="B11">
        <v>0</v>
      </c>
      <c r="C11">
        <v>0</v>
      </c>
      <c r="D11">
        <v>0</v>
      </c>
      <c r="E11">
        <v>4</v>
      </c>
      <c r="F11">
        <v>0</v>
      </c>
      <c r="G11">
        <v>16.264199999999999</v>
      </c>
      <c r="H11" s="4" t="str">
        <f>IF(C11&gt;0, "M",IF((D11+F11)&gt;0,"N","H"))</f>
        <v>H</v>
      </c>
      <c r="I11" s="4">
        <f t="shared" si="0"/>
        <v>0</v>
      </c>
      <c r="K11" s="10">
        <v>8</v>
      </c>
      <c r="L11" s="5">
        <v>94925.227528333344</v>
      </c>
      <c r="M11" s="5">
        <v>42939.034553333302</v>
      </c>
      <c r="N11" s="5">
        <v>334.34866666666704</v>
      </c>
      <c r="O11" s="5"/>
      <c r="P11" s="5"/>
      <c r="Q11" s="5">
        <v>138198.6107483333</v>
      </c>
      <c r="X11" s="5">
        <f t="shared" si="2"/>
        <v>0</v>
      </c>
      <c r="Y11" s="5">
        <f t="shared" si="2"/>
        <v>42939.034553333302</v>
      </c>
      <c r="Z11" s="5">
        <f t="shared" si="2"/>
        <v>668.69733333333409</v>
      </c>
      <c r="AA11" s="5">
        <f t="shared" si="2"/>
        <v>0</v>
      </c>
      <c r="AB11" s="5">
        <f t="shared" si="2"/>
        <v>0</v>
      </c>
      <c r="AC11" s="5">
        <f t="shared" si="4"/>
        <v>43607.731886666639</v>
      </c>
      <c r="AE11" s="5">
        <f t="shared" si="3"/>
        <v>81559.776653333334</v>
      </c>
    </row>
    <row r="12" spans="1:31" x14ac:dyDescent="0.25">
      <c r="A12">
        <v>1</v>
      </c>
      <c r="B12">
        <v>0</v>
      </c>
      <c r="C12">
        <v>0</v>
      </c>
      <c r="D12">
        <v>0</v>
      </c>
      <c r="E12">
        <v>5</v>
      </c>
      <c r="F12">
        <v>1</v>
      </c>
      <c r="G12">
        <v>13.01136</v>
      </c>
      <c r="H12" s="4" t="str">
        <f>IF(C12&gt;0, "M",IF((D12+F12)&gt;0,"N","H"))</f>
        <v>N</v>
      </c>
      <c r="I12" s="4">
        <f t="shared" si="0"/>
        <v>0</v>
      </c>
      <c r="K12" s="10" t="s">
        <v>23</v>
      </c>
      <c r="L12" s="5">
        <v>1113557.0764153576</v>
      </c>
      <c r="M12" s="5">
        <v>1484152.7533421549</v>
      </c>
      <c r="N12" s="5">
        <v>93608.481978122771</v>
      </c>
      <c r="O12" s="5">
        <v>5162.2328475718423</v>
      </c>
      <c r="P12" s="5">
        <v>2172.9985766666682</v>
      </c>
      <c r="Q12" s="5">
        <v>2698653.5431598737</v>
      </c>
      <c r="AC12" s="14">
        <f>SUM(AC4:AC11)</f>
        <v>1695548.4101477829</v>
      </c>
      <c r="AE12" s="14">
        <f t="shared" si="3"/>
        <v>2341273.6114589316</v>
      </c>
    </row>
    <row r="13" spans="1:31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0</v>
      </c>
      <c r="G13">
        <v>11935.7770546188</v>
      </c>
      <c r="H13" s="4" t="str">
        <f>IF(C13&gt;0, "M",IF((D13+F13)&gt;0,"N","H"))</f>
        <v>N</v>
      </c>
      <c r="I13" s="4">
        <f t="shared" si="0"/>
        <v>1</v>
      </c>
    </row>
    <row r="14" spans="1:31" x14ac:dyDescent="0.25">
      <c r="A14">
        <v>1</v>
      </c>
      <c r="B14">
        <v>0</v>
      </c>
      <c r="C14">
        <v>0</v>
      </c>
      <c r="D14">
        <v>1</v>
      </c>
      <c r="E14">
        <v>0</v>
      </c>
      <c r="F14">
        <v>1</v>
      </c>
      <c r="G14">
        <v>215.34616</v>
      </c>
      <c r="H14" s="4" t="str">
        <f>IF(C14&gt;0, "M",IF((D14+F14)&gt;0,"N","H"))</f>
        <v>N</v>
      </c>
      <c r="I14" s="4">
        <f t="shared" si="0"/>
        <v>1</v>
      </c>
      <c r="L14" s="5"/>
      <c r="M14" s="5"/>
      <c r="N14" s="5"/>
      <c r="O14" s="5"/>
      <c r="P14" s="5"/>
      <c r="Q14" s="5"/>
    </row>
    <row r="15" spans="1:31" x14ac:dyDescent="0.25">
      <c r="A15">
        <v>1</v>
      </c>
      <c r="B15">
        <v>0</v>
      </c>
      <c r="C15">
        <v>0</v>
      </c>
      <c r="D15">
        <v>1</v>
      </c>
      <c r="E15">
        <v>0</v>
      </c>
      <c r="F15">
        <v>2</v>
      </c>
      <c r="G15">
        <v>146.076525</v>
      </c>
      <c r="H15" s="4" t="str">
        <f>IF(C15&gt;0, "M",IF((D15+F15)&gt;0,"N","H"))</f>
        <v>N</v>
      </c>
      <c r="I15" s="4">
        <f t="shared" si="0"/>
        <v>1</v>
      </c>
    </row>
    <row r="16" spans="1:31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3</v>
      </c>
      <c r="G16">
        <v>269.12867</v>
      </c>
      <c r="H16" s="4" t="str">
        <f>IF(C16&gt;0, "M",IF((D16+F16)&gt;0,"N","H"))</f>
        <v>N</v>
      </c>
      <c r="I16" s="4">
        <f t="shared" si="0"/>
        <v>1</v>
      </c>
    </row>
    <row r="17" spans="1:33" x14ac:dyDescent="0.25">
      <c r="A17">
        <v>1</v>
      </c>
      <c r="B17">
        <v>0</v>
      </c>
      <c r="C17">
        <v>0</v>
      </c>
      <c r="D17">
        <v>1</v>
      </c>
      <c r="E17">
        <v>2</v>
      </c>
      <c r="F17">
        <v>0</v>
      </c>
      <c r="G17">
        <v>65.264700000000005</v>
      </c>
      <c r="H17" s="4" t="str">
        <f>IF(C17&gt;0, "M",IF((D17+F17)&gt;0,"N","H"))</f>
        <v>N</v>
      </c>
      <c r="I17" s="4">
        <f t="shared" si="0"/>
        <v>1</v>
      </c>
    </row>
    <row r="18" spans="1:33" x14ac:dyDescent="0.25">
      <c r="A18">
        <v>1</v>
      </c>
      <c r="B18">
        <v>0</v>
      </c>
      <c r="C18">
        <v>0</v>
      </c>
      <c r="D18">
        <v>2</v>
      </c>
      <c r="E18">
        <v>0</v>
      </c>
      <c r="F18">
        <v>0</v>
      </c>
      <c r="G18">
        <v>895.417683333333</v>
      </c>
      <c r="H18" s="4" t="str">
        <f>IF(C18&gt;0, "M",IF((D18+F18)&gt;0,"N","H"))</f>
        <v>N</v>
      </c>
      <c r="I18" s="4">
        <f t="shared" si="0"/>
        <v>2</v>
      </c>
      <c r="K18" t="s">
        <v>110</v>
      </c>
      <c r="X18" t="s">
        <v>28</v>
      </c>
    </row>
    <row r="19" spans="1:33" x14ac:dyDescent="0.25">
      <c r="A19">
        <v>1</v>
      </c>
      <c r="B19">
        <v>0</v>
      </c>
      <c r="C19">
        <v>0</v>
      </c>
      <c r="D19">
        <v>2</v>
      </c>
      <c r="E19">
        <v>0</v>
      </c>
      <c r="F19">
        <v>1</v>
      </c>
      <c r="G19">
        <v>145.78455500000001</v>
      </c>
      <c r="H19" s="4" t="str">
        <f>IF(C19&gt;0, "M",IF((D19+F19)&gt;0,"N","H"))</f>
        <v>N</v>
      </c>
      <c r="I19" s="4">
        <f t="shared" si="0"/>
        <v>2</v>
      </c>
      <c r="K19" s="9" t="s">
        <v>25</v>
      </c>
      <c r="L19" s="9" t="s">
        <v>24</v>
      </c>
    </row>
    <row r="20" spans="1:33" x14ac:dyDescent="0.25">
      <c r="A20">
        <v>1</v>
      </c>
      <c r="B20">
        <v>0</v>
      </c>
      <c r="C20">
        <v>0</v>
      </c>
      <c r="D20">
        <v>3</v>
      </c>
      <c r="E20">
        <v>0</v>
      </c>
      <c r="F20">
        <v>0</v>
      </c>
      <c r="G20">
        <v>21.7800333333333</v>
      </c>
      <c r="H20" s="4" t="str">
        <f>IF(C20&gt;0, "M",IF((D20+F20)&gt;0,"N","H"))</f>
        <v>N</v>
      </c>
      <c r="I20" s="4">
        <f t="shared" si="0"/>
        <v>3</v>
      </c>
      <c r="K20" s="9" t="s">
        <v>22</v>
      </c>
      <c r="L20">
        <v>0</v>
      </c>
      <c r="M20">
        <v>1</v>
      </c>
      <c r="N20">
        <v>2</v>
      </c>
      <c r="O20">
        <v>3</v>
      </c>
      <c r="P20">
        <v>4</v>
      </c>
      <c r="Q20">
        <v>5</v>
      </c>
      <c r="R20">
        <v>6</v>
      </c>
      <c r="S20" t="s">
        <v>23</v>
      </c>
      <c r="X20" s="13">
        <f t="shared" ref="X20:AE20" si="5">L20</f>
        <v>0</v>
      </c>
      <c r="Y20" s="13">
        <f t="shared" si="5"/>
        <v>1</v>
      </c>
      <c r="Z20" s="13">
        <f t="shared" si="5"/>
        <v>2</v>
      </c>
      <c r="AA20" s="13">
        <f t="shared" si="5"/>
        <v>3</v>
      </c>
      <c r="AB20" s="13">
        <f t="shared" si="5"/>
        <v>4</v>
      </c>
      <c r="AC20" s="13">
        <f t="shared" si="5"/>
        <v>5</v>
      </c>
      <c r="AD20" s="13">
        <f t="shared" si="5"/>
        <v>6</v>
      </c>
      <c r="AE20" s="13" t="str">
        <f t="shared" si="5"/>
        <v>Grand Total</v>
      </c>
      <c r="AG20" s="13"/>
    </row>
    <row r="21" spans="1:33" x14ac:dyDescent="0.25">
      <c r="A21">
        <v>1</v>
      </c>
      <c r="B21">
        <v>0</v>
      </c>
      <c r="C21">
        <v>1</v>
      </c>
      <c r="D21">
        <v>0</v>
      </c>
      <c r="E21">
        <v>0</v>
      </c>
      <c r="F21">
        <v>0</v>
      </c>
      <c r="G21">
        <v>525205.85961976298</v>
      </c>
      <c r="H21" s="4" t="str">
        <f>IF(C21&gt;0, "M",IF((D21+F21)&gt;0,"N","H"))</f>
        <v>M</v>
      </c>
      <c r="I21" s="4">
        <f t="shared" si="0"/>
        <v>0</v>
      </c>
      <c r="K21" s="10">
        <v>1</v>
      </c>
      <c r="L21" s="5">
        <v>840102.02000829857</v>
      </c>
      <c r="M21" s="5">
        <v>238673.02946961168</v>
      </c>
      <c r="N21" s="5">
        <v>48741.291098026464</v>
      </c>
      <c r="O21" s="5">
        <v>7580.4259022646484</v>
      </c>
      <c r="P21" s="5">
        <v>1195.0864277241537</v>
      </c>
      <c r="Q21" s="5">
        <v>182.86559333333301</v>
      </c>
      <c r="R21" s="5"/>
      <c r="S21" s="5">
        <v>1136474.7184992589</v>
      </c>
      <c r="X21" s="5">
        <f t="shared" ref="X21:AE28" si="6">L21*L$20</f>
        <v>0</v>
      </c>
      <c r="Y21" s="5">
        <f t="shared" si="6"/>
        <v>238673.02946961168</v>
      </c>
      <c r="Z21" s="5">
        <f t="shared" si="6"/>
        <v>97482.582196052928</v>
      </c>
      <c r="AA21" s="5">
        <f t="shared" si="6"/>
        <v>22741.277706793946</v>
      </c>
      <c r="AB21" s="5">
        <f t="shared" si="6"/>
        <v>4780.3457108966149</v>
      </c>
      <c r="AC21" s="5">
        <f t="shared" si="6"/>
        <v>914.32796666666502</v>
      </c>
      <c r="AD21" s="5">
        <f t="shared" si="6"/>
        <v>0</v>
      </c>
      <c r="AE21" s="5">
        <f>SUM(X21:AD21)</f>
        <v>364591.56305002182</v>
      </c>
      <c r="AF21" s="5"/>
      <c r="AG21" s="5"/>
    </row>
    <row r="22" spans="1:33" x14ac:dyDescent="0.25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  <c r="G22">
        <v>18809.460102442699</v>
      </c>
      <c r="H22" s="4" t="str">
        <f>IF(C22&gt;0, "M",IF((D22+F22)&gt;0,"N","H"))</f>
        <v>M</v>
      </c>
      <c r="I22" s="4">
        <f t="shared" si="0"/>
        <v>0</v>
      </c>
      <c r="K22" s="10">
        <v>2</v>
      </c>
      <c r="L22" s="5">
        <v>116182.42317354833</v>
      </c>
      <c r="M22" s="5">
        <v>54583.02781797498</v>
      </c>
      <c r="N22" s="5">
        <v>18675.586273720735</v>
      </c>
      <c r="O22" s="5">
        <v>4067.7448031329664</v>
      </c>
      <c r="P22" s="5">
        <v>2544.5614838773872</v>
      </c>
      <c r="Q22" s="5">
        <v>126.0269</v>
      </c>
      <c r="R22" s="5"/>
      <c r="S22" s="5">
        <v>196179.3704522544</v>
      </c>
      <c r="X22" s="5">
        <f t="shared" si="6"/>
        <v>0</v>
      </c>
      <c r="Y22" s="5">
        <f t="shared" si="6"/>
        <v>54583.02781797498</v>
      </c>
      <c r="Z22" s="5">
        <f t="shared" si="6"/>
        <v>37351.172547441471</v>
      </c>
      <c r="AA22" s="5">
        <f t="shared" si="6"/>
        <v>12203.2344093989</v>
      </c>
      <c r="AB22" s="5">
        <f t="shared" si="6"/>
        <v>10178.245935509549</v>
      </c>
      <c r="AC22" s="5">
        <f t="shared" si="6"/>
        <v>630.1345</v>
      </c>
      <c r="AD22" s="5">
        <f t="shared" si="6"/>
        <v>0</v>
      </c>
      <c r="AE22" s="5">
        <f t="shared" ref="AE22:AE28" si="7">SUM(X22:AD22)</f>
        <v>114945.81521032489</v>
      </c>
      <c r="AF22" s="5"/>
      <c r="AG22" s="5"/>
    </row>
    <row r="23" spans="1:33" x14ac:dyDescent="0.25">
      <c r="A23">
        <v>1</v>
      </c>
      <c r="B23">
        <v>0</v>
      </c>
      <c r="C23">
        <v>1</v>
      </c>
      <c r="D23">
        <v>0</v>
      </c>
      <c r="E23">
        <v>0</v>
      </c>
      <c r="F23">
        <v>2</v>
      </c>
      <c r="G23">
        <v>2804.4014992024199</v>
      </c>
      <c r="H23" s="4" t="str">
        <f>IF(C23&gt;0, "M",IF((D23+F23)&gt;0,"N","H"))</f>
        <v>M</v>
      </c>
      <c r="I23" s="4">
        <f t="shared" si="0"/>
        <v>0</v>
      </c>
      <c r="K23" s="10">
        <v>3</v>
      </c>
      <c r="L23" s="5">
        <v>185627.066448336</v>
      </c>
      <c r="M23" s="5">
        <v>63688.069120297201</v>
      </c>
      <c r="N23" s="5">
        <v>21089.975111116953</v>
      </c>
      <c r="O23" s="5">
        <v>1883.500639359517</v>
      </c>
      <c r="P23" s="5">
        <v>143.378545</v>
      </c>
      <c r="Q23" s="5">
        <v>375.84807499999999</v>
      </c>
      <c r="R23" s="5">
        <v>658.08362499999998</v>
      </c>
      <c r="S23" s="5">
        <v>273465.92156410968</v>
      </c>
      <c r="X23" s="5">
        <f t="shared" si="6"/>
        <v>0</v>
      </c>
      <c r="Y23" s="5">
        <f t="shared" si="6"/>
        <v>63688.069120297201</v>
      </c>
      <c r="Z23" s="5">
        <f t="shared" si="6"/>
        <v>42179.950222233907</v>
      </c>
      <c r="AA23" s="5">
        <f t="shared" si="6"/>
        <v>5650.5019180785512</v>
      </c>
      <c r="AB23" s="5">
        <f t="shared" si="6"/>
        <v>573.51418000000001</v>
      </c>
      <c r="AC23" s="5">
        <f t="shared" si="6"/>
        <v>1879.2403749999999</v>
      </c>
      <c r="AD23" s="5">
        <f t="shared" si="6"/>
        <v>3948.5017499999999</v>
      </c>
      <c r="AE23" s="5">
        <f t="shared" si="7"/>
        <v>117919.77756560963</v>
      </c>
      <c r="AF23" s="5"/>
      <c r="AG23" s="5"/>
    </row>
    <row r="24" spans="1:33" x14ac:dyDescent="0.25">
      <c r="A24">
        <v>1</v>
      </c>
      <c r="B24">
        <v>0</v>
      </c>
      <c r="C24">
        <v>1</v>
      </c>
      <c r="D24">
        <v>0</v>
      </c>
      <c r="E24">
        <v>0</v>
      </c>
      <c r="F24">
        <v>3</v>
      </c>
      <c r="G24">
        <v>608.92657833333305</v>
      </c>
      <c r="H24" s="4" t="str">
        <f>IF(C24&gt;0, "M",IF((D24+F24)&gt;0,"N","H"))</f>
        <v>M</v>
      </c>
      <c r="I24" s="4">
        <f t="shared" si="0"/>
        <v>0</v>
      </c>
      <c r="K24" s="10">
        <v>4</v>
      </c>
      <c r="L24" s="5">
        <v>99554.08249793209</v>
      </c>
      <c r="M24" s="5">
        <v>134125.68682585933</v>
      </c>
      <c r="N24" s="5">
        <v>38060.088377985856</v>
      </c>
      <c r="O24" s="5">
        <v>7400.4428887041558</v>
      </c>
      <c r="P24" s="5">
        <v>1222.7587826696799</v>
      </c>
      <c r="Q24" s="5">
        <v>219.20359999999999</v>
      </c>
      <c r="R24" s="5"/>
      <c r="S24" s="5">
        <v>280582.26297315111</v>
      </c>
      <c r="X24" s="5">
        <f t="shared" si="6"/>
        <v>0</v>
      </c>
      <c r="Y24" s="5">
        <f t="shared" si="6"/>
        <v>134125.68682585933</v>
      </c>
      <c r="Z24" s="5">
        <f t="shared" si="6"/>
        <v>76120.176755971712</v>
      </c>
      <c r="AA24" s="5">
        <f t="shared" si="6"/>
        <v>22201.328666112466</v>
      </c>
      <c r="AB24" s="5">
        <f t="shared" si="6"/>
        <v>4891.0351306787197</v>
      </c>
      <c r="AC24" s="5">
        <f t="shared" si="6"/>
        <v>1096.018</v>
      </c>
      <c r="AD24" s="5">
        <f t="shared" si="6"/>
        <v>0</v>
      </c>
      <c r="AE24" s="5">
        <f t="shared" si="7"/>
        <v>238434.24537862223</v>
      </c>
      <c r="AF24" s="5"/>
      <c r="AG24" s="5"/>
    </row>
    <row r="25" spans="1:33" x14ac:dyDescent="0.25">
      <c r="A25">
        <v>1</v>
      </c>
      <c r="B25">
        <v>0</v>
      </c>
      <c r="C25">
        <v>1</v>
      </c>
      <c r="D25">
        <v>0</v>
      </c>
      <c r="E25">
        <v>1</v>
      </c>
      <c r="F25">
        <v>0</v>
      </c>
      <c r="G25">
        <v>83948.479442661905</v>
      </c>
      <c r="H25" s="4" t="str">
        <f>IF(C25&gt;0, "M",IF((D25+F25)&gt;0,"N","H"))</f>
        <v>M</v>
      </c>
      <c r="I25" s="4">
        <f t="shared" si="0"/>
        <v>0</v>
      </c>
      <c r="K25" s="10">
        <v>5</v>
      </c>
      <c r="L25" s="5">
        <v>60338.193752773455</v>
      </c>
      <c r="M25" s="5">
        <v>123077.73333644148</v>
      </c>
      <c r="N25" s="5">
        <v>25781.082129699767</v>
      </c>
      <c r="O25" s="5">
        <v>5850.7333558912806</v>
      </c>
      <c r="P25" s="5">
        <v>2243.04586666667</v>
      </c>
      <c r="Q25" s="5">
        <v>159.56698499999999</v>
      </c>
      <c r="R25" s="5"/>
      <c r="S25" s="5">
        <v>217450.35542647267</v>
      </c>
      <c r="X25" s="5">
        <f t="shared" si="6"/>
        <v>0</v>
      </c>
      <c r="Y25" s="5">
        <f t="shared" si="6"/>
        <v>123077.73333644148</v>
      </c>
      <c r="Z25" s="5">
        <f t="shared" si="6"/>
        <v>51562.164259399535</v>
      </c>
      <c r="AA25" s="5">
        <f t="shared" si="6"/>
        <v>17552.200067673843</v>
      </c>
      <c r="AB25" s="5">
        <f t="shared" si="6"/>
        <v>8972.18346666668</v>
      </c>
      <c r="AC25" s="5">
        <f t="shared" si="6"/>
        <v>797.83492499999988</v>
      </c>
      <c r="AD25" s="5">
        <f t="shared" si="6"/>
        <v>0</v>
      </c>
      <c r="AE25" s="5">
        <f t="shared" si="7"/>
        <v>201962.11605518154</v>
      </c>
      <c r="AF25" s="5"/>
      <c r="AG25" s="5"/>
    </row>
    <row r="26" spans="1:33" x14ac:dyDescent="0.25">
      <c r="A26">
        <v>1</v>
      </c>
      <c r="B26">
        <v>0</v>
      </c>
      <c r="C26">
        <v>1</v>
      </c>
      <c r="D26">
        <v>0</v>
      </c>
      <c r="E26">
        <v>1</v>
      </c>
      <c r="F26">
        <v>1</v>
      </c>
      <c r="G26">
        <v>2885.7117721724599</v>
      </c>
      <c r="H26" s="4" t="str">
        <f>IF(C26&gt;0, "M",IF((D26+F26)&gt;0,"N","H"))</f>
        <v>M</v>
      </c>
      <c r="I26" s="4">
        <f t="shared" si="0"/>
        <v>0</v>
      </c>
      <c r="K26" s="10">
        <v>6</v>
      </c>
      <c r="L26" s="5">
        <v>73056.916685252683</v>
      </c>
      <c r="M26" s="5">
        <v>20631.25093104085</v>
      </c>
      <c r="N26" s="5">
        <v>540.79846999999995</v>
      </c>
      <c r="O26" s="5"/>
      <c r="P26" s="5"/>
      <c r="Q26" s="5"/>
      <c r="R26" s="5"/>
      <c r="S26" s="5">
        <v>94228.966086293527</v>
      </c>
      <c r="X26" s="5">
        <f t="shared" si="6"/>
        <v>0</v>
      </c>
      <c r="Y26" s="5">
        <f t="shared" si="6"/>
        <v>20631.25093104085</v>
      </c>
      <c r="Z26" s="5">
        <f t="shared" si="6"/>
        <v>1081.5969399999999</v>
      </c>
      <c r="AA26" s="5">
        <f t="shared" si="6"/>
        <v>0</v>
      </c>
      <c r="AB26" s="5">
        <f t="shared" si="6"/>
        <v>0</v>
      </c>
      <c r="AC26" s="5">
        <f t="shared" si="6"/>
        <v>0</v>
      </c>
      <c r="AD26" s="5">
        <f t="shared" si="6"/>
        <v>0</v>
      </c>
      <c r="AE26" s="5">
        <f t="shared" si="7"/>
        <v>21712.847871040849</v>
      </c>
      <c r="AF26" s="5"/>
      <c r="AG26" s="5"/>
    </row>
    <row r="27" spans="1:33" x14ac:dyDescent="0.25">
      <c r="A27">
        <v>1</v>
      </c>
      <c r="B27">
        <v>0</v>
      </c>
      <c r="C27">
        <v>1</v>
      </c>
      <c r="D27">
        <v>0</v>
      </c>
      <c r="E27">
        <v>1</v>
      </c>
      <c r="F27">
        <v>2</v>
      </c>
      <c r="G27">
        <v>29.984259999999999</v>
      </c>
      <c r="H27" s="4" t="str">
        <f>IF(C27&gt;0, "M",IF((D27+F27)&gt;0,"N","H"))</f>
        <v>M</v>
      </c>
      <c r="I27" s="4">
        <f t="shared" si="0"/>
        <v>0</v>
      </c>
      <c r="K27" s="10">
        <v>7</v>
      </c>
      <c r="L27" s="5">
        <v>308345.67398166721</v>
      </c>
      <c r="M27" s="5">
        <v>46670.409496666638</v>
      </c>
      <c r="N27" s="5">
        <v>6901.9169316666694</v>
      </c>
      <c r="O27" s="5">
        <v>155.33699999999999</v>
      </c>
      <c r="P27" s="5"/>
      <c r="Q27" s="5"/>
      <c r="R27" s="5"/>
      <c r="S27" s="5">
        <v>362073.3374100005</v>
      </c>
      <c r="X27" s="5">
        <f t="shared" si="6"/>
        <v>0</v>
      </c>
      <c r="Y27" s="5">
        <f t="shared" si="6"/>
        <v>46670.409496666638</v>
      </c>
      <c r="Z27" s="5">
        <f t="shared" si="6"/>
        <v>13803.833863333339</v>
      </c>
      <c r="AA27" s="5">
        <f t="shared" si="6"/>
        <v>466.01099999999997</v>
      </c>
      <c r="AB27" s="5">
        <f t="shared" si="6"/>
        <v>0</v>
      </c>
      <c r="AC27" s="5">
        <f t="shared" si="6"/>
        <v>0</v>
      </c>
      <c r="AD27" s="5">
        <f t="shared" si="6"/>
        <v>0</v>
      </c>
      <c r="AE27" s="5">
        <f t="shared" si="7"/>
        <v>60940.254359999977</v>
      </c>
      <c r="AF27" s="5"/>
      <c r="AG27" s="5"/>
    </row>
    <row r="28" spans="1:33" x14ac:dyDescent="0.25">
      <c r="A28">
        <v>1</v>
      </c>
      <c r="B28">
        <v>0</v>
      </c>
      <c r="C28">
        <v>1</v>
      </c>
      <c r="D28">
        <v>0</v>
      </c>
      <c r="E28">
        <v>2</v>
      </c>
      <c r="F28">
        <v>0</v>
      </c>
      <c r="G28">
        <v>14327.314169712799</v>
      </c>
      <c r="H28" s="4" t="str">
        <f>IF(C28&gt;0, "M",IF((D28+F28)&gt;0,"N","H"))</f>
        <v>M</v>
      </c>
      <c r="I28" s="4">
        <f t="shared" si="0"/>
        <v>0</v>
      </c>
      <c r="K28" s="10">
        <v>8</v>
      </c>
      <c r="L28" s="5">
        <v>98465.558548333385</v>
      </c>
      <c r="M28" s="5">
        <v>31133.894691666639</v>
      </c>
      <c r="N28" s="5">
        <v>6820.432649999997</v>
      </c>
      <c r="O28" s="5">
        <v>506.78945833333398</v>
      </c>
      <c r="P28" s="5">
        <v>1271.9354000000001</v>
      </c>
      <c r="Q28" s="5"/>
      <c r="R28" s="5"/>
      <c r="S28" s="5">
        <v>138198.61074833336</v>
      </c>
      <c r="X28" s="5">
        <f t="shared" si="6"/>
        <v>0</v>
      </c>
      <c r="Y28" s="5">
        <f t="shared" si="6"/>
        <v>31133.894691666639</v>
      </c>
      <c r="Z28" s="5">
        <f t="shared" si="6"/>
        <v>13640.865299999994</v>
      </c>
      <c r="AA28" s="5">
        <f t="shared" si="6"/>
        <v>1520.3683750000018</v>
      </c>
      <c r="AB28" s="5">
        <f t="shared" si="6"/>
        <v>5087.7416000000003</v>
      </c>
      <c r="AC28" s="5">
        <f t="shared" si="6"/>
        <v>0</v>
      </c>
      <c r="AD28" s="5">
        <f t="shared" si="6"/>
        <v>0</v>
      </c>
      <c r="AE28" s="5">
        <f t="shared" si="7"/>
        <v>51382.869966666643</v>
      </c>
      <c r="AF28" s="5"/>
      <c r="AG28" s="5"/>
    </row>
    <row r="29" spans="1:33" x14ac:dyDescent="0.25">
      <c r="A29">
        <v>1</v>
      </c>
      <c r="B29">
        <v>0</v>
      </c>
      <c r="C29">
        <v>1</v>
      </c>
      <c r="D29">
        <v>0</v>
      </c>
      <c r="E29">
        <v>2</v>
      </c>
      <c r="F29">
        <v>1</v>
      </c>
      <c r="G29">
        <v>1560.0494249999999</v>
      </c>
      <c r="H29" s="4" t="str">
        <f>IF(C29&gt;0, "M",IF((D29+F29)&gt;0,"N","H"))</f>
        <v>M</v>
      </c>
      <c r="I29" s="4">
        <f t="shared" si="0"/>
        <v>0</v>
      </c>
      <c r="K29" s="10" t="s">
        <v>23</v>
      </c>
      <c r="L29" s="5">
        <v>1781671.9350961416</v>
      </c>
      <c r="M29" s="5">
        <v>712583.10168955871</v>
      </c>
      <c r="N29" s="5">
        <v>166611.17104221645</v>
      </c>
      <c r="O29" s="5">
        <v>27444.974047685901</v>
      </c>
      <c r="P29" s="5">
        <v>8620.7665059378905</v>
      </c>
      <c r="Q29" s="5">
        <v>1063.5111533333329</v>
      </c>
      <c r="R29" s="5">
        <v>658.08362499999998</v>
      </c>
      <c r="S29" s="5">
        <v>2698653.5431598742</v>
      </c>
      <c r="AG29" s="14"/>
    </row>
    <row r="30" spans="1:33" x14ac:dyDescent="0.25">
      <c r="A30">
        <v>1</v>
      </c>
      <c r="B30">
        <v>0</v>
      </c>
      <c r="C30">
        <v>1</v>
      </c>
      <c r="D30">
        <v>0</v>
      </c>
      <c r="E30">
        <v>2</v>
      </c>
      <c r="F30">
        <v>2</v>
      </c>
      <c r="G30">
        <v>8.6517999999999997</v>
      </c>
      <c r="H30" s="4" t="str">
        <f>IF(C30&gt;0, "M",IF((D30+F30)&gt;0,"N","H"))</f>
        <v>M</v>
      </c>
      <c r="I30" s="4">
        <f t="shared" si="0"/>
        <v>0</v>
      </c>
    </row>
    <row r="31" spans="1:33" x14ac:dyDescent="0.25">
      <c r="A31">
        <v>1</v>
      </c>
      <c r="B31">
        <v>0</v>
      </c>
      <c r="C31">
        <v>1</v>
      </c>
      <c r="D31">
        <v>0</v>
      </c>
      <c r="E31">
        <v>3</v>
      </c>
      <c r="F31">
        <v>0</v>
      </c>
      <c r="G31">
        <v>3421.7941811044402</v>
      </c>
      <c r="H31" s="4" t="str">
        <f>IF(C31&gt;0, "M",IF((D31+F31)&gt;0,"N","H"))</f>
        <v>M</v>
      </c>
      <c r="I31" s="4">
        <f t="shared" si="0"/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AF31" s="14"/>
    </row>
    <row r="32" spans="1:33" x14ac:dyDescent="0.25">
      <c r="A32">
        <v>1</v>
      </c>
      <c r="B32">
        <v>0</v>
      </c>
      <c r="C32">
        <v>1</v>
      </c>
      <c r="D32">
        <v>0</v>
      </c>
      <c r="E32">
        <v>3</v>
      </c>
      <c r="F32">
        <v>1</v>
      </c>
      <c r="G32">
        <v>26.435580000000002</v>
      </c>
      <c r="H32" s="4" t="str">
        <f>IF(C32&gt;0, "M",IF((D32+F32)&gt;0,"N","H"))</f>
        <v>M</v>
      </c>
      <c r="I32" s="4">
        <f t="shared" si="0"/>
        <v>0</v>
      </c>
    </row>
    <row r="33" spans="1:34" x14ac:dyDescent="0.25">
      <c r="A33">
        <v>1</v>
      </c>
      <c r="B33">
        <v>0</v>
      </c>
      <c r="C33">
        <v>1</v>
      </c>
      <c r="D33">
        <v>0</v>
      </c>
      <c r="E33">
        <v>4</v>
      </c>
      <c r="F33">
        <v>0</v>
      </c>
      <c r="G33">
        <v>246.15452731100601</v>
      </c>
      <c r="H33" s="4" t="str">
        <f>IF(C33&gt;0, "M",IF((D33+F33)&gt;0,"N","H"))</f>
        <v>M</v>
      </c>
      <c r="I33" s="4">
        <f t="shared" si="0"/>
        <v>0</v>
      </c>
      <c r="U33" s="5"/>
    </row>
    <row r="34" spans="1:34" x14ac:dyDescent="0.25">
      <c r="A34">
        <v>1</v>
      </c>
      <c r="B34">
        <v>0</v>
      </c>
      <c r="C34">
        <v>1</v>
      </c>
      <c r="D34">
        <v>0</v>
      </c>
      <c r="E34">
        <v>4</v>
      </c>
      <c r="F34">
        <v>2</v>
      </c>
      <c r="G34">
        <v>74.966324999999998</v>
      </c>
      <c r="H34" s="4" t="str">
        <f>IF(C34&gt;0, "M",IF((D34+F34)&gt;0,"N","H"))</f>
        <v>M</v>
      </c>
      <c r="I34" s="4">
        <f t="shared" si="0"/>
        <v>0</v>
      </c>
    </row>
    <row r="35" spans="1:34" x14ac:dyDescent="0.25">
      <c r="A35">
        <v>1</v>
      </c>
      <c r="B35">
        <v>0</v>
      </c>
      <c r="C35">
        <v>1</v>
      </c>
      <c r="D35">
        <v>0</v>
      </c>
      <c r="E35">
        <v>5</v>
      </c>
      <c r="F35">
        <v>0</v>
      </c>
      <c r="G35">
        <v>341.16989000000001</v>
      </c>
      <c r="H35" s="4" t="str">
        <f>IF(C35&gt;0, "M",IF((D35+F35)&gt;0,"N","H"))</f>
        <v>M</v>
      </c>
      <c r="I35" s="4">
        <f t="shared" si="0"/>
        <v>0</v>
      </c>
      <c r="K35" t="s">
        <v>37</v>
      </c>
    </row>
    <row r="36" spans="1:34" x14ac:dyDescent="0.25">
      <c r="A36">
        <v>1</v>
      </c>
      <c r="B36">
        <v>0</v>
      </c>
      <c r="C36">
        <v>1</v>
      </c>
      <c r="D36">
        <v>0</v>
      </c>
      <c r="E36">
        <v>6</v>
      </c>
      <c r="F36">
        <v>0</v>
      </c>
      <c r="G36">
        <v>78.143484999999998</v>
      </c>
      <c r="H36" s="4" t="str">
        <f>IF(C36&gt;0, "M",IF((D36+F36)&gt;0,"N","H"))</f>
        <v>M</v>
      </c>
      <c r="I36" s="4">
        <f t="shared" si="0"/>
        <v>0</v>
      </c>
      <c r="K36" s="9" t="s">
        <v>25</v>
      </c>
      <c r="L36" s="9" t="s">
        <v>24</v>
      </c>
    </row>
    <row r="37" spans="1:34" x14ac:dyDescent="0.25">
      <c r="A37">
        <v>1</v>
      </c>
      <c r="B37">
        <v>0</v>
      </c>
      <c r="C37">
        <v>1</v>
      </c>
      <c r="D37">
        <v>0</v>
      </c>
      <c r="E37">
        <v>7</v>
      </c>
      <c r="F37">
        <v>0</v>
      </c>
      <c r="G37">
        <v>27.958320000000001</v>
      </c>
      <c r="H37" s="4" t="str">
        <f>IF(C37&gt;0, "M",IF((D37+F37)&gt;0,"N","H"))</f>
        <v>M</v>
      </c>
      <c r="I37" s="4">
        <f t="shared" si="0"/>
        <v>0</v>
      </c>
      <c r="K37" s="9" t="s">
        <v>22</v>
      </c>
      <c r="L37">
        <v>0</v>
      </c>
      <c r="M37">
        <v>1</v>
      </c>
      <c r="N37">
        <v>2</v>
      </c>
      <c r="O37">
        <v>3</v>
      </c>
      <c r="P37">
        <v>4</v>
      </c>
      <c r="Q37">
        <v>5</v>
      </c>
      <c r="R37">
        <v>6</v>
      </c>
      <c r="S37">
        <v>7</v>
      </c>
      <c r="T37">
        <v>8</v>
      </c>
      <c r="U37">
        <v>18</v>
      </c>
      <c r="V37" t="s">
        <v>23</v>
      </c>
      <c r="X37" s="13">
        <f>L37</f>
        <v>0</v>
      </c>
      <c r="Y37" s="13">
        <f t="shared" ref="Y37:AH37" si="8">M37</f>
        <v>1</v>
      </c>
      <c r="Z37" s="13">
        <f t="shared" si="8"/>
        <v>2</v>
      </c>
      <c r="AA37" s="13">
        <f t="shared" si="8"/>
        <v>3</v>
      </c>
      <c r="AB37" s="13">
        <f t="shared" si="8"/>
        <v>4</v>
      </c>
      <c r="AC37" s="13">
        <f t="shared" si="8"/>
        <v>5</v>
      </c>
      <c r="AD37" s="13">
        <f t="shared" si="8"/>
        <v>6</v>
      </c>
      <c r="AE37" s="13">
        <f t="shared" si="8"/>
        <v>7</v>
      </c>
      <c r="AF37" s="13">
        <f t="shared" si="8"/>
        <v>8</v>
      </c>
      <c r="AG37" s="13">
        <f t="shared" si="8"/>
        <v>18</v>
      </c>
      <c r="AH37" s="13" t="str">
        <f t="shared" si="8"/>
        <v>Grand Total</v>
      </c>
    </row>
    <row r="38" spans="1:34" x14ac:dyDescent="0.25">
      <c r="A38">
        <v>1</v>
      </c>
      <c r="B38">
        <v>0</v>
      </c>
      <c r="C38">
        <v>1</v>
      </c>
      <c r="D38">
        <v>0</v>
      </c>
      <c r="E38">
        <v>8</v>
      </c>
      <c r="F38">
        <v>0</v>
      </c>
      <c r="G38">
        <v>57.285454999999999</v>
      </c>
      <c r="H38" s="4" t="str">
        <f>IF(C38&gt;0, "M",IF((D38+F38)&gt;0,"N","H"))</f>
        <v>M</v>
      </c>
      <c r="I38" s="4">
        <f t="shared" si="0"/>
        <v>0</v>
      </c>
      <c r="K38" s="10">
        <v>1</v>
      </c>
      <c r="L38" s="5">
        <v>973995.23674948805</v>
      </c>
      <c r="M38" s="5">
        <v>130878.92668829097</v>
      </c>
      <c r="N38" s="5">
        <v>24965.904698064096</v>
      </c>
      <c r="O38" s="5">
        <v>5360.8273361044403</v>
      </c>
      <c r="P38" s="5">
        <v>522.05672231100596</v>
      </c>
      <c r="Q38" s="5">
        <v>439.12289499999997</v>
      </c>
      <c r="R38" s="5">
        <v>78.143484999999998</v>
      </c>
      <c r="S38" s="5">
        <v>27.958320000000001</v>
      </c>
      <c r="T38" s="5">
        <v>57.285454999999999</v>
      </c>
      <c r="U38" s="5">
        <v>149.25614999999999</v>
      </c>
      <c r="V38" s="5">
        <v>1136474.7184992584</v>
      </c>
      <c r="X38" s="5">
        <f>L38*L$37</f>
        <v>0</v>
      </c>
      <c r="Y38" s="5">
        <f t="shared" ref="Y38:AE38" si="9">M38*M$37</f>
        <v>130878.92668829097</v>
      </c>
      <c r="Z38" s="5">
        <f t="shared" si="9"/>
        <v>49931.809396128192</v>
      </c>
      <c r="AA38" s="5">
        <f t="shared" si="9"/>
        <v>16082.48200831332</v>
      </c>
      <c r="AB38" s="5">
        <f t="shared" si="9"/>
        <v>2088.2268892440238</v>
      </c>
      <c r="AC38" s="5">
        <f t="shared" si="9"/>
        <v>2195.6144749999999</v>
      </c>
      <c r="AD38" s="5">
        <f t="shared" si="9"/>
        <v>468.86090999999999</v>
      </c>
      <c r="AE38" s="5">
        <f t="shared" si="9"/>
        <v>195.70823999999999</v>
      </c>
      <c r="AF38" s="5">
        <f t="shared" ref="AF38" si="10">T38*T$37</f>
        <v>458.28363999999999</v>
      </c>
      <c r="AG38" s="5">
        <f t="shared" ref="AG38" si="11">U38*U$37</f>
        <v>2686.6106999999997</v>
      </c>
      <c r="AH38" s="5">
        <f>SUM(X38:AG38)</f>
        <v>204986.5229469765</v>
      </c>
    </row>
    <row r="39" spans="1:34" x14ac:dyDescent="0.25">
      <c r="A39">
        <v>1</v>
      </c>
      <c r="B39">
        <v>0</v>
      </c>
      <c r="C39">
        <v>1</v>
      </c>
      <c r="D39">
        <v>1</v>
      </c>
      <c r="E39">
        <v>0</v>
      </c>
      <c r="F39">
        <v>0</v>
      </c>
      <c r="G39">
        <v>32255.5993071378</v>
      </c>
      <c r="H39" s="4" t="str">
        <f>IF(C39&gt;0, "M",IF((D39+F39)&gt;0,"N","H"))</f>
        <v>M</v>
      </c>
      <c r="I39" s="4">
        <f t="shared" si="0"/>
        <v>1</v>
      </c>
      <c r="K39" s="10">
        <v>2</v>
      </c>
      <c r="L39" s="5">
        <v>184749.80561472729</v>
      </c>
      <c r="M39" s="5">
        <v>9770.7986775270147</v>
      </c>
      <c r="N39" s="5">
        <v>1208.875055</v>
      </c>
      <c r="O39" s="5">
        <v>196.03590500000001</v>
      </c>
      <c r="P39" s="5">
        <v>253.8552</v>
      </c>
      <c r="Q39" s="5"/>
      <c r="R39" s="5"/>
      <c r="S39" s="5"/>
      <c r="T39" s="5"/>
      <c r="U39" s="5"/>
      <c r="V39" s="5">
        <v>196179.37045225431</v>
      </c>
      <c r="X39" s="5">
        <f t="shared" ref="X39:X45" si="12">L39*L$37</f>
        <v>0</v>
      </c>
      <c r="Y39" s="5">
        <f t="shared" ref="Y39:Y45" si="13">M39*M$37</f>
        <v>9770.7986775270147</v>
      </c>
      <c r="Z39" s="5">
        <f t="shared" ref="Z39:Z45" si="14">N39*N$37</f>
        <v>2417.7501099999999</v>
      </c>
      <c r="AA39" s="5">
        <f t="shared" ref="AA39:AA45" si="15">O39*O$37</f>
        <v>588.1077150000001</v>
      </c>
      <c r="AB39" s="5">
        <f t="shared" ref="AB39:AB45" si="16">P39*P$37</f>
        <v>1015.4208</v>
      </c>
      <c r="AC39" s="5">
        <f t="shared" ref="AC39:AC45" si="17">Q39*Q$37</f>
        <v>0</v>
      </c>
      <c r="AD39" s="5">
        <f t="shared" ref="AD39:AD45" si="18">R39*R$37</f>
        <v>0</v>
      </c>
      <c r="AE39" s="5">
        <f t="shared" ref="AE39:AE45" si="19">S39*S$37</f>
        <v>0</v>
      </c>
      <c r="AF39" s="5">
        <f t="shared" ref="AF39:AF45" si="20">T39*T$37</f>
        <v>0</v>
      </c>
      <c r="AG39" s="5">
        <f t="shared" ref="AG39:AG45" si="21">U39*U$37</f>
        <v>0</v>
      </c>
      <c r="AH39" s="5">
        <f t="shared" ref="AH39:AH45" si="22">SUM(X39:AG39)</f>
        <v>13792.077302527015</v>
      </c>
    </row>
    <row r="40" spans="1:34" x14ac:dyDescent="0.25">
      <c r="A40">
        <v>1</v>
      </c>
      <c r="B40">
        <v>0</v>
      </c>
      <c r="C40">
        <v>1</v>
      </c>
      <c r="D40">
        <v>1</v>
      </c>
      <c r="E40">
        <v>0</v>
      </c>
      <c r="F40">
        <v>1</v>
      </c>
      <c r="G40">
        <v>1339.5296866666699</v>
      </c>
      <c r="H40" s="4" t="str">
        <f>IF(C40&gt;0, "M",IF((D40+F40)&gt;0,"N","H"))</f>
        <v>M</v>
      </c>
      <c r="I40" s="4">
        <f t="shared" si="0"/>
        <v>1</v>
      </c>
      <c r="K40" s="10">
        <v>3</v>
      </c>
      <c r="L40" s="5">
        <v>271547.96394744294</v>
      </c>
      <c r="M40" s="5">
        <v>1518.7807816666673</v>
      </c>
      <c r="N40" s="5">
        <v>395.25687499999998</v>
      </c>
      <c r="O40" s="5">
        <v>3.9199600000000001</v>
      </c>
      <c r="P40" s="5"/>
      <c r="Q40" s="5"/>
      <c r="R40" s="5"/>
      <c r="S40" s="5"/>
      <c r="T40" s="5"/>
      <c r="U40" s="5"/>
      <c r="V40" s="5">
        <v>273465.92156410968</v>
      </c>
      <c r="X40" s="5">
        <f t="shared" si="12"/>
        <v>0</v>
      </c>
      <c r="Y40" s="5">
        <f t="shared" si="13"/>
        <v>1518.7807816666673</v>
      </c>
      <c r="Z40" s="5">
        <f t="shared" si="14"/>
        <v>790.51374999999996</v>
      </c>
      <c r="AA40" s="5">
        <f t="shared" si="15"/>
        <v>11.759880000000001</v>
      </c>
      <c r="AB40" s="5">
        <f t="shared" si="16"/>
        <v>0</v>
      </c>
      <c r="AC40" s="5">
        <f t="shared" si="17"/>
        <v>0</v>
      </c>
      <c r="AD40" s="5">
        <f t="shared" si="18"/>
        <v>0</v>
      </c>
      <c r="AE40" s="5">
        <f t="shared" si="19"/>
        <v>0</v>
      </c>
      <c r="AF40" s="5">
        <f t="shared" si="20"/>
        <v>0</v>
      </c>
      <c r="AG40" s="5">
        <f t="shared" si="21"/>
        <v>0</v>
      </c>
      <c r="AH40" s="5">
        <f t="shared" si="22"/>
        <v>2321.0544116666674</v>
      </c>
    </row>
    <row r="41" spans="1:34" x14ac:dyDescent="0.25">
      <c r="A41">
        <v>1</v>
      </c>
      <c r="B41">
        <v>0</v>
      </c>
      <c r="C41">
        <v>1</v>
      </c>
      <c r="D41">
        <v>1</v>
      </c>
      <c r="E41">
        <v>0</v>
      </c>
      <c r="F41">
        <v>2</v>
      </c>
      <c r="G41">
        <v>3015.1687346118902</v>
      </c>
      <c r="H41" s="4" t="str">
        <f>IF(C41&gt;0, "M",IF((D41+F41)&gt;0,"N","H"))</f>
        <v>M</v>
      </c>
      <c r="I41" s="4">
        <f t="shared" si="0"/>
        <v>1</v>
      </c>
      <c r="K41" s="10">
        <v>4</v>
      </c>
      <c r="L41" s="5">
        <v>280582.26297315117</v>
      </c>
      <c r="M41" s="5"/>
      <c r="N41" s="5"/>
      <c r="O41" s="5"/>
      <c r="P41" s="5"/>
      <c r="Q41" s="5"/>
      <c r="R41" s="5"/>
      <c r="S41" s="5"/>
      <c r="T41" s="5"/>
      <c r="U41" s="5"/>
      <c r="V41" s="5">
        <v>280582.26297315117</v>
      </c>
      <c r="X41" s="5">
        <f t="shared" si="12"/>
        <v>0</v>
      </c>
      <c r="Y41" s="5">
        <f t="shared" si="13"/>
        <v>0</v>
      </c>
      <c r="Z41" s="5">
        <f t="shared" si="14"/>
        <v>0</v>
      </c>
      <c r="AA41" s="5">
        <f t="shared" si="15"/>
        <v>0</v>
      </c>
      <c r="AB41" s="5">
        <f t="shared" si="16"/>
        <v>0</v>
      </c>
      <c r="AC41" s="5">
        <f t="shared" si="17"/>
        <v>0</v>
      </c>
      <c r="AD41" s="5">
        <f t="shared" si="18"/>
        <v>0</v>
      </c>
      <c r="AE41" s="5">
        <f t="shared" si="19"/>
        <v>0</v>
      </c>
      <c r="AF41" s="5">
        <f t="shared" si="20"/>
        <v>0</v>
      </c>
      <c r="AG41" s="5">
        <f t="shared" si="21"/>
        <v>0</v>
      </c>
      <c r="AH41" s="5">
        <f t="shared" si="22"/>
        <v>0</v>
      </c>
    </row>
    <row r="42" spans="1:34" x14ac:dyDescent="0.25">
      <c r="A42">
        <v>1</v>
      </c>
      <c r="B42">
        <v>0</v>
      </c>
      <c r="C42">
        <v>1</v>
      </c>
      <c r="D42">
        <v>1</v>
      </c>
      <c r="E42">
        <v>0</v>
      </c>
      <c r="F42">
        <v>3</v>
      </c>
      <c r="G42">
        <v>322.69434999999999</v>
      </c>
      <c r="H42" s="4" t="str">
        <f>IF(C42&gt;0, "M",IF((D42+F42)&gt;0,"N","H"))</f>
        <v>M</v>
      </c>
      <c r="I42" s="4">
        <f t="shared" si="0"/>
        <v>1</v>
      </c>
      <c r="K42" s="10">
        <v>5</v>
      </c>
      <c r="L42" s="5">
        <v>217450.35542647267</v>
      </c>
      <c r="M42" s="5"/>
      <c r="N42" s="5"/>
      <c r="O42" s="5"/>
      <c r="P42" s="5"/>
      <c r="Q42" s="5"/>
      <c r="R42" s="5"/>
      <c r="S42" s="5"/>
      <c r="T42" s="5"/>
      <c r="U42" s="5"/>
      <c r="V42" s="5">
        <v>217450.35542647267</v>
      </c>
      <c r="X42" s="5">
        <f t="shared" si="12"/>
        <v>0</v>
      </c>
      <c r="Y42" s="5">
        <f t="shared" si="13"/>
        <v>0</v>
      </c>
      <c r="Z42" s="5">
        <f t="shared" si="14"/>
        <v>0</v>
      </c>
      <c r="AA42" s="5">
        <f t="shared" si="15"/>
        <v>0</v>
      </c>
      <c r="AB42" s="5">
        <f t="shared" si="16"/>
        <v>0</v>
      </c>
      <c r="AC42" s="5">
        <f t="shared" si="17"/>
        <v>0</v>
      </c>
      <c r="AD42" s="5">
        <f t="shared" si="18"/>
        <v>0</v>
      </c>
      <c r="AE42" s="5">
        <f t="shared" si="19"/>
        <v>0</v>
      </c>
      <c r="AF42" s="5">
        <f t="shared" si="20"/>
        <v>0</v>
      </c>
      <c r="AG42" s="5">
        <f t="shared" si="21"/>
        <v>0</v>
      </c>
      <c r="AH42" s="5">
        <f t="shared" si="22"/>
        <v>0</v>
      </c>
    </row>
    <row r="43" spans="1:34" x14ac:dyDescent="0.25">
      <c r="A43">
        <v>1</v>
      </c>
      <c r="B43">
        <v>0</v>
      </c>
      <c r="C43">
        <v>1</v>
      </c>
      <c r="D43">
        <v>1</v>
      </c>
      <c r="E43">
        <v>1</v>
      </c>
      <c r="F43">
        <v>0</v>
      </c>
      <c r="G43">
        <v>9416.0721443661205</v>
      </c>
      <c r="H43" s="4" t="str">
        <f>IF(C43&gt;0, "M",IF((D43+F43)&gt;0,"N","H"))</f>
        <v>M</v>
      </c>
      <c r="I43" s="4">
        <f t="shared" si="0"/>
        <v>1</v>
      </c>
      <c r="K43" s="10">
        <v>6</v>
      </c>
      <c r="L43" s="5">
        <v>93859.919847867306</v>
      </c>
      <c r="M43" s="5">
        <v>6.9393799791998401</v>
      </c>
      <c r="N43" s="5">
        <v>362.10685844705301</v>
      </c>
      <c r="O43" s="5"/>
      <c r="P43" s="5"/>
      <c r="Q43" s="5"/>
      <c r="R43" s="5"/>
      <c r="S43" s="5"/>
      <c r="T43" s="5"/>
      <c r="U43" s="5"/>
      <c r="V43" s="5">
        <v>94228.966086293556</v>
      </c>
      <c r="X43" s="5">
        <f t="shared" si="12"/>
        <v>0</v>
      </c>
      <c r="Y43" s="5">
        <f t="shared" si="13"/>
        <v>6.9393799791998401</v>
      </c>
      <c r="Z43" s="5">
        <f t="shared" si="14"/>
        <v>724.21371689410603</v>
      </c>
      <c r="AA43" s="5">
        <f t="shared" si="15"/>
        <v>0</v>
      </c>
      <c r="AB43" s="5">
        <f t="shared" si="16"/>
        <v>0</v>
      </c>
      <c r="AC43" s="5">
        <f t="shared" si="17"/>
        <v>0</v>
      </c>
      <c r="AD43" s="5">
        <f t="shared" si="18"/>
        <v>0</v>
      </c>
      <c r="AE43" s="5">
        <f t="shared" si="19"/>
        <v>0</v>
      </c>
      <c r="AF43" s="5">
        <f t="shared" si="20"/>
        <v>0</v>
      </c>
      <c r="AG43" s="5">
        <f t="shared" si="21"/>
        <v>0</v>
      </c>
      <c r="AH43" s="5">
        <f t="shared" si="22"/>
        <v>731.15309687330591</v>
      </c>
    </row>
    <row r="44" spans="1:34" x14ac:dyDescent="0.25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34.776620000000001</v>
      </c>
      <c r="H44" s="4" t="str">
        <f>IF(C44&gt;0, "M",IF((D44+F44)&gt;0,"N","H"))</f>
        <v>M</v>
      </c>
      <c r="I44" s="4">
        <f t="shared" si="0"/>
        <v>1</v>
      </c>
      <c r="K44" s="10">
        <v>7</v>
      </c>
      <c r="L44" s="5">
        <v>362073.33741000056</v>
      </c>
      <c r="M44" s="5"/>
      <c r="N44" s="5"/>
      <c r="O44" s="5"/>
      <c r="P44" s="5"/>
      <c r="Q44" s="5"/>
      <c r="R44" s="5"/>
      <c r="S44" s="5"/>
      <c r="T44" s="5"/>
      <c r="U44" s="5"/>
      <c r="V44" s="5">
        <v>362073.33741000056</v>
      </c>
      <c r="X44" s="5">
        <f t="shared" si="12"/>
        <v>0</v>
      </c>
      <c r="Y44" s="5">
        <f t="shared" si="13"/>
        <v>0</v>
      </c>
      <c r="Z44" s="5">
        <f t="shared" si="14"/>
        <v>0</v>
      </c>
      <c r="AA44" s="5">
        <f t="shared" si="15"/>
        <v>0</v>
      </c>
      <c r="AB44" s="5">
        <f t="shared" si="16"/>
        <v>0</v>
      </c>
      <c r="AC44" s="5">
        <f t="shared" si="17"/>
        <v>0</v>
      </c>
      <c r="AD44" s="5">
        <f t="shared" si="18"/>
        <v>0</v>
      </c>
      <c r="AE44" s="5">
        <f t="shared" si="19"/>
        <v>0</v>
      </c>
      <c r="AF44" s="5">
        <f t="shared" si="20"/>
        <v>0</v>
      </c>
      <c r="AG44" s="5">
        <f t="shared" si="21"/>
        <v>0</v>
      </c>
      <c r="AH44" s="5">
        <f t="shared" si="22"/>
        <v>0</v>
      </c>
    </row>
    <row r="45" spans="1:34" x14ac:dyDescent="0.25">
      <c r="A45">
        <v>1</v>
      </c>
      <c r="B45">
        <v>0</v>
      </c>
      <c r="C45">
        <v>1</v>
      </c>
      <c r="D45">
        <v>1</v>
      </c>
      <c r="E45">
        <v>2</v>
      </c>
      <c r="F45">
        <v>0</v>
      </c>
      <c r="G45">
        <v>1235.4256150000001</v>
      </c>
      <c r="H45" s="4" t="str">
        <f>IF(C45&gt;0, "M",IF((D45+F45)&gt;0,"N","H"))</f>
        <v>M</v>
      </c>
      <c r="I45" s="4">
        <f t="shared" si="0"/>
        <v>1</v>
      </c>
      <c r="K45" s="10">
        <v>8</v>
      </c>
      <c r="L45" s="5">
        <v>138198.61074833333</v>
      </c>
      <c r="M45" s="5"/>
      <c r="N45" s="5"/>
      <c r="O45" s="5"/>
      <c r="P45" s="5"/>
      <c r="Q45" s="5"/>
      <c r="R45" s="5"/>
      <c r="S45" s="5"/>
      <c r="T45" s="5"/>
      <c r="U45" s="5"/>
      <c r="V45" s="5">
        <v>138198.61074833333</v>
      </c>
      <c r="X45" s="5">
        <f t="shared" si="12"/>
        <v>0</v>
      </c>
      <c r="Y45" s="5">
        <f t="shared" si="13"/>
        <v>0</v>
      </c>
      <c r="Z45" s="5">
        <f t="shared" si="14"/>
        <v>0</v>
      </c>
      <c r="AA45" s="5">
        <f t="shared" si="15"/>
        <v>0</v>
      </c>
      <c r="AB45" s="5">
        <f t="shared" si="16"/>
        <v>0</v>
      </c>
      <c r="AC45" s="5">
        <f t="shared" si="17"/>
        <v>0</v>
      </c>
      <c r="AD45" s="5">
        <f t="shared" si="18"/>
        <v>0</v>
      </c>
      <c r="AE45" s="5">
        <f t="shared" si="19"/>
        <v>0</v>
      </c>
      <c r="AF45" s="5">
        <f t="shared" si="20"/>
        <v>0</v>
      </c>
      <c r="AG45" s="5">
        <f t="shared" si="21"/>
        <v>0</v>
      </c>
      <c r="AH45" s="5">
        <f t="shared" si="22"/>
        <v>0</v>
      </c>
    </row>
    <row r="46" spans="1:34" x14ac:dyDescent="0.25">
      <c r="A46">
        <v>1</v>
      </c>
      <c r="B46">
        <v>0</v>
      </c>
      <c r="C46">
        <v>1</v>
      </c>
      <c r="D46">
        <v>1</v>
      </c>
      <c r="E46">
        <v>3</v>
      </c>
      <c r="F46">
        <v>0</v>
      </c>
      <c r="G46">
        <v>137.51768000000001</v>
      </c>
      <c r="H46" s="4" t="str">
        <f>IF(C46&gt;0, "M",IF((D46+F46)&gt;0,"N","H"))</f>
        <v>M</v>
      </c>
      <c r="I46" s="4">
        <f t="shared" si="0"/>
        <v>1</v>
      </c>
      <c r="K46" s="10" t="s">
        <v>23</v>
      </c>
      <c r="L46" s="5">
        <v>2522457.4927174831</v>
      </c>
      <c r="M46" s="5">
        <v>142175.44552746383</v>
      </c>
      <c r="N46" s="5">
        <v>26932.143486511148</v>
      </c>
      <c r="O46" s="5">
        <v>5560.7832011044402</v>
      </c>
      <c r="P46" s="5">
        <v>775.91192231100592</v>
      </c>
      <c r="Q46" s="5">
        <v>439.12289499999997</v>
      </c>
      <c r="R46" s="5">
        <v>78.143484999999998</v>
      </c>
      <c r="S46" s="5">
        <v>27.958320000000001</v>
      </c>
      <c r="T46" s="5">
        <v>57.285454999999999</v>
      </c>
      <c r="U46" s="5">
        <v>149.25614999999999</v>
      </c>
      <c r="V46" s="5">
        <v>2698653.5431598737</v>
      </c>
      <c r="AG46" s="14"/>
      <c r="AH46" s="14">
        <f>SUM(AH38:AH45)</f>
        <v>221830.80775804349</v>
      </c>
    </row>
    <row r="47" spans="1:34" x14ac:dyDescent="0.25">
      <c r="A47">
        <v>1</v>
      </c>
      <c r="B47">
        <v>0</v>
      </c>
      <c r="C47">
        <v>1</v>
      </c>
      <c r="D47">
        <v>1</v>
      </c>
      <c r="E47">
        <v>5</v>
      </c>
      <c r="F47">
        <v>0</v>
      </c>
      <c r="G47">
        <v>29.292560000000002</v>
      </c>
      <c r="H47" s="4" t="str">
        <f>IF(C47&gt;0, "M",IF((D47+F47)&gt;0,"N","H"))</f>
        <v>M</v>
      </c>
      <c r="I47" s="4">
        <f t="shared" si="0"/>
        <v>1</v>
      </c>
    </row>
    <row r="48" spans="1:34" x14ac:dyDescent="0.25">
      <c r="A48">
        <v>1</v>
      </c>
      <c r="B48">
        <v>0</v>
      </c>
      <c r="C48">
        <v>1</v>
      </c>
      <c r="D48">
        <v>2</v>
      </c>
      <c r="E48">
        <v>0</v>
      </c>
      <c r="F48">
        <v>0</v>
      </c>
      <c r="G48">
        <v>438.63092499999999</v>
      </c>
      <c r="H48" s="4" t="str">
        <f>IF(C48&gt;0, "M",IF((D48+F48)&gt;0,"N","H"))</f>
        <v>M</v>
      </c>
      <c r="I48" s="4">
        <f t="shared" si="0"/>
        <v>2</v>
      </c>
    </row>
    <row r="49" spans="1:32" x14ac:dyDescent="0.25">
      <c r="A49">
        <v>1</v>
      </c>
      <c r="B49">
        <v>0</v>
      </c>
      <c r="C49">
        <v>1</v>
      </c>
      <c r="D49">
        <v>2</v>
      </c>
      <c r="E49">
        <v>1</v>
      </c>
      <c r="F49">
        <v>0</v>
      </c>
      <c r="G49">
        <v>308.89136000000002</v>
      </c>
      <c r="H49" s="4" t="str">
        <f>IF(C49&gt;0, "M",IF((D49+F49)&gt;0,"N","H"))</f>
        <v>M</v>
      </c>
      <c r="I49" s="4">
        <f t="shared" si="0"/>
        <v>2</v>
      </c>
    </row>
    <row r="50" spans="1:32" x14ac:dyDescent="0.25">
      <c r="A50">
        <v>1</v>
      </c>
      <c r="B50">
        <v>0</v>
      </c>
      <c r="C50">
        <v>1</v>
      </c>
      <c r="D50">
        <v>2</v>
      </c>
      <c r="E50">
        <v>4</v>
      </c>
      <c r="F50">
        <v>0</v>
      </c>
      <c r="G50">
        <v>11.19115</v>
      </c>
      <c r="H50" s="4" t="str">
        <f>IF(C50&gt;0, "M",IF((D50+F50)&gt;0,"N","H"))</f>
        <v>M</v>
      </c>
      <c r="I50" s="4">
        <f t="shared" si="0"/>
        <v>2</v>
      </c>
    </row>
    <row r="51" spans="1:32" x14ac:dyDescent="0.25">
      <c r="A51">
        <v>1</v>
      </c>
      <c r="B51">
        <v>0</v>
      </c>
      <c r="C51">
        <v>2</v>
      </c>
      <c r="D51">
        <v>0</v>
      </c>
      <c r="E51">
        <v>0</v>
      </c>
      <c r="F51">
        <v>0</v>
      </c>
      <c r="G51">
        <v>33547.750073045703</v>
      </c>
      <c r="H51" s="4" t="str">
        <f>IF(C51&gt;0, "M",IF((D51+F51)&gt;0,"N","H"))</f>
        <v>M</v>
      </c>
      <c r="I51" s="4">
        <f t="shared" si="0"/>
        <v>0</v>
      </c>
    </row>
    <row r="52" spans="1:32" x14ac:dyDescent="0.25">
      <c r="A52">
        <v>1</v>
      </c>
      <c r="B52">
        <v>0</v>
      </c>
      <c r="C52">
        <v>2</v>
      </c>
      <c r="D52">
        <v>0</v>
      </c>
      <c r="E52">
        <v>0</v>
      </c>
      <c r="F52">
        <v>1</v>
      </c>
      <c r="G52">
        <v>1836.6709616666701</v>
      </c>
      <c r="H52" s="4" t="str">
        <f>IF(C52&gt;0, "M",IF((D52+F52)&gt;0,"N","H"))</f>
        <v>M</v>
      </c>
      <c r="I52" s="4">
        <f t="shared" si="0"/>
        <v>0</v>
      </c>
      <c r="K52" t="s">
        <v>64</v>
      </c>
    </row>
    <row r="53" spans="1:32" x14ac:dyDescent="0.25">
      <c r="A53">
        <v>1</v>
      </c>
      <c r="B53">
        <v>0</v>
      </c>
      <c r="C53">
        <v>2</v>
      </c>
      <c r="D53">
        <v>0</v>
      </c>
      <c r="E53">
        <v>0</v>
      </c>
      <c r="F53">
        <v>2</v>
      </c>
      <c r="G53">
        <v>4.8999499999999996</v>
      </c>
      <c r="H53" s="4" t="str">
        <f>IF(C53&gt;0, "M",IF((D53+F53)&gt;0,"N","H"))</f>
        <v>M</v>
      </c>
      <c r="I53" s="4">
        <f t="shared" si="0"/>
        <v>0</v>
      </c>
      <c r="K53" s="9" t="s">
        <v>25</v>
      </c>
      <c r="L53" s="9" t="s">
        <v>24</v>
      </c>
    </row>
    <row r="54" spans="1:32" x14ac:dyDescent="0.25">
      <c r="A54">
        <v>1</v>
      </c>
      <c r="B54">
        <v>0</v>
      </c>
      <c r="C54">
        <v>2</v>
      </c>
      <c r="D54">
        <v>0</v>
      </c>
      <c r="E54">
        <v>0</v>
      </c>
      <c r="F54">
        <v>3</v>
      </c>
      <c r="G54">
        <v>19.624974999999999</v>
      </c>
      <c r="H54" s="4" t="str">
        <f>IF(C54&gt;0, "M",IF((D54+F54)&gt;0,"N","H"))</f>
        <v>M</v>
      </c>
      <c r="I54" s="4">
        <f t="shared" si="0"/>
        <v>0</v>
      </c>
      <c r="K54" s="9" t="s">
        <v>22</v>
      </c>
      <c r="L54">
        <v>0</v>
      </c>
      <c r="M54">
        <v>1</v>
      </c>
      <c r="N54">
        <v>2</v>
      </c>
      <c r="O54">
        <v>3</v>
      </c>
      <c r="P54">
        <v>4</v>
      </c>
      <c r="Q54">
        <v>5</v>
      </c>
      <c r="R54">
        <v>6</v>
      </c>
      <c r="S54" t="s">
        <v>23</v>
      </c>
      <c r="X54" s="13">
        <f t="shared" ref="X54:AE54" si="23">L54</f>
        <v>0</v>
      </c>
      <c r="Y54" s="13">
        <f t="shared" si="23"/>
        <v>1</v>
      </c>
      <c r="Z54" s="13">
        <f t="shared" si="23"/>
        <v>2</v>
      </c>
      <c r="AA54" s="13">
        <f t="shared" si="23"/>
        <v>3</v>
      </c>
      <c r="AB54" s="13">
        <f t="shared" si="23"/>
        <v>4</v>
      </c>
      <c r="AC54" s="13">
        <f t="shared" si="23"/>
        <v>5</v>
      </c>
      <c r="AD54" s="13">
        <f t="shared" si="23"/>
        <v>6</v>
      </c>
      <c r="AE54" s="13" t="str">
        <f t="shared" si="23"/>
        <v>Grand Total</v>
      </c>
      <c r="AF54" s="13"/>
    </row>
    <row r="55" spans="1:32" x14ac:dyDescent="0.25">
      <c r="A55">
        <v>1</v>
      </c>
      <c r="B55">
        <v>0</v>
      </c>
      <c r="C55">
        <v>2</v>
      </c>
      <c r="D55">
        <v>0</v>
      </c>
      <c r="E55">
        <v>1</v>
      </c>
      <c r="F55">
        <v>0</v>
      </c>
      <c r="G55">
        <v>2357.8390658468402</v>
      </c>
      <c r="H55" s="4" t="str">
        <f>IF(C55&gt;0, "M",IF((D55+F55)&gt;0,"N","H"))</f>
        <v>M</v>
      </c>
      <c r="I55" s="4">
        <f t="shared" si="0"/>
        <v>0</v>
      </c>
      <c r="K55" s="10">
        <v>1</v>
      </c>
      <c r="L55" s="5">
        <v>1048690.241647925</v>
      </c>
      <c r="M55" s="5">
        <v>64709.618519976873</v>
      </c>
      <c r="N55" s="5">
        <v>18747.739918169449</v>
      </c>
      <c r="O55" s="5">
        <v>4281.0735831871134</v>
      </c>
      <c r="P55" s="5">
        <v>46.044829999999997</v>
      </c>
      <c r="Q55" s="5"/>
      <c r="R55" s="5"/>
      <c r="S55" s="5">
        <v>1136474.7184992586</v>
      </c>
      <c r="X55" s="5">
        <f t="shared" ref="X55:AD55" si="24">L55*L$54</f>
        <v>0</v>
      </c>
      <c r="Y55" s="5">
        <f t="shared" si="24"/>
        <v>64709.618519976873</v>
      </c>
      <c r="Z55" s="5">
        <f t="shared" si="24"/>
        <v>37495.479836338898</v>
      </c>
      <c r="AA55" s="5">
        <f t="shared" si="24"/>
        <v>12843.22074956134</v>
      </c>
      <c r="AB55" s="5">
        <f t="shared" si="24"/>
        <v>184.17931999999999</v>
      </c>
      <c r="AC55" s="5">
        <f t="shared" si="24"/>
        <v>0</v>
      </c>
      <c r="AD55" s="5">
        <f t="shared" si="24"/>
        <v>0</v>
      </c>
      <c r="AE55" s="5">
        <f>SUM(X55:AD55)</f>
        <v>115232.49842587711</v>
      </c>
      <c r="AF55" s="5"/>
    </row>
    <row r="56" spans="1:32" x14ac:dyDescent="0.25">
      <c r="A56">
        <v>1</v>
      </c>
      <c r="B56">
        <v>0</v>
      </c>
      <c r="C56">
        <v>2</v>
      </c>
      <c r="D56">
        <v>0</v>
      </c>
      <c r="E56">
        <v>2</v>
      </c>
      <c r="F56">
        <v>0</v>
      </c>
      <c r="G56">
        <v>1423.2860736027301</v>
      </c>
      <c r="H56" s="4" t="str">
        <f>IF(C56&gt;0, "M",IF((D56+F56)&gt;0,"N","H"))</f>
        <v>M</v>
      </c>
      <c r="I56" s="4">
        <f t="shared" si="0"/>
        <v>0</v>
      </c>
      <c r="K56" s="10">
        <v>2</v>
      </c>
      <c r="L56" s="5">
        <v>162567.45038616916</v>
      </c>
      <c r="M56" s="5">
        <v>26602.865226614318</v>
      </c>
      <c r="N56" s="5">
        <v>5388.1741875461166</v>
      </c>
      <c r="O56" s="5">
        <v>829.10182333333341</v>
      </c>
      <c r="P56" s="5">
        <v>691.82190359139202</v>
      </c>
      <c r="Q56" s="5">
        <v>99.956925000000012</v>
      </c>
      <c r="R56" s="5"/>
      <c r="S56" s="5">
        <v>196179.37045225434</v>
      </c>
      <c r="X56" s="5">
        <f t="shared" ref="X56:AD62" si="25">L56*L$20</f>
        <v>0</v>
      </c>
      <c r="Y56" s="5">
        <f t="shared" si="25"/>
        <v>26602.865226614318</v>
      </c>
      <c r="Z56" s="5">
        <f t="shared" si="25"/>
        <v>10776.348375092233</v>
      </c>
      <c r="AA56" s="5">
        <f t="shared" si="25"/>
        <v>2487.3054700000002</v>
      </c>
      <c r="AB56" s="5">
        <f t="shared" si="25"/>
        <v>2767.2876143655681</v>
      </c>
      <c r="AC56" s="5">
        <f t="shared" si="25"/>
        <v>499.78462500000006</v>
      </c>
      <c r="AD56" s="5">
        <f t="shared" si="25"/>
        <v>0</v>
      </c>
      <c r="AE56" s="5">
        <f t="shared" ref="AE56:AE62" si="26">SUM(X56:AD56)</f>
        <v>43133.591311072116</v>
      </c>
      <c r="AF56" s="5"/>
    </row>
    <row r="57" spans="1:32" x14ac:dyDescent="0.25">
      <c r="A57">
        <v>1</v>
      </c>
      <c r="B57">
        <v>0</v>
      </c>
      <c r="C57">
        <v>2</v>
      </c>
      <c r="D57">
        <v>0</v>
      </c>
      <c r="E57">
        <v>3</v>
      </c>
      <c r="F57">
        <v>0</v>
      </c>
      <c r="G57">
        <v>397.26238999999998</v>
      </c>
      <c r="H57" s="4" t="str">
        <f>IF(C57&gt;0, "M",IF((D57+F57)&gt;0,"N","H"))</f>
        <v>M</v>
      </c>
      <c r="I57" s="4">
        <f t="shared" si="0"/>
        <v>0</v>
      </c>
      <c r="K57" s="10">
        <v>3</v>
      </c>
      <c r="L57" s="5">
        <v>245655.93999246825</v>
      </c>
      <c r="M57" s="5">
        <v>20668.711662964717</v>
      </c>
      <c r="N57" s="5">
        <v>5486.5539436767112</v>
      </c>
      <c r="O57" s="5">
        <v>283.46774499999998</v>
      </c>
      <c r="P57" s="5">
        <v>609.98012000000006</v>
      </c>
      <c r="Q57" s="5">
        <v>761.2681</v>
      </c>
      <c r="R57" s="5"/>
      <c r="S57" s="5">
        <v>273465.92156410962</v>
      </c>
      <c r="X57" s="5">
        <f t="shared" si="25"/>
        <v>0</v>
      </c>
      <c r="Y57" s="5">
        <f t="shared" si="25"/>
        <v>20668.711662964717</v>
      </c>
      <c r="Z57" s="5">
        <f t="shared" si="25"/>
        <v>10973.107887353422</v>
      </c>
      <c r="AA57" s="5">
        <f t="shared" si="25"/>
        <v>850.403235</v>
      </c>
      <c r="AB57" s="5">
        <f t="shared" si="25"/>
        <v>2439.9204800000002</v>
      </c>
      <c r="AC57" s="5">
        <f t="shared" si="25"/>
        <v>3806.3405000000002</v>
      </c>
      <c r="AD57" s="5">
        <f t="shared" si="25"/>
        <v>0</v>
      </c>
      <c r="AE57" s="5">
        <f t="shared" si="26"/>
        <v>38738.483765318138</v>
      </c>
      <c r="AF57" s="5"/>
    </row>
    <row r="58" spans="1:32" x14ac:dyDescent="0.25">
      <c r="A58">
        <v>1</v>
      </c>
      <c r="B58">
        <v>0</v>
      </c>
      <c r="C58">
        <v>2</v>
      </c>
      <c r="D58">
        <v>0</v>
      </c>
      <c r="E58">
        <v>18</v>
      </c>
      <c r="F58">
        <v>0</v>
      </c>
      <c r="G58">
        <v>149.25614999999999</v>
      </c>
      <c r="H58" s="4" t="str">
        <f>IF(C58&gt;0, "M",IF((D58+F58)&gt;0,"N","H"))</f>
        <v>M</v>
      </c>
      <c r="I58" s="4">
        <f t="shared" si="0"/>
        <v>0</v>
      </c>
      <c r="K58" s="10">
        <v>4</v>
      </c>
      <c r="L58" s="5">
        <v>210474.930864572</v>
      </c>
      <c r="M58" s="5">
        <v>41580.091701699268</v>
      </c>
      <c r="N58" s="5">
        <v>21155.292370323521</v>
      </c>
      <c r="O58" s="5">
        <v>5081.2915448931217</v>
      </c>
      <c r="P58" s="5">
        <v>1892.3444000000031</v>
      </c>
      <c r="Q58" s="5"/>
      <c r="R58" s="5">
        <v>398.31209166325903</v>
      </c>
      <c r="S58" s="5">
        <v>280582.26297315117</v>
      </c>
      <c r="X58" s="5">
        <f t="shared" si="25"/>
        <v>0</v>
      </c>
      <c r="Y58" s="5">
        <f t="shared" si="25"/>
        <v>41580.091701699268</v>
      </c>
      <c r="Z58" s="5">
        <f t="shared" si="25"/>
        <v>42310.584740647042</v>
      </c>
      <c r="AA58" s="5">
        <f t="shared" si="25"/>
        <v>15243.874634679365</v>
      </c>
      <c r="AB58" s="5">
        <f t="shared" si="25"/>
        <v>7569.3776000000125</v>
      </c>
      <c r="AC58" s="5">
        <f t="shared" si="25"/>
        <v>0</v>
      </c>
      <c r="AD58" s="5">
        <f t="shared" si="25"/>
        <v>2389.8725499795542</v>
      </c>
      <c r="AE58" s="5">
        <f t="shared" si="26"/>
        <v>109093.80122700523</v>
      </c>
      <c r="AF58" s="5"/>
    </row>
    <row r="59" spans="1:32" x14ac:dyDescent="0.25">
      <c r="A59">
        <v>1</v>
      </c>
      <c r="B59">
        <v>0</v>
      </c>
      <c r="C59">
        <v>2</v>
      </c>
      <c r="D59">
        <v>1</v>
      </c>
      <c r="E59">
        <v>0</v>
      </c>
      <c r="F59">
        <v>0</v>
      </c>
      <c r="G59">
        <v>1867.38357666667</v>
      </c>
      <c r="H59" s="4" t="str">
        <f>IF(C59&gt;0, "M",IF((D59+F59)&gt;0,"N","H"))</f>
        <v>M</v>
      </c>
      <c r="I59" s="4">
        <f t="shared" si="0"/>
        <v>1</v>
      </c>
      <c r="K59" s="10">
        <v>5</v>
      </c>
      <c r="L59" s="5">
        <v>206420.2891443668</v>
      </c>
      <c r="M59" s="5">
        <v>5895.813350439229</v>
      </c>
      <c r="N59" s="5">
        <v>4154.0717916666663</v>
      </c>
      <c r="O59" s="5">
        <v>91.297380000000004</v>
      </c>
      <c r="P59" s="5">
        <v>823.82695999999999</v>
      </c>
      <c r="Q59" s="5">
        <v>65.056799999999996</v>
      </c>
      <c r="R59" s="5"/>
      <c r="S59" s="5">
        <v>217450.3554264727</v>
      </c>
      <c r="X59" s="5">
        <f t="shared" si="25"/>
        <v>0</v>
      </c>
      <c r="Y59" s="5">
        <f t="shared" si="25"/>
        <v>5895.813350439229</v>
      </c>
      <c r="Z59" s="5">
        <f t="shared" si="25"/>
        <v>8308.1435833333326</v>
      </c>
      <c r="AA59" s="5">
        <f t="shared" si="25"/>
        <v>273.89214000000004</v>
      </c>
      <c r="AB59" s="5">
        <f t="shared" si="25"/>
        <v>3295.3078399999999</v>
      </c>
      <c r="AC59" s="5">
        <f t="shared" si="25"/>
        <v>325.28399999999999</v>
      </c>
      <c r="AD59" s="5">
        <f t="shared" si="25"/>
        <v>0</v>
      </c>
      <c r="AE59" s="5">
        <f t="shared" si="26"/>
        <v>18098.440913772563</v>
      </c>
      <c r="AF59" s="5"/>
    </row>
    <row r="60" spans="1:32" x14ac:dyDescent="0.25">
      <c r="A60">
        <v>1</v>
      </c>
      <c r="B60">
        <v>0</v>
      </c>
      <c r="C60">
        <v>2</v>
      </c>
      <c r="D60">
        <v>1</v>
      </c>
      <c r="E60">
        <v>1</v>
      </c>
      <c r="F60">
        <v>0</v>
      </c>
      <c r="G60">
        <v>199.81856999999999</v>
      </c>
      <c r="H60" s="4" t="str">
        <f>IF(C60&gt;0, "M",IF((D60+F60)&gt;0,"N","H"))</f>
        <v>M</v>
      </c>
      <c r="I60" s="4">
        <f t="shared" si="0"/>
        <v>1</v>
      </c>
      <c r="K60" s="10">
        <v>6</v>
      </c>
      <c r="L60" s="5">
        <v>88109.050798482029</v>
      </c>
      <c r="M60" s="5">
        <v>5805.9893555630861</v>
      </c>
      <c r="N60" s="5">
        <v>313.92593224843102</v>
      </c>
      <c r="O60" s="5"/>
      <c r="P60" s="5"/>
      <c r="Q60" s="5"/>
      <c r="R60" s="5"/>
      <c r="S60" s="5">
        <v>94228.966086293542</v>
      </c>
      <c r="X60" s="5">
        <f t="shared" si="25"/>
        <v>0</v>
      </c>
      <c r="Y60" s="5">
        <f t="shared" si="25"/>
        <v>5805.9893555630861</v>
      </c>
      <c r="Z60" s="5">
        <f t="shared" si="25"/>
        <v>627.85186449686205</v>
      </c>
      <c r="AA60" s="5">
        <f t="shared" si="25"/>
        <v>0</v>
      </c>
      <c r="AB60" s="5">
        <f t="shared" si="25"/>
        <v>0</v>
      </c>
      <c r="AC60" s="5">
        <f t="shared" si="25"/>
        <v>0</v>
      </c>
      <c r="AD60" s="5">
        <f t="shared" si="25"/>
        <v>0</v>
      </c>
      <c r="AE60" s="5">
        <f t="shared" si="26"/>
        <v>6433.8412200599478</v>
      </c>
      <c r="AF60" s="5"/>
    </row>
    <row r="61" spans="1:32" x14ac:dyDescent="0.25">
      <c r="A61">
        <v>1</v>
      </c>
      <c r="B61">
        <v>0</v>
      </c>
      <c r="C61">
        <v>2</v>
      </c>
      <c r="D61">
        <v>1</v>
      </c>
      <c r="E61">
        <v>3</v>
      </c>
      <c r="F61">
        <v>0</v>
      </c>
      <c r="G61">
        <v>390.34095000000002</v>
      </c>
      <c r="H61" s="4" t="str">
        <f>IF(C61&gt;0, "M",IF((D61+F61)&gt;0,"N","H"))</f>
        <v>M</v>
      </c>
      <c r="I61" s="4">
        <f t="shared" si="0"/>
        <v>1</v>
      </c>
      <c r="K61" s="10">
        <v>7</v>
      </c>
      <c r="L61" s="5">
        <v>313403.19610666699</v>
      </c>
      <c r="M61" s="5">
        <v>42298.698233333394</v>
      </c>
      <c r="N61" s="5">
        <v>6201.3355199999969</v>
      </c>
      <c r="O61" s="5">
        <v>170.10754999999997</v>
      </c>
      <c r="P61" s="5"/>
      <c r="Q61" s="5"/>
      <c r="R61" s="5"/>
      <c r="S61" s="5">
        <v>362073.33741000044</v>
      </c>
      <c r="X61" s="5">
        <f t="shared" si="25"/>
        <v>0</v>
      </c>
      <c r="Y61" s="5">
        <f t="shared" si="25"/>
        <v>42298.698233333394</v>
      </c>
      <c r="Z61" s="5">
        <f t="shared" si="25"/>
        <v>12402.671039999994</v>
      </c>
      <c r="AA61" s="5">
        <f t="shared" si="25"/>
        <v>510.32264999999995</v>
      </c>
      <c r="AB61" s="5">
        <f t="shared" si="25"/>
        <v>0</v>
      </c>
      <c r="AC61" s="5">
        <f t="shared" si="25"/>
        <v>0</v>
      </c>
      <c r="AD61" s="5">
        <f t="shared" si="25"/>
        <v>0</v>
      </c>
      <c r="AE61" s="5">
        <f t="shared" si="26"/>
        <v>55211.69192333339</v>
      </c>
      <c r="AF61" s="5"/>
    </row>
    <row r="62" spans="1:32" x14ac:dyDescent="0.25">
      <c r="A62">
        <v>1</v>
      </c>
      <c r="B62">
        <v>0</v>
      </c>
      <c r="C62">
        <v>2</v>
      </c>
      <c r="D62">
        <v>2</v>
      </c>
      <c r="E62">
        <v>0</v>
      </c>
      <c r="F62">
        <v>0</v>
      </c>
      <c r="G62">
        <v>66.743319999999997</v>
      </c>
      <c r="H62" s="4" t="str">
        <f>IF(C62&gt;0, "M",IF((D62+F62)&gt;0,"N","H"))</f>
        <v>M</v>
      </c>
      <c r="I62" s="4">
        <f t="shared" si="0"/>
        <v>2</v>
      </c>
      <c r="K62" s="10">
        <v>8</v>
      </c>
      <c r="L62" s="5">
        <v>106342.14470999995</v>
      </c>
      <c r="M62" s="5">
        <v>27253.260390000039</v>
      </c>
      <c r="N62" s="5">
        <v>3720.8126883333302</v>
      </c>
      <c r="O62" s="5">
        <v>272.41284000000002</v>
      </c>
      <c r="P62" s="5">
        <v>609.98012000000006</v>
      </c>
      <c r="Q62" s="5"/>
      <c r="R62" s="5"/>
      <c r="S62" s="5">
        <v>138198.6107483333</v>
      </c>
      <c r="X62" s="5">
        <f t="shared" si="25"/>
        <v>0</v>
      </c>
      <c r="Y62" s="5">
        <f t="shared" si="25"/>
        <v>27253.260390000039</v>
      </c>
      <c r="Z62" s="5">
        <f t="shared" si="25"/>
        <v>7441.6253766666605</v>
      </c>
      <c r="AA62" s="5">
        <f t="shared" si="25"/>
        <v>817.23852000000011</v>
      </c>
      <c r="AB62" s="5">
        <f t="shared" si="25"/>
        <v>2439.9204800000002</v>
      </c>
      <c r="AC62" s="5">
        <f t="shared" si="25"/>
        <v>0</v>
      </c>
      <c r="AD62" s="5">
        <f t="shared" si="25"/>
        <v>0</v>
      </c>
      <c r="AE62" s="5">
        <f t="shared" si="26"/>
        <v>37952.044766666702</v>
      </c>
      <c r="AF62" s="5"/>
    </row>
    <row r="63" spans="1:32" x14ac:dyDescent="0.25">
      <c r="A63">
        <v>1</v>
      </c>
      <c r="B63">
        <v>0</v>
      </c>
      <c r="C63">
        <v>2</v>
      </c>
      <c r="D63">
        <v>2</v>
      </c>
      <c r="E63">
        <v>1</v>
      </c>
      <c r="F63">
        <v>0</v>
      </c>
      <c r="G63">
        <v>66.743319999999997</v>
      </c>
      <c r="H63" s="4" t="str">
        <f>IF(C63&gt;0, "M",IF((D63+F63)&gt;0,"N","H"))</f>
        <v>M</v>
      </c>
      <c r="I63" s="4">
        <f t="shared" si="0"/>
        <v>2</v>
      </c>
      <c r="K63" s="10" t="s">
        <v>23</v>
      </c>
      <c r="L63" s="5">
        <v>2381663.2436506506</v>
      </c>
      <c r="M63" s="5">
        <v>234815.04844059094</v>
      </c>
      <c r="N63" s="5">
        <v>65167.906351964222</v>
      </c>
      <c r="O63" s="5">
        <v>11008.752466413571</v>
      </c>
      <c r="P63" s="5">
        <v>4673.9983335913948</v>
      </c>
      <c r="Q63" s="5">
        <v>926.28182499999991</v>
      </c>
      <c r="R63" s="5">
        <v>398.31209166325903</v>
      </c>
      <c r="S63" s="5">
        <v>2698653.5431598742</v>
      </c>
      <c r="AE63" s="14">
        <f>SUM(AE55:AE62)</f>
        <v>423894.39355310524</v>
      </c>
      <c r="AF63" s="14"/>
    </row>
    <row r="64" spans="1:32" x14ac:dyDescent="0.25">
      <c r="A64">
        <v>1</v>
      </c>
      <c r="B64">
        <v>0</v>
      </c>
      <c r="C64">
        <v>3</v>
      </c>
      <c r="D64">
        <v>0</v>
      </c>
      <c r="E64">
        <v>0</v>
      </c>
      <c r="F64">
        <v>0</v>
      </c>
      <c r="G64">
        <v>1674.01411333333</v>
      </c>
      <c r="H64" s="4" t="str">
        <f>IF(C64&gt;0, "M",IF((D64+F64)&gt;0,"N","H"))</f>
        <v>M</v>
      </c>
      <c r="I64" s="4">
        <f t="shared" si="0"/>
        <v>0</v>
      </c>
    </row>
    <row r="65" spans="1:33" x14ac:dyDescent="0.25">
      <c r="A65">
        <v>1</v>
      </c>
      <c r="B65">
        <v>0</v>
      </c>
      <c r="C65">
        <v>3</v>
      </c>
      <c r="D65">
        <v>0</v>
      </c>
      <c r="E65">
        <v>0</v>
      </c>
      <c r="F65">
        <v>1</v>
      </c>
      <c r="G65">
        <v>318.98570000000001</v>
      </c>
      <c r="H65" s="4" t="str">
        <f>IF(C65&gt;0, "M",IF((D65+F65)&gt;0,"N","H"))</f>
        <v>M</v>
      </c>
      <c r="I65" s="4">
        <f t="shared" si="0"/>
        <v>0</v>
      </c>
    </row>
    <row r="66" spans="1:33" x14ac:dyDescent="0.25">
      <c r="A66">
        <v>1</v>
      </c>
      <c r="B66">
        <v>0</v>
      </c>
      <c r="C66">
        <v>3</v>
      </c>
      <c r="D66">
        <v>0</v>
      </c>
      <c r="E66">
        <v>1</v>
      </c>
      <c r="F66">
        <v>0</v>
      </c>
      <c r="G66">
        <v>158.268395</v>
      </c>
      <c r="H66" s="4" t="str">
        <f>IF(C66&gt;0, "M",IF((D66+F66)&gt;0,"N","H"))</f>
        <v>M</v>
      </c>
      <c r="I66" s="4">
        <f t="shared" si="0"/>
        <v>0</v>
      </c>
    </row>
    <row r="67" spans="1:33" x14ac:dyDescent="0.25">
      <c r="A67">
        <v>1</v>
      </c>
      <c r="B67">
        <v>0</v>
      </c>
      <c r="C67">
        <v>4</v>
      </c>
      <c r="D67">
        <v>0</v>
      </c>
      <c r="E67">
        <v>0</v>
      </c>
      <c r="F67">
        <v>0</v>
      </c>
      <c r="G67">
        <v>972.31497333333402</v>
      </c>
      <c r="H67" s="4" t="str">
        <f>IF(C67&gt;0, "M",IF((D67+F67)&gt;0,"N","H"))</f>
        <v>M</v>
      </c>
      <c r="I67" s="4">
        <f t="shared" ref="I67:I130" si="27">D67-B67</f>
        <v>0</v>
      </c>
    </row>
    <row r="68" spans="1:33" x14ac:dyDescent="0.25">
      <c r="A68">
        <v>1</v>
      </c>
      <c r="B68">
        <v>0</v>
      </c>
      <c r="C68">
        <v>4</v>
      </c>
      <c r="D68">
        <v>0</v>
      </c>
      <c r="E68">
        <v>2</v>
      </c>
      <c r="F68">
        <v>0</v>
      </c>
      <c r="G68">
        <v>428.72256666666698</v>
      </c>
      <c r="H68" s="4" t="str">
        <f>IF(C68&gt;0, "M",IF((D68+F68)&gt;0,"N","H"))</f>
        <v>M</v>
      </c>
      <c r="I68" s="4">
        <f t="shared" si="27"/>
        <v>0</v>
      </c>
    </row>
    <row r="69" spans="1:33" x14ac:dyDescent="0.25">
      <c r="A69">
        <v>1</v>
      </c>
      <c r="B69">
        <v>0</v>
      </c>
      <c r="C69">
        <v>4</v>
      </c>
      <c r="D69">
        <v>1</v>
      </c>
      <c r="E69">
        <v>0</v>
      </c>
      <c r="F69">
        <v>0</v>
      </c>
      <c r="G69">
        <v>297.33139999999997</v>
      </c>
      <c r="H69" s="4" t="str">
        <f>IF(C69&gt;0, "M",IF((D69+F69)&gt;0,"N","H"))</f>
        <v>M</v>
      </c>
      <c r="I69" s="4">
        <f t="shared" si="27"/>
        <v>1</v>
      </c>
      <c r="K69" t="s">
        <v>112</v>
      </c>
    </row>
    <row r="70" spans="1:33" x14ac:dyDescent="0.25">
      <c r="A70">
        <v>1</v>
      </c>
      <c r="B70">
        <v>1</v>
      </c>
      <c r="C70">
        <v>0</v>
      </c>
      <c r="D70">
        <v>1</v>
      </c>
      <c r="E70">
        <v>0</v>
      </c>
      <c r="F70">
        <v>0</v>
      </c>
      <c r="G70">
        <v>84717.207503743295</v>
      </c>
      <c r="H70" s="4" t="str">
        <f>IF(C70&gt;0, "M",IF((D70+F70)&gt;0,"N","H"))</f>
        <v>N</v>
      </c>
      <c r="I70" s="4">
        <f t="shared" si="27"/>
        <v>0</v>
      </c>
      <c r="K70" s="9" t="s">
        <v>25</v>
      </c>
      <c r="L70" s="9" t="s">
        <v>24</v>
      </c>
    </row>
    <row r="71" spans="1:33" x14ac:dyDescent="0.25">
      <c r="A71">
        <v>1</v>
      </c>
      <c r="B71">
        <v>1</v>
      </c>
      <c r="C71">
        <v>0</v>
      </c>
      <c r="D71">
        <v>1</v>
      </c>
      <c r="E71">
        <v>0</v>
      </c>
      <c r="F71">
        <v>1</v>
      </c>
      <c r="G71">
        <v>7698.6515046959103</v>
      </c>
      <c r="H71" s="4" t="str">
        <f>IF(C71&gt;0, "M",IF((D71+F71)&gt;0,"N","H"))</f>
        <v>N</v>
      </c>
      <c r="I71" s="4">
        <f t="shared" si="27"/>
        <v>0</v>
      </c>
      <c r="K71" s="9" t="s">
        <v>22</v>
      </c>
      <c r="L71">
        <v>0</v>
      </c>
      <c r="M71">
        <v>1</v>
      </c>
      <c r="N71">
        <v>2</v>
      </c>
      <c r="O71">
        <v>3</v>
      </c>
      <c r="P71">
        <v>4</v>
      </c>
      <c r="Q71" t="s">
        <v>23</v>
      </c>
      <c r="X71" s="13">
        <f t="shared" ref="X71" si="28">L71</f>
        <v>0</v>
      </c>
      <c r="Y71" s="13">
        <f t="shared" ref="Y71" si="29">M71</f>
        <v>1</v>
      </c>
      <c r="Z71" s="13">
        <f t="shared" ref="Z71" si="30">N71</f>
        <v>2</v>
      </c>
      <c r="AA71" s="13">
        <f t="shared" ref="AA71" si="31">O71</f>
        <v>3</v>
      </c>
      <c r="AB71" s="13">
        <f t="shared" ref="AB71" si="32">P71</f>
        <v>4</v>
      </c>
      <c r="AC71" s="13" t="str">
        <f t="shared" ref="AC71" si="33">Q71</f>
        <v>Grand Total</v>
      </c>
      <c r="AD71" s="13"/>
      <c r="AE71" s="13"/>
      <c r="AF71" s="13"/>
      <c r="AG71" s="13"/>
    </row>
    <row r="72" spans="1:33" x14ac:dyDescent="0.25">
      <c r="A72">
        <v>1</v>
      </c>
      <c r="B72">
        <v>1</v>
      </c>
      <c r="C72">
        <v>0</v>
      </c>
      <c r="D72">
        <v>1</v>
      </c>
      <c r="E72">
        <v>0</v>
      </c>
      <c r="F72">
        <v>2</v>
      </c>
      <c r="G72">
        <v>2214.7185483333301</v>
      </c>
      <c r="H72" s="4" t="str">
        <f>IF(C72&gt;0, "M",IF((D72+F72)&gt;0,"N","H"))</f>
        <v>N</v>
      </c>
      <c r="I72" s="4">
        <f t="shared" si="27"/>
        <v>0</v>
      </c>
      <c r="K72" s="10">
        <v>1</v>
      </c>
      <c r="L72" s="5">
        <v>1053832.6568567171</v>
      </c>
      <c r="M72" s="5">
        <v>79633.304500874874</v>
      </c>
      <c r="N72" s="5">
        <v>2965.7512583333332</v>
      </c>
      <c r="O72" s="5">
        <v>43.005883333333301</v>
      </c>
      <c r="P72" s="5"/>
      <c r="Q72" s="5">
        <v>1136474.7184992586</v>
      </c>
      <c r="X72" s="5">
        <f>L72*L$71</f>
        <v>0</v>
      </c>
      <c r="Y72" s="5">
        <f t="shared" ref="Y72:AF72" si="34">M72*M$71</f>
        <v>79633.304500874874</v>
      </c>
      <c r="Z72" s="5">
        <f t="shared" si="34"/>
        <v>5931.5025166666665</v>
      </c>
      <c r="AA72" s="5">
        <f t="shared" si="34"/>
        <v>129.01764999999989</v>
      </c>
      <c r="AB72" s="5">
        <f t="shared" si="34"/>
        <v>0</v>
      </c>
      <c r="AC72" s="5">
        <f>SUM(X72:AB72)</f>
        <v>85693.824667541528</v>
      </c>
      <c r="AD72" s="5"/>
      <c r="AE72" s="5"/>
      <c r="AF72" s="5"/>
      <c r="AG72" s="5"/>
    </row>
    <row r="73" spans="1:33" x14ac:dyDescent="0.25">
      <c r="A73">
        <v>1</v>
      </c>
      <c r="B73">
        <v>1</v>
      </c>
      <c r="C73">
        <v>0</v>
      </c>
      <c r="D73">
        <v>1</v>
      </c>
      <c r="E73">
        <v>0</v>
      </c>
      <c r="F73">
        <v>3</v>
      </c>
      <c r="G73">
        <v>1660.8446598537801</v>
      </c>
      <c r="H73" s="4" t="str">
        <f>IF(C73&gt;0, "M",IF((D73+F73)&gt;0,"N","H"))</f>
        <v>N</v>
      </c>
      <c r="I73" s="4">
        <f t="shared" si="27"/>
        <v>0</v>
      </c>
      <c r="K73" s="10">
        <v>2</v>
      </c>
      <c r="L73" s="5">
        <v>177448.75773104531</v>
      </c>
      <c r="M73" s="5">
        <v>17374.016710991142</v>
      </c>
      <c r="N73" s="5">
        <v>1078.0742768844982</v>
      </c>
      <c r="O73" s="5">
        <v>278.52173333333297</v>
      </c>
      <c r="P73" s="5"/>
      <c r="Q73" s="5">
        <v>196179.37045225428</v>
      </c>
      <c r="X73" s="5">
        <f t="shared" ref="X73:X79" si="35">L73*L$71</f>
        <v>0</v>
      </c>
      <c r="Y73" s="5">
        <f t="shared" ref="Y73:Y79" si="36">M73*M$71</f>
        <v>17374.016710991142</v>
      </c>
      <c r="Z73" s="5">
        <f t="shared" ref="Z73:Z79" si="37">N73*N$71</f>
        <v>2156.1485537689964</v>
      </c>
      <c r="AA73" s="5">
        <f t="shared" ref="AA73:AA79" si="38">O73*O$71</f>
        <v>835.56519999999887</v>
      </c>
      <c r="AB73" s="5">
        <f t="shared" ref="AB73:AB79" si="39">P73*P$71</f>
        <v>0</v>
      </c>
      <c r="AC73" s="5">
        <f t="shared" ref="AC73:AC79" si="40">SUM(X73:AB73)</f>
        <v>20365.730464760134</v>
      </c>
      <c r="AD73" s="5"/>
      <c r="AE73" s="5"/>
      <c r="AF73" s="5"/>
      <c r="AG73" s="5"/>
    </row>
    <row r="74" spans="1:33" x14ac:dyDescent="0.25">
      <c r="A74">
        <v>1</v>
      </c>
      <c r="B74">
        <v>1</v>
      </c>
      <c r="C74">
        <v>0</v>
      </c>
      <c r="D74">
        <v>1</v>
      </c>
      <c r="E74">
        <v>1</v>
      </c>
      <c r="F74">
        <v>0</v>
      </c>
      <c r="G74">
        <v>1145.9251183333299</v>
      </c>
      <c r="H74" s="4" t="str">
        <f>IF(C74&gt;0, "M",IF((D74+F74)&gt;0,"N","H"))</f>
        <v>N</v>
      </c>
      <c r="I74" s="4">
        <f t="shared" si="27"/>
        <v>0</v>
      </c>
      <c r="K74" s="10">
        <v>3</v>
      </c>
      <c r="L74" s="5">
        <v>247277.51920520965</v>
      </c>
      <c r="M74" s="5">
        <v>24462.22488399061</v>
      </c>
      <c r="N74" s="5">
        <v>1726.1774749092881</v>
      </c>
      <c r="O74" s="5"/>
      <c r="P74" s="5"/>
      <c r="Q74" s="5">
        <v>273465.92156410957</v>
      </c>
      <c r="X74" s="5">
        <f t="shared" si="35"/>
        <v>0</v>
      </c>
      <c r="Y74" s="5">
        <f t="shared" si="36"/>
        <v>24462.22488399061</v>
      </c>
      <c r="Z74" s="5">
        <f t="shared" si="37"/>
        <v>3452.3549498185762</v>
      </c>
      <c r="AA74" s="5">
        <f t="shared" si="38"/>
        <v>0</v>
      </c>
      <c r="AB74" s="5">
        <f t="shared" si="39"/>
        <v>0</v>
      </c>
      <c r="AC74" s="5">
        <f t="shared" si="40"/>
        <v>27914.579833809184</v>
      </c>
      <c r="AD74" s="5"/>
      <c r="AE74" s="5"/>
      <c r="AF74" s="5"/>
      <c r="AG74" s="5"/>
    </row>
    <row r="75" spans="1:33" x14ac:dyDescent="0.25">
      <c r="A75">
        <v>1</v>
      </c>
      <c r="B75">
        <v>1</v>
      </c>
      <c r="C75">
        <v>0</v>
      </c>
      <c r="D75">
        <v>1</v>
      </c>
      <c r="E75">
        <v>2</v>
      </c>
      <c r="F75">
        <v>0</v>
      </c>
      <c r="G75">
        <v>94.418125000000003</v>
      </c>
      <c r="H75" s="4" t="str">
        <f>IF(C75&gt;0, "M",IF((D75+F75)&gt;0,"N","H"))</f>
        <v>N</v>
      </c>
      <c r="I75" s="4">
        <f t="shared" si="27"/>
        <v>0</v>
      </c>
      <c r="K75" s="10">
        <v>4</v>
      </c>
      <c r="L75" s="5">
        <v>218285.00603801868</v>
      </c>
      <c r="M75" s="5">
        <v>56795.513079648357</v>
      </c>
      <c r="N75" s="5">
        <v>4788.2533354841989</v>
      </c>
      <c r="O75" s="5">
        <v>709.55569999999989</v>
      </c>
      <c r="P75" s="5">
        <v>3.9348200000000002</v>
      </c>
      <c r="Q75" s="5">
        <v>280582.26297315129</v>
      </c>
      <c r="X75" s="5">
        <f t="shared" si="35"/>
        <v>0</v>
      </c>
      <c r="Y75" s="5">
        <f t="shared" si="36"/>
        <v>56795.513079648357</v>
      </c>
      <c r="Z75" s="5">
        <f t="shared" si="37"/>
        <v>9576.5066709683979</v>
      </c>
      <c r="AA75" s="5">
        <f t="shared" si="38"/>
        <v>2128.6670999999997</v>
      </c>
      <c r="AB75" s="5">
        <f t="shared" si="39"/>
        <v>15.739280000000001</v>
      </c>
      <c r="AC75" s="5">
        <f t="shared" si="40"/>
        <v>68516.426130616761</v>
      </c>
      <c r="AD75" s="5"/>
      <c r="AE75" s="5"/>
      <c r="AF75" s="5"/>
      <c r="AG75" s="5"/>
    </row>
    <row r="76" spans="1:33" x14ac:dyDescent="0.25">
      <c r="A76">
        <v>1</v>
      </c>
      <c r="B76">
        <v>1</v>
      </c>
      <c r="C76">
        <v>0</v>
      </c>
      <c r="D76">
        <v>1</v>
      </c>
      <c r="E76">
        <v>2</v>
      </c>
      <c r="F76">
        <v>1</v>
      </c>
      <c r="G76">
        <v>6.9805400000000004</v>
      </c>
      <c r="H76" s="4" t="str">
        <f>IF(C76&gt;0, "M",IF((D76+F76)&gt;0,"N","H"))</f>
        <v>N</v>
      </c>
      <c r="I76" s="4">
        <f t="shared" si="27"/>
        <v>0</v>
      </c>
      <c r="K76" s="10">
        <v>5</v>
      </c>
      <c r="L76" s="5">
        <v>182377.556338839</v>
      </c>
      <c r="M76" s="5">
        <v>32880.243241380835</v>
      </c>
      <c r="N76" s="5">
        <v>2165.9702962528368</v>
      </c>
      <c r="O76" s="5">
        <v>26.585550000000001</v>
      </c>
      <c r="P76" s="5"/>
      <c r="Q76" s="5">
        <v>217450.35542647267</v>
      </c>
      <c r="X76" s="5">
        <f t="shared" si="35"/>
        <v>0</v>
      </c>
      <c r="Y76" s="5">
        <f t="shared" si="36"/>
        <v>32880.243241380835</v>
      </c>
      <c r="Z76" s="5">
        <f t="shared" si="37"/>
        <v>4331.9405925056735</v>
      </c>
      <c r="AA76" s="5">
        <f t="shared" si="38"/>
        <v>79.756650000000008</v>
      </c>
      <c r="AB76" s="5">
        <f t="shared" si="39"/>
        <v>0</v>
      </c>
      <c r="AC76" s="5">
        <f t="shared" si="40"/>
        <v>37291.940483886508</v>
      </c>
      <c r="AD76" s="5"/>
      <c r="AE76" s="5"/>
      <c r="AF76" s="5"/>
      <c r="AG76" s="5"/>
    </row>
    <row r="77" spans="1:33" x14ac:dyDescent="0.25">
      <c r="A77">
        <v>1</v>
      </c>
      <c r="B77">
        <v>1</v>
      </c>
      <c r="C77">
        <v>0</v>
      </c>
      <c r="D77">
        <v>1</v>
      </c>
      <c r="E77">
        <v>5</v>
      </c>
      <c r="F77">
        <v>0</v>
      </c>
      <c r="G77">
        <v>16.368324999999999</v>
      </c>
      <c r="H77" s="4" t="str">
        <f>IF(C77&gt;0, "M",IF((D77+F77)&gt;0,"N","H"))</f>
        <v>N</v>
      </c>
      <c r="I77" s="4">
        <f t="shared" si="27"/>
        <v>0</v>
      </c>
      <c r="K77" s="10">
        <v>6</v>
      </c>
      <c r="L77" s="5">
        <v>89541.461115296101</v>
      </c>
      <c r="M77" s="5">
        <v>4064.6686709974401</v>
      </c>
      <c r="N77" s="5">
        <v>622.83629999999994</v>
      </c>
      <c r="O77" s="5"/>
      <c r="P77" s="5"/>
      <c r="Q77" s="5">
        <v>94228.966086293542</v>
      </c>
      <c r="X77" s="5">
        <f t="shared" si="35"/>
        <v>0</v>
      </c>
      <c r="Y77" s="5">
        <f t="shared" si="36"/>
        <v>4064.6686709974401</v>
      </c>
      <c r="Z77" s="5">
        <f t="shared" si="37"/>
        <v>1245.6725999999999</v>
      </c>
      <c r="AA77" s="5">
        <f t="shared" si="38"/>
        <v>0</v>
      </c>
      <c r="AB77" s="5">
        <f t="shared" si="39"/>
        <v>0</v>
      </c>
      <c r="AC77" s="5">
        <f t="shared" si="40"/>
        <v>5310.34127099744</v>
      </c>
      <c r="AD77" s="5"/>
      <c r="AE77" s="5"/>
      <c r="AF77" s="5"/>
      <c r="AG77" s="5"/>
    </row>
    <row r="78" spans="1:33" x14ac:dyDescent="0.25">
      <c r="A78">
        <v>1</v>
      </c>
      <c r="B78">
        <v>1</v>
      </c>
      <c r="C78">
        <v>0</v>
      </c>
      <c r="D78">
        <v>2</v>
      </c>
      <c r="E78">
        <v>0</v>
      </c>
      <c r="F78">
        <v>0</v>
      </c>
      <c r="G78">
        <v>6701.1154765677402</v>
      </c>
      <c r="H78" s="4" t="str">
        <f>IF(C78&gt;0, "M",IF((D78+F78)&gt;0,"N","H"))</f>
        <v>N</v>
      </c>
      <c r="I78" s="4">
        <f t="shared" si="27"/>
        <v>1</v>
      </c>
      <c r="K78" s="10">
        <v>7</v>
      </c>
      <c r="L78" s="5">
        <v>323283.77395166719</v>
      </c>
      <c r="M78" s="5">
        <v>37908.060623333367</v>
      </c>
      <c r="N78" s="5">
        <v>830.45697500000006</v>
      </c>
      <c r="O78" s="5">
        <v>51.045859999999998</v>
      </c>
      <c r="P78" s="5"/>
      <c r="Q78" s="5">
        <v>362073.33741000056</v>
      </c>
      <c r="X78" s="5">
        <f t="shared" si="35"/>
        <v>0</v>
      </c>
      <c r="Y78" s="5">
        <f t="shared" si="36"/>
        <v>37908.060623333367</v>
      </c>
      <c r="Z78" s="5">
        <f t="shared" si="37"/>
        <v>1660.9139500000001</v>
      </c>
      <c r="AA78" s="5">
        <f t="shared" si="38"/>
        <v>153.13757999999999</v>
      </c>
      <c r="AB78" s="5">
        <f t="shared" si="39"/>
        <v>0</v>
      </c>
      <c r="AC78" s="5">
        <f t="shared" si="40"/>
        <v>39722.112153333372</v>
      </c>
      <c r="AD78" s="5"/>
      <c r="AE78" s="5"/>
      <c r="AF78" s="5"/>
      <c r="AG78" s="5"/>
    </row>
    <row r="79" spans="1:33" x14ac:dyDescent="0.25">
      <c r="A79">
        <v>1</v>
      </c>
      <c r="B79">
        <v>1</v>
      </c>
      <c r="C79">
        <v>0</v>
      </c>
      <c r="D79">
        <v>2</v>
      </c>
      <c r="E79">
        <v>0</v>
      </c>
      <c r="F79">
        <v>1</v>
      </c>
      <c r="G79">
        <v>506.49744500000003</v>
      </c>
      <c r="H79" s="4" t="str">
        <f>IF(C79&gt;0, "M",IF((D79+F79)&gt;0,"N","H"))</f>
        <v>N</v>
      </c>
      <c r="I79" s="4">
        <f t="shared" si="27"/>
        <v>1</v>
      </c>
      <c r="K79" s="10">
        <v>8</v>
      </c>
      <c r="L79" s="5">
        <v>98194.936938333281</v>
      </c>
      <c r="M79" s="5">
        <v>35980.851495000024</v>
      </c>
      <c r="N79" s="5">
        <v>2864.7666200000031</v>
      </c>
      <c r="O79" s="5">
        <v>1154.1208750000001</v>
      </c>
      <c r="P79" s="5">
        <v>3.9348200000000002</v>
      </c>
      <c r="Q79" s="5">
        <v>138198.6107483333</v>
      </c>
      <c r="X79" s="5">
        <f t="shared" si="35"/>
        <v>0</v>
      </c>
      <c r="Y79" s="5">
        <f t="shared" si="36"/>
        <v>35980.851495000024</v>
      </c>
      <c r="Z79" s="5">
        <f t="shared" si="37"/>
        <v>5729.5332400000061</v>
      </c>
      <c r="AA79" s="5">
        <f t="shared" si="38"/>
        <v>3462.3626250000002</v>
      </c>
      <c r="AB79" s="5">
        <f t="shared" si="39"/>
        <v>15.739280000000001</v>
      </c>
      <c r="AC79" s="5">
        <f t="shared" si="40"/>
        <v>45188.486640000032</v>
      </c>
      <c r="AD79" s="5"/>
      <c r="AE79" s="5"/>
      <c r="AF79" s="5"/>
      <c r="AG79" s="5"/>
    </row>
    <row r="80" spans="1:33" x14ac:dyDescent="0.25">
      <c r="A80">
        <v>1</v>
      </c>
      <c r="B80">
        <v>1</v>
      </c>
      <c r="C80">
        <v>0</v>
      </c>
      <c r="D80">
        <v>2</v>
      </c>
      <c r="E80">
        <v>0</v>
      </c>
      <c r="F80">
        <v>2</v>
      </c>
      <c r="G80">
        <v>182.20166499999999</v>
      </c>
      <c r="H80" s="4" t="str">
        <f>IF(C80&gt;0, "M",IF((D80+F80)&gt;0,"N","H"))</f>
        <v>N</v>
      </c>
      <c r="I80" s="4">
        <f t="shared" si="27"/>
        <v>1</v>
      </c>
      <c r="K80" s="10" t="s">
        <v>23</v>
      </c>
      <c r="L80" s="5">
        <v>2390241.6681751264</v>
      </c>
      <c r="M80" s="5">
        <v>289098.88320621662</v>
      </c>
      <c r="N80" s="5">
        <v>17042.286536864158</v>
      </c>
      <c r="O80" s="5">
        <v>2262.8356016666662</v>
      </c>
      <c r="P80" s="5">
        <v>7.8696400000000004</v>
      </c>
      <c r="Q80" s="5">
        <v>2698653.5431598742</v>
      </c>
      <c r="X80" s="5"/>
      <c r="Y80" s="5"/>
      <c r="Z80" s="5"/>
      <c r="AA80" s="5"/>
      <c r="AB80" s="5"/>
      <c r="AC80" s="5">
        <f>SUM(AC72:AC79)</f>
        <v>330003.44164494495</v>
      </c>
      <c r="AD80" s="5"/>
      <c r="AE80" s="5"/>
      <c r="AF80" s="5"/>
      <c r="AG80" s="14"/>
    </row>
    <row r="81" spans="1:15" x14ac:dyDescent="0.25">
      <c r="A81">
        <v>1</v>
      </c>
      <c r="B81">
        <v>1</v>
      </c>
      <c r="C81">
        <v>0</v>
      </c>
      <c r="D81">
        <v>2</v>
      </c>
      <c r="E81">
        <v>1</v>
      </c>
      <c r="F81">
        <v>0</v>
      </c>
      <c r="G81">
        <v>23.771540000000002</v>
      </c>
      <c r="H81" s="4" t="str">
        <f>IF(C81&gt;0, "M",IF((D81+F81)&gt;0,"N","H"))</f>
        <v>N</v>
      </c>
      <c r="I81" s="4">
        <f t="shared" si="27"/>
        <v>1</v>
      </c>
    </row>
    <row r="82" spans="1:15" x14ac:dyDescent="0.25">
      <c r="A82">
        <v>1</v>
      </c>
      <c r="B82">
        <v>1</v>
      </c>
      <c r="C82">
        <v>0</v>
      </c>
      <c r="D82">
        <v>2</v>
      </c>
      <c r="E82">
        <v>2</v>
      </c>
      <c r="F82">
        <v>0</v>
      </c>
      <c r="G82">
        <v>639.68984999999998</v>
      </c>
      <c r="H82" s="4" t="str">
        <f>IF(C82&gt;0, "M",IF((D82+F82)&gt;0,"N","H"))</f>
        <v>N</v>
      </c>
      <c r="I82" s="4">
        <f t="shared" si="27"/>
        <v>1</v>
      </c>
    </row>
    <row r="83" spans="1:15" x14ac:dyDescent="0.25">
      <c r="A83">
        <v>1</v>
      </c>
      <c r="B83">
        <v>1</v>
      </c>
      <c r="C83">
        <v>0</v>
      </c>
      <c r="D83">
        <v>3</v>
      </c>
      <c r="E83">
        <v>0</v>
      </c>
      <c r="F83">
        <v>0</v>
      </c>
      <c r="G83">
        <v>482.28515499999997</v>
      </c>
      <c r="H83" s="4" t="str">
        <f>IF(C83&gt;0, "M",IF((D83+F83)&gt;0,"N","H"))</f>
        <v>N</v>
      </c>
      <c r="I83" s="4">
        <f t="shared" si="27"/>
        <v>2</v>
      </c>
    </row>
    <row r="84" spans="1:15" x14ac:dyDescent="0.25">
      <c r="A84">
        <v>1</v>
      </c>
      <c r="B84">
        <v>1</v>
      </c>
      <c r="C84">
        <v>0</v>
      </c>
      <c r="D84">
        <v>4</v>
      </c>
      <c r="E84">
        <v>0</v>
      </c>
      <c r="F84">
        <v>0</v>
      </c>
      <c r="G84">
        <v>21.225850000000001</v>
      </c>
      <c r="H84" s="4" t="str">
        <f>IF(C84&gt;0, "M",IF((D84+F84)&gt;0,"N","H"))</f>
        <v>N</v>
      </c>
      <c r="I84" s="4">
        <f t="shared" si="27"/>
        <v>3</v>
      </c>
    </row>
    <row r="85" spans="1:15" x14ac:dyDescent="0.25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84661.136854579701</v>
      </c>
      <c r="H85" s="4" t="str">
        <f>IF(C85&gt;0, "M",IF((D85+F85)&gt;0,"N","H"))</f>
        <v>M</v>
      </c>
      <c r="I85" s="4">
        <f t="shared" si="27"/>
        <v>0</v>
      </c>
    </row>
    <row r="86" spans="1:15" x14ac:dyDescent="0.25">
      <c r="A86">
        <v>1</v>
      </c>
      <c r="B86">
        <v>1</v>
      </c>
      <c r="C86">
        <v>1</v>
      </c>
      <c r="D86">
        <v>1</v>
      </c>
      <c r="E86">
        <v>0</v>
      </c>
      <c r="F86">
        <v>1</v>
      </c>
      <c r="G86">
        <v>4666.2231099999999</v>
      </c>
      <c r="H86" s="4" t="str">
        <f>IF(C86&gt;0, "M",IF((D86+F86)&gt;0,"N","H"))</f>
        <v>M</v>
      </c>
      <c r="I86" s="4">
        <f t="shared" si="27"/>
        <v>0</v>
      </c>
    </row>
    <row r="87" spans="1:15" x14ac:dyDescent="0.25">
      <c r="A87">
        <v>1</v>
      </c>
      <c r="B87">
        <v>1</v>
      </c>
      <c r="C87">
        <v>1</v>
      </c>
      <c r="D87">
        <v>1</v>
      </c>
      <c r="E87">
        <v>0</v>
      </c>
      <c r="F87">
        <v>2</v>
      </c>
      <c r="G87">
        <v>112.25874</v>
      </c>
      <c r="H87" s="4" t="str">
        <f>IF(C87&gt;0, "M",IF((D87+F87)&gt;0,"N","H"))</f>
        <v>M</v>
      </c>
      <c r="I87" s="4">
        <f t="shared" si="27"/>
        <v>0</v>
      </c>
      <c r="K87" s="9" t="s">
        <v>25</v>
      </c>
      <c r="L87" s="9" t="s">
        <v>24</v>
      </c>
    </row>
    <row r="88" spans="1:15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3</v>
      </c>
      <c r="G88">
        <v>636.80717000000004</v>
      </c>
      <c r="H88" s="4" t="str">
        <f>IF(C88&gt;0, "M",IF((D88+F88)&gt;0,"N","H"))</f>
        <v>M</v>
      </c>
      <c r="I88" s="4">
        <f t="shared" si="27"/>
        <v>0</v>
      </c>
      <c r="K88" s="9" t="s">
        <v>22</v>
      </c>
      <c r="L88" t="s">
        <v>3</v>
      </c>
      <c r="M88" t="s">
        <v>4</v>
      </c>
      <c r="N88" t="s">
        <v>5</v>
      </c>
      <c r="O88" t="s">
        <v>23</v>
      </c>
    </row>
    <row r="89" spans="1:15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0</v>
      </c>
      <c r="G89">
        <v>23218.817277385599</v>
      </c>
      <c r="H89" s="4" t="str">
        <f>IF(C89&gt;0, "M",IF((D89+F89)&gt;0,"N","H"))</f>
        <v>M</v>
      </c>
      <c r="I89" s="4">
        <f t="shared" si="27"/>
        <v>0</v>
      </c>
      <c r="K89" s="10">
        <v>1</v>
      </c>
      <c r="L89" s="5">
        <v>55174.685588896522</v>
      </c>
      <c r="M89" s="5">
        <v>900073.26063602569</v>
      </c>
      <c r="N89" s="5">
        <v>181226.77227433628</v>
      </c>
      <c r="O89" s="5">
        <v>1136474.7184992584</v>
      </c>
    </row>
    <row r="90" spans="1:15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1813.0568350000001</v>
      </c>
      <c r="H90" s="4" t="str">
        <f>IF(C90&gt;0, "M",IF((D90+F90)&gt;0,"N","H"))</f>
        <v>M</v>
      </c>
      <c r="I90" s="4">
        <f t="shared" si="27"/>
        <v>0</v>
      </c>
      <c r="K90" s="10">
        <v>2</v>
      </c>
      <c r="L90" s="5">
        <v>11450.8712264637</v>
      </c>
      <c r="M90" s="5">
        <v>117549.75358131751</v>
      </c>
      <c r="N90" s="5">
        <v>67178.745644473165</v>
      </c>
      <c r="O90" s="5">
        <v>196179.37045225437</v>
      </c>
    </row>
    <row r="91" spans="1:15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2</v>
      </c>
      <c r="G91">
        <v>338.78182500000003</v>
      </c>
      <c r="H91" s="4" t="str">
        <f>IF(C91&gt;0, "M",IF((D91+F91)&gt;0,"N","H"))</f>
        <v>M</v>
      </c>
      <c r="I91" s="4">
        <f t="shared" si="27"/>
        <v>0</v>
      </c>
      <c r="K91" s="10">
        <v>3</v>
      </c>
      <c r="L91" s="5">
        <v>21218.134065499598</v>
      </c>
      <c r="M91" s="5">
        <v>194396.23694479241</v>
      </c>
      <c r="N91" s="5">
        <v>57851.550553817673</v>
      </c>
      <c r="O91" s="5">
        <v>273465.92156410968</v>
      </c>
    </row>
    <row r="92" spans="1:15" x14ac:dyDescent="0.25">
      <c r="A92">
        <v>1</v>
      </c>
      <c r="B92">
        <v>1</v>
      </c>
      <c r="C92">
        <v>1</v>
      </c>
      <c r="D92">
        <v>1</v>
      </c>
      <c r="E92">
        <v>2</v>
      </c>
      <c r="F92">
        <v>0</v>
      </c>
      <c r="G92">
        <v>3642.7763197485701</v>
      </c>
      <c r="H92" s="4" t="str">
        <f>IF(C92&gt;0, "M",IF((D92+F92)&gt;0,"N","H"))</f>
        <v>M</v>
      </c>
      <c r="I92" s="4">
        <f t="shared" si="27"/>
        <v>0</v>
      </c>
      <c r="K92" s="10">
        <v>4</v>
      </c>
      <c r="L92" s="5">
        <v>28104.250615947301</v>
      </c>
      <c r="M92" s="5"/>
      <c r="N92" s="5">
        <v>252478.01235720384</v>
      </c>
      <c r="O92" s="5">
        <v>280582.26297315117</v>
      </c>
    </row>
    <row r="93" spans="1:15" x14ac:dyDescent="0.25">
      <c r="A93">
        <v>1</v>
      </c>
      <c r="B93">
        <v>1</v>
      </c>
      <c r="C93">
        <v>1</v>
      </c>
      <c r="D93">
        <v>1</v>
      </c>
      <c r="E93">
        <v>2</v>
      </c>
      <c r="F93">
        <v>1</v>
      </c>
      <c r="G93">
        <v>133.34890999999999</v>
      </c>
      <c r="H93" s="4" t="str">
        <f>IF(C93&gt;0, "M",IF((D93+F93)&gt;0,"N","H"))</f>
        <v>M</v>
      </c>
      <c r="I93" s="4">
        <f t="shared" si="27"/>
        <v>0</v>
      </c>
      <c r="K93" s="10">
        <v>5</v>
      </c>
      <c r="L93" s="5">
        <v>25983.548293397202</v>
      </c>
      <c r="M93" s="5"/>
      <c r="N93" s="5">
        <v>191466.80713307546</v>
      </c>
      <c r="O93" s="5">
        <v>217450.35542647267</v>
      </c>
    </row>
    <row r="94" spans="1:15" x14ac:dyDescent="0.25">
      <c r="A94">
        <v>1</v>
      </c>
      <c r="B94">
        <v>1</v>
      </c>
      <c r="C94">
        <v>1</v>
      </c>
      <c r="D94">
        <v>1</v>
      </c>
      <c r="E94">
        <v>3</v>
      </c>
      <c r="F94">
        <v>0</v>
      </c>
      <c r="G94">
        <v>535.13225499999999</v>
      </c>
      <c r="H94" s="4" t="str">
        <f>IF(C94&gt;0, "M",IF((D94+F94)&gt;0,"N","H"))</f>
        <v>M</v>
      </c>
      <c r="I94" s="4">
        <f t="shared" si="27"/>
        <v>0</v>
      </c>
      <c r="K94" s="10">
        <v>6</v>
      </c>
      <c r="L94" s="5">
        <v>3607.7648454360001</v>
      </c>
      <c r="M94" s="5">
        <v>75635.736085713608</v>
      </c>
      <c r="N94" s="5">
        <v>14985.465155143933</v>
      </c>
      <c r="O94" s="5">
        <v>94228.966086293542</v>
      </c>
    </row>
    <row r="95" spans="1:15" x14ac:dyDescent="0.25">
      <c r="A95">
        <v>1</v>
      </c>
      <c r="B95">
        <v>1</v>
      </c>
      <c r="C95">
        <v>1</v>
      </c>
      <c r="D95">
        <v>1</v>
      </c>
      <c r="E95">
        <v>3</v>
      </c>
      <c r="F95">
        <v>1</v>
      </c>
      <c r="G95">
        <v>416.98788000000002</v>
      </c>
      <c r="H95" s="4" t="str">
        <f>IF(C95&gt;0, "M",IF((D95+F95)&gt;0,"N","H"))</f>
        <v>M</v>
      </c>
      <c r="I95" s="4">
        <f t="shared" si="27"/>
        <v>0</v>
      </c>
      <c r="K95" s="10">
        <v>7</v>
      </c>
      <c r="L95" s="5">
        <v>35741.261076666699</v>
      </c>
      <c r="M95" s="5">
        <v>254168.09627666709</v>
      </c>
      <c r="N95" s="5">
        <v>72163.980056666653</v>
      </c>
      <c r="O95" s="5">
        <v>362073.33741000044</v>
      </c>
    </row>
    <row r="96" spans="1:15" x14ac:dyDescent="0.25">
      <c r="A96">
        <v>1</v>
      </c>
      <c r="B96">
        <v>1</v>
      </c>
      <c r="C96">
        <v>1</v>
      </c>
      <c r="D96">
        <v>1</v>
      </c>
      <c r="E96">
        <v>4</v>
      </c>
      <c r="F96">
        <v>0</v>
      </c>
      <c r="G96">
        <v>160.35059999999999</v>
      </c>
      <c r="H96" s="4" t="str">
        <f>IF(C96&gt;0, "M",IF((D96+F96)&gt;0,"N","H"))</f>
        <v>M</v>
      </c>
      <c r="I96" s="4">
        <f t="shared" si="27"/>
        <v>0</v>
      </c>
      <c r="K96" s="10">
        <v>8</v>
      </c>
      <c r="L96" s="5">
        <v>9911.6421699999992</v>
      </c>
      <c r="M96" s="5">
        <v>43273.383219999967</v>
      </c>
      <c r="N96" s="5">
        <v>85013.585358333352</v>
      </c>
      <c r="O96" s="5">
        <v>138198.61074833333</v>
      </c>
    </row>
    <row r="97" spans="1:15" x14ac:dyDescent="0.25">
      <c r="A97">
        <v>1</v>
      </c>
      <c r="B97">
        <v>1</v>
      </c>
      <c r="C97">
        <v>1</v>
      </c>
      <c r="D97">
        <v>1</v>
      </c>
      <c r="E97">
        <v>5</v>
      </c>
      <c r="F97">
        <v>0</v>
      </c>
      <c r="G97">
        <v>26.158280000000001</v>
      </c>
      <c r="H97" s="4" t="str">
        <f>IF(C97&gt;0, "M",IF((D97+F97)&gt;0,"N","H"))</f>
        <v>M</v>
      </c>
      <c r="I97" s="4">
        <f t="shared" si="27"/>
        <v>0</v>
      </c>
      <c r="K97" s="10" t="s">
        <v>23</v>
      </c>
      <c r="L97" s="5">
        <v>191192.15788230704</v>
      </c>
      <c r="M97" s="5">
        <v>1585096.4667445163</v>
      </c>
      <c r="N97" s="5">
        <v>922364.91853305034</v>
      </c>
      <c r="O97" s="5">
        <v>2698653.5431598737</v>
      </c>
    </row>
    <row r="98" spans="1:15" x14ac:dyDescent="0.25">
      <c r="A98">
        <v>1</v>
      </c>
      <c r="B98">
        <v>1</v>
      </c>
      <c r="C98">
        <v>1</v>
      </c>
      <c r="D98">
        <v>2</v>
      </c>
      <c r="E98">
        <v>0</v>
      </c>
      <c r="F98">
        <v>0</v>
      </c>
      <c r="G98">
        <v>2608.57331833333</v>
      </c>
      <c r="H98" s="4" t="str">
        <f>IF(C98&gt;0, "M",IF((D98+F98)&gt;0,"N","H"))</f>
        <v>M</v>
      </c>
      <c r="I98" s="4">
        <f t="shared" si="27"/>
        <v>1</v>
      </c>
    </row>
    <row r="99" spans="1:15" x14ac:dyDescent="0.25">
      <c r="A99">
        <v>1</v>
      </c>
      <c r="B99">
        <v>1</v>
      </c>
      <c r="C99">
        <v>1</v>
      </c>
      <c r="D99">
        <v>2</v>
      </c>
      <c r="E99">
        <v>0</v>
      </c>
      <c r="F99">
        <v>1</v>
      </c>
      <c r="G99">
        <v>239.22866666666701</v>
      </c>
      <c r="H99" s="4" t="str">
        <f>IF(C99&gt;0, "M",IF((D99+F99)&gt;0,"N","H"))</f>
        <v>M</v>
      </c>
      <c r="I99" s="4">
        <f t="shared" si="27"/>
        <v>1</v>
      </c>
    </row>
    <row r="100" spans="1:15" x14ac:dyDescent="0.25">
      <c r="A100">
        <v>1</v>
      </c>
      <c r="B100">
        <v>1</v>
      </c>
      <c r="C100">
        <v>1</v>
      </c>
      <c r="D100">
        <v>2</v>
      </c>
      <c r="E100">
        <v>0</v>
      </c>
      <c r="F100">
        <v>3</v>
      </c>
      <c r="G100">
        <v>172.64794000000001</v>
      </c>
      <c r="H100" s="4" t="str">
        <f>IF(C100&gt;0, "M",IF((D100+F100)&gt;0,"N","H"))</f>
        <v>M</v>
      </c>
      <c r="I100" s="4">
        <f t="shared" si="27"/>
        <v>1</v>
      </c>
    </row>
    <row r="101" spans="1:15" x14ac:dyDescent="0.25">
      <c r="A101">
        <v>1</v>
      </c>
      <c r="B101">
        <v>1</v>
      </c>
      <c r="C101">
        <v>1</v>
      </c>
      <c r="D101">
        <v>2</v>
      </c>
      <c r="E101">
        <v>1</v>
      </c>
      <c r="F101">
        <v>0</v>
      </c>
      <c r="G101">
        <v>291.97153500000002</v>
      </c>
      <c r="H101" s="4" t="str">
        <f>IF(C101&gt;0, "M",IF((D101+F101)&gt;0,"N","H"))</f>
        <v>M</v>
      </c>
      <c r="I101" s="4">
        <f t="shared" si="27"/>
        <v>1</v>
      </c>
    </row>
    <row r="102" spans="1:15" x14ac:dyDescent="0.25">
      <c r="A102">
        <v>1</v>
      </c>
      <c r="B102">
        <v>1</v>
      </c>
      <c r="C102">
        <v>1</v>
      </c>
      <c r="D102">
        <v>2</v>
      </c>
      <c r="E102">
        <v>1</v>
      </c>
      <c r="F102">
        <v>2</v>
      </c>
      <c r="G102">
        <v>26.71604</v>
      </c>
      <c r="H102" s="4" t="str">
        <f>IF(C102&gt;0, "M",IF((D102+F102)&gt;0,"N","H"))</f>
        <v>M</v>
      </c>
      <c r="I102" s="4">
        <f t="shared" si="27"/>
        <v>1</v>
      </c>
    </row>
    <row r="103" spans="1:15" x14ac:dyDescent="0.25">
      <c r="A103">
        <v>1</v>
      </c>
      <c r="B103">
        <v>1</v>
      </c>
      <c r="C103">
        <v>1</v>
      </c>
      <c r="D103">
        <v>2</v>
      </c>
      <c r="E103">
        <v>2</v>
      </c>
      <c r="F103">
        <v>0</v>
      </c>
      <c r="G103">
        <v>43.139433333333301</v>
      </c>
      <c r="H103" s="4" t="str">
        <f>IF(C103&gt;0, "M",IF((D103+F103)&gt;0,"N","H"))</f>
        <v>M</v>
      </c>
      <c r="I103" s="4">
        <f t="shared" si="27"/>
        <v>1</v>
      </c>
    </row>
    <row r="104" spans="1:15" x14ac:dyDescent="0.25">
      <c r="A104">
        <v>1</v>
      </c>
      <c r="B104">
        <v>1</v>
      </c>
      <c r="C104">
        <v>1</v>
      </c>
      <c r="D104">
        <v>3</v>
      </c>
      <c r="E104">
        <v>0</v>
      </c>
      <c r="F104">
        <v>0</v>
      </c>
      <c r="G104">
        <v>465.26665000000003</v>
      </c>
      <c r="H104" s="4" t="str">
        <f>IF(C104&gt;0, "M",IF((D104+F104)&gt;0,"N","H"))</f>
        <v>M</v>
      </c>
      <c r="I104" s="4">
        <f t="shared" si="27"/>
        <v>2</v>
      </c>
    </row>
    <row r="105" spans="1:15" x14ac:dyDescent="0.25">
      <c r="A105">
        <v>1</v>
      </c>
      <c r="B105">
        <v>1</v>
      </c>
      <c r="C105">
        <v>2</v>
      </c>
      <c r="D105">
        <v>1</v>
      </c>
      <c r="E105">
        <v>0</v>
      </c>
      <c r="F105">
        <v>0</v>
      </c>
      <c r="G105">
        <v>5959.9030280370998</v>
      </c>
      <c r="H105" s="4" t="str">
        <f>IF(C105&gt;0, "M",IF((D105+F105)&gt;0,"N","H"))</f>
        <v>M</v>
      </c>
      <c r="I105" s="4">
        <f t="shared" si="27"/>
        <v>0</v>
      </c>
    </row>
    <row r="106" spans="1:15" x14ac:dyDescent="0.25">
      <c r="A106">
        <v>1</v>
      </c>
      <c r="B106">
        <v>1</v>
      </c>
      <c r="C106">
        <v>2</v>
      </c>
      <c r="D106">
        <v>1</v>
      </c>
      <c r="E106">
        <v>0</v>
      </c>
      <c r="F106">
        <v>1</v>
      </c>
      <c r="G106">
        <v>782.31079666666699</v>
      </c>
      <c r="H106" s="4" t="str">
        <f>IF(C106&gt;0, "M",IF((D106+F106)&gt;0,"N","H"))</f>
        <v>M</v>
      </c>
      <c r="I106" s="4">
        <f t="shared" si="27"/>
        <v>0</v>
      </c>
    </row>
    <row r="107" spans="1:15" x14ac:dyDescent="0.25">
      <c r="A107">
        <v>1</v>
      </c>
      <c r="B107">
        <v>1</v>
      </c>
      <c r="C107">
        <v>2</v>
      </c>
      <c r="D107">
        <v>1</v>
      </c>
      <c r="E107">
        <v>0</v>
      </c>
      <c r="F107">
        <v>2</v>
      </c>
      <c r="G107">
        <v>13.15118</v>
      </c>
      <c r="H107" s="4" t="str">
        <f>IF(C107&gt;0, "M",IF((D107+F107)&gt;0,"N","H"))</f>
        <v>M</v>
      </c>
      <c r="I107" s="4">
        <f t="shared" si="27"/>
        <v>0</v>
      </c>
    </row>
    <row r="108" spans="1:15" x14ac:dyDescent="0.25">
      <c r="A108">
        <v>1</v>
      </c>
      <c r="B108">
        <v>1</v>
      </c>
      <c r="C108">
        <v>2</v>
      </c>
      <c r="D108">
        <v>1</v>
      </c>
      <c r="E108">
        <v>1</v>
      </c>
      <c r="F108">
        <v>0</v>
      </c>
      <c r="G108">
        <v>500.41832499999998</v>
      </c>
      <c r="H108" s="4" t="str">
        <f>IF(C108&gt;0, "M",IF((D108+F108)&gt;0,"N","H"))</f>
        <v>M</v>
      </c>
      <c r="I108" s="4">
        <f t="shared" si="27"/>
        <v>0</v>
      </c>
    </row>
    <row r="109" spans="1:15" x14ac:dyDescent="0.25">
      <c r="A109">
        <v>1</v>
      </c>
      <c r="B109">
        <v>1</v>
      </c>
      <c r="C109">
        <v>2</v>
      </c>
      <c r="D109">
        <v>1</v>
      </c>
      <c r="E109">
        <v>2</v>
      </c>
      <c r="F109">
        <v>0</v>
      </c>
      <c r="G109">
        <v>130.23452499999999</v>
      </c>
      <c r="H109" s="4" t="str">
        <f>IF(C109&gt;0, "M",IF((D109+F109)&gt;0,"N","H"))</f>
        <v>M</v>
      </c>
      <c r="I109" s="4">
        <f t="shared" si="27"/>
        <v>0</v>
      </c>
    </row>
    <row r="110" spans="1:15" x14ac:dyDescent="0.25">
      <c r="A110">
        <v>1</v>
      </c>
      <c r="B110">
        <v>1</v>
      </c>
      <c r="C110">
        <v>2</v>
      </c>
      <c r="D110">
        <v>1</v>
      </c>
      <c r="E110">
        <v>2</v>
      </c>
      <c r="F110">
        <v>2</v>
      </c>
      <c r="G110">
        <v>6.7456666666666703</v>
      </c>
      <c r="H110" s="4" t="str">
        <f>IF(C110&gt;0, "M",IF((D110+F110)&gt;0,"N","H"))</f>
        <v>M</v>
      </c>
      <c r="I110" s="4">
        <f t="shared" si="27"/>
        <v>0</v>
      </c>
    </row>
    <row r="111" spans="1:15" x14ac:dyDescent="0.25">
      <c r="A111">
        <v>1</v>
      </c>
      <c r="B111">
        <v>1</v>
      </c>
      <c r="C111">
        <v>2</v>
      </c>
      <c r="D111">
        <v>2</v>
      </c>
      <c r="E111">
        <v>0</v>
      </c>
      <c r="F111">
        <v>0</v>
      </c>
      <c r="G111">
        <v>387.29635999999999</v>
      </c>
      <c r="H111" s="4" t="str">
        <f>IF(C111&gt;0, "M",IF((D111+F111)&gt;0,"N","H"))</f>
        <v>M</v>
      </c>
      <c r="I111" s="4">
        <f t="shared" si="27"/>
        <v>1</v>
      </c>
    </row>
    <row r="112" spans="1:15" x14ac:dyDescent="0.25">
      <c r="A112">
        <v>1</v>
      </c>
      <c r="B112">
        <v>1</v>
      </c>
      <c r="C112">
        <v>2</v>
      </c>
      <c r="D112">
        <v>2</v>
      </c>
      <c r="E112">
        <v>0</v>
      </c>
      <c r="F112">
        <v>2</v>
      </c>
      <c r="G112">
        <v>17.925533333333298</v>
      </c>
      <c r="H112" s="4" t="str">
        <f>IF(C112&gt;0, "M",IF((D112+F112)&gt;0,"N","H"))</f>
        <v>M</v>
      </c>
      <c r="I112" s="4">
        <f t="shared" si="27"/>
        <v>1</v>
      </c>
    </row>
    <row r="113" spans="1:9" x14ac:dyDescent="0.25">
      <c r="A113">
        <v>1</v>
      </c>
      <c r="B113">
        <v>1</v>
      </c>
      <c r="C113">
        <v>3</v>
      </c>
      <c r="D113">
        <v>1</v>
      </c>
      <c r="E113">
        <v>0</v>
      </c>
      <c r="F113">
        <v>0</v>
      </c>
      <c r="G113">
        <v>125.040541666667</v>
      </c>
      <c r="H113" s="4" t="str">
        <f>IF(C113&gt;0, "M",IF((D113+F113)&gt;0,"N","H"))</f>
        <v>M</v>
      </c>
      <c r="I113" s="4">
        <f t="shared" si="27"/>
        <v>0</v>
      </c>
    </row>
    <row r="114" spans="1:9" x14ac:dyDescent="0.25">
      <c r="A114">
        <v>1</v>
      </c>
      <c r="B114">
        <v>1</v>
      </c>
      <c r="C114">
        <v>4</v>
      </c>
      <c r="D114">
        <v>1</v>
      </c>
      <c r="E114">
        <v>1</v>
      </c>
      <c r="F114">
        <v>0</v>
      </c>
      <c r="G114">
        <v>428.72256666666698</v>
      </c>
      <c r="H114" s="4" t="str">
        <f>IF(C114&gt;0, "M",IF((D114+F114)&gt;0,"N","H"))</f>
        <v>M</v>
      </c>
      <c r="I114" s="4">
        <f t="shared" si="27"/>
        <v>0</v>
      </c>
    </row>
    <row r="115" spans="1:9" x14ac:dyDescent="0.25">
      <c r="A115">
        <v>1</v>
      </c>
      <c r="B115">
        <v>2</v>
      </c>
      <c r="C115">
        <v>0</v>
      </c>
      <c r="D115">
        <v>2</v>
      </c>
      <c r="E115">
        <v>0</v>
      </c>
      <c r="F115">
        <v>0</v>
      </c>
      <c r="G115">
        <v>25536.606683767001</v>
      </c>
      <c r="H115" s="4" t="str">
        <f>IF(C115&gt;0, "M",IF((D115+F115)&gt;0,"N","H"))</f>
        <v>N</v>
      </c>
      <c r="I115" s="4">
        <f t="shared" si="27"/>
        <v>0</v>
      </c>
    </row>
    <row r="116" spans="1:9" x14ac:dyDescent="0.25">
      <c r="A116">
        <v>1</v>
      </c>
      <c r="B116">
        <v>2</v>
      </c>
      <c r="C116">
        <v>0</v>
      </c>
      <c r="D116">
        <v>2</v>
      </c>
      <c r="E116">
        <v>0</v>
      </c>
      <c r="F116">
        <v>1</v>
      </c>
      <c r="G116">
        <v>3853.5383583222101</v>
      </c>
      <c r="H116" s="4" t="str">
        <f>IF(C116&gt;0, "M",IF((D116+F116)&gt;0,"N","H"))</f>
        <v>N</v>
      </c>
      <c r="I116" s="4">
        <f t="shared" si="27"/>
        <v>0</v>
      </c>
    </row>
    <row r="117" spans="1:9" x14ac:dyDescent="0.25">
      <c r="A117">
        <v>1</v>
      </c>
      <c r="B117">
        <v>2</v>
      </c>
      <c r="C117">
        <v>0</v>
      </c>
      <c r="D117">
        <v>2</v>
      </c>
      <c r="E117">
        <v>0</v>
      </c>
      <c r="F117">
        <v>2</v>
      </c>
      <c r="G117">
        <v>113.57111</v>
      </c>
      <c r="H117" s="4" t="str">
        <f>IF(C117&gt;0, "M",IF((D117+F117)&gt;0,"N","H"))</f>
        <v>N</v>
      </c>
      <c r="I117" s="4">
        <f t="shared" si="27"/>
        <v>0</v>
      </c>
    </row>
    <row r="118" spans="1:9" x14ac:dyDescent="0.25">
      <c r="A118">
        <v>1</v>
      </c>
      <c r="B118">
        <v>2</v>
      </c>
      <c r="C118">
        <v>0</v>
      </c>
      <c r="D118">
        <v>2</v>
      </c>
      <c r="E118">
        <v>0</v>
      </c>
      <c r="F118">
        <v>3</v>
      </c>
      <c r="G118">
        <v>133.17302000000001</v>
      </c>
      <c r="H118" s="4" t="str">
        <f>IF(C118&gt;0, "M",IF((D118+F118)&gt;0,"N","H"))</f>
        <v>N</v>
      </c>
      <c r="I118" s="4">
        <f t="shared" si="27"/>
        <v>0</v>
      </c>
    </row>
    <row r="119" spans="1:9" x14ac:dyDescent="0.25">
      <c r="A119">
        <v>1</v>
      </c>
      <c r="B119">
        <v>2</v>
      </c>
      <c r="C119">
        <v>0</v>
      </c>
      <c r="D119">
        <v>2</v>
      </c>
      <c r="E119">
        <v>1</v>
      </c>
      <c r="F119">
        <v>0</v>
      </c>
      <c r="G119">
        <v>11.5308666666667</v>
      </c>
      <c r="H119" s="4" t="str">
        <f>IF(C119&gt;0, "M",IF((D119+F119)&gt;0,"N","H"))</f>
        <v>N</v>
      </c>
      <c r="I119" s="4">
        <f t="shared" si="27"/>
        <v>0</v>
      </c>
    </row>
    <row r="120" spans="1:9" x14ac:dyDescent="0.25">
      <c r="A120">
        <v>1</v>
      </c>
      <c r="B120">
        <v>2</v>
      </c>
      <c r="C120">
        <v>0</v>
      </c>
      <c r="D120">
        <v>2</v>
      </c>
      <c r="E120">
        <v>3</v>
      </c>
      <c r="F120">
        <v>0</v>
      </c>
      <c r="G120">
        <v>5.0983000000000001</v>
      </c>
      <c r="H120" s="4" t="str">
        <f>IF(C120&gt;0, "M",IF((D120+F120)&gt;0,"N","H"))</f>
        <v>N</v>
      </c>
      <c r="I120" s="4">
        <f t="shared" si="27"/>
        <v>0</v>
      </c>
    </row>
    <row r="121" spans="1:9" x14ac:dyDescent="0.25">
      <c r="A121">
        <v>1</v>
      </c>
      <c r="B121">
        <v>2</v>
      </c>
      <c r="C121">
        <v>0</v>
      </c>
      <c r="D121">
        <v>3</v>
      </c>
      <c r="E121">
        <v>0</v>
      </c>
      <c r="F121">
        <v>0</v>
      </c>
      <c r="G121">
        <v>2030.9720916666699</v>
      </c>
      <c r="H121" s="4" t="str">
        <f>IF(C121&gt;0, "M",IF((D121+F121)&gt;0,"N","H"))</f>
        <v>N</v>
      </c>
      <c r="I121" s="4">
        <f t="shared" si="27"/>
        <v>1</v>
      </c>
    </row>
    <row r="122" spans="1:9" x14ac:dyDescent="0.25">
      <c r="A122">
        <v>1</v>
      </c>
      <c r="B122">
        <v>2</v>
      </c>
      <c r="C122">
        <v>0</v>
      </c>
      <c r="D122">
        <v>3</v>
      </c>
      <c r="E122">
        <v>0</v>
      </c>
      <c r="F122">
        <v>1</v>
      </c>
      <c r="G122">
        <v>250.186448333333</v>
      </c>
      <c r="H122" s="4" t="str">
        <f>IF(C122&gt;0, "M",IF((D122+F122)&gt;0,"N","H"))</f>
        <v>N</v>
      </c>
      <c r="I122" s="4">
        <f t="shared" si="27"/>
        <v>1</v>
      </c>
    </row>
    <row r="123" spans="1:9" x14ac:dyDescent="0.25">
      <c r="A123">
        <v>1</v>
      </c>
      <c r="B123">
        <v>2</v>
      </c>
      <c r="C123">
        <v>0</v>
      </c>
      <c r="D123">
        <v>4</v>
      </c>
      <c r="E123">
        <v>0</v>
      </c>
      <c r="F123">
        <v>0</v>
      </c>
      <c r="G123">
        <v>29.581040000000002</v>
      </c>
      <c r="H123" s="4" t="str">
        <f>IF(C123&gt;0, "M",IF((D123+F123)&gt;0,"N","H"))</f>
        <v>N</v>
      </c>
      <c r="I123" s="4">
        <f t="shared" si="27"/>
        <v>2</v>
      </c>
    </row>
    <row r="124" spans="1:9" x14ac:dyDescent="0.25">
      <c r="A124">
        <v>1</v>
      </c>
      <c r="B124">
        <v>2</v>
      </c>
      <c r="C124">
        <v>1</v>
      </c>
      <c r="D124">
        <v>2</v>
      </c>
      <c r="E124">
        <v>0</v>
      </c>
      <c r="F124">
        <v>0</v>
      </c>
      <c r="G124">
        <v>9328.6076482757508</v>
      </c>
      <c r="H124" s="4" t="str">
        <f>IF(C124&gt;0, "M",IF((D124+F124)&gt;0,"N","H"))</f>
        <v>M</v>
      </c>
      <c r="I124" s="4">
        <f t="shared" si="27"/>
        <v>0</v>
      </c>
    </row>
    <row r="125" spans="1:9" x14ac:dyDescent="0.25">
      <c r="A125">
        <v>1</v>
      </c>
      <c r="B125">
        <v>2</v>
      </c>
      <c r="C125">
        <v>1</v>
      </c>
      <c r="D125">
        <v>2</v>
      </c>
      <c r="E125">
        <v>0</v>
      </c>
      <c r="F125">
        <v>1</v>
      </c>
      <c r="G125">
        <v>765.05242333333297</v>
      </c>
      <c r="H125" s="4" t="str">
        <f>IF(C125&gt;0, "M",IF((D125+F125)&gt;0,"N","H"))</f>
        <v>M</v>
      </c>
      <c r="I125" s="4">
        <f t="shared" si="27"/>
        <v>0</v>
      </c>
    </row>
    <row r="126" spans="1:9" x14ac:dyDescent="0.25">
      <c r="A126">
        <v>1</v>
      </c>
      <c r="B126">
        <v>2</v>
      </c>
      <c r="C126">
        <v>1</v>
      </c>
      <c r="D126">
        <v>2</v>
      </c>
      <c r="E126">
        <v>0</v>
      </c>
      <c r="F126">
        <v>2</v>
      </c>
      <c r="G126">
        <v>1920.85273989755</v>
      </c>
      <c r="H126" s="4" t="str">
        <f>IF(C126&gt;0, "M",IF((D126+F126)&gt;0,"N","H"))</f>
        <v>M</v>
      </c>
      <c r="I126" s="4">
        <f t="shared" si="27"/>
        <v>0</v>
      </c>
    </row>
    <row r="127" spans="1:9" x14ac:dyDescent="0.25">
      <c r="A127">
        <v>1</v>
      </c>
      <c r="B127">
        <v>2</v>
      </c>
      <c r="C127">
        <v>1</v>
      </c>
      <c r="D127">
        <v>2</v>
      </c>
      <c r="E127">
        <v>1</v>
      </c>
      <c r="F127">
        <v>0</v>
      </c>
      <c r="G127">
        <v>1513.48235252475</v>
      </c>
      <c r="H127" s="4" t="str">
        <f>IF(C127&gt;0, "M",IF((D127+F127)&gt;0,"N","H"))</f>
        <v>M</v>
      </c>
      <c r="I127" s="4">
        <f t="shared" si="27"/>
        <v>0</v>
      </c>
    </row>
    <row r="128" spans="1:9" x14ac:dyDescent="0.25">
      <c r="A128">
        <v>1</v>
      </c>
      <c r="B128">
        <v>2</v>
      </c>
      <c r="C128">
        <v>1</v>
      </c>
      <c r="D128">
        <v>2</v>
      </c>
      <c r="E128">
        <v>1</v>
      </c>
      <c r="F128">
        <v>1</v>
      </c>
      <c r="G128">
        <v>6.5804999999999998</v>
      </c>
      <c r="H128" s="4" t="str">
        <f>IF(C128&gt;0, "M",IF((D128+F128)&gt;0,"N","H"))</f>
        <v>M</v>
      </c>
      <c r="I128" s="4">
        <f t="shared" si="27"/>
        <v>0</v>
      </c>
    </row>
    <row r="129" spans="1:9" x14ac:dyDescent="0.25">
      <c r="A129">
        <v>1</v>
      </c>
      <c r="B129">
        <v>2</v>
      </c>
      <c r="C129">
        <v>1</v>
      </c>
      <c r="D129">
        <v>2</v>
      </c>
      <c r="E129">
        <v>2</v>
      </c>
      <c r="F129">
        <v>0</v>
      </c>
      <c r="G129">
        <v>216.242301666667</v>
      </c>
      <c r="H129" s="4" t="str">
        <f>IF(C129&gt;0, "M",IF((D129+F129)&gt;0,"N","H"))</f>
        <v>M</v>
      </c>
      <c r="I129" s="4">
        <f t="shared" si="27"/>
        <v>0</v>
      </c>
    </row>
    <row r="130" spans="1:9" x14ac:dyDescent="0.25">
      <c r="A130">
        <v>1</v>
      </c>
      <c r="B130">
        <v>2</v>
      </c>
      <c r="C130">
        <v>1</v>
      </c>
      <c r="D130">
        <v>2</v>
      </c>
      <c r="E130">
        <v>3</v>
      </c>
      <c r="F130">
        <v>0</v>
      </c>
      <c r="G130">
        <v>30.258120000000002</v>
      </c>
      <c r="H130" s="4" t="str">
        <f>IF(C130&gt;0, "M",IF((D130+F130)&gt;0,"N","H"))</f>
        <v>M</v>
      </c>
      <c r="I130" s="4">
        <f t="shared" si="27"/>
        <v>0</v>
      </c>
    </row>
    <row r="131" spans="1:9" x14ac:dyDescent="0.25">
      <c r="A131">
        <v>1</v>
      </c>
      <c r="B131">
        <v>2</v>
      </c>
      <c r="C131">
        <v>1</v>
      </c>
      <c r="D131">
        <v>2</v>
      </c>
      <c r="E131">
        <v>4</v>
      </c>
      <c r="F131">
        <v>0</v>
      </c>
      <c r="G131">
        <v>13.12992</v>
      </c>
      <c r="H131" s="4" t="str">
        <f>IF(C131&gt;0, "M",IF((D131+F131)&gt;0,"N","H"))</f>
        <v>M</v>
      </c>
      <c r="I131" s="4">
        <f t="shared" ref="I131:I194" si="41">D131-B131</f>
        <v>0</v>
      </c>
    </row>
    <row r="132" spans="1:9" x14ac:dyDescent="0.25">
      <c r="A132">
        <v>1</v>
      </c>
      <c r="B132">
        <v>2</v>
      </c>
      <c r="C132">
        <v>1</v>
      </c>
      <c r="D132">
        <v>2</v>
      </c>
      <c r="E132">
        <v>5</v>
      </c>
      <c r="F132">
        <v>0</v>
      </c>
      <c r="G132">
        <v>13.122479999999999</v>
      </c>
      <c r="H132" s="4" t="str">
        <f>IF(C132&gt;0, "M",IF((D132+F132)&gt;0,"N","H"))</f>
        <v>M</v>
      </c>
      <c r="I132" s="4">
        <f t="shared" si="41"/>
        <v>0</v>
      </c>
    </row>
    <row r="133" spans="1:9" x14ac:dyDescent="0.25">
      <c r="A133">
        <v>1</v>
      </c>
      <c r="B133">
        <v>2</v>
      </c>
      <c r="C133">
        <v>1</v>
      </c>
      <c r="D133">
        <v>3</v>
      </c>
      <c r="E133">
        <v>0</v>
      </c>
      <c r="F133">
        <v>0</v>
      </c>
      <c r="G133">
        <v>677.92587023920396</v>
      </c>
      <c r="H133" s="4" t="str">
        <f>IF(C133&gt;0, "M",IF((D133+F133)&gt;0,"N","H"))</f>
        <v>M</v>
      </c>
      <c r="I133" s="4">
        <f t="shared" si="41"/>
        <v>1</v>
      </c>
    </row>
    <row r="134" spans="1:9" x14ac:dyDescent="0.25">
      <c r="A134">
        <v>1</v>
      </c>
      <c r="B134">
        <v>2</v>
      </c>
      <c r="C134">
        <v>1</v>
      </c>
      <c r="D134">
        <v>3</v>
      </c>
      <c r="E134">
        <v>0</v>
      </c>
      <c r="F134">
        <v>1</v>
      </c>
      <c r="G134">
        <v>1341.223115</v>
      </c>
      <c r="H134" s="4" t="str">
        <f>IF(C134&gt;0, "M",IF((D134+F134)&gt;0,"N","H"))</f>
        <v>M</v>
      </c>
      <c r="I134" s="4">
        <f t="shared" si="41"/>
        <v>1</v>
      </c>
    </row>
    <row r="135" spans="1:9" x14ac:dyDescent="0.25">
      <c r="A135">
        <v>1</v>
      </c>
      <c r="B135">
        <v>2</v>
      </c>
      <c r="C135">
        <v>1</v>
      </c>
      <c r="D135">
        <v>4</v>
      </c>
      <c r="E135">
        <v>0</v>
      </c>
      <c r="F135">
        <v>0</v>
      </c>
      <c r="G135">
        <v>55.216099999999997</v>
      </c>
      <c r="H135" s="4" t="str">
        <f>IF(C135&gt;0, "M",IF((D135+F135)&gt;0,"N","H"))</f>
        <v>M</v>
      </c>
      <c r="I135" s="4">
        <f t="shared" si="41"/>
        <v>2</v>
      </c>
    </row>
    <row r="136" spans="1:9" x14ac:dyDescent="0.25">
      <c r="A136">
        <v>1</v>
      </c>
      <c r="B136">
        <v>2</v>
      </c>
      <c r="C136">
        <v>2</v>
      </c>
      <c r="D136">
        <v>2</v>
      </c>
      <c r="E136">
        <v>0</v>
      </c>
      <c r="F136">
        <v>0</v>
      </c>
      <c r="G136">
        <v>866.31548833333295</v>
      </c>
      <c r="H136" s="4" t="str">
        <f>IF(C136&gt;0, "M",IF((D136+F136)&gt;0,"N","H"))</f>
        <v>M</v>
      </c>
      <c r="I136" s="4">
        <f t="shared" si="41"/>
        <v>0</v>
      </c>
    </row>
    <row r="137" spans="1:9" x14ac:dyDescent="0.25">
      <c r="A137">
        <v>1</v>
      </c>
      <c r="B137">
        <v>2</v>
      </c>
      <c r="C137">
        <v>2</v>
      </c>
      <c r="D137">
        <v>2</v>
      </c>
      <c r="E137">
        <v>1</v>
      </c>
      <c r="F137">
        <v>0</v>
      </c>
      <c r="G137">
        <v>7.2810199999999998</v>
      </c>
      <c r="H137" s="4" t="str">
        <f>IF(C137&gt;0, "M",IF((D137+F137)&gt;0,"N","H"))</f>
        <v>M</v>
      </c>
      <c r="I137" s="4">
        <f t="shared" si="41"/>
        <v>0</v>
      </c>
    </row>
    <row r="138" spans="1:9" x14ac:dyDescent="0.25">
      <c r="A138">
        <v>1</v>
      </c>
      <c r="B138">
        <v>2</v>
      </c>
      <c r="C138">
        <v>3</v>
      </c>
      <c r="D138">
        <v>2</v>
      </c>
      <c r="E138">
        <v>0</v>
      </c>
      <c r="F138">
        <v>0</v>
      </c>
      <c r="G138">
        <v>21.743099999999998</v>
      </c>
      <c r="H138" s="4" t="str">
        <f>IF(C138&gt;0, "M",IF((D138+F138)&gt;0,"N","H"))</f>
        <v>M</v>
      </c>
      <c r="I138" s="4">
        <f t="shared" si="41"/>
        <v>0</v>
      </c>
    </row>
    <row r="139" spans="1:9" x14ac:dyDescent="0.25">
      <c r="A139">
        <v>1</v>
      </c>
      <c r="B139">
        <v>3</v>
      </c>
      <c r="C139">
        <v>0</v>
      </c>
      <c r="D139">
        <v>3</v>
      </c>
      <c r="E139">
        <v>0</v>
      </c>
      <c r="F139">
        <v>0</v>
      </c>
      <c r="G139">
        <v>4815.00455490903</v>
      </c>
      <c r="H139" s="4" t="str">
        <f>IF(C139&gt;0, "M",IF((D139+F139)&gt;0,"N","H"))</f>
        <v>N</v>
      </c>
      <c r="I139" s="4">
        <f t="shared" si="41"/>
        <v>0</v>
      </c>
    </row>
    <row r="140" spans="1:9" x14ac:dyDescent="0.25">
      <c r="A140">
        <v>1</v>
      </c>
      <c r="B140">
        <v>3</v>
      </c>
      <c r="C140">
        <v>0</v>
      </c>
      <c r="D140">
        <v>3</v>
      </c>
      <c r="E140">
        <v>0</v>
      </c>
      <c r="F140">
        <v>1</v>
      </c>
      <c r="G140">
        <v>852.51355166666701</v>
      </c>
      <c r="H140" s="4" t="str">
        <f>IF(C140&gt;0, "M",IF((D140+F140)&gt;0,"N","H"))</f>
        <v>N</v>
      </c>
      <c r="I140" s="4">
        <f t="shared" si="41"/>
        <v>0</v>
      </c>
    </row>
    <row r="141" spans="1:9" x14ac:dyDescent="0.25">
      <c r="A141">
        <v>1</v>
      </c>
      <c r="B141">
        <v>3</v>
      </c>
      <c r="C141">
        <v>0</v>
      </c>
      <c r="D141">
        <v>3</v>
      </c>
      <c r="E141">
        <v>0</v>
      </c>
      <c r="F141">
        <v>2</v>
      </c>
      <c r="G141">
        <v>168.31931</v>
      </c>
      <c r="H141" s="4" t="str">
        <f>IF(C141&gt;0, "M",IF((D141+F141)&gt;0,"N","H"))</f>
        <v>N</v>
      </c>
      <c r="I141" s="4">
        <f t="shared" si="41"/>
        <v>0</v>
      </c>
    </row>
    <row r="142" spans="1:9" x14ac:dyDescent="0.25">
      <c r="A142">
        <v>1</v>
      </c>
      <c r="B142">
        <v>3</v>
      </c>
      <c r="C142">
        <v>0</v>
      </c>
      <c r="D142">
        <v>3</v>
      </c>
      <c r="E142">
        <v>1</v>
      </c>
      <c r="F142">
        <v>0</v>
      </c>
      <c r="G142">
        <v>207.66582</v>
      </c>
      <c r="H142" s="4" t="str">
        <f>IF(C142&gt;0, "M",IF((D142+F142)&gt;0,"N","H"))</f>
        <v>N</v>
      </c>
      <c r="I142" s="4">
        <f t="shared" si="41"/>
        <v>0</v>
      </c>
    </row>
    <row r="143" spans="1:9" x14ac:dyDescent="0.25">
      <c r="A143">
        <v>1</v>
      </c>
      <c r="B143">
        <v>3</v>
      </c>
      <c r="C143">
        <v>0</v>
      </c>
      <c r="D143">
        <v>4</v>
      </c>
      <c r="E143">
        <v>0</v>
      </c>
      <c r="F143">
        <v>0</v>
      </c>
      <c r="G143">
        <v>175.287726666667</v>
      </c>
      <c r="H143" s="4" t="str">
        <f>IF(C143&gt;0, "M",IF((D143+F143)&gt;0,"N","H"))</f>
        <v>N</v>
      </c>
      <c r="I143" s="4">
        <f t="shared" si="41"/>
        <v>1</v>
      </c>
    </row>
    <row r="144" spans="1:9" x14ac:dyDescent="0.25">
      <c r="A144">
        <v>1</v>
      </c>
      <c r="B144">
        <v>3</v>
      </c>
      <c r="C144">
        <v>1</v>
      </c>
      <c r="D144">
        <v>3</v>
      </c>
      <c r="E144">
        <v>0</v>
      </c>
      <c r="F144">
        <v>0</v>
      </c>
      <c r="G144">
        <v>885.42421346754895</v>
      </c>
      <c r="H144" s="4" t="str">
        <f>IF(C144&gt;0, "M",IF((D144+F144)&gt;0,"N","H"))</f>
        <v>M</v>
      </c>
      <c r="I144" s="4">
        <f t="shared" si="41"/>
        <v>0</v>
      </c>
    </row>
    <row r="145" spans="1:9" x14ac:dyDescent="0.25">
      <c r="A145">
        <v>1</v>
      </c>
      <c r="B145">
        <v>3</v>
      </c>
      <c r="C145">
        <v>1</v>
      </c>
      <c r="D145">
        <v>3</v>
      </c>
      <c r="E145">
        <v>0</v>
      </c>
      <c r="F145">
        <v>1</v>
      </c>
      <c r="G145">
        <v>208.14143999999999</v>
      </c>
      <c r="H145" s="4" t="str">
        <f>IF(C145&gt;0, "M",IF((D145+F145)&gt;0,"N","H"))</f>
        <v>M</v>
      </c>
      <c r="I145" s="4">
        <f t="shared" si="41"/>
        <v>0</v>
      </c>
    </row>
    <row r="146" spans="1:9" x14ac:dyDescent="0.25">
      <c r="A146">
        <v>1</v>
      </c>
      <c r="B146">
        <v>3</v>
      </c>
      <c r="C146">
        <v>1</v>
      </c>
      <c r="D146">
        <v>3</v>
      </c>
      <c r="E146">
        <v>1</v>
      </c>
      <c r="F146">
        <v>0</v>
      </c>
      <c r="G146">
        <v>85.446920000000006</v>
      </c>
      <c r="H146" s="4" t="str">
        <f>IF(C146&gt;0, "M",IF((D146+F146)&gt;0,"N","H"))</f>
        <v>M</v>
      </c>
      <c r="I146" s="4">
        <f t="shared" si="41"/>
        <v>0</v>
      </c>
    </row>
    <row r="147" spans="1:9" x14ac:dyDescent="0.25">
      <c r="A147">
        <v>1</v>
      </c>
      <c r="B147">
        <v>3</v>
      </c>
      <c r="C147">
        <v>1</v>
      </c>
      <c r="D147">
        <v>3</v>
      </c>
      <c r="E147">
        <v>2</v>
      </c>
      <c r="F147">
        <v>0</v>
      </c>
      <c r="G147">
        <v>22.33642</v>
      </c>
      <c r="H147" s="4" t="str">
        <f>IF(C147&gt;0, "M",IF((D147+F147)&gt;0,"N","H"))</f>
        <v>M</v>
      </c>
      <c r="I147" s="4">
        <f t="shared" si="41"/>
        <v>0</v>
      </c>
    </row>
    <row r="148" spans="1:9" x14ac:dyDescent="0.25">
      <c r="A148">
        <v>1</v>
      </c>
      <c r="B148">
        <v>3</v>
      </c>
      <c r="C148">
        <v>1</v>
      </c>
      <c r="D148">
        <v>4</v>
      </c>
      <c r="E148">
        <v>0</v>
      </c>
      <c r="F148">
        <v>0</v>
      </c>
      <c r="G148">
        <v>122.622275</v>
      </c>
      <c r="H148" s="4" t="str">
        <f>IF(C148&gt;0, "M",IF((D148+F148)&gt;0,"N","H"))</f>
        <v>M</v>
      </c>
      <c r="I148" s="4">
        <f t="shared" si="41"/>
        <v>1</v>
      </c>
    </row>
    <row r="149" spans="1:9" x14ac:dyDescent="0.25">
      <c r="A149">
        <v>1</v>
      </c>
      <c r="B149">
        <v>3</v>
      </c>
      <c r="C149">
        <v>2</v>
      </c>
      <c r="D149">
        <v>3</v>
      </c>
      <c r="E149">
        <v>0</v>
      </c>
      <c r="F149">
        <v>0</v>
      </c>
      <c r="G149">
        <v>37.663670554735504</v>
      </c>
      <c r="H149" s="4" t="str">
        <f>IF(C149&gt;0, "M",IF((D149+F149)&gt;0,"N","H"))</f>
        <v>M</v>
      </c>
      <c r="I149" s="4">
        <f t="shared" si="41"/>
        <v>0</v>
      </c>
    </row>
    <row r="150" spans="1:9" x14ac:dyDescent="0.25">
      <c r="A150">
        <v>1</v>
      </c>
      <c r="B150">
        <v>4</v>
      </c>
      <c r="C150">
        <v>0</v>
      </c>
      <c r="D150">
        <v>4</v>
      </c>
      <c r="E150">
        <v>0</v>
      </c>
      <c r="F150">
        <v>0</v>
      </c>
      <c r="G150">
        <v>984.64729605748698</v>
      </c>
      <c r="H150" s="4" t="str">
        <f>IF(C150&gt;0, "M",IF((D150+F150)&gt;0,"N","H"))</f>
        <v>N</v>
      </c>
      <c r="I150" s="4">
        <f t="shared" si="41"/>
        <v>0</v>
      </c>
    </row>
    <row r="151" spans="1:9" x14ac:dyDescent="0.25">
      <c r="A151">
        <v>1</v>
      </c>
      <c r="B151">
        <v>4</v>
      </c>
      <c r="C151">
        <v>0</v>
      </c>
      <c r="D151">
        <v>5</v>
      </c>
      <c r="E151">
        <v>0</v>
      </c>
      <c r="F151">
        <v>0</v>
      </c>
      <c r="G151">
        <v>21.767866666666698</v>
      </c>
      <c r="H151" s="4" t="str">
        <f>IF(C151&gt;0, "M",IF((D151+F151)&gt;0,"N","H"))</f>
        <v>N</v>
      </c>
      <c r="I151" s="4">
        <f t="shared" si="41"/>
        <v>1</v>
      </c>
    </row>
    <row r="152" spans="1:9" x14ac:dyDescent="0.25">
      <c r="A152">
        <v>1</v>
      </c>
      <c r="B152">
        <v>4</v>
      </c>
      <c r="C152">
        <v>1</v>
      </c>
      <c r="D152">
        <v>4</v>
      </c>
      <c r="E152">
        <v>0</v>
      </c>
      <c r="F152">
        <v>0</v>
      </c>
      <c r="G152">
        <v>188.67126500000001</v>
      </c>
      <c r="H152" s="4" t="str">
        <f>IF(C152&gt;0, "M",IF((D152+F152)&gt;0,"N","H"))</f>
        <v>M</v>
      </c>
      <c r="I152" s="4">
        <f t="shared" si="41"/>
        <v>0</v>
      </c>
    </row>
    <row r="153" spans="1:9" x14ac:dyDescent="0.25">
      <c r="A153">
        <v>1</v>
      </c>
      <c r="B153">
        <v>5</v>
      </c>
      <c r="C153">
        <v>0</v>
      </c>
      <c r="D153">
        <v>5</v>
      </c>
      <c r="E153">
        <v>0</v>
      </c>
      <c r="F153">
        <v>0</v>
      </c>
      <c r="G153">
        <v>182.86559333333301</v>
      </c>
      <c r="H153" s="4" t="str">
        <f>IF(C153&gt;0, "M",IF((D153+F153)&gt;0,"N","H"))</f>
        <v>N</v>
      </c>
      <c r="I153" s="4">
        <f t="shared" si="41"/>
        <v>0</v>
      </c>
    </row>
    <row r="154" spans="1:9" x14ac:dyDescent="0.2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11450.8712264637</v>
      </c>
      <c r="H154" s="4" t="str">
        <f>IF(C154&gt;0, "M",IF((D154+F154)&gt;0,"N","H"))</f>
        <v>H</v>
      </c>
      <c r="I154" s="4">
        <f t="shared" si="41"/>
        <v>0</v>
      </c>
    </row>
    <row r="155" spans="1:9" x14ac:dyDescent="0.25">
      <c r="A155">
        <v>2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6178.77904170481</v>
      </c>
      <c r="H155" s="4" t="str">
        <f>IF(C155&gt;0, "M",IF((D155+F155)&gt;0,"N","H"))</f>
        <v>N</v>
      </c>
      <c r="I155" s="4">
        <f t="shared" si="41"/>
        <v>0</v>
      </c>
    </row>
    <row r="156" spans="1:9" x14ac:dyDescent="0.25">
      <c r="A156">
        <v>2</v>
      </c>
      <c r="B156">
        <v>0</v>
      </c>
      <c r="C156">
        <v>0</v>
      </c>
      <c r="D156">
        <v>0</v>
      </c>
      <c r="E156">
        <v>0</v>
      </c>
      <c r="F156">
        <v>2</v>
      </c>
      <c r="G156">
        <v>1328.7633949999999</v>
      </c>
      <c r="H156" s="4" t="str">
        <f>IF(C156&gt;0, "M",IF((D156+F156)&gt;0,"N","H"))</f>
        <v>N</v>
      </c>
      <c r="I156" s="4">
        <f t="shared" si="41"/>
        <v>0</v>
      </c>
    </row>
    <row r="157" spans="1:9" x14ac:dyDescent="0.25">
      <c r="A157">
        <v>2</v>
      </c>
      <c r="B157">
        <v>0</v>
      </c>
      <c r="C157">
        <v>0</v>
      </c>
      <c r="D157">
        <v>0</v>
      </c>
      <c r="E157">
        <v>0</v>
      </c>
      <c r="F157">
        <v>3</v>
      </c>
      <c r="G157">
        <v>48.009466666666697</v>
      </c>
      <c r="H157" s="4" t="str">
        <f>IF(C157&gt;0, "M",IF((D157+F157)&gt;0,"N","H"))</f>
        <v>N</v>
      </c>
      <c r="I157" s="4">
        <f t="shared" si="41"/>
        <v>0</v>
      </c>
    </row>
    <row r="158" spans="1:9" x14ac:dyDescent="0.25">
      <c r="A158">
        <v>2</v>
      </c>
      <c r="B158">
        <v>0</v>
      </c>
      <c r="C158">
        <v>0</v>
      </c>
      <c r="D158">
        <v>0</v>
      </c>
      <c r="E158">
        <v>0</v>
      </c>
      <c r="F158">
        <v>5</v>
      </c>
      <c r="G158">
        <v>33.318975000000002</v>
      </c>
      <c r="H158" s="4" t="str">
        <f>IF(C158&gt;0, "M",IF((D158+F158)&gt;0,"N","H"))</f>
        <v>N</v>
      </c>
      <c r="I158" s="4">
        <f t="shared" si="41"/>
        <v>0</v>
      </c>
    </row>
    <row r="159" spans="1:9" x14ac:dyDescent="0.25">
      <c r="A159">
        <v>2</v>
      </c>
      <c r="B159">
        <v>0</v>
      </c>
      <c r="C159">
        <v>0</v>
      </c>
      <c r="D159">
        <v>0</v>
      </c>
      <c r="E159">
        <v>3</v>
      </c>
      <c r="F159">
        <v>1</v>
      </c>
      <c r="G159">
        <v>16.264199999999999</v>
      </c>
      <c r="H159" s="4" t="str">
        <f>IF(C159&gt;0, "M",IF((D159+F159)&gt;0,"N","H"))</f>
        <v>N</v>
      </c>
      <c r="I159" s="4">
        <f t="shared" si="41"/>
        <v>0</v>
      </c>
    </row>
    <row r="160" spans="1:9" x14ac:dyDescent="0.25">
      <c r="A160">
        <v>2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3346.66219770609</v>
      </c>
      <c r="H160" s="4" t="str">
        <f>IF(C160&gt;0, "M",IF((D160+F160)&gt;0,"N","H"))</f>
        <v>N</v>
      </c>
      <c r="I160" s="4">
        <f t="shared" si="41"/>
        <v>1</v>
      </c>
    </row>
    <row r="161" spans="1:9" x14ac:dyDescent="0.25">
      <c r="A161">
        <v>2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130.98831000000001</v>
      </c>
      <c r="H161" s="4" t="str">
        <f>IF(C161&gt;0, "M",IF((D161+F161)&gt;0,"N","H"))</f>
        <v>N</v>
      </c>
      <c r="I161" s="4">
        <f t="shared" si="41"/>
        <v>1</v>
      </c>
    </row>
    <row r="162" spans="1:9" x14ac:dyDescent="0.25">
      <c r="A162">
        <v>2</v>
      </c>
      <c r="B162">
        <v>0</v>
      </c>
      <c r="C162">
        <v>0</v>
      </c>
      <c r="D162">
        <v>1</v>
      </c>
      <c r="E162">
        <v>0</v>
      </c>
      <c r="F162">
        <v>2</v>
      </c>
      <c r="G162">
        <v>29.45787</v>
      </c>
      <c r="H162" s="4" t="str">
        <f>IF(C162&gt;0, "M",IF((D162+F162)&gt;0,"N","H"))</f>
        <v>N</v>
      </c>
      <c r="I162" s="4">
        <f t="shared" si="41"/>
        <v>1</v>
      </c>
    </row>
    <row r="163" spans="1:9" x14ac:dyDescent="0.25">
      <c r="A163">
        <v>2</v>
      </c>
      <c r="B163">
        <v>0</v>
      </c>
      <c r="C163">
        <v>0</v>
      </c>
      <c r="D163">
        <v>2</v>
      </c>
      <c r="E163">
        <v>0</v>
      </c>
      <c r="F163">
        <v>0</v>
      </c>
      <c r="G163">
        <v>744.82079855116501</v>
      </c>
      <c r="H163" s="4" t="str">
        <f>IF(C163&gt;0, "M",IF((D163+F163)&gt;0,"N","H"))</f>
        <v>N</v>
      </c>
      <c r="I163" s="4">
        <f t="shared" si="41"/>
        <v>2</v>
      </c>
    </row>
    <row r="164" spans="1:9" x14ac:dyDescent="0.25">
      <c r="A164">
        <v>2</v>
      </c>
      <c r="B164">
        <v>0</v>
      </c>
      <c r="C164">
        <v>0</v>
      </c>
      <c r="D164">
        <v>2</v>
      </c>
      <c r="E164">
        <v>0</v>
      </c>
      <c r="F164">
        <v>1</v>
      </c>
      <c r="G164">
        <v>3.9199600000000001</v>
      </c>
      <c r="H164" s="4" t="str">
        <f>IF(C164&gt;0, "M",IF((D164+F164)&gt;0,"N","H"))</f>
        <v>N</v>
      </c>
      <c r="I164" s="4">
        <f t="shared" si="41"/>
        <v>2</v>
      </c>
    </row>
    <row r="165" spans="1:9" x14ac:dyDescent="0.25">
      <c r="A165">
        <v>2</v>
      </c>
      <c r="B165">
        <v>0</v>
      </c>
      <c r="C165">
        <v>0</v>
      </c>
      <c r="D165">
        <v>3</v>
      </c>
      <c r="E165">
        <v>0</v>
      </c>
      <c r="F165">
        <v>0</v>
      </c>
      <c r="G165">
        <v>278.52173333333297</v>
      </c>
      <c r="H165" s="4" t="str">
        <f>IF(C165&gt;0, "M",IF((D165+F165)&gt;0,"N","H"))</f>
        <v>N</v>
      </c>
      <c r="I165" s="4">
        <f t="shared" si="41"/>
        <v>3</v>
      </c>
    </row>
    <row r="166" spans="1:9" x14ac:dyDescent="0.25">
      <c r="A166">
        <v>2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66200.263145559104</v>
      </c>
      <c r="H166" s="4" t="str">
        <f>IF(C166&gt;0, "M",IF((D166+F166)&gt;0,"N","H"))</f>
        <v>M</v>
      </c>
      <c r="I166" s="4">
        <f t="shared" si="41"/>
        <v>0</v>
      </c>
    </row>
    <row r="167" spans="1:9" x14ac:dyDescent="0.25">
      <c r="A167">
        <v>2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2684.1864012109099</v>
      </c>
      <c r="H167" s="4" t="str">
        <f>IF(C167&gt;0, "M",IF((D167+F167)&gt;0,"N","H"))</f>
        <v>M</v>
      </c>
      <c r="I167" s="4">
        <f t="shared" si="41"/>
        <v>0</v>
      </c>
    </row>
    <row r="168" spans="1:9" x14ac:dyDescent="0.25">
      <c r="A168">
        <v>2</v>
      </c>
      <c r="B168">
        <v>0</v>
      </c>
      <c r="C168">
        <v>1</v>
      </c>
      <c r="D168">
        <v>0</v>
      </c>
      <c r="E168">
        <v>0</v>
      </c>
      <c r="F168">
        <v>2</v>
      </c>
      <c r="G168">
        <v>167.622975</v>
      </c>
      <c r="H168" s="4" t="str">
        <f>IF(C168&gt;0, "M",IF((D168+F168)&gt;0,"N","H"))</f>
        <v>M</v>
      </c>
      <c r="I168" s="4">
        <f t="shared" si="41"/>
        <v>0</v>
      </c>
    </row>
    <row r="169" spans="1:9" x14ac:dyDescent="0.25">
      <c r="A169">
        <v>2</v>
      </c>
      <c r="B169">
        <v>0</v>
      </c>
      <c r="C169">
        <v>1</v>
      </c>
      <c r="D169">
        <v>0</v>
      </c>
      <c r="E169">
        <v>0</v>
      </c>
      <c r="F169">
        <v>3</v>
      </c>
      <c r="G169">
        <v>16.894349999999999</v>
      </c>
      <c r="H169" s="4" t="str">
        <f>IF(C169&gt;0, "M",IF((D169+F169)&gt;0,"N","H"))</f>
        <v>M</v>
      </c>
      <c r="I169" s="4">
        <f t="shared" si="41"/>
        <v>0</v>
      </c>
    </row>
    <row r="170" spans="1:9" x14ac:dyDescent="0.25">
      <c r="A170">
        <v>2</v>
      </c>
      <c r="B170">
        <v>0</v>
      </c>
      <c r="C170">
        <v>1</v>
      </c>
      <c r="D170">
        <v>0</v>
      </c>
      <c r="E170">
        <v>0</v>
      </c>
      <c r="F170">
        <v>4</v>
      </c>
      <c r="G170">
        <v>691.82190359139202</v>
      </c>
      <c r="H170" s="4" t="str">
        <f>IF(C170&gt;0, "M",IF((D170+F170)&gt;0,"N","H"))</f>
        <v>M</v>
      </c>
      <c r="I170" s="4">
        <f t="shared" si="41"/>
        <v>0</v>
      </c>
    </row>
    <row r="171" spans="1:9" x14ac:dyDescent="0.25">
      <c r="A171">
        <v>2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4898.9683363083104</v>
      </c>
      <c r="H171" s="4" t="str">
        <f>IF(C171&gt;0, "M",IF((D171+F171)&gt;0,"N","H"))</f>
        <v>M</v>
      </c>
      <c r="I171" s="4">
        <f t="shared" si="41"/>
        <v>0</v>
      </c>
    </row>
    <row r="172" spans="1:9" x14ac:dyDescent="0.25">
      <c r="A172">
        <v>2</v>
      </c>
      <c r="B172">
        <v>0</v>
      </c>
      <c r="C172">
        <v>1</v>
      </c>
      <c r="D172">
        <v>0</v>
      </c>
      <c r="E172">
        <v>1</v>
      </c>
      <c r="F172">
        <v>1</v>
      </c>
      <c r="G172">
        <v>1818.6885853431299</v>
      </c>
      <c r="H172" s="4" t="str">
        <f>IF(C172&gt;0, "M",IF((D172+F172)&gt;0,"N","H"))</f>
        <v>M</v>
      </c>
      <c r="I172" s="4">
        <f t="shared" si="41"/>
        <v>0</v>
      </c>
    </row>
    <row r="173" spans="1:9" x14ac:dyDescent="0.25">
      <c r="A173">
        <v>2</v>
      </c>
      <c r="B173">
        <v>0</v>
      </c>
      <c r="C173">
        <v>1</v>
      </c>
      <c r="D173">
        <v>0</v>
      </c>
      <c r="E173">
        <v>1</v>
      </c>
      <c r="F173">
        <v>2</v>
      </c>
      <c r="G173">
        <v>13.2166</v>
      </c>
      <c r="H173" s="4" t="str">
        <f>IF(C173&gt;0, "M",IF((D173+F173)&gt;0,"N","H"))</f>
        <v>M</v>
      </c>
      <c r="I173" s="4">
        <f t="shared" si="41"/>
        <v>0</v>
      </c>
    </row>
    <row r="174" spans="1:9" x14ac:dyDescent="0.25">
      <c r="A174">
        <v>2</v>
      </c>
      <c r="B174">
        <v>0</v>
      </c>
      <c r="C174">
        <v>1</v>
      </c>
      <c r="D174">
        <v>0</v>
      </c>
      <c r="E174">
        <v>2</v>
      </c>
      <c r="F174">
        <v>0</v>
      </c>
      <c r="G174">
        <v>508.64291666666702</v>
      </c>
      <c r="H174" s="4" t="str">
        <f>IF(C174&gt;0, "M",IF((D174+F174)&gt;0,"N","H"))</f>
        <v>M</v>
      </c>
      <c r="I174" s="4">
        <f t="shared" si="41"/>
        <v>0</v>
      </c>
    </row>
    <row r="175" spans="1:9" x14ac:dyDescent="0.25">
      <c r="A175">
        <v>2</v>
      </c>
      <c r="B175">
        <v>0</v>
      </c>
      <c r="C175">
        <v>1</v>
      </c>
      <c r="D175">
        <v>0</v>
      </c>
      <c r="E175">
        <v>2</v>
      </c>
      <c r="F175">
        <v>2</v>
      </c>
      <c r="G175">
        <v>374.99133333333299</v>
      </c>
      <c r="H175" s="4" t="str">
        <f>IF(C175&gt;0, "M",IF((D175+F175)&gt;0,"N","H"))</f>
        <v>M</v>
      </c>
      <c r="I175" s="4">
        <f t="shared" si="41"/>
        <v>0</v>
      </c>
    </row>
    <row r="176" spans="1:9" x14ac:dyDescent="0.25">
      <c r="A176">
        <v>2</v>
      </c>
      <c r="B176">
        <v>0</v>
      </c>
      <c r="C176">
        <v>1</v>
      </c>
      <c r="D176">
        <v>0</v>
      </c>
      <c r="E176">
        <v>3</v>
      </c>
      <c r="F176">
        <v>0</v>
      </c>
      <c r="G176">
        <v>34.738</v>
      </c>
      <c r="H176" s="4" t="str">
        <f>IF(C176&gt;0, "M",IF((D176+F176)&gt;0,"N","H"))</f>
        <v>M</v>
      </c>
      <c r="I176" s="4">
        <f t="shared" si="41"/>
        <v>0</v>
      </c>
    </row>
    <row r="177" spans="1:9" x14ac:dyDescent="0.25">
      <c r="A177">
        <v>2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5492.2990452331396</v>
      </c>
      <c r="H177" s="4" t="str">
        <f>IF(C177&gt;0, "M",IF((D177+F177)&gt;0,"N","H"))</f>
        <v>M</v>
      </c>
      <c r="I177" s="4">
        <f t="shared" si="41"/>
        <v>1</v>
      </c>
    </row>
    <row r="178" spans="1:9" x14ac:dyDescent="0.25">
      <c r="A178">
        <v>2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596.44330000000002</v>
      </c>
      <c r="H178" s="4" t="str">
        <f>IF(C178&gt;0, "M",IF((D178+F178)&gt;0,"N","H"))</f>
        <v>M</v>
      </c>
      <c r="I178" s="4">
        <f t="shared" si="41"/>
        <v>1</v>
      </c>
    </row>
    <row r="179" spans="1:9" x14ac:dyDescent="0.25">
      <c r="A179">
        <v>2</v>
      </c>
      <c r="B179">
        <v>0</v>
      </c>
      <c r="C179">
        <v>1</v>
      </c>
      <c r="D179">
        <v>1</v>
      </c>
      <c r="E179">
        <v>0</v>
      </c>
      <c r="F179">
        <v>2</v>
      </c>
      <c r="G179">
        <v>46.441324999999999</v>
      </c>
      <c r="H179" s="4" t="str">
        <f>IF(C179&gt;0, "M",IF((D179+F179)&gt;0,"N","H"))</f>
        <v>M</v>
      </c>
      <c r="I179" s="4">
        <f t="shared" si="41"/>
        <v>1</v>
      </c>
    </row>
    <row r="180" spans="1:9" x14ac:dyDescent="0.25">
      <c r="A180">
        <v>2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592.43827999999996</v>
      </c>
      <c r="H180" s="4" t="str">
        <f>IF(C180&gt;0, "M",IF((D180+F180)&gt;0,"N","H"))</f>
        <v>M</v>
      </c>
      <c r="I180" s="4">
        <f t="shared" si="41"/>
        <v>1</v>
      </c>
    </row>
    <row r="181" spans="1:9" x14ac:dyDescent="0.25">
      <c r="A181">
        <v>2</v>
      </c>
      <c r="B181">
        <v>0</v>
      </c>
      <c r="C181">
        <v>1</v>
      </c>
      <c r="D181">
        <v>1</v>
      </c>
      <c r="E181">
        <v>1</v>
      </c>
      <c r="F181">
        <v>2</v>
      </c>
      <c r="G181">
        <v>13.01136</v>
      </c>
      <c r="H181" s="4" t="str">
        <f>IF(C181&gt;0, "M",IF((D181+F181)&gt;0,"N","H"))</f>
        <v>M</v>
      </c>
      <c r="I181" s="4">
        <f t="shared" si="41"/>
        <v>1</v>
      </c>
    </row>
    <row r="182" spans="1:9" x14ac:dyDescent="0.25">
      <c r="A182">
        <v>2</v>
      </c>
      <c r="B182">
        <v>0</v>
      </c>
      <c r="C182">
        <v>1</v>
      </c>
      <c r="D182">
        <v>1</v>
      </c>
      <c r="E182">
        <v>2</v>
      </c>
      <c r="F182">
        <v>0</v>
      </c>
      <c r="G182">
        <v>13.05294</v>
      </c>
      <c r="H182" s="4" t="str">
        <f>IF(C182&gt;0, "M",IF((D182+F182)&gt;0,"N","H"))</f>
        <v>M</v>
      </c>
      <c r="I182" s="4">
        <f t="shared" si="41"/>
        <v>1</v>
      </c>
    </row>
    <row r="183" spans="1:9" x14ac:dyDescent="0.25">
      <c r="A183">
        <v>2</v>
      </c>
      <c r="B183">
        <v>0</v>
      </c>
      <c r="C183">
        <v>1</v>
      </c>
      <c r="D183">
        <v>1</v>
      </c>
      <c r="E183">
        <v>3</v>
      </c>
      <c r="F183">
        <v>2</v>
      </c>
      <c r="G183">
        <v>13.01136</v>
      </c>
      <c r="H183" s="4" t="str">
        <f>IF(C183&gt;0, "M",IF((D183+F183)&gt;0,"N","H"))</f>
        <v>M</v>
      </c>
      <c r="I183" s="4">
        <f t="shared" si="41"/>
        <v>1</v>
      </c>
    </row>
    <row r="184" spans="1:9" x14ac:dyDescent="0.25">
      <c r="A184">
        <v>2</v>
      </c>
      <c r="B184">
        <v>0</v>
      </c>
      <c r="C184">
        <v>1</v>
      </c>
      <c r="D184">
        <v>2</v>
      </c>
      <c r="E184">
        <v>0</v>
      </c>
      <c r="F184">
        <v>0</v>
      </c>
      <c r="G184">
        <v>3.9485199999999998</v>
      </c>
      <c r="H184" s="4" t="str">
        <f>IF(C184&gt;0, "M",IF((D184+F184)&gt;0,"N","H"))</f>
        <v>M</v>
      </c>
      <c r="I184" s="4">
        <f t="shared" si="41"/>
        <v>2</v>
      </c>
    </row>
    <row r="185" spans="1:9" x14ac:dyDescent="0.25">
      <c r="A185">
        <v>2</v>
      </c>
      <c r="B185">
        <v>0</v>
      </c>
      <c r="C185">
        <v>1</v>
      </c>
      <c r="D185">
        <v>2</v>
      </c>
      <c r="E185">
        <v>0</v>
      </c>
      <c r="F185">
        <v>1</v>
      </c>
      <c r="G185">
        <v>16.271825</v>
      </c>
      <c r="H185" s="4" t="str">
        <f>IF(C185&gt;0, "M",IF((D185+F185)&gt;0,"N","H"))</f>
        <v>M</v>
      </c>
      <c r="I185" s="4">
        <f t="shared" si="41"/>
        <v>2</v>
      </c>
    </row>
    <row r="186" spans="1:9" x14ac:dyDescent="0.25">
      <c r="A186">
        <v>2</v>
      </c>
      <c r="B186">
        <v>0</v>
      </c>
      <c r="C186">
        <v>1</v>
      </c>
      <c r="D186">
        <v>2</v>
      </c>
      <c r="E186">
        <v>4</v>
      </c>
      <c r="F186">
        <v>0</v>
      </c>
      <c r="G186">
        <v>253.8552</v>
      </c>
      <c r="H186" s="4" t="str">
        <f>IF(C186&gt;0, "M",IF((D186+F186)&gt;0,"N","H"))</f>
        <v>M</v>
      </c>
      <c r="I186" s="4">
        <f t="shared" si="41"/>
        <v>2</v>
      </c>
    </row>
    <row r="187" spans="1:9" x14ac:dyDescent="0.25">
      <c r="A187">
        <v>2</v>
      </c>
      <c r="B187">
        <v>0</v>
      </c>
      <c r="C187">
        <v>2</v>
      </c>
      <c r="D187">
        <v>0</v>
      </c>
      <c r="E187">
        <v>0</v>
      </c>
      <c r="F187">
        <v>0</v>
      </c>
      <c r="G187">
        <v>4379.4684851988704</v>
      </c>
      <c r="H187" s="4" t="str">
        <f>IF(C187&gt;0, "M",IF((D187+F187)&gt;0,"N","H"))</f>
        <v>M</v>
      </c>
      <c r="I187" s="4">
        <f t="shared" si="41"/>
        <v>0</v>
      </c>
    </row>
    <row r="188" spans="1:9" x14ac:dyDescent="0.25">
      <c r="A188">
        <v>2</v>
      </c>
      <c r="B188">
        <v>0</v>
      </c>
      <c r="C188">
        <v>2</v>
      </c>
      <c r="D188">
        <v>0</v>
      </c>
      <c r="E188">
        <v>0</v>
      </c>
      <c r="F188">
        <v>1</v>
      </c>
      <c r="G188">
        <v>1435.85682343081</v>
      </c>
      <c r="H188" s="4" t="str">
        <f>IF(C188&gt;0, "M",IF((D188+F188)&gt;0,"N","H"))</f>
        <v>M</v>
      </c>
      <c r="I188" s="4">
        <f t="shared" si="41"/>
        <v>0</v>
      </c>
    </row>
    <row r="189" spans="1:9" x14ac:dyDescent="0.25">
      <c r="A189">
        <v>2</v>
      </c>
      <c r="B189">
        <v>0</v>
      </c>
      <c r="C189">
        <v>2</v>
      </c>
      <c r="D189">
        <v>0</v>
      </c>
      <c r="E189">
        <v>0</v>
      </c>
      <c r="F189">
        <v>2</v>
      </c>
      <c r="G189">
        <v>13.01136</v>
      </c>
      <c r="H189" s="4" t="str">
        <f>IF(C189&gt;0, "M",IF((D189+F189)&gt;0,"N","H"))</f>
        <v>M</v>
      </c>
      <c r="I189" s="4">
        <f t="shared" si="41"/>
        <v>0</v>
      </c>
    </row>
    <row r="190" spans="1:9" x14ac:dyDescent="0.25">
      <c r="A190">
        <v>2</v>
      </c>
      <c r="B190">
        <v>0</v>
      </c>
      <c r="C190">
        <v>2</v>
      </c>
      <c r="D190">
        <v>0</v>
      </c>
      <c r="E190">
        <v>1</v>
      </c>
      <c r="F190">
        <v>0</v>
      </c>
      <c r="G190">
        <v>846.40970500000003</v>
      </c>
      <c r="H190" s="4" t="str">
        <f>IF(C190&gt;0, "M",IF((D190+F190)&gt;0,"N","H"))</f>
        <v>M</v>
      </c>
      <c r="I190" s="4">
        <f t="shared" si="41"/>
        <v>0</v>
      </c>
    </row>
    <row r="191" spans="1:9" x14ac:dyDescent="0.25">
      <c r="A191">
        <v>2</v>
      </c>
      <c r="B191">
        <v>0</v>
      </c>
      <c r="C191">
        <v>2</v>
      </c>
      <c r="D191">
        <v>0</v>
      </c>
      <c r="E191">
        <v>2</v>
      </c>
      <c r="F191">
        <v>0</v>
      </c>
      <c r="G191">
        <v>16.385100000000001</v>
      </c>
      <c r="H191" s="4" t="str">
        <f>IF(C191&gt;0, "M",IF((D191+F191)&gt;0,"N","H"))</f>
        <v>M</v>
      </c>
      <c r="I191" s="4">
        <f t="shared" si="41"/>
        <v>0</v>
      </c>
    </row>
    <row r="192" spans="1:9" x14ac:dyDescent="0.25">
      <c r="A192">
        <v>2</v>
      </c>
      <c r="B192">
        <v>0</v>
      </c>
      <c r="C192">
        <v>2</v>
      </c>
      <c r="D192">
        <v>0</v>
      </c>
      <c r="E192">
        <v>3</v>
      </c>
      <c r="F192">
        <v>0</v>
      </c>
      <c r="G192">
        <v>10.85332</v>
      </c>
      <c r="H192" s="4" t="str">
        <f>IF(C192&gt;0, "M",IF((D192+F192)&gt;0,"N","H"))</f>
        <v>M</v>
      </c>
      <c r="I192" s="4">
        <f t="shared" si="41"/>
        <v>0</v>
      </c>
    </row>
    <row r="193" spans="1:9" x14ac:dyDescent="0.25">
      <c r="A193">
        <v>2</v>
      </c>
      <c r="B193">
        <v>0</v>
      </c>
      <c r="C193">
        <v>2</v>
      </c>
      <c r="D193">
        <v>1</v>
      </c>
      <c r="E193">
        <v>0</v>
      </c>
      <c r="F193">
        <v>0</v>
      </c>
      <c r="G193">
        <v>547.54106666666701</v>
      </c>
      <c r="H193" s="4" t="str">
        <f>IF(C193&gt;0, "M",IF((D193+F193)&gt;0,"N","H"))</f>
        <v>M</v>
      </c>
      <c r="I193" s="4">
        <f t="shared" si="41"/>
        <v>1</v>
      </c>
    </row>
    <row r="194" spans="1:9" x14ac:dyDescent="0.25">
      <c r="A194">
        <v>2</v>
      </c>
      <c r="B194">
        <v>0</v>
      </c>
      <c r="C194">
        <v>3</v>
      </c>
      <c r="D194">
        <v>0</v>
      </c>
      <c r="E194">
        <v>0</v>
      </c>
      <c r="F194">
        <v>0</v>
      </c>
      <c r="G194">
        <v>282.248786580184</v>
      </c>
      <c r="H194" s="4" t="str">
        <f>IF(C194&gt;0, "M",IF((D194+F194)&gt;0,"N","H"))</f>
        <v>M</v>
      </c>
      <c r="I194" s="4">
        <f t="shared" si="41"/>
        <v>0</v>
      </c>
    </row>
    <row r="195" spans="1:9" x14ac:dyDescent="0.25">
      <c r="A195">
        <v>2</v>
      </c>
      <c r="B195">
        <v>0</v>
      </c>
      <c r="C195">
        <v>3</v>
      </c>
      <c r="D195">
        <v>0</v>
      </c>
      <c r="E195">
        <v>0</v>
      </c>
      <c r="F195">
        <v>1</v>
      </c>
      <c r="G195">
        <v>534.92160000000001</v>
      </c>
      <c r="H195" s="4" t="str">
        <f>IF(C195&gt;0, "M",IF((D195+F195)&gt;0,"N","H"))</f>
        <v>M</v>
      </c>
      <c r="I195" s="4">
        <f t="shared" ref="I195:I258" si="42">D195-B195</f>
        <v>0</v>
      </c>
    </row>
    <row r="196" spans="1:9" x14ac:dyDescent="0.25">
      <c r="A196">
        <v>2</v>
      </c>
      <c r="B196">
        <v>0</v>
      </c>
      <c r="C196">
        <v>3</v>
      </c>
      <c r="D196">
        <v>0</v>
      </c>
      <c r="E196">
        <v>1</v>
      </c>
      <c r="F196">
        <v>0</v>
      </c>
      <c r="G196">
        <v>74.542050000000003</v>
      </c>
      <c r="H196" s="4" t="str">
        <f>IF(C196&gt;0, "M",IF((D196+F196)&gt;0,"N","H"))</f>
        <v>M</v>
      </c>
      <c r="I196" s="4">
        <f t="shared" si="42"/>
        <v>0</v>
      </c>
    </row>
    <row r="197" spans="1:9" x14ac:dyDescent="0.25">
      <c r="A197">
        <v>2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24874.329973955701</v>
      </c>
      <c r="H197" s="4" t="str">
        <f>IF(C197&gt;0, "M",IF((D197+F197)&gt;0,"N","H"))</f>
        <v>N</v>
      </c>
      <c r="I197" s="4">
        <f t="shared" si="42"/>
        <v>0</v>
      </c>
    </row>
    <row r="198" spans="1:9" x14ac:dyDescent="0.25">
      <c r="A198">
        <v>2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4455.9937097014499</v>
      </c>
      <c r="H198" s="4" t="str">
        <f>IF(C198&gt;0, "M",IF((D198+F198)&gt;0,"N","H"))</f>
        <v>N</v>
      </c>
      <c r="I198" s="4">
        <f t="shared" si="42"/>
        <v>0</v>
      </c>
    </row>
    <row r="199" spans="1:9" x14ac:dyDescent="0.25">
      <c r="A199">
        <v>2</v>
      </c>
      <c r="B199">
        <v>1</v>
      </c>
      <c r="C199">
        <v>0</v>
      </c>
      <c r="D199">
        <v>1</v>
      </c>
      <c r="E199">
        <v>0</v>
      </c>
      <c r="F199">
        <v>2</v>
      </c>
      <c r="G199">
        <v>2129.4240715680398</v>
      </c>
      <c r="H199" s="4" t="str">
        <f>IF(C199&gt;0, "M",IF((D199+F199)&gt;0,"N","H"))</f>
        <v>N</v>
      </c>
      <c r="I199" s="4">
        <f t="shared" si="42"/>
        <v>0</v>
      </c>
    </row>
    <row r="200" spans="1:9" x14ac:dyDescent="0.25">
      <c r="A200">
        <v>2</v>
      </c>
      <c r="B200">
        <v>1</v>
      </c>
      <c r="C200">
        <v>0</v>
      </c>
      <c r="D200">
        <v>1</v>
      </c>
      <c r="E200">
        <v>0</v>
      </c>
      <c r="F200">
        <v>3</v>
      </c>
      <c r="G200">
        <v>74.725506666666703</v>
      </c>
      <c r="H200" s="4" t="str">
        <f>IF(C200&gt;0, "M",IF((D200+F200)&gt;0,"N","H"))</f>
        <v>N</v>
      </c>
      <c r="I200" s="4">
        <f t="shared" si="42"/>
        <v>0</v>
      </c>
    </row>
    <row r="201" spans="1:9" x14ac:dyDescent="0.25">
      <c r="A201">
        <v>2</v>
      </c>
      <c r="B201">
        <v>1</v>
      </c>
      <c r="C201">
        <v>0</v>
      </c>
      <c r="D201">
        <v>1</v>
      </c>
      <c r="E201">
        <v>0</v>
      </c>
      <c r="F201">
        <v>5</v>
      </c>
      <c r="G201">
        <v>33.318975000000002</v>
      </c>
      <c r="H201" s="4" t="str">
        <f>IF(C201&gt;0, "M",IF((D201+F201)&gt;0,"N","H"))</f>
        <v>N</v>
      </c>
      <c r="I201" s="4">
        <f t="shared" si="42"/>
        <v>0</v>
      </c>
    </row>
    <row r="202" spans="1:9" x14ac:dyDescent="0.25">
      <c r="A202">
        <v>2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24.586079999999999</v>
      </c>
      <c r="H202" s="4" t="str">
        <f>IF(C202&gt;0, "M",IF((D202+F202)&gt;0,"N","H"))</f>
        <v>N</v>
      </c>
      <c r="I202" s="4">
        <f t="shared" si="42"/>
        <v>0</v>
      </c>
    </row>
    <row r="203" spans="1:9" x14ac:dyDescent="0.25">
      <c r="A203">
        <v>2</v>
      </c>
      <c r="B203">
        <v>1</v>
      </c>
      <c r="C203">
        <v>0</v>
      </c>
      <c r="D203">
        <v>1</v>
      </c>
      <c r="E203">
        <v>2</v>
      </c>
      <c r="F203">
        <v>0</v>
      </c>
      <c r="G203">
        <v>38.020625000000003</v>
      </c>
      <c r="H203" s="4" t="str">
        <f>IF(C203&gt;0, "M",IF((D203+F203)&gt;0,"N","H"))</f>
        <v>N</v>
      </c>
      <c r="I203" s="4">
        <f t="shared" si="42"/>
        <v>0</v>
      </c>
    </row>
    <row r="204" spans="1:9" x14ac:dyDescent="0.25">
      <c r="A204">
        <v>2</v>
      </c>
      <c r="B204">
        <v>1</v>
      </c>
      <c r="C204">
        <v>0</v>
      </c>
      <c r="D204">
        <v>2</v>
      </c>
      <c r="E204">
        <v>0</v>
      </c>
      <c r="F204">
        <v>0</v>
      </c>
      <c r="G204">
        <v>3311.09415049174</v>
      </c>
      <c r="H204" s="4" t="str">
        <f>IF(C204&gt;0, "M",IF((D204+F204)&gt;0,"N","H"))</f>
        <v>N</v>
      </c>
      <c r="I204" s="4">
        <f t="shared" si="42"/>
        <v>1</v>
      </c>
    </row>
    <row r="205" spans="1:9" x14ac:dyDescent="0.25">
      <c r="A205">
        <v>2</v>
      </c>
      <c r="B205">
        <v>1</v>
      </c>
      <c r="C205">
        <v>0</v>
      </c>
      <c r="D205">
        <v>2</v>
      </c>
      <c r="E205">
        <v>0</v>
      </c>
      <c r="F205">
        <v>1</v>
      </c>
      <c r="G205">
        <v>887.27042256016796</v>
      </c>
      <c r="H205" s="4" t="str">
        <f>IF(C205&gt;0, "M",IF((D205+F205)&gt;0,"N","H"))</f>
        <v>N</v>
      </c>
      <c r="I205" s="4">
        <f t="shared" si="42"/>
        <v>1</v>
      </c>
    </row>
    <row r="206" spans="1:9" x14ac:dyDescent="0.25">
      <c r="A206">
        <v>2</v>
      </c>
      <c r="B206">
        <v>1</v>
      </c>
      <c r="C206">
        <v>0</v>
      </c>
      <c r="D206">
        <v>3</v>
      </c>
      <c r="E206">
        <v>0</v>
      </c>
      <c r="F206">
        <v>0</v>
      </c>
      <c r="G206">
        <v>42.155993333333299</v>
      </c>
      <c r="H206" s="4" t="str">
        <f>IF(C206&gt;0, "M",IF((D206+F206)&gt;0,"N","H"))</f>
        <v>N</v>
      </c>
      <c r="I206" s="4">
        <f t="shared" si="42"/>
        <v>2</v>
      </c>
    </row>
    <row r="207" spans="1:9" x14ac:dyDescent="0.25">
      <c r="A207">
        <v>2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12301.010121510901</v>
      </c>
      <c r="H207" s="4" t="str">
        <f>IF(C207&gt;0, "M",IF((D207+F207)&gt;0,"N","H"))</f>
        <v>M</v>
      </c>
      <c r="I207" s="4">
        <f t="shared" si="42"/>
        <v>0</v>
      </c>
    </row>
    <row r="208" spans="1:9" x14ac:dyDescent="0.25">
      <c r="A208">
        <v>2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2446.7504048913802</v>
      </c>
      <c r="H208" s="4" t="str">
        <f>IF(C208&gt;0, "M",IF((D208+F208)&gt;0,"N","H"))</f>
        <v>M</v>
      </c>
      <c r="I208" s="4">
        <f t="shared" si="42"/>
        <v>0</v>
      </c>
    </row>
    <row r="209" spans="1:9" x14ac:dyDescent="0.25">
      <c r="A209">
        <v>2</v>
      </c>
      <c r="B209">
        <v>1</v>
      </c>
      <c r="C209">
        <v>1</v>
      </c>
      <c r="D209">
        <v>1</v>
      </c>
      <c r="E209">
        <v>0</v>
      </c>
      <c r="F209">
        <v>2</v>
      </c>
      <c r="G209">
        <v>174.44210307531301</v>
      </c>
      <c r="H209" s="4" t="str">
        <f>IF(C209&gt;0, "M",IF((D209+F209)&gt;0,"N","H"))</f>
        <v>M</v>
      </c>
      <c r="I209" s="4">
        <f t="shared" si="42"/>
        <v>0</v>
      </c>
    </row>
    <row r="210" spans="1:9" x14ac:dyDescent="0.25">
      <c r="A210">
        <v>2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1034.9319175422399</v>
      </c>
      <c r="H210" s="4" t="str">
        <f>IF(C210&gt;0, "M",IF((D210+F210)&gt;0,"N","H"))</f>
        <v>M</v>
      </c>
      <c r="I210" s="4">
        <f t="shared" si="42"/>
        <v>0</v>
      </c>
    </row>
    <row r="211" spans="1:9" x14ac:dyDescent="0.25">
      <c r="A211">
        <v>2</v>
      </c>
      <c r="B211">
        <v>1</v>
      </c>
      <c r="C211">
        <v>1</v>
      </c>
      <c r="D211">
        <v>1</v>
      </c>
      <c r="E211">
        <v>2</v>
      </c>
      <c r="F211">
        <v>0</v>
      </c>
      <c r="G211">
        <v>257.78214000000003</v>
      </c>
      <c r="H211" s="4" t="str">
        <f>IF(C211&gt;0, "M",IF((D211+F211)&gt;0,"N","H"))</f>
        <v>M</v>
      </c>
      <c r="I211" s="4">
        <f t="shared" si="42"/>
        <v>0</v>
      </c>
    </row>
    <row r="212" spans="1:9" x14ac:dyDescent="0.25">
      <c r="A212">
        <v>2</v>
      </c>
      <c r="B212">
        <v>1</v>
      </c>
      <c r="C212">
        <v>1</v>
      </c>
      <c r="D212">
        <v>1</v>
      </c>
      <c r="E212">
        <v>3</v>
      </c>
      <c r="F212">
        <v>0</v>
      </c>
      <c r="G212">
        <v>121.169025</v>
      </c>
      <c r="H212" s="4" t="str">
        <f>IF(C212&gt;0, "M",IF((D212+F212)&gt;0,"N","H"))</f>
        <v>M</v>
      </c>
      <c r="I212" s="4">
        <f t="shared" si="42"/>
        <v>0</v>
      </c>
    </row>
    <row r="213" spans="1:9" x14ac:dyDescent="0.25">
      <c r="A213">
        <v>2</v>
      </c>
      <c r="B213">
        <v>1</v>
      </c>
      <c r="C213">
        <v>1</v>
      </c>
      <c r="D213">
        <v>2</v>
      </c>
      <c r="E213">
        <v>0</v>
      </c>
      <c r="F213">
        <v>0</v>
      </c>
      <c r="G213">
        <v>345.58141999999998</v>
      </c>
      <c r="H213" s="4" t="str">
        <f>IF(C213&gt;0, "M",IF((D213+F213)&gt;0,"N","H"))</f>
        <v>M</v>
      </c>
      <c r="I213" s="4">
        <f t="shared" si="42"/>
        <v>1</v>
      </c>
    </row>
    <row r="214" spans="1:9" x14ac:dyDescent="0.25">
      <c r="A214">
        <v>2</v>
      </c>
      <c r="B214">
        <v>1</v>
      </c>
      <c r="C214">
        <v>1</v>
      </c>
      <c r="D214">
        <v>2</v>
      </c>
      <c r="E214">
        <v>0</v>
      </c>
      <c r="F214">
        <v>1</v>
      </c>
      <c r="G214">
        <v>109.35226</v>
      </c>
      <c r="H214" s="4" t="str">
        <f>IF(C214&gt;0, "M",IF((D214+F214)&gt;0,"N","H"))</f>
        <v>M</v>
      </c>
      <c r="I214" s="4">
        <f t="shared" si="42"/>
        <v>1</v>
      </c>
    </row>
    <row r="215" spans="1:9" x14ac:dyDescent="0.25">
      <c r="A215">
        <v>2</v>
      </c>
      <c r="B215">
        <v>1</v>
      </c>
      <c r="C215">
        <v>1</v>
      </c>
      <c r="D215">
        <v>2</v>
      </c>
      <c r="E215">
        <v>1</v>
      </c>
      <c r="F215">
        <v>0</v>
      </c>
      <c r="G215">
        <v>25.6095066666667</v>
      </c>
      <c r="H215" s="4" t="str">
        <f>IF(C215&gt;0, "M",IF((D215+F215)&gt;0,"N","H"))</f>
        <v>M</v>
      </c>
      <c r="I215" s="4">
        <f t="shared" si="42"/>
        <v>1</v>
      </c>
    </row>
    <row r="216" spans="1:9" x14ac:dyDescent="0.25">
      <c r="A216">
        <v>2</v>
      </c>
      <c r="B216">
        <v>1</v>
      </c>
      <c r="C216">
        <v>2</v>
      </c>
      <c r="D216">
        <v>1</v>
      </c>
      <c r="E216">
        <v>0</v>
      </c>
      <c r="F216">
        <v>0</v>
      </c>
      <c r="G216">
        <v>1462.08806101136</v>
      </c>
      <c r="H216" s="4" t="str">
        <f>IF(C216&gt;0, "M",IF((D216+F216)&gt;0,"N","H"))</f>
        <v>M</v>
      </c>
      <c r="I216" s="4">
        <f t="shared" si="42"/>
        <v>0</v>
      </c>
    </row>
    <row r="217" spans="1:9" x14ac:dyDescent="0.25">
      <c r="A217">
        <v>2</v>
      </c>
      <c r="B217">
        <v>1</v>
      </c>
      <c r="C217">
        <v>2</v>
      </c>
      <c r="D217">
        <v>1</v>
      </c>
      <c r="E217">
        <v>0</v>
      </c>
      <c r="F217">
        <v>1</v>
      </c>
      <c r="G217">
        <v>42.421990000000001</v>
      </c>
      <c r="H217" s="4" t="str">
        <f>IF(C217&gt;0, "M",IF((D217+F217)&gt;0,"N","H"))</f>
        <v>M</v>
      </c>
      <c r="I217" s="4">
        <f t="shared" si="42"/>
        <v>0</v>
      </c>
    </row>
    <row r="218" spans="1:9" x14ac:dyDescent="0.25">
      <c r="A218">
        <v>2</v>
      </c>
      <c r="B218">
        <v>1</v>
      </c>
      <c r="C218">
        <v>2</v>
      </c>
      <c r="D218">
        <v>1</v>
      </c>
      <c r="E218">
        <v>0</v>
      </c>
      <c r="F218">
        <v>2</v>
      </c>
      <c r="G218">
        <v>258.12779999999998</v>
      </c>
      <c r="H218" s="4" t="str">
        <f>IF(C218&gt;0, "M",IF((D218+F218)&gt;0,"N","H"))</f>
        <v>M</v>
      </c>
      <c r="I218" s="4">
        <f t="shared" si="42"/>
        <v>0</v>
      </c>
    </row>
    <row r="219" spans="1:9" x14ac:dyDescent="0.25">
      <c r="A219">
        <v>2</v>
      </c>
      <c r="B219">
        <v>1</v>
      </c>
      <c r="C219">
        <v>2</v>
      </c>
      <c r="D219">
        <v>1</v>
      </c>
      <c r="E219">
        <v>1</v>
      </c>
      <c r="F219">
        <v>0</v>
      </c>
      <c r="G219">
        <v>16.271550000000001</v>
      </c>
      <c r="H219" s="4" t="str">
        <f>IF(C219&gt;0, "M",IF((D219+F219)&gt;0,"N","H"))</f>
        <v>M</v>
      </c>
      <c r="I219" s="4">
        <f t="shared" si="42"/>
        <v>0</v>
      </c>
    </row>
    <row r="220" spans="1:9" x14ac:dyDescent="0.25">
      <c r="A220">
        <v>2</v>
      </c>
      <c r="B220">
        <v>1</v>
      </c>
      <c r="C220">
        <v>2</v>
      </c>
      <c r="D220">
        <v>2</v>
      </c>
      <c r="E220">
        <v>0</v>
      </c>
      <c r="F220">
        <v>0</v>
      </c>
      <c r="G220">
        <v>74.211250000000007</v>
      </c>
      <c r="H220" s="4" t="str">
        <f>IF(C220&gt;0, "M",IF((D220+F220)&gt;0,"N","H"))</f>
        <v>M</v>
      </c>
      <c r="I220" s="4">
        <f t="shared" si="42"/>
        <v>1</v>
      </c>
    </row>
    <row r="221" spans="1:9" x14ac:dyDescent="0.25">
      <c r="A221">
        <v>2</v>
      </c>
      <c r="B221">
        <v>1</v>
      </c>
      <c r="C221">
        <v>2</v>
      </c>
      <c r="D221">
        <v>2</v>
      </c>
      <c r="E221">
        <v>0</v>
      </c>
      <c r="F221">
        <v>1</v>
      </c>
      <c r="G221">
        <v>13.014699999999999</v>
      </c>
      <c r="H221" s="4" t="str">
        <f>IF(C221&gt;0, "M",IF((D221+F221)&gt;0,"N","H"))</f>
        <v>M</v>
      </c>
      <c r="I221" s="4">
        <f t="shared" si="42"/>
        <v>1</v>
      </c>
    </row>
    <row r="222" spans="1:9" x14ac:dyDescent="0.25">
      <c r="A222">
        <v>2</v>
      </c>
      <c r="B222">
        <v>1</v>
      </c>
      <c r="C222">
        <v>2</v>
      </c>
      <c r="D222">
        <v>2</v>
      </c>
      <c r="E222">
        <v>0</v>
      </c>
      <c r="F222">
        <v>2</v>
      </c>
      <c r="G222">
        <v>13.01136</v>
      </c>
      <c r="H222" s="4" t="str">
        <f>IF(C222&gt;0, "M",IF((D222+F222)&gt;0,"N","H"))</f>
        <v>M</v>
      </c>
      <c r="I222" s="4">
        <f t="shared" si="42"/>
        <v>1</v>
      </c>
    </row>
    <row r="223" spans="1:9" x14ac:dyDescent="0.25">
      <c r="A223">
        <v>2</v>
      </c>
      <c r="B223">
        <v>1</v>
      </c>
      <c r="C223">
        <v>3</v>
      </c>
      <c r="D223">
        <v>1</v>
      </c>
      <c r="E223">
        <v>0</v>
      </c>
      <c r="F223">
        <v>0</v>
      </c>
      <c r="G223">
        <v>16.332699999999999</v>
      </c>
      <c r="H223" s="4" t="str">
        <f>IF(C223&gt;0, "M",IF((D223+F223)&gt;0,"N","H"))</f>
        <v>M</v>
      </c>
      <c r="I223" s="4">
        <f t="shared" si="42"/>
        <v>0</v>
      </c>
    </row>
    <row r="224" spans="1:9" x14ac:dyDescent="0.25">
      <c r="A224">
        <v>2</v>
      </c>
      <c r="B224">
        <v>2</v>
      </c>
      <c r="C224">
        <v>0</v>
      </c>
      <c r="D224">
        <v>2</v>
      </c>
      <c r="E224">
        <v>0</v>
      </c>
      <c r="F224">
        <v>0</v>
      </c>
      <c r="G224">
        <v>9321.2687044266004</v>
      </c>
      <c r="H224" s="4" t="str">
        <f>IF(C224&gt;0, "M",IF((D224+F224)&gt;0,"N","H"))</f>
        <v>N</v>
      </c>
      <c r="I224" s="4">
        <f t="shared" si="42"/>
        <v>0</v>
      </c>
    </row>
    <row r="225" spans="1:9" x14ac:dyDescent="0.25">
      <c r="A225">
        <v>2</v>
      </c>
      <c r="B225">
        <v>2</v>
      </c>
      <c r="C225">
        <v>0</v>
      </c>
      <c r="D225">
        <v>2</v>
      </c>
      <c r="E225">
        <v>0</v>
      </c>
      <c r="F225">
        <v>1</v>
      </c>
      <c r="G225">
        <v>1946.9618672276099</v>
      </c>
      <c r="H225" s="4" t="str">
        <f>IF(C225&gt;0, "M",IF((D225+F225)&gt;0,"N","H"))</f>
        <v>N</v>
      </c>
      <c r="I225" s="4">
        <f t="shared" si="42"/>
        <v>0</v>
      </c>
    </row>
    <row r="226" spans="1:9" x14ac:dyDescent="0.25">
      <c r="A226">
        <v>2</v>
      </c>
      <c r="B226">
        <v>2</v>
      </c>
      <c r="C226">
        <v>0</v>
      </c>
      <c r="D226">
        <v>2</v>
      </c>
      <c r="E226">
        <v>0</v>
      </c>
      <c r="F226">
        <v>2</v>
      </c>
      <c r="G226">
        <v>446.14376790276401</v>
      </c>
      <c r="H226" s="4" t="str">
        <f>IF(C226&gt;0, "M",IF((D226+F226)&gt;0,"N","H"))</f>
        <v>N</v>
      </c>
      <c r="I226" s="4">
        <f t="shared" si="42"/>
        <v>0</v>
      </c>
    </row>
    <row r="227" spans="1:9" x14ac:dyDescent="0.25">
      <c r="A227">
        <v>2</v>
      </c>
      <c r="B227">
        <v>2</v>
      </c>
      <c r="C227">
        <v>0</v>
      </c>
      <c r="D227">
        <v>2</v>
      </c>
      <c r="E227">
        <v>0</v>
      </c>
      <c r="F227">
        <v>3</v>
      </c>
      <c r="G227">
        <v>431.34469999999999</v>
      </c>
      <c r="H227" s="4" t="str">
        <f>IF(C227&gt;0, "M",IF((D227+F227)&gt;0,"N","H"))</f>
        <v>N</v>
      </c>
      <c r="I227" s="4">
        <f t="shared" si="42"/>
        <v>0</v>
      </c>
    </row>
    <row r="228" spans="1:9" x14ac:dyDescent="0.25">
      <c r="A228">
        <v>2</v>
      </c>
      <c r="B228">
        <v>2</v>
      </c>
      <c r="C228">
        <v>0</v>
      </c>
      <c r="D228">
        <v>2</v>
      </c>
      <c r="E228">
        <v>0</v>
      </c>
      <c r="F228">
        <v>5</v>
      </c>
      <c r="G228">
        <v>33.318975000000002</v>
      </c>
      <c r="H228" s="4" t="str">
        <f>IF(C228&gt;0, "M",IF((D228+F228)&gt;0,"N","H"))</f>
        <v>N</v>
      </c>
      <c r="I228" s="4">
        <f t="shared" si="42"/>
        <v>0</v>
      </c>
    </row>
    <row r="229" spans="1:9" x14ac:dyDescent="0.25">
      <c r="A229">
        <v>2</v>
      </c>
      <c r="B229">
        <v>2</v>
      </c>
      <c r="C229">
        <v>0</v>
      </c>
      <c r="D229">
        <v>2</v>
      </c>
      <c r="E229">
        <v>1</v>
      </c>
      <c r="F229">
        <v>0</v>
      </c>
      <c r="G229">
        <v>312.6123</v>
      </c>
      <c r="H229" s="4" t="str">
        <f>IF(C229&gt;0, "M",IF((D229+F229)&gt;0,"N","H"))</f>
        <v>N</v>
      </c>
      <c r="I229" s="4">
        <f t="shared" si="42"/>
        <v>0</v>
      </c>
    </row>
    <row r="230" spans="1:9" x14ac:dyDescent="0.25">
      <c r="A230">
        <v>2</v>
      </c>
      <c r="B230">
        <v>2</v>
      </c>
      <c r="C230">
        <v>0</v>
      </c>
      <c r="D230">
        <v>3</v>
      </c>
      <c r="E230">
        <v>0</v>
      </c>
      <c r="F230">
        <v>0</v>
      </c>
      <c r="G230">
        <v>918.67179666666595</v>
      </c>
      <c r="H230" s="4" t="str">
        <f>IF(C230&gt;0, "M",IF((D230+F230)&gt;0,"N","H"))</f>
        <v>N</v>
      </c>
      <c r="I230" s="4">
        <f t="shared" si="42"/>
        <v>1</v>
      </c>
    </row>
    <row r="231" spans="1:9" x14ac:dyDescent="0.25">
      <c r="A231">
        <v>2</v>
      </c>
      <c r="B231">
        <v>2</v>
      </c>
      <c r="C231">
        <v>0</v>
      </c>
      <c r="D231">
        <v>3</v>
      </c>
      <c r="E231">
        <v>0</v>
      </c>
      <c r="F231">
        <v>2</v>
      </c>
      <c r="G231">
        <v>13.028359999999999</v>
      </c>
      <c r="H231" s="4" t="str">
        <f>IF(C231&gt;0, "M",IF((D231+F231)&gt;0,"N","H"))</f>
        <v>N</v>
      </c>
      <c r="I231" s="4">
        <f t="shared" si="42"/>
        <v>1</v>
      </c>
    </row>
    <row r="232" spans="1:9" x14ac:dyDescent="0.25">
      <c r="A232">
        <v>2</v>
      </c>
      <c r="B232">
        <v>2</v>
      </c>
      <c r="C232">
        <v>0</v>
      </c>
      <c r="D232">
        <v>4</v>
      </c>
      <c r="E232">
        <v>0</v>
      </c>
      <c r="F232">
        <v>0</v>
      </c>
      <c r="G232">
        <v>13.101979999999999</v>
      </c>
      <c r="H232" s="4" t="str">
        <f>IF(C232&gt;0, "M",IF((D232+F232)&gt;0,"N","H"))</f>
        <v>N</v>
      </c>
      <c r="I232" s="4">
        <f t="shared" si="42"/>
        <v>2</v>
      </c>
    </row>
    <row r="233" spans="1:9" x14ac:dyDescent="0.25">
      <c r="A233">
        <v>2</v>
      </c>
      <c r="B233">
        <v>2</v>
      </c>
      <c r="C233">
        <v>1</v>
      </c>
      <c r="D233">
        <v>2</v>
      </c>
      <c r="E233">
        <v>0</v>
      </c>
      <c r="F233">
        <v>0</v>
      </c>
      <c r="G233">
        <v>3188.4371091637599</v>
      </c>
      <c r="H233" s="4" t="str">
        <f>IF(C233&gt;0, "M",IF((D233+F233)&gt;0,"N","H"))</f>
        <v>M</v>
      </c>
      <c r="I233" s="4">
        <f t="shared" si="42"/>
        <v>0</v>
      </c>
    </row>
    <row r="234" spans="1:9" x14ac:dyDescent="0.25">
      <c r="A234">
        <v>2</v>
      </c>
      <c r="B234">
        <v>2</v>
      </c>
      <c r="C234">
        <v>1</v>
      </c>
      <c r="D234">
        <v>2</v>
      </c>
      <c r="E234">
        <v>0</v>
      </c>
      <c r="F234">
        <v>1</v>
      </c>
      <c r="G234">
        <v>388.09331333333301</v>
      </c>
      <c r="H234" s="4" t="str">
        <f>IF(C234&gt;0, "M",IF((D234+F234)&gt;0,"N","H"))</f>
        <v>M</v>
      </c>
      <c r="I234" s="4">
        <f t="shared" si="42"/>
        <v>0</v>
      </c>
    </row>
    <row r="235" spans="1:9" x14ac:dyDescent="0.25">
      <c r="A235">
        <v>2</v>
      </c>
      <c r="B235">
        <v>2</v>
      </c>
      <c r="C235">
        <v>1</v>
      </c>
      <c r="D235">
        <v>2</v>
      </c>
      <c r="E235">
        <v>0</v>
      </c>
      <c r="F235">
        <v>2</v>
      </c>
      <c r="G235">
        <v>282.27107999999998</v>
      </c>
      <c r="H235" s="4" t="str">
        <f>IF(C235&gt;0, "M",IF((D235+F235)&gt;0,"N","H"))</f>
        <v>M</v>
      </c>
      <c r="I235" s="4">
        <f t="shared" si="42"/>
        <v>0</v>
      </c>
    </row>
    <row r="236" spans="1:9" x14ac:dyDescent="0.25">
      <c r="A236">
        <v>2</v>
      </c>
      <c r="B236">
        <v>2</v>
      </c>
      <c r="C236">
        <v>1</v>
      </c>
      <c r="D236">
        <v>2</v>
      </c>
      <c r="E236">
        <v>0</v>
      </c>
      <c r="F236">
        <v>3</v>
      </c>
      <c r="G236">
        <v>258.12779999999998</v>
      </c>
      <c r="H236" s="4" t="str">
        <f>IF(C236&gt;0, "M",IF((D236+F236)&gt;0,"N","H"))</f>
        <v>M</v>
      </c>
      <c r="I236" s="4">
        <f t="shared" si="42"/>
        <v>0</v>
      </c>
    </row>
    <row r="237" spans="1:9" x14ac:dyDescent="0.25">
      <c r="A237">
        <v>2</v>
      </c>
      <c r="B237">
        <v>2</v>
      </c>
      <c r="C237">
        <v>1</v>
      </c>
      <c r="D237">
        <v>2</v>
      </c>
      <c r="E237">
        <v>1</v>
      </c>
      <c r="F237">
        <v>0</v>
      </c>
      <c r="G237">
        <v>13.05294</v>
      </c>
      <c r="H237" s="4" t="str">
        <f>IF(C237&gt;0, "M",IF((D237+F237)&gt;0,"N","H"))</f>
        <v>M</v>
      </c>
      <c r="I237" s="4">
        <f t="shared" si="42"/>
        <v>0</v>
      </c>
    </row>
    <row r="238" spans="1:9" x14ac:dyDescent="0.25">
      <c r="A238">
        <v>2</v>
      </c>
      <c r="B238">
        <v>2</v>
      </c>
      <c r="C238">
        <v>1</v>
      </c>
      <c r="D238">
        <v>3</v>
      </c>
      <c r="E238">
        <v>0</v>
      </c>
      <c r="F238">
        <v>0</v>
      </c>
      <c r="G238">
        <v>579.56259999999997</v>
      </c>
      <c r="H238" s="4" t="str">
        <f>IF(C238&gt;0, "M",IF((D238+F238)&gt;0,"N","H"))</f>
        <v>M</v>
      </c>
      <c r="I238" s="4">
        <f t="shared" si="42"/>
        <v>1</v>
      </c>
    </row>
    <row r="239" spans="1:9" x14ac:dyDescent="0.25">
      <c r="A239">
        <v>2</v>
      </c>
      <c r="B239">
        <v>2</v>
      </c>
      <c r="C239">
        <v>2</v>
      </c>
      <c r="D239">
        <v>2</v>
      </c>
      <c r="E239">
        <v>0</v>
      </c>
      <c r="F239">
        <v>0</v>
      </c>
      <c r="G239">
        <v>507.45373333333299</v>
      </c>
      <c r="H239" s="4" t="str">
        <f>IF(C239&gt;0, "M",IF((D239+F239)&gt;0,"N","H"))</f>
        <v>M</v>
      </c>
      <c r="I239" s="4">
        <f t="shared" si="42"/>
        <v>0</v>
      </c>
    </row>
    <row r="240" spans="1:9" x14ac:dyDescent="0.25">
      <c r="A240">
        <v>2</v>
      </c>
      <c r="B240">
        <v>2</v>
      </c>
      <c r="C240">
        <v>2</v>
      </c>
      <c r="D240">
        <v>2</v>
      </c>
      <c r="E240">
        <v>0</v>
      </c>
      <c r="F240">
        <v>1</v>
      </c>
      <c r="G240">
        <v>13.14568</v>
      </c>
      <c r="H240" s="4" t="str">
        <f>IF(C240&gt;0, "M",IF((D240+F240)&gt;0,"N","H"))</f>
        <v>M</v>
      </c>
      <c r="I240" s="4">
        <f t="shared" si="42"/>
        <v>0</v>
      </c>
    </row>
    <row r="241" spans="1:9" x14ac:dyDescent="0.25">
      <c r="A241">
        <v>2</v>
      </c>
      <c r="B241">
        <v>2</v>
      </c>
      <c r="C241">
        <v>3</v>
      </c>
      <c r="D241">
        <v>2</v>
      </c>
      <c r="E241">
        <v>1</v>
      </c>
      <c r="F241">
        <v>0</v>
      </c>
      <c r="G241">
        <v>8.9895666666666596</v>
      </c>
      <c r="H241" s="4" t="str">
        <f>IF(C241&gt;0, "M",IF((D241+F241)&gt;0,"N","H"))</f>
        <v>M</v>
      </c>
      <c r="I241" s="4">
        <f t="shared" si="42"/>
        <v>0</v>
      </c>
    </row>
    <row r="242" spans="1:9" x14ac:dyDescent="0.25">
      <c r="A242">
        <v>2</v>
      </c>
      <c r="B242">
        <v>3</v>
      </c>
      <c r="C242">
        <v>0</v>
      </c>
      <c r="D242">
        <v>3</v>
      </c>
      <c r="E242">
        <v>0</v>
      </c>
      <c r="F242">
        <v>0</v>
      </c>
      <c r="G242">
        <v>2708.4970064662998</v>
      </c>
      <c r="H242" s="4" t="str">
        <f>IF(C242&gt;0, "M",IF((D242+F242)&gt;0,"N","H"))</f>
        <v>N</v>
      </c>
      <c r="I242" s="4">
        <f t="shared" si="42"/>
        <v>0</v>
      </c>
    </row>
    <row r="243" spans="1:9" x14ac:dyDescent="0.25">
      <c r="A243">
        <v>2</v>
      </c>
      <c r="B243">
        <v>3</v>
      </c>
      <c r="C243">
        <v>0</v>
      </c>
      <c r="D243">
        <v>3</v>
      </c>
      <c r="E243">
        <v>0</v>
      </c>
      <c r="F243">
        <v>1</v>
      </c>
      <c r="G243">
        <v>296.26177999999999</v>
      </c>
      <c r="H243" s="4" t="str">
        <f>IF(C243&gt;0, "M",IF((D243+F243)&gt;0,"N","H"))</f>
        <v>N</v>
      </c>
      <c r="I243" s="4">
        <f t="shared" si="42"/>
        <v>0</v>
      </c>
    </row>
    <row r="244" spans="1:9" x14ac:dyDescent="0.25">
      <c r="A244">
        <v>2</v>
      </c>
      <c r="B244">
        <v>3</v>
      </c>
      <c r="C244">
        <v>0</v>
      </c>
      <c r="D244">
        <v>3</v>
      </c>
      <c r="E244">
        <v>0</v>
      </c>
      <c r="F244">
        <v>2</v>
      </c>
      <c r="G244">
        <v>72.198066666666705</v>
      </c>
      <c r="H244" s="4" t="str">
        <f>IF(C244&gt;0, "M",IF((D244+F244)&gt;0,"N","H"))</f>
        <v>N</v>
      </c>
      <c r="I244" s="4">
        <f t="shared" si="42"/>
        <v>0</v>
      </c>
    </row>
    <row r="245" spans="1:9" x14ac:dyDescent="0.25">
      <c r="A245">
        <v>2</v>
      </c>
      <c r="B245">
        <v>3</v>
      </c>
      <c r="C245">
        <v>0</v>
      </c>
      <c r="D245">
        <v>4</v>
      </c>
      <c r="E245">
        <v>0</v>
      </c>
      <c r="F245">
        <v>0</v>
      </c>
      <c r="G245">
        <v>4.8999499999999996</v>
      </c>
      <c r="H245" s="4" t="str">
        <f>IF(C245&gt;0, "M",IF((D245+F245)&gt;0,"N","H"))</f>
        <v>N</v>
      </c>
      <c r="I245" s="4">
        <f t="shared" si="42"/>
        <v>1</v>
      </c>
    </row>
    <row r="246" spans="1:9" x14ac:dyDescent="0.25">
      <c r="A246">
        <v>2</v>
      </c>
      <c r="B246">
        <v>3</v>
      </c>
      <c r="C246">
        <v>1</v>
      </c>
      <c r="D246">
        <v>3</v>
      </c>
      <c r="E246">
        <v>0</v>
      </c>
      <c r="F246">
        <v>0</v>
      </c>
      <c r="G246">
        <v>264.69540000000001</v>
      </c>
      <c r="H246" s="4" t="str">
        <f>IF(C246&gt;0, "M",IF((D246+F246)&gt;0,"N","H"))</f>
        <v>M</v>
      </c>
      <c r="I246" s="4">
        <f t="shared" si="42"/>
        <v>0</v>
      </c>
    </row>
    <row r="247" spans="1:9" x14ac:dyDescent="0.25">
      <c r="A247">
        <v>2</v>
      </c>
      <c r="B247">
        <v>3</v>
      </c>
      <c r="C247">
        <v>1</v>
      </c>
      <c r="D247">
        <v>3</v>
      </c>
      <c r="E247">
        <v>0</v>
      </c>
      <c r="F247">
        <v>1</v>
      </c>
      <c r="G247">
        <v>637.15509999999995</v>
      </c>
      <c r="H247" s="4" t="str">
        <f>IF(C247&gt;0, "M",IF((D247+F247)&gt;0,"N","H"))</f>
        <v>M</v>
      </c>
      <c r="I247" s="4">
        <f t="shared" si="42"/>
        <v>0</v>
      </c>
    </row>
    <row r="248" spans="1:9" x14ac:dyDescent="0.25">
      <c r="A248">
        <v>2</v>
      </c>
      <c r="B248">
        <v>3</v>
      </c>
      <c r="C248">
        <v>2</v>
      </c>
      <c r="D248">
        <v>3</v>
      </c>
      <c r="E248">
        <v>0</v>
      </c>
      <c r="F248">
        <v>0</v>
      </c>
      <c r="G248">
        <v>6.5675999999999997</v>
      </c>
      <c r="H248" s="4" t="str">
        <f>IF(C248&gt;0, "M",IF((D248+F248)&gt;0,"N","H"))</f>
        <v>M</v>
      </c>
      <c r="I248" s="4">
        <f t="shared" si="42"/>
        <v>0</v>
      </c>
    </row>
    <row r="249" spans="1:9" x14ac:dyDescent="0.25">
      <c r="A249">
        <v>2</v>
      </c>
      <c r="B249">
        <v>3</v>
      </c>
      <c r="C249">
        <v>2</v>
      </c>
      <c r="D249">
        <v>3</v>
      </c>
      <c r="E249">
        <v>1</v>
      </c>
      <c r="F249">
        <v>0</v>
      </c>
      <c r="G249">
        <v>77.469899999999996</v>
      </c>
      <c r="H249" s="4" t="str">
        <f>IF(C249&gt;0, "M",IF((D249+F249)&gt;0,"N","H"))</f>
        <v>M</v>
      </c>
      <c r="I249" s="4">
        <f t="shared" si="42"/>
        <v>0</v>
      </c>
    </row>
    <row r="250" spans="1:9" x14ac:dyDescent="0.25">
      <c r="A250">
        <v>2</v>
      </c>
      <c r="B250">
        <v>4</v>
      </c>
      <c r="C250">
        <v>0</v>
      </c>
      <c r="D250">
        <v>4</v>
      </c>
      <c r="E250">
        <v>0</v>
      </c>
      <c r="F250">
        <v>0</v>
      </c>
      <c r="G250">
        <v>316.498201666667</v>
      </c>
      <c r="H250" s="4" t="str">
        <f>IF(C250&gt;0, "M",IF((D250+F250)&gt;0,"N","H"))</f>
        <v>N</v>
      </c>
      <c r="I250" s="4">
        <f t="shared" si="42"/>
        <v>0</v>
      </c>
    </row>
    <row r="251" spans="1:9" x14ac:dyDescent="0.25">
      <c r="A251">
        <v>2</v>
      </c>
      <c r="B251">
        <v>4</v>
      </c>
      <c r="C251">
        <v>0</v>
      </c>
      <c r="D251">
        <v>4</v>
      </c>
      <c r="E251">
        <v>0</v>
      </c>
      <c r="F251">
        <v>1</v>
      </c>
      <c r="G251">
        <v>1950.1239522107201</v>
      </c>
      <c r="H251" s="4" t="str">
        <f>IF(C251&gt;0, "M",IF((D251+F251)&gt;0,"N","H"))</f>
        <v>N</v>
      </c>
      <c r="I251" s="4">
        <f t="shared" si="42"/>
        <v>0</v>
      </c>
    </row>
    <row r="252" spans="1:9" x14ac:dyDescent="0.25">
      <c r="A252">
        <v>2</v>
      </c>
      <c r="B252">
        <v>4</v>
      </c>
      <c r="C252">
        <v>0</v>
      </c>
      <c r="D252">
        <v>5</v>
      </c>
      <c r="E252">
        <v>0</v>
      </c>
      <c r="F252">
        <v>0</v>
      </c>
      <c r="G252">
        <v>257.36187999999999</v>
      </c>
      <c r="H252" s="4" t="str">
        <f>IF(C252&gt;0, "M",IF((D252+F252)&gt;0,"N","H"))</f>
        <v>N</v>
      </c>
      <c r="I252" s="4">
        <f t="shared" si="42"/>
        <v>1</v>
      </c>
    </row>
    <row r="253" spans="1:9" x14ac:dyDescent="0.25">
      <c r="A253">
        <v>2</v>
      </c>
      <c r="B253">
        <v>4</v>
      </c>
      <c r="C253">
        <v>1</v>
      </c>
      <c r="D253">
        <v>4</v>
      </c>
      <c r="E253">
        <v>0</v>
      </c>
      <c r="F253">
        <v>0</v>
      </c>
      <c r="G253">
        <v>20.577449999999999</v>
      </c>
      <c r="H253" s="4" t="str">
        <f>IF(C253&gt;0, "M",IF((D253+F253)&gt;0,"N","H"))</f>
        <v>M</v>
      </c>
      <c r="I253" s="4">
        <f t="shared" si="42"/>
        <v>0</v>
      </c>
    </row>
    <row r="254" spans="1:9" x14ac:dyDescent="0.25">
      <c r="A254">
        <v>2</v>
      </c>
      <c r="B254">
        <v>5</v>
      </c>
      <c r="C254">
        <v>0</v>
      </c>
      <c r="D254">
        <v>5</v>
      </c>
      <c r="E254">
        <v>0</v>
      </c>
      <c r="F254">
        <v>0</v>
      </c>
      <c r="G254">
        <v>126.0269</v>
      </c>
      <c r="H254" s="4" t="str">
        <f>IF(C254&gt;0, "M",IF((D254+F254)&gt;0,"N","H"))</f>
        <v>N</v>
      </c>
      <c r="I254" s="4">
        <f t="shared" si="42"/>
        <v>0</v>
      </c>
    </row>
    <row r="255" spans="1:9" x14ac:dyDescent="0.25">
      <c r="A255">
        <v>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21218.134065499598</v>
      </c>
      <c r="H255" s="4" t="str">
        <f>IF(C255&gt;0, "M",IF((D255+F255)&gt;0,"N","H"))</f>
        <v>H</v>
      </c>
      <c r="I255" s="4">
        <f t="shared" si="42"/>
        <v>0</v>
      </c>
    </row>
    <row r="256" spans="1:9" x14ac:dyDescent="0.25">
      <c r="A256">
        <v>3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4122.6786555177596</v>
      </c>
      <c r="H256" s="4" t="str">
        <f>IF(C256&gt;0, "M",IF((D256+F256)&gt;0,"N","H"))</f>
        <v>N</v>
      </c>
      <c r="I256" s="4">
        <f t="shared" si="42"/>
        <v>0</v>
      </c>
    </row>
    <row r="257" spans="1:9" x14ac:dyDescent="0.25">
      <c r="A257">
        <v>3</v>
      </c>
      <c r="B257">
        <v>0</v>
      </c>
      <c r="C257">
        <v>0</v>
      </c>
      <c r="D257">
        <v>0</v>
      </c>
      <c r="E257">
        <v>0</v>
      </c>
      <c r="F257">
        <v>2</v>
      </c>
      <c r="G257">
        <v>1763.6561277298299</v>
      </c>
      <c r="H257" s="4" t="str">
        <f>IF(C257&gt;0, "M",IF((D257+F257)&gt;0,"N","H"))</f>
        <v>N</v>
      </c>
      <c r="I257" s="4">
        <f t="shared" si="42"/>
        <v>0</v>
      </c>
    </row>
    <row r="258" spans="1:9" x14ac:dyDescent="0.25">
      <c r="A258">
        <v>3</v>
      </c>
      <c r="B258">
        <v>0</v>
      </c>
      <c r="C258">
        <v>0</v>
      </c>
      <c r="D258">
        <v>0</v>
      </c>
      <c r="E258">
        <v>0</v>
      </c>
      <c r="F258">
        <v>3</v>
      </c>
      <c r="G258">
        <v>88.091525000000004</v>
      </c>
      <c r="H258" s="4" t="str">
        <f>IF(C258&gt;0, "M",IF((D258+F258)&gt;0,"N","H"))</f>
        <v>N</v>
      </c>
      <c r="I258" s="4">
        <f t="shared" si="42"/>
        <v>0</v>
      </c>
    </row>
    <row r="259" spans="1:9" x14ac:dyDescent="0.25">
      <c r="A259">
        <v>3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6540.3854906760098</v>
      </c>
      <c r="H259" s="4" t="str">
        <f>IF(C259&gt;0, "M",IF((D259+F259)&gt;0,"N","H"))</f>
        <v>N</v>
      </c>
      <c r="I259" s="4">
        <f t="shared" ref="I259:I322" si="43">D259-B259</f>
        <v>1</v>
      </c>
    </row>
    <row r="260" spans="1:9" x14ac:dyDescent="0.25">
      <c r="A260">
        <v>3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248.78460000000001</v>
      </c>
      <c r="H260" s="4" t="str">
        <f>IF(C260&gt;0, "M",IF((D260+F260)&gt;0,"N","H"))</f>
        <v>N</v>
      </c>
      <c r="I260" s="4">
        <f t="shared" si="43"/>
        <v>1</v>
      </c>
    </row>
    <row r="261" spans="1:9" x14ac:dyDescent="0.25">
      <c r="A261">
        <v>3</v>
      </c>
      <c r="B261">
        <v>0</v>
      </c>
      <c r="C261">
        <v>0</v>
      </c>
      <c r="D261">
        <v>1</v>
      </c>
      <c r="E261">
        <v>0</v>
      </c>
      <c r="F261">
        <v>2</v>
      </c>
      <c r="G261">
        <v>402.93882261354798</v>
      </c>
      <c r="H261" s="4" t="str">
        <f>IF(C261&gt;0, "M",IF((D261+F261)&gt;0,"N","H"))</f>
        <v>N</v>
      </c>
      <c r="I261" s="4">
        <f t="shared" si="43"/>
        <v>1</v>
      </c>
    </row>
    <row r="262" spans="1:9" x14ac:dyDescent="0.25">
      <c r="A262">
        <v>3</v>
      </c>
      <c r="B262">
        <v>0</v>
      </c>
      <c r="C262">
        <v>0</v>
      </c>
      <c r="D262">
        <v>1</v>
      </c>
      <c r="E262">
        <v>0</v>
      </c>
      <c r="F262">
        <v>3</v>
      </c>
      <c r="G262">
        <v>16.264199999999999</v>
      </c>
      <c r="H262" s="4" t="str">
        <f>IF(C262&gt;0, "M",IF((D262+F262)&gt;0,"N","H"))</f>
        <v>N</v>
      </c>
      <c r="I262" s="4">
        <f t="shared" si="43"/>
        <v>1</v>
      </c>
    </row>
    <row r="263" spans="1:9" x14ac:dyDescent="0.25">
      <c r="A263">
        <v>3</v>
      </c>
      <c r="B263">
        <v>0</v>
      </c>
      <c r="C263">
        <v>0</v>
      </c>
      <c r="D263">
        <v>2</v>
      </c>
      <c r="E263">
        <v>0</v>
      </c>
      <c r="F263">
        <v>0</v>
      </c>
      <c r="G263">
        <v>473.28998000000001</v>
      </c>
      <c r="H263" s="4" t="str">
        <f>IF(C263&gt;0, "M",IF((D263+F263)&gt;0,"N","H"))</f>
        <v>N</v>
      </c>
      <c r="I263" s="4">
        <f t="shared" si="43"/>
        <v>2</v>
      </c>
    </row>
    <row r="264" spans="1:9" x14ac:dyDescent="0.25">
      <c r="A264">
        <v>3</v>
      </c>
      <c r="B264">
        <v>0</v>
      </c>
      <c r="C264">
        <v>0</v>
      </c>
      <c r="D264">
        <v>2</v>
      </c>
      <c r="E264">
        <v>0</v>
      </c>
      <c r="F264">
        <v>1</v>
      </c>
      <c r="G264">
        <v>276.8295</v>
      </c>
      <c r="H264" s="4" t="str">
        <f>IF(C264&gt;0, "M",IF((D264+F264)&gt;0,"N","H"))</f>
        <v>N</v>
      </c>
      <c r="I264" s="4">
        <f t="shared" si="43"/>
        <v>2</v>
      </c>
    </row>
    <row r="265" spans="1:9" x14ac:dyDescent="0.25">
      <c r="A265">
        <v>3</v>
      </c>
      <c r="B265">
        <v>0</v>
      </c>
      <c r="C265">
        <v>0</v>
      </c>
      <c r="D265">
        <v>2</v>
      </c>
      <c r="E265">
        <v>0</v>
      </c>
      <c r="F265">
        <v>2</v>
      </c>
      <c r="G265">
        <v>3.9199600000000001</v>
      </c>
      <c r="H265" s="4" t="str">
        <f>IF(C265&gt;0, "M",IF((D265+F265)&gt;0,"N","H"))</f>
        <v>N</v>
      </c>
      <c r="I265" s="4">
        <f t="shared" si="43"/>
        <v>2</v>
      </c>
    </row>
    <row r="266" spans="1:9" x14ac:dyDescent="0.25">
      <c r="A266">
        <v>3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117611.46801088699</v>
      </c>
      <c r="H266" s="4" t="str">
        <f>IF(C266&gt;0, "M",IF((D266+F266)&gt;0,"N","H"))</f>
        <v>M</v>
      </c>
      <c r="I266" s="4">
        <f t="shared" si="43"/>
        <v>0</v>
      </c>
    </row>
    <row r="267" spans="1:9" x14ac:dyDescent="0.25">
      <c r="A267">
        <v>3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6999.3413198424796</v>
      </c>
      <c r="H267" s="4" t="str">
        <f>IF(C267&gt;0, "M",IF((D267+F267)&gt;0,"N","H"))</f>
        <v>M</v>
      </c>
      <c r="I267" s="4">
        <f t="shared" si="43"/>
        <v>0</v>
      </c>
    </row>
    <row r="268" spans="1:9" x14ac:dyDescent="0.25">
      <c r="A268">
        <v>3</v>
      </c>
      <c r="B268">
        <v>0</v>
      </c>
      <c r="C268">
        <v>1</v>
      </c>
      <c r="D268">
        <v>0</v>
      </c>
      <c r="E268">
        <v>0</v>
      </c>
      <c r="F268">
        <v>2</v>
      </c>
      <c r="G268">
        <v>86.708598333333299</v>
      </c>
      <c r="H268" s="4" t="str">
        <f>IF(C268&gt;0, "M",IF((D268+F268)&gt;0,"N","H"))</f>
        <v>M</v>
      </c>
      <c r="I268" s="4">
        <f t="shared" si="43"/>
        <v>0</v>
      </c>
    </row>
    <row r="269" spans="1:9" x14ac:dyDescent="0.25">
      <c r="A269">
        <v>3</v>
      </c>
      <c r="B269">
        <v>0</v>
      </c>
      <c r="C269">
        <v>1</v>
      </c>
      <c r="D269">
        <v>0</v>
      </c>
      <c r="E269">
        <v>1</v>
      </c>
      <c r="F269">
        <v>0</v>
      </c>
      <c r="G269">
        <v>485.488296666667</v>
      </c>
      <c r="H269" s="4" t="str">
        <f>IF(C269&gt;0, "M",IF((D269+F269)&gt;0,"N","H"))</f>
        <v>M</v>
      </c>
      <c r="I269" s="4">
        <f t="shared" si="43"/>
        <v>0</v>
      </c>
    </row>
    <row r="270" spans="1:9" x14ac:dyDescent="0.25">
      <c r="A270">
        <v>3</v>
      </c>
      <c r="B270">
        <v>0</v>
      </c>
      <c r="C270">
        <v>1</v>
      </c>
      <c r="D270">
        <v>0</v>
      </c>
      <c r="E270">
        <v>1</v>
      </c>
      <c r="F270">
        <v>1</v>
      </c>
      <c r="G270">
        <v>38.678980000000003</v>
      </c>
      <c r="H270" s="4" t="str">
        <f>IF(C270&gt;0, "M",IF((D270+F270)&gt;0,"N","H"))</f>
        <v>M</v>
      </c>
      <c r="I270" s="4">
        <f t="shared" si="43"/>
        <v>0</v>
      </c>
    </row>
    <row r="271" spans="1:9" x14ac:dyDescent="0.25">
      <c r="A271">
        <v>3</v>
      </c>
      <c r="B271">
        <v>0</v>
      </c>
      <c r="C271">
        <v>1</v>
      </c>
      <c r="D271">
        <v>0</v>
      </c>
      <c r="E271">
        <v>1</v>
      </c>
      <c r="F271">
        <v>3</v>
      </c>
      <c r="G271">
        <v>16.352450000000001</v>
      </c>
      <c r="H271" s="4" t="str">
        <f>IF(C271&gt;0, "M",IF((D271+F271)&gt;0,"N","H"))</f>
        <v>M</v>
      </c>
      <c r="I271" s="4">
        <f t="shared" si="43"/>
        <v>0</v>
      </c>
    </row>
    <row r="272" spans="1:9" x14ac:dyDescent="0.25">
      <c r="A272">
        <v>3</v>
      </c>
      <c r="B272">
        <v>0</v>
      </c>
      <c r="C272">
        <v>1</v>
      </c>
      <c r="D272">
        <v>0</v>
      </c>
      <c r="E272">
        <v>2</v>
      </c>
      <c r="F272">
        <v>0</v>
      </c>
      <c r="G272">
        <v>17.028079999999999</v>
      </c>
      <c r="H272" s="4" t="str">
        <f>IF(C272&gt;0, "M",IF((D272+F272)&gt;0,"N","H"))</f>
        <v>M</v>
      </c>
      <c r="I272" s="4">
        <f t="shared" si="43"/>
        <v>0</v>
      </c>
    </row>
    <row r="273" spans="1:9" x14ac:dyDescent="0.25">
      <c r="A273">
        <v>3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6054.9930363467001</v>
      </c>
      <c r="H273" s="4" t="str">
        <f>IF(C273&gt;0, "M",IF((D273+F273)&gt;0,"N","H"))</f>
        <v>M</v>
      </c>
      <c r="I273" s="4">
        <f t="shared" si="43"/>
        <v>1</v>
      </c>
    </row>
    <row r="274" spans="1:9" x14ac:dyDescent="0.25">
      <c r="A274">
        <v>3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188.05936</v>
      </c>
      <c r="H274" s="4" t="str">
        <f>IF(C274&gt;0, "M",IF((D274+F274)&gt;0,"N","H"))</f>
        <v>M</v>
      </c>
      <c r="I274" s="4">
        <f t="shared" si="43"/>
        <v>1</v>
      </c>
    </row>
    <row r="275" spans="1:9" x14ac:dyDescent="0.25">
      <c r="A275">
        <v>3</v>
      </c>
      <c r="B275">
        <v>0</v>
      </c>
      <c r="C275">
        <v>1</v>
      </c>
      <c r="D275">
        <v>1</v>
      </c>
      <c r="E275">
        <v>0</v>
      </c>
      <c r="F275">
        <v>2</v>
      </c>
      <c r="G275">
        <v>1295.5328</v>
      </c>
      <c r="H275" s="4" t="str">
        <f>IF(C275&gt;0, "M",IF((D275+F275)&gt;0,"N","H"))</f>
        <v>M</v>
      </c>
      <c r="I275" s="4">
        <f t="shared" si="43"/>
        <v>1</v>
      </c>
    </row>
    <row r="276" spans="1:9" x14ac:dyDescent="0.25">
      <c r="A276">
        <v>3</v>
      </c>
      <c r="B276">
        <v>0</v>
      </c>
      <c r="C276">
        <v>1</v>
      </c>
      <c r="D276">
        <v>2</v>
      </c>
      <c r="E276">
        <v>0</v>
      </c>
      <c r="F276">
        <v>0</v>
      </c>
      <c r="G276">
        <v>352.79761000000002</v>
      </c>
      <c r="H276" s="4" t="str">
        <f>IF(C276&gt;0, "M",IF((D276+F276)&gt;0,"N","H"))</f>
        <v>M</v>
      </c>
      <c r="I276" s="4">
        <f t="shared" si="43"/>
        <v>2</v>
      </c>
    </row>
    <row r="277" spans="1:9" x14ac:dyDescent="0.25">
      <c r="A277">
        <v>3</v>
      </c>
      <c r="B277">
        <v>0</v>
      </c>
      <c r="C277">
        <v>2</v>
      </c>
      <c r="D277">
        <v>0</v>
      </c>
      <c r="E277">
        <v>0</v>
      </c>
      <c r="F277">
        <v>0</v>
      </c>
      <c r="G277">
        <v>14289.1823348981</v>
      </c>
      <c r="H277" s="4" t="str">
        <f>IF(C277&gt;0, "M",IF((D277+F277)&gt;0,"N","H"))</f>
        <v>M</v>
      </c>
      <c r="I277" s="4">
        <f t="shared" si="43"/>
        <v>0</v>
      </c>
    </row>
    <row r="278" spans="1:9" x14ac:dyDescent="0.25">
      <c r="A278">
        <v>3</v>
      </c>
      <c r="B278">
        <v>0</v>
      </c>
      <c r="C278">
        <v>2</v>
      </c>
      <c r="D278">
        <v>0</v>
      </c>
      <c r="E278">
        <v>0</v>
      </c>
      <c r="F278">
        <v>1</v>
      </c>
      <c r="G278">
        <v>576.08686999999998</v>
      </c>
      <c r="H278" s="4" t="str">
        <f>IF(C278&gt;0, "M",IF((D278+F278)&gt;0,"N","H"))</f>
        <v>M</v>
      </c>
      <c r="I278" s="4">
        <f t="shared" si="43"/>
        <v>0</v>
      </c>
    </row>
    <row r="279" spans="1:9" x14ac:dyDescent="0.25">
      <c r="A279">
        <v>3</v>
      </c>
      <c r="B279">
        <v>0</v>
      </c>
      <c r="C279">
        <v>2</v>
      </c>
      <c r="D279">
        <v>0</v>
      </c>
      <c r="E279">
        <v>0</v>
      </c>
      <c r="F279">
        <v>3</v>
      </c>
      <c r="G279">
        <v>153.84334999999999</v>
      </c>
      <c r="H279" s="4" t="str">
        <f>IF(C279&gt;0, "M",IF((D279+F279)&gt;0,"N","H"))</f>
        <v>M</v>
      </c>
      <c r="I279" s="4">
        <f t="shared" si="43"/>
        <v>0</v>
      </c>
    </row>
    <row r="280" spans="1:9" x14ac:dyDescent="0.25">
      <c r="A280">
        <v>3</v>
      </c>
      <c r="B280">
        <v>0</v>
      </c>
      <c r="C280">
        <v>2</v>
      </c>
      <c r="D280">
        <v>0</v>
      </c>
      <c r="E280">
        <v>1</v>
      </c>
      <c r="F280">
        <v>0</v>
      </c>
      <c r="G280">
        <v>208.60845</v>
      </c>
      <c r="H280" s="4" t="str">
        <f>IF(C280&gt;0, "M",IF((D280+F280)&gt;0,"N","H"))</f>
        <v>M</v>
      </c>
      <c r="I280" s="4">
        <f t="shared" si="43"/>
        <v>0</v>
      </c>
    </row>
    <row r="281" spans="1:9" x14ac:dyDescent="0.25">
      <c r="A281">
        <v>3</v>
      </c>
      <c r="B281">
        <v>0</v>
      </c>
      <c r="C281">
        <v>2</v>
      </c>
      <c r="D281">
        <v>1</v>
      </c>
      <c r="E281">
        <v>0</v>
      </c>
      <c r="F281">
        <v>0</v>
      </c>
      <c r="G281">
        <v>582.30197999999996</v>
      </c>
      <c r="H281" s="4" t="str">
        <f>IF(C281&gt;0, "M",IF((D281+F281)&gt;0,"N","H"))</f>
        <v>M</v>
      </c>
      <c r="I281" s="4">
        <f t="shared" si="43"/>
        <v>1</v>
      </c>
    </row>
    <row r="282" spans="1:9" x14ac:dyDescent="0.25">
      <c r="A282">
        <v>3</v>
      </c>
      <c r="B282">
        <v>0</v>
      </c>
      <c r="C282">
        <v>3</v>
      </c>
      <c r="D282">
        <v>0</v>
      </c>
      <c r="E282">
        <v>0</v>
      </c>
      <c r="F282">
        <v>0</v>
      </c>
      <c r="G282">
        <v>1031.1122350000001</v>
      </c>
      <c r="H282" s="4" t="str">
        <f>IF(C282&gt;0, "M",IF((D282+F282)&gt;0,"N","H"))</f>
        <v>M</v>
      </c>
      <c r="I282" s="4">
        <f t="shared" si="43"/>
        <v>0</v>
      </c>
    </row>
    <row r="283" spans="1:9" x14ac:dyDescent="0.25">
      <c r="A283">
        <v>3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389.067329324995</v>
      </c>
      <c r="H283" s="4" t="str">
        <f>IF(C283&gt;0, "M",IF((D283+F283)&gt;0,"N","H"))</f>
        <v>M</v>
      </c>
      <c r="I283" s="4">
        <f t="shared" si="43"/>
        <v>0</v>
      </c>
    </row>
    <row r="284" spans="1:9" x14ac:dyDescent="0.25">
      <c r="A284">
        <v>3</v>
      </c>
      <c r="B284">
        <v>0</v>
      </c>
      <c r="C284">
        <v>3</v>
      </c>
      <c r="D284">
        <v>1</v>
      </c>
      <c r="E284">
        <v>0</v>
      </c>
      <c r="F284">
        <v>0</v>
      </c>
      <c r="G284">
        <v>62.603380000000001</v>
      </c>
      <c r="H284" s="4" t="str">
        <f>IF(C284&gt;0, "M",IF((D284+F284)&gt;0,"N","H"))</f>
        <v>M</v>
      </c>
      <c r="I284" s="4">
        <f t="shared" si="43"/>
        <v>1</v>
      </c>
    </row>
    <row r="285" spans="1:9" x14ac:dyDescent="0.25">
      <c r="A285">
        <v>3</v>
      </c>
      <c r="B285">
        <v>0</v>
      </c>
      <c r="C285">
        <v>4</v>
      </c>
      <c r="D285">
        <v>0</v>
      </c>
      <c r="E285">
        <v>0</v>
      </c>
      <c r="F285">
        <v>0</v>
      </c>
      <c r="G285">
        <v>32.83905</v>
      </c>
      <c r="H285" s="4" t="str">
        <f>IF(C285&gt;0, "M",IF((D285+F285)&gt;0,"N","H"))</f>
        <v>M</v>
      </c>
      <c r="I285" s="4">
        <f t="shared" si="43"/>
        <v>0</v>
      </c>
    </row>
    <row r="286" spans="1:9" x14ac:dyDescent="0.25">
      <c r="A286">
        <v>3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22426.415141887799</v>
      </c>
      <c r="H286" s="4" t="str">
        <f>IF(C286&gt;0, "M",IF((D286+F286)&gt;0,"N","H"))</f>
        <v>N</v>
      </c>
      <c r="I286" s="4">
        <f t="shared" si="43"/>
        <v>0</v>
      </c>
    </row>
    <row r="287" spans="1:9" x14ac:dyDescent="0.25">
      <c r="A287">
        <v>3</v>
      </c>
      <c r="B287">
        <v>1</v>
      </c>
      <c r="C287">
        <v>0</v>
      </c>
      <c r="D287">
        <v>1</v>
      </c>
      <c r="E287">
        <v>0</v>
      </c>
      <c r="F287">
        <v>1</v>
      </c>
      <c r="G287">
        <v>4470.5962516666696</v>
      </c>
      <c r="H287" s="4" t="str">
        <f>IF(C287&gt;0, "M",IF((D287+F287)&gt;0,"N","H"))</f>
        <v>N</v>
      </c>
      <c r="I287" s="4">
        <f t="shared" si="43"/>
        <v>0</v>
      </c>
    </row>
    <row r="288" spans="1:9" x14ac:dyDescent="0.25">
      <c r="A288">
        <v>3</v>
      </c>
      <c r="B288">
        <v>1</v>
      </c>
      <c r="C288">
        <v>0</v>
      </c>
      <c r="D288">
        <v>1</v>
      </c>
      <c r="E288">
        <v>0</v>
      </c>
      <c r="F288">
        <v>2</v>
      </c>
      <c r="G288">
        <v>1587.4961499999999</v>
      </c>
      <c r="H288" s="4" t="str">
        <f>IF(C288&gt;0, "M",IF((D288+F288)&gt;0,"N","H"))</f>
        <v>N</v>
      </c>
      <c r="I288" s="4">
        <f t="shared" si="43"/>
        <v>0</v>
      </c>
    </row>
    <row r="289" spans="1:9" x14ac:dyDescent="0.25">
      <c r="A289">
        <v>3</v>
      </c>
      <c r="B289">
        <v>1</v>
      </c>
      <c r="C289">
        <v>0</v>
      </c>
      <c r="D289">
        <v>1</v>
      </c>
      <c r="E289">
        <v>0</v>
      </c>
      <c r="F289">
        <v>3</v>
      </c>
      <c r="G289">
        <v>4.9558</v>
      </c>
      <c r="H289" s="4" t="str">
        <f>IF(C289&gt;0, "M",IF((D289+F289)&gt;0,"N","H"))</f>
        <v>N</v>
      </c>
      <c r="I289" s="4">
        <f t="shared" si="43"/>
        <v>0</v>
      </c>
    </row>
    <row r="290" spans="1:9" x14ac:dyDescent="0.25">
      <c r="A290">
        <v>3</v>
      </c>
      <c r="B290">
        <v>1</v>
      </c>
      <c r="C290">
        <v>0</v>
      </c>
      <c r="D290">
        <v>1</v>
      </c>
      <c r="E290">
        <v>0</v>
      </c>
      <c r="F290">
        <v>4</v>
      </c>
      <c r="G290">
        <v>609.98012000000006</v>
      </c>
      <c r="H290" s="4" t="str">
        <f>IF(C290&gt;0, "M",IF((D290+F290)&gt;0,"N","H"))</f>
        <v>N</v>
      </c>
      <c r="I290" s="4">
        <f t="shared" si="43"/>
        <v>0</v>
      </c>
    </row>
    <row r="291" spans="1:9" x14ac:dyDescent="0.25">
      <c r="A291">
        <v>3</v>
      </c>
      <c r="B291">
        <v>1</v>
      </c>
      <c r="C291">
        <v>0</v>
      </c>
      <c r="D291">
        <v>2</v>
      </c>
      <c r="E291">
        <v>0</v>
      </c>
      <c r="F291">
        <v>0</v>
      </c>
      <c r="G291">
        <v>1740.8271850706001</v>
      </c>
      <c r="H291" s="4" t="str">
        <f>IF(C291&gt;0, "M",IF((D291+F291)&gt;0,"N","H"))</f>
        <v>N</v>
      </c>
      <c r="I291" s="4">
        <f t="shared" si="43"/>
        <v>1</v>
      </c>
    </row>
    <row r="292" spans="1:9" x14ac:dyDescent="0.25">
      <c r="A292">
        <v>3</v>
      </c>
      <c r="B292">
        <v>1</v>
      </c>
      <c r="C292">
        <v>0</v>
      </c>
      <c r="D292">
        <v>2</v>
      </c>
      <c r="E292">
        <v>0</v>
      </c>
      <c r="F292">
        <v>1</v>
      </c>
      <c r="G292">
        <v>392.24253666666698</v>
      </c>
      <c r="H292" s="4" t="str">
        <f>IF(C292&gt;0, "M",IF((D292+F292)&gt;0,"N","H"))</f>
        <v>N</v>
      </c>
      <c r="I292" s="4">
        <f t="shared" si="43"/>
        <v>1</v>
      </c>
    </row>
    <row r="293" spans="1:9" x14ac:dyDescent="0.25">
      <c r="A293">
        <v>3</v>
      </c>
      <c r="B293">
        <v>1</v>
      </c>
      <c r="C293">
        <v>0</v>
      </c>
      <c r="D293">
        <v>2</v>
      </c>
      <c r="E293">
        <v>0</v>
      </c>
      <c r="F293">
        <v>2</v>
      </c>
      <c r="G293">
        <v>116.50694</v>
      </c>
      <c r="H293" s="4" t="str">
        <f>IF(C293&gt;0, "M",IF((D293+F293)&gt;0,"N","H"))</f>
        <v>N</v>
      </c>
      <c r="I293" s="4">
        <f t="shared" si="43"/>
        <v>1</v>
      </c>
    </row>
    <row r="294" spans="1:9" x14ac:dyDescent="0.25">
      <c r="A294">
        <v>3</v>
      </c>
      <c r="B294">
        <v>1</v>
      </c>
      <c r="C294">
        <v>0</v>
      </c>
      <c r="D294">
        <v>3</v>
      </c>
      <c r="E294">
        <v>0</v>
      </c>
      <c r="F294">
        <v>0</v>
      </c>
      <c r="G294">
        <v>306.37614990928802</v>
      </c>
      <c r="H294" s="4" t="str">
        <f>IF(C294&gt;0, "M",IF((D294+F294)&gt;0,"N","H"))</f>
        <v>N</v>
      </c>
      <c r="I294" s="4">
        <f t="shared" si="43"/>
        <v>2</v>
      </c>
    </row>
    <row r="295" spans="1:9" x14ac:dyDescent="0.25">
      <c r="A295">
        <v>3</v>
      </c>
      <c r="B295">
        <v>1</v>
      </c>
      <c r="C295">
        <v>0</v>
      </c>
      <c r="D295">
        <v>3</v>
      </c>
      <c r="E295">
        <v>0</v>
      </c>
      <c r="F295">
        <v>1</v>
      </c>
      <c r="G295">
        <v>26.216080000000002</v>
      </c>
      <c r="H295" s="4" t="str">
        <f>IF(C295&gt;0, "M",IF((D295+F295)&gt;0,"N","H"))</f>
        <v>N</v>
      </c>
      <c r="I295" s="4">
        <f t="shared" si="43"/>
        <v>2</v>
      </c>
    </row>
    <row r="296" spans="1:9" x14ac:dyDescent="0.25">
      <c r="A296">
        <v>3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22389.2431224791</v>
      </c>
      <c r="H296" s="4" t="str">
        <f>IF(C296&gt;0, "M",IF((D296+F296)&gt;0,"N","H"))</f>
        <v>M</v>
      </c>
      <c r="I296" s="4">
        <f t="shared" si="43"/>
        <v>0</v>
      </c>
    </row>
    <row r="297" spans="1:9" x14ac:dyDescent="0.25">
      <c r="A297">
        <v>3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1105.792285</v>
      </c>
      <c r="H297" s="4" t="str">
        <f>IF(C297&gt;0, "M",IF((D297+F297)&gt;0,"N","H"))</f>
        <v>M</v>
      </c>
      <c r="I297" s="4">
        <f t="shared" si="43"/>
        <v>0</v>
      </c>
    </row>
    <row r="298" spans="1:9" x14ac:dyDescent="0.25">
      <c r="A298">
        <v>3</v>
      </c>
      <c r="B298">
        <v>1</v>
      </c>
      <c r="C298">
        <v>1</v>
      </c>
      <c r="D298">
        <v>1</v>
      </c>
      <c r="E298">
        <v>0</v>
      </c>
      <c r="F298">
        <v>2</v>
      </c>
      <c r="G298">
        <v>16.264199999999999</v>
      </c>
      <c r="H298" s="4" t="str">
        <f>IF(C298&gt;0, "M",IF((D298+F298)&gt;0,"N","H"))</f>
        <v>M</v>
      </c>
      <c r="I298" s="4">
        <f t="shared" si="43"/>
        <v>0</v>
      </c>
    </row>
    <row r="299" spans="1:9" x14ac:dyDescent="0.25">
      <c r="A299">
        <v>3</v>
      </c>
      <c r="B299">
        <v>1</v>
      </c>
      <c r="C299">
        <v>1</v>
      </c>
      <c r="D299">
        <v>1</v>
      </c>
      <c r="E299">
        <v>0</v>
      </c>
      <c r="F299">
        <v>5</v>
      </c>
      <c r="G299">
        <v>761.2681</v>
      </c>
      <c r="H299" s="4" t="str">
        <f>IF(C299&gt;0, "M",IF((D299+F299)&gt;0,"N","H"))</f>
        <v>M</v>
      </c>
      <c r="I299" s="4">
        <f t="shared" si="43"/>
        <v>0</v>
      </c>
    </row>
    <row r="300" spans="1:9" x14ac:dyDescent="0.25">
      <c r="A300">
        <v>3</v>
      </c>
      <c r="B300">
        <v>1</v>
      </c>
      <c r="C300">
        <v>1</v>
      </c>
      <c r="D300">
        <v>1</v>
      </c>
      <c r="E300">
        <v>1</v>
      </c>
      <c r="F300">
        <v>0</v>
      </c>
      <c r="G300">
        <v>723.76061500000003</v>
      </c>
      <c r="H300" s="4" t="str">
        <f>IF(C300&gt;0, "M",IF((D300+F300)&gt;0,"N","H"))</f>
        <v>M</v>
      </c>
      <c r="I300" s="4">
        <f t="shared" si="43"/>
        <v>0</v>
      </c>
    </row>
    <row r="301" spans="1:9" x14ac:dyDescent="0.25">
      <c r="A301">
        <v>3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13.05294</v>
      </c>
      <c r="H301" s="4" t="str">
        <f>IF(C301&gt;0, "M",IF((D301+F301)&gt;0,"N","H"))</f>
        <v>M</v>
      </c>
      <c r="I301" s="4">
        <f t="shared" si="43"/>
        <v>0</v>
      </c>
    </row>
    <row r="302" spans="1:9" x14ac:dyDescent="0.25">
      <c r="A302">
        <v>3</v>
      </c>
      <c r="B302">
        <v>1</v>
      </c>
      <c r="C302">
        <v>1</v>
      </c>
      <c r="D302">
        <v>1</v>
      </c>
      <c r="E302">
        <v>2</v>
      </c>
      <c r="F302">
        <v>0</v>
      </c>
      <c r="G302">
        <v>60.121220000000001</v>
      </c>
      <c r="H302" s="4" t="str">
        <f>IF(C302&gt;0, "M",IF((D302+F302)&gt;0,"N","H"))</f>
        <v>M</v>
      </c>
      <c r="I302" s="4">
        <f t="shared" si="43"/>
        <v>0</v>
      </c>
    </row>
    <row r="303" spans="1:9" x14ac:dyDescent="0.25">
      <c r="A303">
        <v>3</v>
      </c>
      <c r="B303">
        <v>1</v>
      </c>
      <c r="C303">
        <v>1</v>
      </c>
      <c r="D303">
        <v>1</v>
      </c>
      <c r="E303">
        <v>3</v>
      </c>
      <c r="F303">
        <v>0</v>
      </c>
      <c r="G303">
        <v>3.9199600000000001</v>
      </c>
      <c r="H303" s="4" t="str">
        <f>IF(C303&gt;0, "M",IF((D303+F303)&gt;0,"N","H"))</f>
        <v>M</v>
      </c>
      <c r="I303" s="4">
        <f t="shared" si="43"/>
        <v>0</v>
      </c>
    </row>
    <row r="304" spans="1:9" x14ac:dyDescent="0.25">
      <c r="A304">
        <v>3</v>
      </c>
      <c r="B304">
        <v>1</v>
      </c>
      <c r="C304">
        <v>1</v>
      </c>
      <c r="D304">
        <v>2</v>
      </c>
      <c r="E304">
        <v>0</v>
      </c>
      <c r="F304">
        <v>0</v>
      </c>
      <c r="G304">
        <v>3774.3107243375998</v>
      </c>
      <c r="H304" s="4" t="str">
        <f>IF(C304&gt;0, "M",IF((D304+F304)&gt;0,"N","H"))</f>
        <v>M</v>
      </c>
      <c r="I304" s="4">
        <f t="shared" si="43"/>
        <v>1</v>
      </c>
    </row>
    <row r="305" spans="1:9" x14ac:dyDescent="0.25">
      <c r="A305">
        <v>3</v>
      </c>
      <c r="B305">
        <v>1</v>
      </c>
      <c r="C305">
        <v>1</v>
      </c>
      <c r="D305">
        <v>2</v>
      </c>
      <c r="E305">
        <v>0</v>
      </c>
      <c r="F305">
        <v>1</v>
      </c>
      <c r="G305">
        <v>103.30686161281901</v>
      </c>
      <c r="H305" s="4" t="str">
        <f>IF(C305&gt;0, "M",IF((D305+F305)&gt;0,"N","H"))</f>
        <v>M</v>
      </c>
      <c r="I305" s="4">
        <f t="shared" si="43"/>
        <v>1</v>
      </c>
    </row>
    <row r="306" spans="1:9" x14ac:dyDescent="0.25">
      <c r="A306">
        <v>3</v>
      </c>
      <c r="B306">
        <v>1</v>
      </c>
      <c r="C306">
        <v>1</v>
      </c>
      <c r="D306">
        <v>3</v>
      </c>
      <c r="E306">
        <v>0</v>
      </c>
      <c r="F306">
        <v>0</v>
      </c>
      <c r="G306">
        <v>257.28726</v>
      </c>
      <c r="H306" s="4" t="str">
        <f>IF(C306&gt;0, "M",IF((D306+F306)&gt;0,"N","H"))</f>
        <v>M</v>
      </c>
      <c r="I306" s="4">
        <f t="shared" si="43"/>
        <v>2</v>
      </c>
    </row>
    <row r="307" spans="1:9" x14ac:dyDescent="0.25">
      <c r="A307">
        <v>3</v>
      </c>
      <c r="B307">
        <v>1</v>
      </c>
      <c r="C307">
        <v>2</v>
      </c>
      <c r="D307">
        <v>1</v>
      </c>
      <c r="E307">
        <v>0</v>
      </c>
      <c r="F307">
        <v>0</v>
      </c>
      <c r="G307">
        <v>2573.1657850000001</v>
      </c>
      <c r="H307" s="4" t="str">
        <f>IF(C307&gt;0, "M",IF((D307+F307)&gt;0,"N","H"))</f>
        <v>M</v>
      </c>
      <c r="I307" s="4">
        <f t="shared" si="43"/>
        <v>0</v>
      </c>
    </row>
    <row r="308" spans="1:9" x14ac:dyDescent="0.25">
      <c r="A308">
        <v>3</v>
      </c>
      <c r="B308">
        <v>1</v>
      </c>
      <c r="C308">
        <v>2</v>
      </c>
      <c r="D308">
        <v>1</v>
      </c>
      <c r="E308">
        <v>0</v>
      </c>
      <c r="F308">
        <v>1</v>
      </c>
      <c r="G308">
        <v>87.121021666666707</v>
      </c>
      <c r="H308" s="4" t="str">
        <f>IF(C308&gt;0, "M",IF((D308+F308)&gt;0,"N","H"))</f>
        <v>M</v>
      </c>
      <c r="I308" s="4">
        <f t="shared" si="43"/>
        <v>0</v>
      </c>
    </row>
    <row r="309" spans="1:9" x14ac:dyDescent="0.25">
      <c r="A309">
        <v>3</v>
      </c>
      <c r="B309">
        <v>1</v>
      </c>
      <c r="C309">
        <v>2</v>
      </c>
      <c r="D309">
        <v>2</v>
      </c>
      <c r="E309">
        <v>0</v>
      </c>
      <c r="F309">
        <v>0</v>
      </c>
      <c r="G309">
        <v>13.068020000000001</v>
      </c>
      <c r="H309" s="4" t="str">
        <f>IF(C309&gt;0, "M",IF((D309+F309)&gt;0,"N","H"))</f>
        <v>M</v>
      </c>
      <c r="I309" s="4">
        <f t="shared" si="43"/>
        <v>1</v>
      </c>
    </row>
    <row r="310" spans="1:9" x14ac:dyDescent="0.25">
      <c r="A310">
        <v>3</v>
      </c>
      <c r="B310">
        <v>1</v>
      </c>
      <c r="C310">
        <v>3</v>
      </c>
      <c r="D310">
        <v>1</v>
      </c>
      <c r="E310">
        <v>0</v>
      </c>
      <c r="F310">
        <v>0</v>
      </c>
      <c r="G310">
        <v>91.935599999999994</v>
      </c>
      <c r="H310" s="4" t="str">
        <f>IF(C310&gt;0, "M",IF((D310+F310)&gt;0,"N","H"))</f>
        <v>M</v>
      </c>
      <c r="I310" s="4">
        <f t="shared" si="43"/>
        <v>0</v>
      </c>
    </row>
    <row r="311" spans="1:9" x14ac:dyDescent="0.25">
      <c r="A311">
        <v>3</v>
      </c>
      <c r="B311">
        <v>1</v>
      </c>
      <c r="C311">
        <v>3</v>
      </c>
      <c r="D311">
        <v>2</v>
      </c>
      <c r="E311">
        <v>1</v>
      </c>
      <c r="F311">
        <v>0</v>
      </c>
      <c r="G311">
        <v>32.83905</v>
      </c>
      <c r="H311" s="4" t="str">
        <f>IF(C311&gt;0, "M",IF((D311+F311)&gt;0,"N","H"))</f>
        <v>M</v>
      </c>
      <c r="I311" s="4">
        <f t="shared" si="43"/>
        <v>1</v>
      </c>
    </row>
    <row r="312" spans="1:9" x14ac:dyDescent="0.25">
      <c r="A312">
        <v>3</v>
      </c>
      <c r="B312">
        <v>2</v>
      </c>
      <c r="C312">
        <v>0</v>
      </c>
      <c r="D312">
        <v>2</v>
      </c>
      <c r="E312">
        <v>0</v>
      </c>
      <c r="F312">
        <v>0</v>
      </c>
      <c r="G312">
        <v>7395.93038605332</v>
      </c>
      <c r="H312" s="4" t="str">
        <f>IF(C312&gt;0, "M",IF((D312+F312)&gt;0,"N","H"))</f>
        <v>N</v>
      </c>
      <c r="I312" s="4">
        <f t="shared" si="43"/>
        <v>0</v>
      </c>
    </row>
    <row r="313" spans="1:9" x14ac:dyDescent="0.25">
      <c r="A313">
        <v>3</v>
      </c>
      <c r="B313">
        <v>2</v>
      </c>
      <c r="C313">
        <v>0</v>
      </c>
      <c r="D313">
        <v>2</v>
      </c>
      <c r="E313">
        <v>0</v>
      </c>
      <c r="F313">
        <v>1</v>
      </c>
      <c r="G313">
        <v>677.18100333333302</v>
      </c>
      <c r="H313" s="4" t="str">
        <f>IF(C313&gt;0, "M",IF((D313+F313)&gt;0,"N","H"))</f>
        <v>N</v>
      </c>
      <c r="I313" s="4">
        <f t="shared" si="43"/>
        <v>0</v>
      </c>
    </row>
    <row r="314" spans="1:9" x14ac:dyDescent="0.25">
      <c r="A314">
        <v>3</v>
      </c>
      <c r="B314">
        <v>2</v>
      </c>
      <c r="C314">
        <v>0</v>
      </c>
      <c r="D314">
        <v>2</v>
      </c>
      <c r="E314">
        <v>0</v>
      </c>
      <c r="F314">
        <v>2</v>
      </c>
      <c r="G314">
        <v>86.268084999999999</v>
      </c>
      <c r="H314" s="4" t="str">
        <f>IF(C314&gt;0, "M",IF((D314+F314)&gt;0,"N","H"))</f>
        <v>N</v>
      </c>
      <c r="I314" s="4">
        <f t="shared" si="43"/>
        <v>0</v>
      </c>
    </row>
    <row r="315" spans="1:9" x14ac:dyDescent="0.25">
      <c r="A315">
        <v>3</v>
      </c>
      <c r="B315">
        <v>2</v>
      </c>
      <c r="C315">
        <v>0</v>
      </c>
      <c r="D315">
        <v>2</v>
      </c>
      <c r="E315">
        <v>0</v>
      </c>
      <c r="F315">
        <v>3</v>
      </c>
      <c r="G315">
        <v>3.9604200000000001</v>
      </c>
      <c r="H315" s="4" t="str">
        <f>IF(C315&gt;0, "M",IF((D315+F315)&gt;0,"N","H"))</f>
        <v>N</v>
      </c>
      <c r="I315" s="4">
        <f t="shared" si="43"/>
        <v>0</v>
      </c>
    </row>
    <row r="316" spans="1:9" x14ac:dyDescent="0.25">
      <c r="A316">
        <v>3</v>
      </c>
      <c r="B316">
        <v>2</v>
      </c>
      <c r="C316">
        <v>0</v>
      </c>
      <c r="D316">
        <v>3</v>
      </c>
      <c r="E316">
        <v>0</v>
      </c>
      <c r="F316">
        <v>0</v>
      </c>
      <c r="G316">
        <v>1316.254005</v>
      </c>
      <c r="H316" s="4" t="str">
        <f>IF(C316&gt;0, "M",IF((D316+F316)&gt;0,"N","H"))</f>
        <v>N</v>
      </c>
      <c r="I316" s="4">
        <f t="shared" si="43"/>
        <v>1</v>
      </c>
    </row>
    <row r="317" spans="1:9" x14ac:dyDescent="0.25">
      <c r="A317">
        <v>3</v>
      </c>
      <c r="B317">
        <v>2</v>
      </c>
      <c r="C317">
        <v>0</v>
      </c>
      <c r="D317">
        <v>3</v>
      </c>
      <c r="E317">
        <v>0</v>
      </c>
      <c r="F317">
        <v>1</v>
      </c>
      <c r="G317">
        <v>706.37135000000001</v>
      </c>
      <c r="H317" s="4" t="str">
        <f>IF(C317&gt;0, "M",IF((D317+F317)&gt;0,"N","H"))</f>
        <v>N</v>
      </c>
      <c r="I317" s="4">
        <f t="shared" si="43"/>
        <v>1</v>
      </c>
    </row>
    <row r="318" spans="1:9" x14ac:dyDescent="0.25">
      <c r="A318">
        <v>3</v>
      </c>
      <c r="B318">
        <v>2</v>
      </c>
      <c r="C318">
        <v>0</v>
      </c>
      <c r="D318">
        <v>4</v>
      </c>
      <c r="E318">
        <v>0</v>
      </c>
      <c r="F318">
        <v>0</v>
      </c>
      <c r="G318">
        <v>13.01136</v>
      </c>
      <c r="H318" s="4" t="str">
        <f>IF(C318&gt;0, "M",IF((D318+F318)&gt;0,"N","H"))</f>
        <v>N</v>
      </c>
      <c r="I318" s="4">
        <f t="shared" si="43"/>
        <v>2</v>
      </c>
    </row>
    <row r="319" spans="1:9" x14ac:dyDescent="0.25">
      <c r="A319">
        <v>3</v>
      </c>
      <c r="B319">
        <v>2</v>
      </c>
      <c r="C319">
        <v>1</v>
      </c>
      <c r="D319">
        <v>2</v>
      </c>
      <c r="E319">
        <v>0</v>
      </c>
      <c r="F319">
        <v>0</v>
      </c>
      <c r="G319">
        <v>9028.2939817302995</v>
      </c>
      <c r="H319" s="4" t="str">
        <f>IF(C319&gt;0, "M",IF((D319+F319)&gt;0,"N","H"))</f>
        <v>M</v>
      </c>
      <c r="I319" s="4">
        <f t="shared" si="43"/>
        <v>0</v>
      </c>
    </row>
    <row r="320" spans="1:9" x14ac:dyDescent="0.25">
      <c r="A320">
        <v>3</v>
      </c>
      <c r="B320">
        <v>2</v>
      </c>
      <c r="C320">
        <v>1</v>
      </c>
      <c r="D320">
        <v>2</v>
      </c>
      <c r="E320">
        <v>0</v>
      </c>
      <c r="F320">
        <v>1</v>
      </c>
      <c r="G320">
        <v>222.28259333333301</v>
      </c>
      <c r="H320" s="4" t="str">
        <f>IF(C320&gt;0, "M",IF((D320+F320)&gt;0,"N","H"))</f>
        <v>M</v>
      </c>
      <c r="I320" s="4">
        <f t="shared" si="43"/>
        <v>0</v>
      </c>
    </row>
    <row r="321" spans="1:9" x14ac:dyDescent="0.25">
      <c r="A321">
        <v>3</v>
      </c>
      <c r="B321">
        <v>2</v>
      </c>
      <c r="C321">
        <v>1</v>
      </c>
      <c r="D321">
        <v>2</v>
      </c>
      <c r="E321">
        <v>0</v>
      </c>
      <c r="F321">
        <v>2</v>
      </c>
      <c r="G321">
        <v>10.755319999999999</v>
      </c>
      <c r="H321" s="4" t="str">
        <f>IF(C321&gt;0, "M",IF((D321+F321)&gt;0,"N","H"))</f>
        <v>M</v>
      </c>
      <c r="I321" s="4">
        <f t="shared" si="43"/>
        <v>0</v>
      </c>
    </row>
    <row r="322" spans="1:9" x14ac:dyDescent="0.25">
      <c r="A322">
        <v>3</v>
      </c>
      <c r="B322">
        <v>2</v>
      </c>
      <c r="C322">
        <v>1</v>
      </c>
      <c r="D322">
        <v>2</v>
      </c>
      <c r="E322">
        <v>2</v>
      </c>
      <c r="F322">
        <v>0</v>
      </c>
      <c r="G322">
        <v>318.107575</v>
      </c>
      <c r="H322" s="4" t="str">
        <f>IF(C322&gt;0, "M",IF((D322+F322)&gt;0,"N","H"))</f>
        <v>M</v>
      </c>
      <c r="I322" s="4">
        <f t="shared" si="43"/>
        <v>0</v>
      </c>
    </row>
    <row r="323" spans="1:9" x14ac:dyDescent="0.25">
      <c r="A323">
        <v>3</v>
      </c>
      <c r="B323">
        <v>2</v>
      </c>
      <c r="C323">
        <v>1</v>
      </c>
      <c r="D323">
        <v>3</v>
      </c>
      <c r="E323">
        <v>0</v>
      </c>
      <c r="F323">
        <v>0</v>
      </c>
      <c r="G323">
        <v>691.803001666667</v>
      </c>
      <c r="H323" s="4" t="str">
        <f>IF(C323&gt;0, "M",IF((D323+F323)&gt;0,"N","H"))</f>
        <v>M</v>
      </c>
      <c r="I323" s="4">
        <f t="shared" ref="I323:I386" si="44">D323-B323</f>
        <v>1</v>
      </c>
    </row>
    <row r="324" spans="1:9" x14ac:dyDescent="0.25">
      <c r="A324">
        <v>3</v>
      </c>
      <c r="B324">
        <v>2</v>
      </c>
      <c r="C324">
        <v>2</v>
      </c>
      <c r="D324">
        <v>2</v>
      </c>
      <c r="E324">
        <v>0</v>
      </c>
      <c r="F324">
        <v>0</v>
      </c>
      <c r="G324">
        <v>473.28672</v>
      </c>
      <c r="H324" s="4" t="str">
        <f>IF(C324&gt;0, "M",IF((D324+F324)&gt;0,"N","H"))</f>
        <v>M</v>
      </c>
      <c r="I324" s="4">
        <f t="shared" si="44"/>
        <v>0</v>
      </c>
    </row>
    <row r="325" spans="1:9" x14ac:dyDescent="0.25">
      <c r="A325">
        <v>3</v>
      </c>
      <c r="B325">
        <v>2</v>
      </c>
      <c r="C325">
        <v>2</v>
      </c>
      <c r="D325">
        <v>3</v>
      </c>
      <c r="E325">
        <v>0</v>
      </c>
      <c r="F325">
        <v>2</v>
      </c>
      <c r="G325">
        <v>116.50694</v>
      </c>
      <c r="H325" s="4" t="str">
        <f>IF(C325&gt;0, "M",IF((D325+F325)&gt;0,"N","H"))</f>
        <v>M</v>
      </c>
      <c r="I325" s="4">
        <f t="shared" si="44"/>
        <v>1</v>
      </c>
    </row>
    <row r="326" spans="1:9" x14ac:dyDescent="0.25">
      <c r="A326">
        <v>3</v>
      </c>
      <c r="B326">
        <v>2</v>
      </c>
      <c r="C326">
        <v>3</v>
      </c>
      <c r="D326">
        <v>2</v>
      </c>
      <c r="E326">
        <v>0</v>
      </c>
      <c r="F326">
        <v>0</v>
      </c>
      <c r="G326">
        <v>16.894349999999999</v>
      </c>
      <c r="H326" s="4" t="str">
        <f>IF(C326&gt;0, "M",IF((D326+F326)&gt;0,"N","H"))</f>
        <v>M</v>
      </c>
      <c r="I326" s="4">
        <f t="shared" si="44"/>
        <v>0</v>
      </c>
    </row>
    <row r="327" spans="1:9" x14ac:dyDescent="0.25">
      <c r="A327">
        <v>3</v>
      </c>
      <c r="B327">
        <v>2</v>
      </c>
      <c r="C327">
        <v>4</v>
      </c>
      <c r="D327">
        <v>2</v>
      </c>
      <c r="E327">
        <v>0</v>
      </c>
      <c r="F327">
        <v>0</v>
      </c>
      <c r="G327">
        <v>13.068020000000001</v>
      </c>
      <c r="H327" s="4" t="str">
        <f>IF(C327&gt;0, "M",IF((D327+F327)&gt;0,"N","H"))</f>
        <v>M</v>
      </c>
      <c r="I327" s="4">
        <f t="shared" si="44"/>
        <v>0</v>
      </c>
    </row>
    <row r="328" spans="1:9" x14ac:dyDescent="0.25">
      <c r="A328">
        <v>3</v>
      </c>
      <c r="B328">
        <v>3</v>
      </c>
      <c r="C328">
        <v>0</v>
      </c>
      <c r="D328">
        <v>3</v>
      </c>
      <c r="E328">
        <v>0</v>
      </c>
      <c r="F328">
        <v>0</v>
      </c>
      <c r="G328">
        <v>1317.35792269285</v>
      </c>
      <c r="H328" s="4" t="str">
        <f>IF(C328&gt;0, "M",IF((D328+F328)&gt;0,"N","H"))</f>
        <v>N</v>
      </c>
      <c r="I328" s="4">
        <f t="shared" si="44"/>
        <v>0</v>
      </c>
    </row>
    <row r="329" spans="1:9" x14ac:dyDescent="0.25">
      <c r="A329">
        <v>3</v>
      </c>
      <c r="B329">
        <v>3</v>
      </c>
      <c r="C329">
        <v>0</v>
      </c>
      <c r="D329">
        <v>3</v>
      </c>
      <c r="E329">
        <v>0</v>
      </c>
      <c r="F329">
        <v>1</v>
      </c>
      <c r="G329">
        <v>25.022124999999999</v>
      </c>
      <c r="H329" s="4" t="str">
        <f>IF(C329&gt;0, "M",IF((D329+F329)&gt;0,"N","H"))</f>
        <v>N</v>
      </c>
      <c r="I329" s="4">
        <f t="shared" si="44"/>
        <v>0</v>
      </c>
    </row>
    <row r="330" spans="1:9" x14ac:dyDescent="0.25">
      <c r="A330">
        <v>3</v>
      </c>
      <c r="B330">
        <v>3</v>
      </c>
      <c r="C330">
        <v>0</v>
      </c>
      <c r="D330">
        <v>4</v>
      </c>
      <c r="E330">
        <v>0</v>
      </c>
      <c r="F330">
        <v>0</v>
      </c>
      <c r="G330">
        <v>13.01136</v>
      </c>
      <c r="H330" s="4" t="str">
        <f>IF(C330&gt;0, "M",IF((D330+F330)&gt;0,"N","H"))</f>
        <v>N</v>
      </c>
      <c r="I330" s="4">
        <f t="shared" si="44"/>
        <v>1</v>
      </c>
    </row>
    <row r="331" spans="1:9" x14ac:dyDescent="0.25">
      <c r="A331">
        <v>3</v>
      </c>
      <c r="B331">
        <v>3</v>
      </c>
      <c r="C331">
        <v>0</v>
      </c>
      <c r="D331">
        <v>5</v>
      </c>
      <c r="E331">
        <v>0</v>
      </c>
      <c r="F331">
        <v>0</v>
      </c>
      <c r="G331">
        <v>16.449574999999999</v>
      </c>
      <c r="H331" s="4" t="str">
        <f>IF(C331&gt;0, "M",IF((D331+F331)&gt;0,"N","H"))</f>
        <v>N</v>
      </c>
      <c r="I331" s="4">
        <f t="shared" si="44"/>
        <v>2</v>
      </c>
    </row>
    <row r="332" spans="1:9" x14ac:dyDescent="0.25">
      <c r="A332">
        <v>3</v>
      </c>
      <c r="B332">
        <v>3</v>
      </c>
      <c r="C332">
        <v>1</v>
      </c>
      <c r="D332">
        <v>3</v>
      </c>
      <c r="E332">
        <v>0</v>
      </c>
      <c r="F332">
        <v>0</v>
      </c>
      <c r="G332">
        <v>511.65965666666699</v>
      </c>
      <c r="H332" s="4" t="str">
        <f>IF(C332&gt;0, "M",IF((D332+F332)&gt;0,"N","H"))</f>
        <v>M</v>
      </c>
      <c r="I332" s="4">
        <f t="shared" si="44"/>
        <v>0</v>
      </c>
    </row>
    <row r="333" spans="1:9" x14ac:dyDescent="0.25">
      <c r="A333">
        <v>3</v>
      </c>
      <c r="B333">
        <v>4</v>
      </c>
      <c r="C333">
        <v>0</v>
      </c>
      <c r="D333">
        <v>4</v>
      </c>
      <c r="E333">
        <v>0</v>
      </c>
      <c r="F333">
        <v>0</v>
      </c>
      <c r="G333">
        <v>90.065304999999995</v>
      </c>
      <c r="H333" s="4" t="str">
        <f>IF(C333&gt;0, "M",IF((D333+F333)&gt;0,"N","H"))</f>
        <v>N</v>
      </c>
      <c r="I333" s="4">
        <f t="shared" si="44"/>
        <v>0</v>
      </c>
    </row>
    <row r="334" spans="1:9" x14ac:dyDescent="0.25">
      <c r="A334">
        <v>3</v>
      </c>
      <c r="B334">
        <v>4</v>
      </c>
      <c r="C334">
        <v>0</v>
      </c>
      <c r="D334">
        <v>5</v>
      </c>
      <c r="E334">
        <v>0</v>
      </c>
      <c r="F334">
        <v>0</v>
      </c>
      <c r="G334">
        <v>53.31324</v>
      </c>
      <c r="H334" s="4" t="str">
        <f>IF(C334&gt;0, "M",IF((D334+F334)&gt;0,"N","H"))</f>
        <v>N</v>
      </c>
      <c r="I334" s="4">
        <f t="shared" si="44"/>
        <v>1</v>
      </c>
    </row>
    <row r="335" spans="1:9" x14ac:dyDescent="0.25">
      <c r="A335">
        <v>3</v>
      </c>
      <c r="B335">
        <v>5</v>
      </c>
      <c r="C335">
        <v>0</v>
      </c>
      <c r="D335">
        <v>5</v>
      </c>
      <c r="E335">
        <v>0</v>
      </c>
      <c r="F335">
        <v>0</v>
      </c>
      <c r="G335">
        <v>375.84807499999999</v>
      </c>
      <c r="H335" s="4" t="str">
        <f>IF(C335&gt;0, "M",IF((D335+F335)&gt;0,"N","H"))</f>
        <v>N</v>
      </c>
      <c r="I335" s="4">
        <f t="shared" si="44"/>
        <v>0</v>
      </c>
    </row>
    <row r="336" spans="1:9" x14ac:dyDescent="0.25">
      <c r="A336">
        <v>3</v>
      </c>
      <c r="B336">
        <v>6</v>
      </c>
      <c r="C336">
        <v>0</v>
      </c>
      <c r="D336">
        <v>6</v>
      </c>
      <c r="E336">
        <v>0</v>
      </c>
      <c r="F336">
        <v>0</v>
      </c>
      <c r="G336">
        <v>143.055125</v>
      </c>
      <c r="H336" s="4" t="str">
        <f>IF(C336&gt;0, "M",IF((D336+F336)&gt;0,"N","H"))</f>
        <v>N</v>
      </c>
      <c r="I336" s="4">
        <f t="shared" si="44"/>
        <v>0</v>
      </c>
    </row>
    <row r="337" spans="1:9" x14ac:dyDescent="0.25">
      <c r="A337">
        <v>3</v>
      </c>
      <c r="B337">
        <v>6</v>
      </c>
      <c r="C337">
        <v>1</v>
      </c>
      <c r="D337">
        <v>6</v>
      </c>
      <c r="E337">
        <v>0</v>
      </c>
      <c r="F337">
        <v>0</v>
      </c>
      <c r="G337">
        <v>515.02850000000001</v>
      </c>
      <c r="H337" s="4" t="str">
        <f>IF(C337&gt;0, "M",IF((D337+F337)&gt;0,"N","H"))</f>
        <v>M</v>
      </c>
      <c r="I337" s="4">
        <f t="shared" si="44"/>
        <v>0</v>
      </c>
    </row>
    <row r="338" spans="1:9" x14ac:dyDescent="0.25">
      <c r="A338">
        <v>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28104.250615947301</v>
      </c>
      <c r="H338" s="4" t="str">
        <f>IF(C338&gt;0, "M",IF((D338+F338)&gt;0,"N","H"))</f>
        <v>H</v>
      </c>
      <c r="I338" s="4">
        <f t="shared" si="44"/>
        <v>0</v>
      </c>
    </row>
    <row r="339" spans="1:9" x14ac:dyDescent="0.25">
      <c r="A339">
        <v>4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15591.5158195643</v>
      </c>
      <c r="H339" s="4" t="str">
        <f>IF(C339&gt;0, "M",IF((D339+F339)&gt;0,"N","H"))</f>
        <v>N</v>
      </c>
      <c r="I339" s="4">
        <f t="shared" si="44"/>
        <v>0</v>
      </c>
    </row>
    <row r="340" spans="1:9" x14ac:dyDescent="0.25">
      <c r="A340">
        <v>4</v>
      </c>
      <c r="B340">
        <v>0</v>
      </c>
      <c r="C340">
        <v>0</v>
      </c>
      <c r="D340">
        <v>0</v>
      </c>
      <c r="E340">
        <v>0</v>
      </c>
      <c r="F340">
        <v>2</v>
      </c>
      <c r="G340">
        <v>7992.5229117485696</v>
      </c>
      <c r="H340" s="4" t="str">
        <f>IF(C340&gt;0, "M",IF((D340+F340)&gt;0,"N","H"))</f>
        <v>N</v>
      </c>
      <c r="I340" s="4">
        <f t="shared" si="44"/>
        <v>0</v>
      </c>
    </row>
    <row r="341" spans="1:9" x14ac:dyDescent="0.25">
      <c r="A341">
        <v>4</v>
      </c>
      <c r="B341">
        <v>0</v>
      </c>
      <c r="C341">
        <v>0</v>
      </c>
      <c r="D341">
        <v>0</v>
      </c>
      <c r="E341">
        <v>0</v>
      </c>
      <c r="F341">
        <v>3</v>
      </c>
      <c r="G341">
        <v>2169.9518782878099</v>
      </c>
      <c r="H341" s="4" t="str">
        <f>IF(C341&gt;0, "M",IF((D341+F341)&gt;0,"N","H"))</f>
        <v>N</v>
      </c>
      <c r="I341" s="4">
        <f t="shared" si="44"/>
        <v>0</v>
      </c>
    </row>
    <row r="342" spans="1:9" x14ac:dyDescent="0.25">
      <c r="A342">
        <v>4</v>
      </c>
      <c r="B342">
        <v>0</v>
      </c>
      <c r="C342">
        <v>0</v>
      </c>
      <c r="D342">
        <v>0</v>
      </c>
      <c r="E342">
        <v>0</v>
      </c>
      <c r="F342">
        <v>4</v>
      </c>
      <c r="G342">
        <v>304.33724000000001</v>
      </c>
      <c r="H342" s="4" t="str">
        <f>IF(C342&gt;0, "M",IF((D342+F342)&gt;0,"N","H"))</f>
        <v>N</v>
      </c>
      <c r="I342" s="4">
        <f t="shared" si="44"/>
        <v>0</v>
      </c>
    </row>
    <row r="343" spans="1:9" x14ac:dyDescent="0.25">
      <c r="A343">
        <v>4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36863.191405668498</v>
      </c>
      <c r="H343" s="4" t="str">
        <f>IF(C343&gt;0, "M",IF((D343+F343)&gt;0,"N","H"))</f>
        <v>N</v>
      </c>
      <c r="I343" s="4">
        <f t="shared" si="44"/>
        <v>1</v>
      </c>
    </row>
    <row r="344" spans="1:9" x14ac:dyDescent="0.25">
      <c r="A344">
        <v>4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1532.17059833333</v>
      </c>
      <c r="H344" s="4" t="str">
        <f>IF(C344&gt;0, "M",IF((D344+F344)&gt;0,"N","H"))</f>
        <v>N</v>
      </c>
      <c r="I344" s="4">
        <f t="shared" si="44"/>
        <v>1</v>
      </c>
    </row>
    <row r="345" spans="1:9" x14ac:dyDescent="0.25">
      <c r="A345">
        <v>4</v>
      </c>
      <c r="B345">
        <v>0</v>
      </c>
      <c r="C345">
        <v>0</v>
      </c>
      <c r="D345">
        <v>1</v>
      </c>
      <c r="E345">
        <v>0</v>
      </c>
      <c r="F345">
        <v>2</v>
      </c>
      <c r="G345">
        <v>3289.5667018901199</v>
      </c>
      <c r="H345" s="4" t="str">
        <f>IF(C345&gt;0, "M",IF((D345+F345)&gt;0,"N","H"))</f>
        <v>N</v>
      </c>
      <c r="I345" s="4">
        <f t="shared" si="44"/>
        <v>1</v>
      </c>
    </row>
    <row r="346" spans="1:9" x14ac:dyDescent="0.25">
      <c r="A346">
        <v>4</v>
      </c>
      <c r="B346">
        <v>0</v>
      </c>
      <c r="C346">
        <v>0</v>
      </c>
      <c r="D346">
        <v>1</v>
      </c>
      <c r="E346">
        <v>0</v>
      </c>
      <c r="F346">
        <v>3</v>
      </c>
      <c r="G346">
        <v>109.80701999999999</v>
      </c>
      <c r="H346" s="4" t="str">
        <f>IF(C346&gt;0, "M",IF((D346+F346)&gt;0,"N","H"))</f>
        <v>N</v>
      </c>
      <c r="I346" s="4">
        <f t="shared" si="44"/>
        <v>1</v>
      </c>
    </row>
    <row r="347" spans="1:9" x14ac:dyDescent="0.25">
      <c r="A347">
        <v>4</v>
      </c>
      <c r="B347">
        <v>0</v>
      </c>
      <c r="C347">
        <v>0</v>
      </c>
      <c r="D347">
        <v>2</v>
      </c>
      <c r="E347">
        <v>0</v>
      </c>
      <c r="F347">
        <v>0</v>
      </c>
      <c r="G347">
        <v>2901.2818864921901</v>
      </c>
      <c r="H347" s="4" t="str">
        <f>IF(C347&gt;0, "M",IF((D347+F347)&gt;0,"N","H"))</f>
        <v>N</v>
      </c>
      <c r="I347" s="4">
        <f t="shared" si="44"/>
        <v>2</v>
      </c>
    </row>
    <row r="348" spans="1:9" x14ac:dyDescent="0.25">
      <c r="A348">
        <v>4</v>
      </c>
      <c r="B348">
        <v>0</v>
      </c>
      <c r="C348">
        <v>0</v>
      </c>
      <c r="D348">
        <v>2</v>
      </c>
      <c r="E348">
        <v>0</v>
      </c>
      <c r="F348">
        <v>1</v>
      </c>
      <c r="G348">
        <v>40.915995000000002</v>
      </c>
      <c r="H348" s="4" t="str">
        <f>IF(C348&gt;0, "M",IF((D348+F348)&gt;0,"N","H"))</f>
        <v>N</v>
      </c>
      <c r="I348" s="4">
        <f t="shared" si="44"/>
        <v>2</v>
      </c>
    </row>
    <row r="349" spans="1:9" x14ac:dyDescent="0.25">
      <c r="A349">
        <v>4</v>
      </c>
      <c r="B349">
        <v>0</v>
      </c>
      <c r="C349">
        <v>0</v>
      </c>
      <c r="D349">
        <v>2</v>
      </c>
      <c r="E349">
        <v>0</v>
      </c>
      <c r="F349">
        <v>2</v>
      </c>
      <c r="G349">
        <v>23.233115000000002</v>
      </c>
      <c r="H349" s="4" t="str">
        <f>IF(C349&gt;0, "M",IF((D349+F349)&gt;0,"N","H"))</f>
        <v>N</v>
      </c>
      <c r="I349" s="4">
        <f t="shared" si="44"/>
        <v>2</v>
      </c>
    </row>
    <row r="350" spans="1:9" x14ac:dyDescent="0.25">
      <c r="A350">
        <v>4</v>
      </c>
      <c r="B350">
        <v>0</v>
      </c>
      <c r="C350">
        <v>0</v>
      </c>
      <c r="D350">
        <v>3</v>
      </c>
      <c r="E350">
        <v>0</v>
      </c>
      <c r="F350">
        <v>0</v>
      </c>
      <c r="G350">
        <v>431.49570999999997</v>
      </c>
      <c r="H350" s="4" t="str">
        <f>IF(C350&gt;0, "M",IF((D350+F350)&gt;0,"N","H"))</f>
        <v>N</v>
      </c>
      <c r="I350" s="4">
        <f t="shared" si="44"/>
        <v>3</v>
      </c>
    </row>
    <row r="351" spans="1:9" x14ac:dyDescent="0.25">
      <c r="A351">
        <v>4</v>
      </c>
      <c r="B351">
        <v>0</v>
      </c>
      <c r="C351">
        <v>0</v>
      </c>
      <c r="D351">
        <v>3</v>
      </c>
      <c r="E351">
        <v>0</v>
      </c>
      <c r="F351">
        <v>2</v>
      </c>
      <c r="G351">
        <v>195.90678</v>
      </c>
      <c r="H351" s="4" t="str">
        <f t="shared" ref="H351:H414" si="45">IF(C351&gt;0, "M",IF((D351+F351)&gt;0,"N","H"))</f>
        <v>N</v>
      </c>
      <c r="I351" s="4">
        <f t="shared" si="44"/>
        <v>3</v>
      </c>
    </row>
    <row r="352" spans="1:9" x14ac:dyDescent="0.25">
      <c r="A352">
        <v>4</v>
      </c>
      <c r="B352">
        <v>0</v>
      </c>
      <c r="C352">
        <v>0</v>
      </c>
      <c r="D352">
        <v>4</v>
      </c>
      <c r="E352">
        <v>0</v>
      </c>
      <c r="F352">
        <v>0</v>
      </c>
      <c r="G352">
        <v>3.9348200000000002</v>
      </c>
      <c r="H352" s="4" t="str">
        <f t="shared" si="45"/>
        <v>N</v>
      </c>
      <c r="I352" s="4">
        <f t="shared" si="44"/>
        <v>4</v>
      </c>
    </row>
    <row r="353" spans="1:9" x14ac:dyDescent="0.25">
      <c r="A353">
        <v>4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100857.19043179099</v>
      </c>
      <c r="H353" s="4" t="str">
        <f t="shared" si="45"/>
        <v>N</v>
      </c>
      <c r="I353" s="4">
        <f t="shared" si="44"/>
        <v>0</v>
      </c>
    </row>
    <row r="354" spans="1:9" x14ac:dyDescent="0.25">
      <c r="A354">
        <v>4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11438.7002519209</v>
      </c>
      <c r="H354" s="4" t="str">
        <f t="shared" si="45"/>
        <v>N</v>
      </c>
      <c r="I354" s="4">
        <f t="shared" si="44"/>
        <v>0</v>
      </c>
    </row>
    <row r="355" spans="1:9" x14ac:dyDescent="0.25">
      <c r="A355">
        <v>4</v>
      </c>
      <c r="B355">
        <v>1</v>
      </c>
      <c r="C355">
        <v>0</v>
      </c>
      <c r="D355">
        <v>1</v>
      </c>
      <c r="E355">
        <v>0</v>
      </c>
      <c r="F355">
        <v>2</v>
      </c>
      <c r="G355">
        <v>5243.6544043326303</v>
      </c>
      <c r="H355" s="4" t="str">
        <f t="shared" si="45"/>
        <v>N</v>
      </c>
      <c r="I355" s="4">
        <f t="shared" si="44"/>
        <v>0</v>
      </c>
    </row>
    <row r="356" spans="1:9" x14ac:dyDescent="0.25">
      <c r="A356">
        <v>4</v>
      </c>
      <c r="B356">
        <v>1</v>
      </c>
      <c r="C356">
        <v>0</v>
      </c>
      <c r="D356">
        <v>1</v>
      </c>
      <c r="E356">
        <v>0</v>
      </c>
      <c r="F356">
        <v>3</v>
      </c>
      <c r="G356">
        <v>1940.1679480926</v>
      </c>
      <c r="H356" s="4" t="str">
        <f t="shared" si="45"/>
        <v>N</v>
      </c>
      <c r="I356" s="4">
        <f t="shared" si="44"/>
        <v>0</v>
      </c>
    </row>
    <row r="357" spans="1:9" x14ac:dyDescent="0.25">
      <c r="A357">
        <v>4</v>
      </c>
      <c r="B357">
        <v>1</v>
      </c>
      <c r="C357">
        <v>0</v>
      </c>
      <c r="D357">
        <v>1</v>
      </c>
      <c r="E357">
        <v>0</v>
      </c>
      <c r="F357">
        <v>4</v>
      </c>
      <c r="G357">
        <v>1078.2299266666701</v>
      </c>
      <c r="H357" s="4" t="str">
        <f t="shared" si="45"/>
        <v>N</v>
      </c>
      <c r="I357" s="4">
        <f t="shared" si="44"/>
        <v>0</v>
      </c>
    </row>
    <row r="358" spans="1:9" x14ac:dyDescent="0.25">
      <c r="A358">
        <v>4</v>
      </c>
      <c r="B358">
        <v>1</v>
      </c>
      <c r="C358">
        <v>0</v>
      </c>
      <c r="D358">
        <v>2</v>
      </c>
      <c r="E358">
        <v>0</v>
      </c>
      <c r="F358">
        <v>0</v>
      </c>
      <c r="G358">
        <v>9459.3233715188599</v>
      </c>
      <c r="H358" s="4" t="str">
        <f t="shared" si="45"/>
        <v>N</v>
      </c>
      <c r="I358" s="4">
        <f t="shared" si="44"/>
        <v>1</v>
      </c>
    </row>
    <row r="359" spans="1:9" x14ac:dyDescent="0.25">
      <c r="A359">
        <v>4</v>
      </c>
      <c r="B359">
        <v>1</v>
      </c>
      <c r="C359">
        <v>0</v>
      </c>
      <c r="D359">
        <v>2</v>
      </c>
      <c r="E359">
        <v>0</v>
      </c>
      <c r="F359">
        <v>1</v>
      </c>
      <c r="G359">
        <v>2563.1442815367</v>
      </c>
      <c r="H359" s="4" t="str">
        <f t="shared" si="45"/>
        <v>N</v>
      </c>
      <c r="I359" s="4">
        <f t="shared" si="44"/>
        <v>1</v>
      </c>
    </row>
    <row r="360" spans="1:9" x14ac:dyDescent="0.25">
      <c r="A360">
        <v>4</v>
      </c>
      <c r="B360">
        <v>1</v>
      </c>
      <c r="C360">
        <v>0</v>
      </c>
      <c r="D360">
        <v>2</v>
      </c>
      <c r="E360">
        <v>0</v>
      </c>
      <c r="F360">
        <v>2</v>
      </c>
      <c r="G360">
        <v>207.65563499999999</v>
      </c>
      <c r="H360" s="4" t="str">
        <f t="shared" si="45"/>
        <v>N</v>
      </c>
      <c r="I360" s="4">
        <f t="shared" si="44"/>
        <v>1</v>
      </c>
    </row>
    <row r="361" spans="1:9" x14ac:dyDescent="0.25">
      <c r="A361">
        <v>4</v>
      </c>
      <c r="B361">
        <v>1</v>
      </c>
      <c r="C361">
        <v>0</v>
      </c>
      <c r="D361">
        <v>2</v>
      </c>
      <c r="E361">
        <v>0</v>
      </c>
      <c r="F361">
        <v>3</v>
      </c>
      <c r="G361">
        <v>195.90678</v>
      </c>
      <c r="H361" s="4" t="str">
        <f t="shared" si="45"/>
        <v>N</v>
      </c>
      <c r="I361" s="4">
        <f t="shared" si="44"/>
        <v>1</v>
      </c>
    </row>
    <row r="362" spans="1:9" x14ac:dyDescent="0.25">
      <c r="A362">
        <v>4</v>
      </c>
      <c r="B362">
        <v>1</v>
      </c>
      <c r="C362">
        <v>0</v>
      </c>
      <c r="D362">
        <v>3</v>
      </c>
      <c r="E362">
        <v>0</v>
      </c>
      <c r="F362">
        <v>0</v>
      </c>
      <c r="G362">
        <v>771.06789000000003</v>
      </c>
      <c r="H362" s="4" t="str">
        <f t="shared" si="45"/>
        <v>N</v>
      </c>
      <c r="I362" s="4">
        <f t="shared" si="44"/>
        <v>2</v>
      </c>
    </row>
    <row r="363" spans="1:9" x14ac:dyDescent="0.25">
      <c r="A363">
        <v>4</v>
      </c>
      <c r="B363">
        <v>1</v>
      </c>
      <c r="C363">
        <v>0</v>
      </c>
      <c r="D363">
        <v>3</v>
      </c>
      <c r="E363">
        <v>0</v>
      </c>
      <c r="F363">
        <v>1</v>
      </c>
      <c r="G363">
        <v>13.01136</v>
      </c>
      <c r="H363" s="4" t="str">
        <f t="shared" si="45"/>
        <v>N</v>
      </c>
      <c r="I363" s="4">
        <f t="shared" si="44"/>
        <v>2</v>
      </c>
    </row>
    <row r="364" spans="1:9" x14ac:dyDescent="0.25">
      <c r="A364">
        <v>4</v>
      </c>
      <c r="B364">
        <v>1</v>
      </c>
      <c r="C364">
        <v>0</v>
      </c>
      <c r="D364">
        <v>3</v>
      </c>
      <c r="E364">
        <v>0</v>
      </c>
      <c r="F364">
        <v>2</v>
      </c>
      <c r="G364">
        <v>303.54046</v>
      </c>
      <c r="H364" s="4" t="str">
        <f t="shared" si="45"/>
        <v>N</v>
      </c>
      <c r="I364" s="4">
        <f t="shared" si="44"/>
        <v>2</v>
      </c>
    </row>
    <row r="365" spans="1:9" x14ac:dyDescent="0.25">
      <c r="A365">
        <v>4</v>
      </c>
      <c r="B365">
        <v>1</v>
      </c>
      <c r="C365">
        <v>0</v>
      </c>
      <c r="D365">
        <v>4</v>
      </c>
      <c r="E365">
        <v>0</v>
      </c>
      <c r="F365">
        <v>0</v>
      </c>
      <c r="G365">
        <v>26.034960000000002</v>
      </c>
      <c r="H365" s="4" t="str">
        <f t="shared" si="45"/>
        <v>N</v>
      </c>
      <c r="I365" s="4">
        <f t="shared" si="44"/>
        <v>3</v>
      </c>
    </row>
    <row r="366" spans="1:9" x14ac:dyDescent="0.25">
      <c r="A366">
        <v>4</v>
      </c>
      <c r="B366">
        <v>1</v>
      </c>
      <c r="C366">
        <v>0</v>
      </c>
      <c r="D366">
        <v>4</v>
      </c>
      <c r="E366">
        <v>0</v>
      </c>
      <c r="F366">
        <v>1</v>
      </c>
      <c r="G366">
        <v>28.059125000000002</v>
      </c>
      <c r="H366" s="4" t="str">
        <f t="shared" si="45"/>
        <v>N</v>
      </c>
      <c r="I366" s="4">
        <f t="shared" si="44"/>
        <v>3</v>
      </c>
    </row>
    <row r="367" spans="1:9" x14ac:dyDescent="0.25">
      <c r="A367">
        <v>4</v>
      </c>
      <c r="B367">
        <v>2</v>
      </c>
      <c r="C367">
        <v>0</v>
      </c>
      <c r="D367">
        <v>2</v>
      </c>
      <c r="E367">
        <v>0</v>
      </c>
      <c r="F367">
        <v>0</v>
      </c>
      <c r="G367">
        <v>24428.500559084299</v>
      </c>
      <c r="H367" s="4" t="str">
        <f t="shared" si="45"/>
        <v>N</v>
      </c>
      <c r="I367" s="4">
        <f t="shared" si="44"/>
        <v>0</v>
      </c>
    </row>
    <row r="368" spans="1:9" x14ac:dyDescent="0.25">
      <c r="A368">
        <v>4</v>
      </c>
      <c r="B368">
        <v>2</v>
      </c>
      <c r="C368">
        <v>0</v>
      </c>
      <c r="D368">
        <v>2</v>
      </c>
      <c r="E368">
        <v>0</v>
      </c>
      <c r="F368">
        <v>1</v>
      </c>
      <c r="G368">
        <v>5781.6163406334099</v>
      </c>
      <c r="H368" s="4" t="str">
        <f t="shared" si="45"/>
        <v>N</v>
      </c>
      <c r="I368" s="4">
        <f t="shared" si="44"/>
        <v>0</v>
      </c>
    </row>
    <row r="369" spans="1:9" x14ac:dyDescent="0.25">
      <c r="A369">
        <v>4</v>
      </c>
      <c r="B369">
        <v>2</v>
      </c>
      <c r="C369">
        <v>0</v>
      </c>
      <c r="D369">
        <v>2</v>
      </c>
      <c r="E369">
        <v>0</v>
      </c>
      <c r="F369">
        <v>2</v>
      </c>
      <c r="G369">
        <v>3439.7287223521998</v>
      </c>
      <c r="H369" s="4" t="str">
        <f t="shared" si="45"/>
        <v>N</v>
      </c>
      <c r="I369" s="4">
        <f t="shared" si="44"/>
        <v>0</v>
      </c>
    </row>
    <row r="370" spans="1:9" x14ac:dyDescent="0.25">
      <c r="A370">
        <v>4</v>
      </c>
      <c r="B370">
        <v>2</v>
      </c>
      <c r="C370">
        <v>0</v>
      </c>
      <c r="D370">
        <v>2</v>
      </c>
      <c r="E370">
        <v>0</v>
      </c>
      <c r="F370">
        <v>3</v>
      </c>
      <c r="G370">
        <v>661.53795851271104</v>
      </c>
      <c r="H370" s="4" t="str">
        <f t="shared" si="45"/>
        <v>N</v>
      </c>
      <c r="I370" s="4">
        <f t="shared" si="44"/>
        <v>0</v>
      </c>
    </row>
    <row r="371" spans="1:9" x14ac:dyDescent="0.25">
      <c r="A371">
        <v>4</v>
      </c>
      <c r="B371">
        <v>2</v>
      </c>
      <c r="C371">
        <v>0</v>
      </c>
      <c r="D371">
        <v>2</v>
      </c>
      <c r="E371">
        <v>0</v>
      </c>
      <c r="F371">
        <v>4</v>
      </c>
      <c r="G371">
        <v>509.77723333333302</v>
      </c>
      <c r="H371" s="4" t="str">
        <f t="shared" si="45"/>
        <v>N</v>
      </c>
      <c r="I371" s="4">
        <f t="shared" si="44"/>
        <v>0</v>
      </c>
    </row>
    <row r="372" spans="1:9" x14ac:dyDescent="0.25">
      <c r="A372">
        <v>4</v>
      </c>
      <c r="B372">
        <v>2</v>
      </c>
      <c r="C372">
        <v>0</v>
      </c>
      <c r="D372">
        <v>2</v>
      </c>
      <c r="E372">
        <v>0</v>
      </c>
      <c r="F372">
        <v>6</v>
      </c>
      <c r="G372">
        <v>398.31209166325903</v>
      </c>
      <c r="H372" s="4" t="str">
        <f t="shared" si="45"/>
        <v>N</v>
      </c>
      <c r="I372" s="4">
        <f t="shared" si="44"/>
        <v>0</v>
      </c>
    </row>
    <row r="373" spans="1:9" x14ac:dyDescent="0.25">
      <c r="A373">
        <v>4</v>
      </c>
      <c r="B373">
        <v>2</v>
      </c>
      <c r="C373">
        <v>0</v>
      </c>
      <c r="D373">
        <v>3</v>
      </c>
      <c r="E373">
        <v>0</v>
      </c>
      <c r="F373">
        <v>0</v>
      </c>
      <c r="G373">
        <v>1662.5406034146299</v>
      </c>
      <c r="H373" s="4" t="str">
        <f t="shared" si="45"/>
        <v>N</v>
      </c>
      <c r="I373" s="4">
        <f t="shared" si="44"/>
        <v>1</v>
      </c>
    </row>
    <row r="374" spans="1:9" x14ac:dyDescent="0.25">
      <c r="A374">
        <v>4</v>
      </c>
      <c r="B374">
        <v>2</v>
      </c>
      <c r="C374">
        <v>0</v>
      </c>
      <c r="D374">
        <v>3</v>
      </c>
      <c r="E374">
        <v>0</v>
      </c>
      <c r="F374">
        <v>1</v>
      </c>
      <c r="G374">
        <v>429.81151999999997</v>
      </c>
      <c r="H374" s="4" t="str">
        <f t="shared" si="45"/>
        <v>N</v>
      </c>
      <c r="I374" s="4">
        <f t="shared" si="44"/>
        <v>1</v>
      </c>
    </row>
    <row r="375" spans="1:9" x14ac:dyDescent="0.25">
      <c r="A375">
        <v>4</v>
      </c>
      <c r="B375">
        <v>2</v>
      </c>
      <c r="C375">
        <v>0</v>
      </c>
      <c r="D375">
        <v>3</v>
      </c>
      <c r="E375">
        <v>0</v>
      </c>
      <c r="F375">
        <v>2</v>
      </c>
      <c r="G375">
        <v>13.06072</v>
      </c>
      <c r="H375" s="4" t="str">
        <f t="shared" si="45"/>
        <v>N</v>
      </c>
      <c r="I375" s="4">
        <f t="shared" si="44"/>
        <v>1</v>
      </c>
    </row>
    <row r="376" spans="1:9" x14ac:dyDescent="0.25">
      <c r="A376">
        <v>4</v>
      </c>
      <c r="B376">
        <v>2</v>
      </c>
      <c r="C376">
        <v>0</v>
      </c>
      <c r="D376">
        <v>4</v>
      </c>
      <c r="E376">
        <v>0</v>
      </c>
      <c r="F376">
        <v>0</v>
      </c>
      <c r="G376">
        <v>426.27713867848598</v>
      </c>
      <c r="H376" s="4" t="str">
        <f t="shared" si="45"/>
        <v>N</v>
      </c>
      <c r="I376" s="4">
        <f t="shared" si="44"/>
        <v>2</v>
      </c>
    </row>
    <row r="377" spans="1:9" x14ac:dyDescent="0.25">
      <c r="A377">
        <v>4</v>
      </c>
      <c r="B377">
        <v>2</v>
      </c>
      <c r="C377">
        <v>0</v>
      </c>
      <c r="D377">
        <v>4</v>
      </c>
      <c r="E377">
        <v>0</v>
      </c>
      <c r="F377">
        <v>1</v>
      </c>
      <c r="G377">
        <v>308.92549031352303</v>
      </c>
      <c r="H377" s="4" t="str">
        <f t="shared" si="45"/>
        <v>N</v>
      </c>
      <c r="I377" s="4">
        <f t="shared" si="44"/>
        <v>2</v>
      </c>
    </row>
    <row r="378" spans="1:9" x14ac:dyDescent="0.25">
      <c r="A378">
        <v>4</v>
      </c>
      <c r="B378">
        <v>3</v>
      </c>
      <c r="C378">
        <v>0</v>
      </c>
      <c r="D378">
        <v>3</v>
      </c>
      <c r="E378">
        <v>0</v>
      </c>
      <c r="F378">
        <v>0</v>
      </c>
      <c r="G378">
        <v>2809.4101170208301</v>
      </c>
      <c r="H378" s="4" t="str">
        <f t="shared" si="45"/>
        <v>N</v>
      </c>
      <c r="I378" s="4">
        <f t="shared" si="44"/>
        <v>0</v>
      </c>
    </row>
    <row r="379" spans="1:9" x14ac:dyDescent="0.25">
      <c r="A379">
        <v>4</v>
      </c>
      <c r="B379">
        <v>3</v>
      </c>
      <c r="C379">
        <v>0</v>
      </c>
      <c r="D379">
        <v>3</v>
      </c>
      <c r="E379">
        <v>0</v>
      </c>
      <c r="F379">
        <v>1</v>
      </c>
      <c r="G379">
        <v>3796.69669939711</v>
      </c>
      <c r="H379" s="4" t="str">
        <f t="shared" si="45"/>
        <v>N</v>
      </c>
      <c r="I379" s="4">
        <f t="shared" si="44"/>
        <v>0</v>
      </c>
    </row>
    <row r="380" spans="1:9" x14ac:dyDescent="0.25">
      <c r="A380">
        <v>4</v>
      </c>
      <c r="B380">
        <v>3</v>
      </c>
      <c r="C380">
        <v>0</v>
      </c>
      <c r="D380">
        <v>3</v>
      </c>
      <c r="E380">
        <v>0</v>
      </c>
      <c r="F380">
        <v>2</v>
      </c>
      <c r="G380">
        <v>446.42291999999998</v>
      </c>
      <c r="H380" s="4" t="str">
        <f t="shared" si="45"/>
        <v>N</v>
      </c>
      <c r="I380" s="4">
        <f t="shared" si="44"/>
        <v>0</v>
      </c>
    </row>
    <row r="381" spans="1:9" x14ac:dyDescent="0.25">
      <c r="A381">
        <v>4</v>
      </c>
      <c r="B381">
        <v>3</v>
      </c>
      <c r="C381">
        <v>0</v>
      </c>
      <c r="D381">
        <v>3</v>
      </c>
      <c r="E381">
        <v>0</v>
      </c>
      <c r="F381">
        <v>3</v>
      </c>
      <c r="G381">
        <v>3.9199600000000001</v>
      </c>
      <c r="H381" s="4" t="str">
        <f t="shared" si="45"/>
        <v>N</v>
      </c>
      <c r="I381" s="4">
        <f t="shared" si="44"/>
        <v>0</v>
      </c>
    </row>
    <row r="382" spans="1:9" x14ac:dyDescent="0.25">
      <c r="A382">
        <v>4</v>
      </c>
      <c r="B382">
        <v>3</v>
      </c>
      <c r="C382">
        <v>0</v>
      </c>
      <c r="D382">
        <v>4</v>
      </c>
      <c r="E382">
        <v>0</v>
      </c>
      <c r="F382">
        <v>0</v>
      </c>
      <c r="G382">
        <v>297.17523228621599</v>
      </c>
      <c r="H382" s="4" t="str">
        <f t="shared" si="45"/>
        <v>N</v>
      </c>
      <c r="I382" s="4">
        <f t="shared" si="44"/>
        <v>1</v>
      </c>
    </row>
    <row r="383" spans="1:9" x14ac:dyDescent="0.25">
      <c r="A383">
        <v>4</v>
      </c>
      <c r="B383">
        <v>3</v>
      </c>
      <c r="C383">
        <v>0</v>
      </c>
      <c r="D383">
        <v>4</v>
      </c>
      <c r="E383">
        <v>0</v>
      </c>
      <c r="F383">
        <v>1</v>
      </c>
      <c r="G383">
        <v>46.817959999999999</v>
      </c>
      <c r="H383" s="4" t="str">
        <f t="shared" si="45"/>
        <v>N</v>
      </c>
      <c r="I383" s="4">
        <f t="shared" si="44"/>
        <v>1</v>
      </c>
    </row>
    <row r="384" spans="1:9" x14ac:dyDescent="0.25">
      <c r="A384">
        <v>4</v>
      </c>
      <c r="B384">
        <v>4</v>
      </c>
      <c r="C384">
        <v>0</v>
      </c>
      <c r="D384">
        <v>4</v>
      </c>
      <c r="E384">
        <v>0</v>
      </c>
      <c r="F384">
        <v>0</v>
      </c>
      <c r="G384">
        <v>1185.99339766968</v>
      </c>
      <c r="H384" s="4" t="str">
        <f t="shared" si="45"/>
        <v>N</v>
      </c>
      <c r="I384" s="4">
        <f t="shared" si="44"/>
        <v>0</v>
      </c>
    </row>
    <row r="385" spans="1:9" x14ac:dyDescent="0.25">
      <c r="A385">
        <v>4</v>
      </c>
      <c r="B385">
        <v>4</v>
      </c>
      <c r="C385">
        <v>0</v>
      </c>
      <c r="D385">
        <v>4</v>
      </c>
      <c r="E385">
        <v>0</v>
      </c>
      <c r="F385">
        <v>1</v>
      </c>
      <c r="G385">
        <v>8.7062600000000003</v>
      </c>
      <c r="H385" s="4" t="str">
        <f t="shared" si="45"/>
        <v>N</v>
      </c>
      <c r="I385" s="4">
        <f t="shared" si="44"/>
        <v>0</v>
      </c>
    </row>
    <row r="386" spans="1:9" x14ac:dyDescent="0.25">
      <c r="A386">
        <v>4</v>
      </c>
      <c r="B386">
        <v>4</v>
      </c>
      <c r="C386">
        <v>0</v>
      </c>
      <c r="D386">
        <v>7</v>
      </c>
      <c r="E386">
        <v>0</v>
      </c>
      <c r="F386">
        <v>0</v>
      </c>
      <c r="G386">
        <v>28.059125000000002</v>
      </c>
      <c r="H386" s="4" t="str">
        <f t="shared" si="45"/>
        <v>N</v>
      </c>
      <c r="I386" s="4">
        <f t="shared" si="44"/>
        <v>3</v>
      </c>
    </row>
    <row r="387" spans="1:9" x14ac:dyDescent="0.25">
      <c r="A387">
        <v>4</v>
      </c>
      <c r="B387">
        <v>5</v>
      </c>
      <c r="C387">
        <v>0</v>
      </c>
      <c r="D387">
        <v>5</v>
      </c>
      <c r="E387">
        <v>0</v>
      </c>
      <c r="F387">
        <v>0</v>
      </c>
      <c r="G387">
        <v>93.862350000000006</v>
      </c>
      <c r="H387" s="4" t="str">
        <f t="shared" si="45"/>
        <v>N</v>
      </c>
      <c r="I387" s="4">
        <f t="shared" ref="I387:I450" si="46">D387-B387</f>
        <v>0</v>
      </c>
    </row>
    <row r="388" spans="1:9" x14ac:dyDescent="0.25">
      <c r="A388">
        <v>4</v>
      </c>
      <c r="B388">
        <v>5</v>
      </c>
      <c r="C388">
        <v>0</v>
      </c>
      <c r="D388">
        <v>6</v>
      </c>
      <c r="E388">
        <v>0</v>
      </c>
      <c r="F388">
        <v>0</v>
      </c>
      <c r="G388">
        <v>125.34125</v>
      </c>
      <c r="H388" s="4" t="str">
        <f t="shared" si="45"/>
        <v>N</v>
      </c>
      <c r="I388" s="4">
        <f t="shared" si="46"/>
        <v>1</v>
      </c>
    </row>
    <row r="389" spans="1:9" x14ac:dyDescent="0.25">
      <c r="A389">
        <v>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25983.548293397202</v>
      </c>
      <c r="H389" s="4" t="str">
        <f t="shared" si="45"/>
        <v>H</v>
      </c>
      <c r="I389" s="4">
        <f t="shared" si="46"/>
        <v>0</v>
      </c>
    </row>
    <row r="390" spans="1:9" x14ac:dyDescent="0.25">
      <c r="A390">
        <v>5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1858.5833813463901</v>
      </c>
      <c r="H390" s="4" t="str">
        <f t="shared" si="45"/>
        <v>N</v>
      </c>
      <c r="I390" s="4">
        <f t="shared" si="46"/>
        <v>0</v>
      </c>
    </row>
    <row r="391" spans="1:9" x14ac:dyDescent="0.25">
      <c r="A391">
        <v>5</v>
      </c>
      <c r="B391">
        <v>0</v>
      </c>
      <c r="C391">
        <v>0</v>
      </c>
      <c r="D391">
        <v>0</v>
      </c>
      <c r="E391">
        <v>0</v>
      </c>
      <c r="F391">
        <v>2</v>
      </c>
      <c r="G391">
        <v>3881.5765449999999</v>
      </c>
      <c r="H391" s="4" t="str">
        <f t="shared" si="45"/>
        <v>N</v>
      </c>
      <c r="I391" s="4">
        <f t="shared" si="46"/>
        <v>0</v>
      </c>
    </row>
    <row r="392" spans="1:9" x14ac:dyDescent="0.25">
      <c r="A392">
        <v>5</v>
      </c>
      <c r="B392">
        <v>0</v>
      </c>
      <c r="C392">
        <v>0</v>
      </c>
      <c r="D392">
        <v>0</v>
      </c>
      <c r="E392">
        <v>0</v>
      </c>
      <c r="F392">
        <v>3</v>
      </c>
      <c r="G392">
        <v>78.0886</v>
      </c>
      <c r="H392" s="4" t="str">
        <f t="shared" si="45"/>
        <v>N</v>
      </c>
      <c r="I392" s="4">
        <f t="shared" si="46"/>
        <v>0</v>
      </c>
    </row>
    <row r="393" spans="1:9" x14ac:dyDescent="0.25">
      <c r="A393">
        <v>5</v>
      </c>
      <c r="B393">
        <v>0</v>
      </c>
      <c r="C393">
        <v>0</v>
      </c>
      <c r="D393">
        <v>0</v>
      </c>
      <c r="E393">
        <v>0</v>
      </c>
      <c r="F393">
        <v>4</v>
      </c>
      <c r="G393">
        <v>394.91856000000001</v>
      </c>
      <c r="H393" s="4" t="str">
        <f t="shared" si="45"/>
        <v>N</v>
      </c>
      <c r="I393" s="4">
        <f t="shared" si="46"/>
        <v>0</v>
      </c>
    </row>
    <row r="394" spans="1:9" x14ac:dyDescent="0.25">
      <c r="A394">
        <v>5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26676.1114250584</v>
      </c>
      <c r="H394" s="4" t="str">
        <f t="shared" si="45"/>
        <v>N</v>
      </c>
      <c r="I394" s="4">
        <f t="shared" si="46"/>
        <v>1</v>
      </c>
    </row>
    <row r="395" spans="1:9" x14ac:dyDescent="0.25">
      <c r="A395">
        <v>5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60.791249999999998</v>
      </c>
      <c r="H395" s="4" t="str">
        <f t="shared" si="45"/>
        <v>N</v>
      </c>
      <c r="I395" s="4">
        <f t="shared" si="46"/>
        <v>1</v>
      </c>
    </row>
    <row r="396" spans="1:9" x14ac:dyDescent="0.25">
      <c r="A396">
        <v>5</v>
      </c>
      <c r="B396">
        <v>0</v>
      </c>
      <c r="C396">
        <v>0</v>
      </c>
      <c r="D396">
        <v>1</v>
      </c>
      <c r="E396">
        <v>0</v>
      </c>
      <c r="F396">
        <v>2</v>
      </c>
      <c r="G396">
        <v>34.183135</v>
      </c>
      <c r="H396" s="4" t="str">
        <f t="shared" si="45"/>
        <v>N</v>
      </c>
      <c r="I396" s="4">
        <f t="shared" si="46"/>
        <v>1</v>
      </c>
    </row>
    <row r="397" spans="1:9" x14ac:dyDescent="0.25">
      <c r="A397">
        <v>5</v>
      </c>
      <c r="B397">
        <v>0</v>
      </c>
      <c r="C397">
        <v>0</v>
      </c>
      <c r="D397">
        <v>2</v>
      </c>
      <c r="E397">
        <v>0</v>
      </c>
      <c r="F397">
        <v>0</v>
      </c>
      <c r="G397">
        <v>1335.69560297147</v>
      </c>
      <c r="H397" s="4" t="str">
        <f t="shared" si="45"/>
        <v>N</v>
      </c>
      <c r="I397" s="4">
        <f t="shared" si="46"/>
        <v>2</v>
      </c>
    </row>
    <row r="398" spans="1:9" x14ac:dyDescent="0.25">
      <c r="A398">
        <v>5</v>
      </c>
      <c r="B398">
        <v>0</v>
      </c>
      <c r="C398">
        <v>0</v>
      </c>
      <c r="D398">
        <v>2</v>
      </c>
      <c r="E398">
        <v>0</v>
      </c>
      <c r="F398">
        <v>1</v>
      </c>
      <c r="G398">
        <v>13.01136</v>
      </c>
      <c r="H398" s="4" t="str">
        <f t="shared" si="45"/>
        <v>N</v>
      </c>
      <c r="I398" s="4">
        <f t="shared" si="46"/>
        <v>2</v>
      </c>
    </row>
    <row r="399" spans="1:9" x14ac:dyDescent="0.25">
      <c r="A399">
        <v>5</v>
      </c>
      <c r="B399">
        <v>0</v>
      </c>
      <c r="C399">
        <v>0</v>
      </c>
      <c r="D399">
        <v>3</v>
      </c>
      <c r="E399">
        <v>0</v>
      </c>
      <c r="F399">
        <v>0</v>
      </c>
      <c r="G399">
        <v>21.685600000000001</v>
      </c>
      <c r="H399" s="4" t="str">
        <f t="shared" si="45"/>
        <v>N</v>
      </c>
      <c r="I399" s="4">
        <f t="shared" si="46"/>
        <v>3</v>
      </c>
    </row>
    <row r="400" spans="1:9" x14ac:dyDescent="0.25">
      <c r="A400">
        <v>5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113794.37220517101</v>
      </c>
      <c r="H400" s="4" t="str">
        <f t="shared" si="45"/>
        <v>N</v>
      </c>
      <c r="I400" s="4">
        <f t="shared" si="46"/>
        <v>0</v>
      </c>
    </row>
    <row r="401" spans="1:9" x14ac:dyDescent="0.25">
      <c r="A401">
        <v>5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3323.4871366666698</v>
      </c>
      <c r="H401" s="4" t="str">
        <f t="shared" si="45"/>
        <v>N</v>
      </c>
      <c r="I401" s="4">
        <f t="shared" si="46"/>
        <v>0</v>
      </c>
    </row>
    <row r="402" spans="1:9" x14ac:dyDescent="0.25">
      <c r="A402">
        <v>5</v>
      </c>
      <c r="B402">
        <v>1</v>
      </c>
      <c r="C402">
        <v>0</v>
      </c>
      <c r="D402">
        <v>1</v>
      </c>
      <c r="E402">
        <v>0</v>
      </c>
      <c r="F402">
        <v>2</v>
      </c>
      <c r="G402">
        <v>125.84447</v>
      </c>
      <c r="H402" s="4" t="str">
        <f t="shared" si="45"/>
        <v>N</v>
      </c>
      <c r="I402" s="4">
        <f t="shared" si="46"/>
        <v>0</v>
      </c>
    </row>
    <row r="403" spans="1:9" x14ac:dyDescent="0.25">
      <c r="A403">
        <v>5</v>
      </c>
      <c r="B403">
        <v>1</v>
      </c>
      <c r="C403">
        <v>0</v>
      </c>
      <c r="D403">
        <v>1</v>
      </c>
      <c r="E403">
        <v>0</v>
      </c>
      <c r="F403">
        <v>5</v>
      </c>
      <c r="G403">
        <v>65.056799999999996</v>
      </c>
      <c r="H403" s="4" t="str">
        <f t="shared" si="45"/>
        <v>N</v>
      </c>
      <c r="I403" s="4">
        <f t="shared" si="46"/>
        <v>0</v>
      </c>
    </row>
    <row r="404" spans="1:9" x14ac:dyDescent="0.25">
      <c r="A404">
        <v>5</v>
      </c>
      <c r="B404">
        <v>1</v>
      </c>
      <c r="C404">
        <v>0</v>
      </c>
      <c r="D404">
        <v>2</v>
      </c>
      <c r="E404">
        <v>0</v>
      </c>
      <c r="F404">
        <v>0</v>
      </c>
      <c r="G404">
        <v>4816.4258888962704</v>
      </c>
      <c r="H404" s="4" t="str">
        <f t="shared" si="45"/>
        <v>N</v>
      </c>
      <c r="I404" s="4">
        <f t="shared" si="46"/>
        <v>1</v>
      </c>
    </row>
    <row r="405" spans="1:9" x14ac:dyDescent="0.25">
      <c r="A405">
        <v>5</v>
      </c>
      <c r="B405">
        <v>1</v>
      </c>
      <c r="C405">
        <v>0</v>
      </c>
      <c r="D405">
        <v>2</v>
      </c>
      <c r="E405">
        <v>0</v>
      </c>
      <c r="F405">
        <v>1</v>
      </c>
      <c r="G405">
        <v>153.24027075950301</v>
      </c>
      <c r="H405" s="4" t="str">
        <f t="shared" si="45"/>
        <v>N</v>
      </c>
      <c r="I405" s="4">
        <f t="shared" si="46"/>
        <v>1</v>
      </c>
    </row>
    <row r="406" spans="1:9" x14ac:dyDescent="0.25">
      <c r="A406">
        <v>5</v>
      </c>
      <c r="B406">
        <v>1</v>
      </c>
      <c r="C406">
        <v>0</v>
      </c>
      <c r="D406">
        <v>2</v>
      </c>
      <c r="E406">
        <v>0</v>
      </c>
      <c r="F406">
        <v>2</v>
      </c>
      <c r="G406">
        <v>19.544626666666701</v>
      </c>
      <c r="H406" s="4" t="str">
        <f t="shared" si="45"/>
        <v>N</v>
      </c>
      <c r="I406" s="4">
        <f t="shared" si="46"/>
        <v>1</v>
      </c>
    </row>
    <row r="407" spans="1:9" x14ac:dyDescent="0.25">
      <c r="A407">
        <v>5</v>
      </c>
      <c r="B407">
        <v>1</v>
      </c>
      <c r="C407">
        <v>0</v>
      </c>
      <c r="D407">
        <v>2</v>
      </c>
      <c r="E407">
        <v>0</v>
      </c>
      <c r="F407">
        <v>3</v>
      </c>
      <c r="G407">
        <v>13.208780000000001</v>
      </c>
      <c r="H407" s="4" t="str">
        <f t="shared" si="45"/>
        <v>N</v>
      </c>
      <c r="I407" s="4">
        <f t="shared" si="46"/>
        <v>1</v>
      </c>
    </row>
    <row r="408" spans="1:9" x14ac:dyDescent="0.25">
      <c r="A408">
        <v>5</v>
      </c>
      <c r="B408">
        <v>1</v>
      </c>
      <c r="C408">
        <v>0</v>
      </c>
      <c r="D408">
        <v>3</v>
      </c>
      <c r="E408">
        <v>0</v>
      </c>
      <c r="F408">
        <v>0</v>
      </c>
      <c r="G408">
        <v>745.142233281367</v>
      </c>
      <c r="H408" s="4" t="str">
        <f t="shared" si="45"/>
        <v>N</v>
      </c>
      <c r="I408" s="4">
        <f t="shared" si="46"/>
        <v>2</v>
      </c>
    </row>
    <row r="409" spans="1:9" x14ac:dyDescent="0.25">
      <c r="A409">
        <v>5</v>
      </c>
      <c r="B409">
        <v>1</v>
      </c>
      <c r="C409">
        <v>0</v>
      </c>
      <c r="D409">
        <v>3</v>
      </c>
      <c r="E409">
        <v>0</v>
      </c>
      <c r="F409">
        <v>1</v>
      </c>
      <c r="G409">
        <v>16.510974999999998</v>
      </c>
      <c r="H409" s="4" t="str">
        <f t="shared" si="45"/>
        <v>N</v>
      </c>
      <c r="I409" s="4">
        <f t="shared" si="46"/>
        <v>2</v>
      </c>
    </row>
    <row r="410" spans="1:9" x14ac:dyDescent="0.25">
      <c r="A410">
        <v>5</v>
      </c>
      <c r="B410">
        <v>1</v>
      </c>
      <c r="C410">
        <v>0</v>
      </c>
      <c r="D410">
        <v>4</v>
      </c>
      <c r="E410">
        <v>0</v>
      </c>
      <c r="F410">
        <v>0</v>
      </c>
      <c r="G410">
        <v>4.8999499999999996</v>
      </c>
      <c r="H410" s="4" t="str">
        <f t="shared" si="45"/>
        <v>N</v>
      </c>
      <c r="I410" s="4">
        <f t="shared" si="46"/>
        <v>3</v>
      </c>
    </row>
    <row r="411" spans="1:9" x14ac:dyDescent="0.25">
      <c r="A411">
        <v>5</v>
      </c>
      <c r="B411">
        <v>2</v>
      </c>
      <c r="C411">
        <v>0</v>
      </c>
      <c r="D411">
        <v>2</v>
      </c>
      <c r="E411">
        <v>0</v>
      </c>
      <c r="F411">
        <v>0</v>
      </c>
      <c r="G411">
        <v>24835.007563033101</v>
      </c>
      <c r="H411" s="4" t="str">
        <f t="shared" si="45"/>
        <v>N</v>
      </c>
      <c r="I411" s="4">
        <f t="shared" si="46"/>
        <v>0</v>
      </c>
    </row>
    <row r="412" spans="1:9" x14ac:dyDescent="0.25">
      <c r="A412">
        <v>5</v>
      </c>
      <c r="B412">
        <v>2</v>
      </c>
      <c r="C412">
        <v>0</v>
      </c>
      <c r="D412">
        <v>2</v>
      </c>
      <c r="E412">
        <v>0</v>
      </c>
      <c r="F412">
        <v>1</v>
      </c>
      <c r="G412">
        <v>274.489331666667</v>
      </c>
      <c r="H412" s="4" t="str">
        <f t="shared" si="45"/>
        <v>N</v>
      </c>
      <c r="I412" s="4">
        <f t="shared" si="46"/>
        <v>0</v>
      </c>
    </row>
    <row r="413" spans="1:9" x14ac:dyDescent="0.25">
      <c r="A413">
        <v>5</v>
      </c>
      <c r="B413">
        <v>2</v>
      </c>
      <c r="C413">
        <v>0</v>
      </c>
      <c r="D413">
        <v>2</v>
      </c>
      <c r="E413">
        <v>0</v>
      </c>
      <c r="F413">
        <v>2</v>
      </c>
      <c r="G413">
        <v>76.65119</v>
      </c>
      <c r="H413" s="4" t="str">
        <f t="shared" si="45"/>
        <v>N</v>
      </c>
      <c r="I413" s="4">
        <f t="shared" si="46"/>
        <v>0</v>
      </c>
    </row>
    <row r="414" spans="1:9" x14ac:dyDescent="0.25">
      <c r="A414">
        <v>5</v>
      </c>
      <c r="B414">
        <v>2</v>
      </c>
      <c r="C414">
        <v>0</v>
      </c>
      <c r="D414">
        <v>3</v>
      </c>
      <c r="E414">
        <v>0</v>
      </c>
      <c r="F414">
        <v>0</v>
      </c>
      <c r="G414">
        <v>534.42397000000005</v>
      </c>
      <c r="H414" s="4" t="str">
        <f t="shared" si="45"/>
        <v>N</v>
      </c>
      <c r="I414" s="4">
        <f t="shared" si="46"/>
        <v>1</v>
      </c>
    </row>
    <row r="415" spans="1:9" x14ac:dyDescent="0.25">
      <c r="A415">
        <v>5</v>
      </c>
      <c r="B415">
        <v>2</v>
      </c>
      <c r="C415">
        <v>0</v>
      </c>
      <c r="D415">
        <v>3</v>
      </c>
      <c r="E415">
        <v>0</v>
      </c>
      <c r="F415">
        <v>1</v>
      </c>
      <c r="G415">
        <v>4.8999499999999996</v>
      </c>
      <c r="H415" s="4" t="str">
        <f t="shared" ref="H415:H478" si="47">IF(C415&gt;0, "M",IF((D415+F415)&gt;0,"N","H"))</f>
        <v>N</v>
      </c>
      <c r="I415" s="4">
        <f t="shared" si="46"/>
        <v>1</v>
      </c>
    </row>
    <row r="416" spans="1:9" x14ac:dyDescent="0.25">
      <c r="A416">
        <v>5</v>
      </c>
      <c r="B416">
        <v>2</v>
      </c>
      <c r="C416">
        <v>0</v>
      </c>
      <c r="D416">
        <v>4</v>
      </c>
      <c r="E416">
        <v>0</v>
      </c>
      <c r="F416">
        <v>0</v>
      </c>
      <c r="G416">
        <v>39.338299999999997</v>
      </c>
      <c r="H416" s="4" t="str">
        <f t="shared" si="47"/>
        <v>N</v>
      </c>
      <c r="I416" s="4">
        <f t="shared" si="46"/>
        <v>2</v>
      </c>
    </row>
    <row r="417" spans="1:9" x14ac:dyDescent="0.25">
      <c r="A417">
        <v>5</v>
      </c>
      <c r="B417">
        <v>2</v>
      </c>
      <c r="C417">
        <v>0</v>
      </c>
      <c r="D417">
        <v>4</v>
      </c>
      <c r="E417">
        <v>0</v>
      </c>
      <c r="F417">
        <v>2</v>
      </c>
      <c r="G417">
        <v>16.271825</v>
      </c>
      <c r="H417" s="4" t="str">
        <f t="shared" si="47"/>
        <v>N</v>
      </c>
      <c r="I417" s="4">
        <f t="shared" si="46"/>
        <v>2</v>
      </c>
    </row>
    <row r="418" spans="1:9" x14ac:dyDescent="0.25">
      <c r="A418">
        <v>5</v>
      </c>
      <c r="B418">
        <v>3</v>
      </c>
      <c r="C418">
        <v>0</v>
      </c>
      <c r="D418">
        <v>3</v>
      </c>
      <c r="E418">
        <v>0</v>
      </c>
      <c r="F418">
        <v>0</v>
      </c>
      <c r="G418">
        <v>5199.0787808912801</v>
      </c>
      <c r="H418" s="4" t="str">
        <f t="shared" si="47"/>
        <v>N</v>
      </c>
      <c r="I418" s="4">
        <f t="shared" si="46"/>
        <v>0</v>
      </c>
    </row>
    <row r="419" spans="1:9" x14ac:dyDescent="0.25">
      <c r="A419">
        <v>5</v>
      </c>
      <c r="B419">
        <v>3</v>
      </c>
      <c r="C419">
        <v>0</v>
      </c>
      <c r="D419">
        <v>3</v>
      </c>
      <c r="E419">
        <v>0</v>
      </c>
      <c r="F419">
        <v>1</v>
      </c>
      <c r="G419">
        <v>84.240629999999996</v>
      </c>
      <c r="H419" s="4" t="str">
        <f t="shared" si="47"/>
        <v>N</v>
      </c>
      <c r="I419" s="4">
        <f t="shared" si="46"/>
        <v>0</v>
      </c>
    </row>
    <row r="420" spans="1:9" x14ac:dyDescent="0.25">
      <c r="A420">
        <v>5</v>
      </c>
      <c r="B420">
        <v>3</v>
      </c>
      <c r="C420">
        <v>0</v>
      </c>
      <c r="D420">
        <v>4</v>
      </c>
      <c r="E420">
        <v>0</v>
      </c>
      <c r="F420">
        <v>0</v>
      </c>
      <c r="G420">
        <v>122.23372000000001</v>
      </c>
      <c r="H420" s="4" t="str">
        <f t="shared" si="47"/>
        <v>N</v>
      </c>
      <c r="I420" s="4">
        <f t="shared" si="46"/>
        <v>1</v>
      </c>
    </row>
    <row r="421" spans="1:9" x14ac:dyDescent="0.25">
      <c r="A421">
        <v>5</v>
      </c>
      <c r="B421">
        <v>3</v>
      </c>
      <c r="C421">
        <v>0</v>
      </c>
      <c r="D421">
        <v>4</v>
      </c>
      <c r="E421">
        <v>0</v>
      </c>
      <c r="F421">
        <v>1</v>
      </c>
      <c r="G421">
        <v>16.271825</v>
      </c>
      <c r="H421" s="4" t="str">
        <f t="shared" si="47"/>
        <v>N</v>
      </c>
      <c r="I421" s="4">
        <f t="shared" si="46"/>
        <v>1</v>
      </c>
    </row>
    <row r="422" spans="1:9" x14ac:dyDescent="0.25">
      <c r="A422">
        <v>5</v>
      </c>
      <c r="B422">
        <v>3</v>
      </c>
      <c r="C422">
        <v>0</v>
      </c>
      <c r="D422">
        <v>4</v>
      </c>
      <c r="E422">
        <v>0</v>
      </c>
      <c r="F422">
        <v>4</v>
      </c>
      <c r="G422">
        <v>428.90839999999997</v>
      </c>
      <c r="H422" s="4" t="str">
        <f t="shared" si="47"/>
        <v>N</v>
      </c>
      <c r="I422" s="4">
        <f t="shared" si="46"/>
        <v>1</v>
      </c>
    </row>
    <row r="423" spans="1:9" x14ac:dyDescent="0.25">
      <c r="A423">
        <v>5</v>
      </c>
      <c r="B423">
        <v>4</v>
      </c>
      <c r="C423">
        <v>0</v>
      </c>
      <c r="D423">
        <v>4</v>
      </c>
      <c r="E423">
        <v>0</v>
      </c>
      <c r="F423">
        <v>0</v>
      </c>
      <c r="G423">
        <v>2243.04586666667</v>
      </c>
      <c r="H423" s="4" t="str">
        <f t="shared" si="47"/>
        <v>N</v>
      </c>
      <c r="I423" s="4">
        <f t="shared" si="46"/>
        <v>0</v>
      </c>
    </row>
    <row r="424" spans="1:9" x14ac:dyDescent="0.25">
      <c r="A424">
        <v>5</v>
      </c>
      <c r="B424">
        <v>5</v>
      </c>
      <c r="C424">
        <v>0</v>
      </c>
      <c r="D424">
        <v>5</v>
      </c>
      <c r="E424">
        <v>0</v>
      </c>
      <c r="F424">
        <v>0</v>
      </c>
      <c r="G424">
        <v>69.279745000000005</v>
      </c>
      <c r="H424" s="4" t="str">
        <f t="shared" si="47"/>
        <v>N</v>
      </c>
      <c r="I424" s="4">
        <f t="shared" si="46"/>
        <v>0</v>
      </c>
    </row>
    <row r="425" spans="1:9" x14ac:dyDescent="0.25">
      <c r="A425">
        <v>5</v>
      </c>
      <c r="B425">
        <v>5</v>
      </c>
      <c r="C425">
        <v>0</v>
      </c>
      <c r="D425">
        <v>5</v>
      </c>
      <c r="E425">
        <v>0</v>
      </c>
      <c r="F425">
        <v>1</v>
      </c>
      <c r="G425">
        <v>90.287239999999997</v>
      </c>
      <c r="H425" s="4" t="str">
        <f t="shared" si="47"/>
        <v>N</v>
      </c>
      <c r="I425" s="4">
        <f t="shared" si="46"/>
        <v>0</v>
      </c>
    </row>
    <row r="426" spans="1:9" x14ac:dyDescent="0.25">
      <c r="A426">
        <v>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3607.7648454360001</v>
      </c>
      <c r="H426" s="4" t="str">
        <f t="shared" si="47"/>
        <v>H</v>
      </c>
      <c r="I426" s="4">
        <f t="shared" si="46"/>
        <v>0</v>
      </c>
    </row>
    <row r="427" spans="1:9" x14ac:dyDescent="0.25">
      <c r="A427">
        <v>6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2856.9928833476602</v>
      </c>
      <c r="H427" s="4" t="str">
        <f t="shared" si="47"/>
        <v>N</v>
      </c>
      <c r="I427" s="4">
        <f t="shared" si="46"/>
        <v>0</v>
      </c>
    </row>
    <row r="428" spans="1:9" x14ac:dyDescent="0.25">
      <c r="A428">
        <v>6</v>
      </c>
      <c r="B428">
        <v>0</v>
      </c>
      <c r="C428">
        <v>0</v>
      </c>
      <c r="D428">
        <v>0</v>
      </c>
      <c r="E428">
        <v>0</v>
      </c>
      <c r="F428">
        <v>2</v>
      </c>
      <c r="G428">
        <v>313.92593224843102</v>
      </c>
      <c r="H428" s="4" t="str">
        <f t="shared" si="47"/>
        <v>N</v>
      </c>
      <c r="I428" s="4">
        <f t="shared" si="46"/>
        <v>0</v>
      </c>
    </row>
    <row r="429" spans="1:9" x14ac:dyDescent="0.25">
      <c r="A429">
        <v>6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1716.7260379561901</v>
      </c>
      <c r="H429" s="4" t="str">
        <f t="shared" si="47"/>
        <v>N</v>
      </c>
      <c r="I429" s="4">
        <f t="shared" si="46"/>
        <v>1</v>
      </c>
    </row>
    <row r="430" spans="1:9" x14ac:dyDescent="0.25">
      <c r="A430">
        <v>6</v>
      </c>
      <c r="B430">
        <v>0</v>
      </c>
      <c r="C430">
        <v>0</v>
      </c>
      <c r="D430">
        <v>2</v>
      </c>
      <c r="E430">
        <v>0</v>
      </c>
      <c r="F430">
        <v>0</v>
      </c>
      <c r="G430">
        <v>319.29584</v>
      </c>
      <c r="H430" s="4" t="str">
        <f t="shared" si="47"/>
        <v>N</v>
      </c>
      <c r="I430" s="4">
        <f t="shared" si="46"/>
        <v>2</v>
      </c>
    </row>
    <row r="431" spans="1:9" x14ac:dyDescent="0.25">
      <c r="A431">
        <v>6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56143.525790981301</v>
      </c>
      <c r="H431" s="4" t="str">
        <f t="shared" si="47"/>
        <v>M</v>
      </c>
      <c r="I431" s="4">
        <f t="shared" si="46"/>
        <v>0</v>
      </c>
    </row>
    <row r="432" spans="1:9" x14ac:dyDescent="0.25">
      <c r="A432">
        <v>6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1779.0416229857699</v>
      </c>
      <c r="H432" s="4" t="str">
        <f t="shared" si="47"/>
        <v>M</v>
      </c>
      <c r="I432" s="4">
        <f t="shared" si="46"/>
        <v>0</v>
      </c>
    </row>
    <row r="433" spans="1:9" x14ac:dyDescent="0.25">
      <c r="A433">
        <v>6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6.9393799791998401</v>
      </c>
      <c r="H433" s="4" t="str">
        <f t="shared" si="47"/>
        <v>M</v>
      </c>
      <c r="I433" s="4">
        <f t="shared" si="46"/>
        <v>0</v>
      </c>
    </row>
    <row r="434" spans="1:9" x14ac:dyDescent="0.25">
      <c r="A434">
        <v>6</v>
      </c>
      <c r="B434">
        <v>0</v>
      </c>
      <c r="C434">
        <v>1</v>
      </c>
      <c r="D434">
        <v>0</v>
      </c>
      <c r="E434">
        <v>2</v>
      </c>
      <c r="F434">
        <v>1</v>
      </c>
      <c r="G434">
        <v>362.10685844705301</v>
      </c>
      <c r="H434" s="4" t="str">
        <f t="shared" si="47"/>
        <v>M</v>
      </c>
      <c r="I434" s="4">
        <f t="shared" si="46"/>
        <v>0</v>
      </c>
    </row>
    <row r="435" spans="1:9" x14ac:dyDescent="0.25">
      <c r="A435">
        <v>6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1680.62261804125</v>
      </c>
      <c r="H435" s="4" t="str">
        <f t="shared" si="47"/>
        <v>M</v>
      </c>
      <c r="I435" s="4">
        <f t="shared" si="46"/>
        <v>1</v>
      </c>
    </row>
    <row r="436" spans="1:9" x14ac:dyDescent="0.25">
      <c r="A436">
        <v>6</v>
      </c>
      <c r="B436">
        <v>0</v>
      </c>
      <c r="C436">
        <v>2</v>
      </c>
      <c r="D436">
        <v>0</v>
      </c>
      <c r="E436">
        <v>0</v>
      </c>
      <c r="F436">
        <v>0</v>
      </c>
      <c r="G436">
        <v>3947.2805258298299</v>
      </c>
      <c r="H436" s="4" t="str">
        <f t="shared" si="47"/>
        <v>M</v>
      </c>
      <c r="I436" s="4">
        <f t="shared" si="46"/>
        <v>0</v>
      </c>
    </row>
    <row r="437" spans="1:9" x14ac:dyDescent="0.25">
      <c r="A437">
        <v>6</v>
      </c>
      <c r="B437">
        <v>0</v>
      </c>
      <c r="C437">
        <v>3</v>
      </c>
      <c r="D437">
        <v>0</v>
      </c>
      <c r="E437">
        <v>0</v>
      </c>
      <c r="F437">
        <v>1</v>
      </c>
      <c r="G437">
        <v>322.69434999999999</v>
      </c>
      <c r="H437" s="4" t="str">
        <f t="shared" si="47"/>
        <v>M</v>
      </c>
      <c r="I437" s="4">
        <f t="shared" si="46"/>
        <v>0</v>
      </c>
    </row>
    <row r="438" spans="1:9" x14ac:dyDescent="0.25">
      <c r="A438">
        <v>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8929.1070958090495</v>
      </c>
      <c r="H438" s="4" t="str">
        <f t="shared" si="47"/>
        <v>N</v>
      </c>
      <c r="I438" s="4">
        <f t="shared" si="46"/>
        <v>0</v>
      </c>
    </row>
    <row r="439" spans="1:9" x14ac:dyDescent="0.25">
      <c r="A439">
        <v>6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485.15364078260302</v>
      </c>
      <c r="H439" s="4" t="str">
        <f t="shared" si="47"/>
        <v>N</v>
      </c>
      <c r="I439" s="4">
        <f t="shared" si="46"/>
        <v>0</v>
      </c>
    </row>
    <row r="440" spans="1:9" x14ac:dyDescent="0.25">
      <c r="A440">
        <v>6</v>
      </c>
      <c r="B440">
        <v>1</v>
      </c>
      <c r="C440">
        <v>0</v>
      </c>
      <c r="D440">
        <v>2</v>
      </c>
      <c r="E440">
        <v>0</v>
      </c>
      <c r="F440">
        <v>0</v>
      </c>
      <c r="G440">
        <v>44.459065000000002</v>
      </c>
      <c r="H440" s="4" t="str">
        <f t="shared" si="47"/>
        <v>N</v>
      </c>
      <c r="I440" s="4">
        <f t="shared" si="46"/>
        <v>1</v>
      </c>
    </row>
    <row r="441" spans="1:9" x14ac:dyDescent="0.25">
      <c r="A441">
        <v>6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10451.044579449201</v>
      </c>
      <c r="H441" s="4" t="str">
        <f t="shared" si="47"/>
        <v>M</v>
      </c>
      <c r="I441" s="4">
        <f t="shared" si="46"/>
        <v>0</v>
      </c>
    </row>
    <row r="442" spans="1:9" x14ac:dyDescent="0.25">
      <c r="A442">
        <v>6</v>
      </c>
      <c r="B442">
        <v>1</v>
      </c>
      <c r="C442">
        <v>1</v>
      </c>
      <c r="D442">
        <v>2</v>
      </c>
      <c r="E442">
        <v>0</v>
      </c>
      <c r="F442">
        <v>0</v>
      </c>
      <c r="G442">
        <v>622.86095</v>
      </c>
      <c r="H442" s="4" t="str">
        <f t="shared" si="47"/>
        <v>M</v>
      </c>
      <c r="I442" s="4">
        <f t="shared" si="46"/>
        <v>1</v>
      </c>
    </row>
    <row r="443" spans="1:9" x14ac:dyDescent="0.25">
      <c r="A443">
        <v>6</v>
      </c>
      <c r="B443">
        <v>1</v>
      </c>
      <c r="C443">
        <v>2</v>
      </c>
      <c r="D443">
        <v>1</v>
      </c>
      <c r="E443">
        <v>0</v>
      </c>
      <c r="F443">
        <v>0</v>
      </c>
      <c r="G443">
        <v>98.625600000000006</v>
      </c>
      <c r="H443" s="4" t="str">
        <f t="shared" si="47"/>
        <v>M</v>
      </c>
      <c r="I443" s="4">
        <f t="shared" si="46"/>
        <v>0</v>
      </c>
    </row>
    <row r="444" spans="1:9" x14ac:dyDescent="0.25">
      <c r="A444">
        <v>6</v>
      </c>
      <c r="B444">
        <v>2</v>
      </c>
      <c r="C444">
        <v>0</v>
      </c>
      <c r="D444">
        <v>2</v>
      </c>
      <c r="E444">
        <v>0</v>
      </c>
      <c r="F444">
        <v>0</v>
      </c>
      <c r="G444">
        <v>16.264199999999999</v>
      </c>
      <c r="H444" s="4" t="str">
        <f t="shared" si="47"/>
        <v>N</v>
      </c>
      <c r="I444" s="4">
        <f t="shared" si="46"/>
        <v>0</v>
      </c>
    </row>
    <row r="445" spans="1:9" x14ac:dyDescent="0.25">
      <c r="A445">
        <v>6</v>
      </c>
      <c r="B445">
        <v>2</v>
      </c>
      <c r="C445">
        <v>0</v>
      </c>
      <c r="D445">
        <v>4</v>
      </c>
      <c r="E445">
        <v>0</v>
      </c>
      <c r="F445">
        <v>0</v>
      </c>
      <c r="G445">
        <v>303.54046</v>
      </c>
      <c r="H445" s="4" t="str">
        <f t="shared" si="47"/>
        <v>N</v>
      </c>
      <c r="I445" s="4">
        <f t="shared" si="46"/>
        <v>2</v>
      </c>
    </row>
    <row r="446" spans="1:9" x14ac:dyDescent="0.25">
      <c r="A446">
        <v>6</v>
      </c>
      <c r="B446">
        <v>2</v>
      </c>
      <c r="C446">
        <v>1</v>
      </c>
      <c r="D446">
        <v>2</v>
      </c>
      <c r="E446">
        <v>0</v>
      </c>
      <c r="F446">
        <v>0</v>
      </c>
      <c r="G446">
        <v>220.99381</v>
      </c>
      <c r="H446" s="4" t="str">
        <f t="shared" si="47"/>
        <v>M</v>
      </c>
      <c r="I446" s="4">
        <f t="shared" si="46"/>
        <v>0</v>
      </c>
    </row>
    <row r="447" spans="1:9" x14ac:dyDescent="0.25">
      <c r="A447">
        <v>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35741.261076666699</v>
      </c>
      <c r="H447" s="4" t="str">
        <f t="shared" si="47"/>
        <v>H</v>
      </c>
      <c r="I447" s="4">
        <f t="shared" si="46"/>
        <v>0</v>
      </c>
    </row>
    <row r="448" spans="1:9" x14ac:dyDescent="0.25">
      <c r="A448">
        <v>7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23291.269196666701</v>
      </c>
      <c r="H448" s="4" t="str">
        <f t="shared" si="47"/>
        <v>N</v>
      </c>
      <c r="I448" s="4">
        <f t="shared" si="46"/>
        <v>0</v>
      </c>
    </row>
    <row r="449" spans="1:9" x14ac:dyDescent="0.25">
      <c r="A449">
        <v>7</v>
      </c>
      <c r="B449">
        <v>0</v>
      </c>
      <c r="C449">
        <v>0</v>
      </c>
      <c r="D449">
        <v>0</v>
      </c>
      <c r="E449">
        <v>0</v>
      </c>
      <c r="F449">
        <v>2</v>
      </c>
      <c r="G449">
        <v>2178.6664683333302</v>
      </c>
      <c r="H449" s="4" t="str">
        <f t="shared" si="47"/>
        <v>N</v>
      </c>
      <c r="I449" s="4">
        <f t="shared" si="46"/>
        <v>0</v>
      </c>
    </row>
    <row r="450" spans="1:9" x14ac:dyDescent="0.25">
      <c r="A450">
        <v>7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9120.6704916666695</v>
      </c>
      <c r="H450" s="4" t="str">
        <f t="shared" si="47"/>
        <v>N</v>
      </c>
      <c r="I450" s="4">
        <f t="shared" si="46"/>
        <v>1</v>
      </c>
    </row>
    <row r="451" spans="1:9" x14ac:dyDescent="0.25">
      <c r="A451">
        <v>7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730.49254833333305</v>
      </c>
      <c r="H451" s="4" t="str">
        <f t="shared" si="47"/>
        <v>N</v>
      </c>
      <c r="I451" s="4">
        <f t="shared" ref="I451:I514" si="48">D451-B451</f>
        <v>1</v>
      </c>
    </row>
    <row r="452" spans="1:9" x14ac:dyDescent="0.25">
      <c r="A452">
        <v>7</v>
      </c>
      <c r="B452">
        <v>0</v>
      </c>
      <c r="C452">
        <v>0</v>
      </c>
      <c r="D452">
        <v>1</v>
      </c>
      <c r="E452">
        <v>0</v>
      </c>
      <c r="F452">
        <v>2</v>
      </c>
      <c r="G452">
        <v>1085.5718400000001</v>
      </c>
      <c r="H452" s="4" t="str">
        <f t="shared" si="47"/>
        <v>N</v>
      </c>
      <c r="I452" s="4">
        <f t="shared" si="48"/>
        <v>1</v>
      </c>
    </row>
    <row r="453" spans="1:9" x14ac:dyDescent="0.25">
      <c r="A453">
        <v>7</v>
      </c>
      <c r="B453">
        <v>0</v>
      </c>
      <c r="C453">
        <v>0</v>
      </c>
      <c r="D453">
        <v>1</v>
      </c>
      <c r="E453">
        <v>0</v>
      </c>
      <c r="F453">
        <v>3</v>
      </c>
      <c r="G453">
        <v>16.264199999999999</v>
      </c>
      <c r="H453" s="4" t="str">
        <f t="shared" si="47"/>
        <v>N</v>
      </c>
      <c r="I453" s="4">
        <f t="shared" si="48"/>
        <v>1</v>
      </c>
    </row>
    <row r="454" spans="1:9" x14ac:dyDescent="0.25">
      <c r="A454">
        <v>7</v>
      </c>
      <c r="B454">
        <v>0</v>
      </c>
      <c r="C454">
        <v>0</v>
      </c>
      <c r="D454">
        <v>2</v>
      </c>
      <c r="E454">
        <v>0</v>
      </c>
      <c r="F454">
        <v>0</v>
      </c>
      <c r="G454">
        <v>560.35693500000002</v>
      </c>
      <c r="H454" s="4" t="str">
        <f t="shared" si="47"/>
        <v>N</v>
      </c>
      <c r="I454" s="4">
        <f t="shared" si="48"/>
        <v>2</v>
      </c>
    </row>
    <row r="455" spans="1:9" x14ac:dyDescent="0.25">
      <c r="A455">
        <v>7</v>
      </c>
      <c r="B455">
        <v>0</v>
      </c>
      <c r="C455">
        <v>0</v>
      </c>
      <c r="D455">
        <v>2</v>
      </c>
      <c r="E455">
        <v>0</v>
      </c>
      <c r="F455">
        <v>1</v>
      </c>
      <c r="G455">
        <v>32.240180000000002</v>
      </c>
      <c r="H455" s="4" t="str">
        <f t="shared" si="47"/>
        <v>N</v>
      </c>
      <c r="I455" s="4">
        <f t="shared" si="48"/>
        <v>2</v>
      </c>
    </row>
    <row r="456" spans="1:9" x14ac:dyDescent="0.25">
      <c r="A456">
        <v>7</v>
      </c>
      <c r="B456">
        <v>0</v>
      </c>
      <c r="C456">
        <v>0</v>
      </c>
      <c r="D456">
        <v>2</v>
      </c>
      <c r="E456">
        <v>0</v>
      </c>
      <c r="F456">
        <v>2</v>
      </c>
      <c r="G456">
        <v>4.8999499999999996</v>
      </c>
      <c r="H456" s="4" t="str">
        <f t="shared" si="47"/>
        <v>N</v>
      </c>
      <c r="I456" s="4">
        <f t="shared" si="48"/>
        <v>2</v>
      </c>
    </row>
    <row r="457" spans="1:9" x14ac:dyDescent="0.25">
      <c r="A457">
        <v>7</v>
      </c>
      <c r="B457">
        <v>0</v>
      </c>
      <c r="C457">
        <v>0</v>
      </c>
      <c r="D457">
        <v>3</v>
      </c>
      <c r="E457">
        <v>0</v>
      </c>
      <c r="F457">
        <v>0</v>
      </c>
      <c r="G457">
        <v>51.045859999999998</v>
      </c>
      <c r="H457" s="4" t="str">
        <f t="shared" si="47"/>
        <v>N</v>
      </c>
      <c r="I457" s="4">
        <f t="shared" si="48"/>
        <v>3</v>
      </c>
    </row>
    <row r="458" spans="1:9" x14ac:dyDescent="0.25">
      <c r="A458">
        <v>7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190156.92132666701</v>
      </c>
      <c r="H458" s="4" t="str">
        <f t="shared" si="47"/>
        <v>M</v>
      </c>
      <c r="I458" s="4">
        <f t="shared" si="48"/>
        <v>0</v>
      </c>
    </row>
    <row r="459" spans="1:9" x14ac:dyDescent="0.25">
      <c r="A459">
        <v>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11432.479596666701</v>
      </c>
      <c r="H459" s="4" t="str">
        <f t="shared" si="47"/>
        <v>M</v>
      </c>
      <c r="I459" s="4">
        <f t="shared" si="48"/>
        <v>0</v>
      </c>
    </row>
    <row r="460" spans="1:9" x14ac:dyDescent="0.25">
      <c r="A460">
        <v>7</v>
      </c>
      <c r="B460">
        <v>0</v>
      </c>
      <c r="C460">
        <v>1</v>
      </c>
      <c r="D460">
        <v>0</v>
      </c>
      <c r="E460">
        <v>0</v>
      </c>
      <c r="F460">
        <v>2</v>
      </c>
      <c r="G460">
        <v>2374.9458949999998</v>
      </c>
      <c r="H460" s="4" t="str">
        <f t="shared" si="47"/>
        <v>M</v>
      </c>
      <c r="I460" s="4">
        <f t="shared" si="48"/>
        <v>0</v>
      </c>
    </row>
    <row r="461" spans="1:9" x14ac:dyDescent="0.25">
      <c r="A461">
        <v>7</v>
      </c>
      <c r="B461">
        <v>0</v>
      </c>
      <c r="C461">
        <v>1</v>
      </c>
      <c r="D461">
        <v>0</v>
      </c>
      <c r="E461">
        <v>0</v>
      </c>
      <c r="F461">
        <v>3</v>
      </c>
      <c r="G461">
        <v>153.84334999999999</v>
      </c>
      <c r="H461" s="4" t="str">
        <f t="shared" si="47"/>
        <v>M</v>
      </c>
      <c r="I461" s="4">
        <f t="shared" si="48"/>
        <v>0</v>
      </c>
    </row>
    <row r="462" spans="1:9" x14ac:dyDescent="0.25">
      <c r="A462">
        <v>7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20611.694976666698</v>
      </c>
      <c r="H462" s="4" t="str">
        <f t="shared" si="47"/>
        <v>M</v>
      </c>
      <c r="I462" s="4">
        <f t="shared" si="48"/>
        <v>1</v>
      </c>
    </row>
    <row r="463" spans="1:9" x14ac:dyDescent="0.25">
      <c r="A463">
        <v>7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1728.78655</v>
      </c>
      <c r="H463" s="4" t="str">
        <f t="shared" si="47"/>
        <v>M</v>
      </c>
      <c r="I463" s="4">
        <f t="shared" si="48"/>
        <v>1</v>
      </c>
    </row>
    <row r="464" spans="1:9" x14ac:dyDescent="0.25">
      <c r="A464">
        <v>7</v>
      </c>
      <c r="B464">
        <v>0</v>
      </c>
      <c r="C464">
        <v>1</v>
      </c>
      <c r="D464">
        <v>1</v>
      </c>
      <c r="E464">
        <v>0</v>
      </c>
      <c r="F464">
        <v>2</v>
      </c>
      <c r="G464">
        <v>94.450791666666703</v>
      </c>
      <c r="H464" s="4" t="str">
        <f t="shared" si="47"/>
        <v>M</v>
      </c>
      <c r="I464" s="4">
        <f t="shared" si="48"/>
        <v>1</v>
      </c>
    </row>
    <row r="465" spans="1:9" x14ac:dyDescent="0.25">
      <c r="A465">
        <v>7</v>
      </c>
      <c r="B465">
        <v>0</v>
      </c>
      <c r="C465">
        <v>1</v>
      </c>
      <c r="D465">
        <v>2</v>
      </c>
      <c r="E465">
        <v>0</v>
      </c>
      <c r="F465">
        <v>0</v>
      </c>
      <c r="G465">
        <v>43.269599999999997</v>
      </c>
      <c r="H465" s="4" t="str">
        <f t="shared" si="47"/>
        <v>M</v>
      </c>
      <c r="I465" s="4">
        <f t="shared" si="48"/>
        <v>2</v>
      </c>
    </row>
    <row r="466" spans="1:9" x14ac:dyDescent="0.25">
      <c r="A466">
        <v>7</v>
      </c>
      <c r="B466">
        <v>0</v>
      </c>
      <c r="C466">
        <v>2</v>
      </c>
      <c r="D466">
        <v>0</v>
      </c>
      <c r="E466">
        <v>0</v>
      </c>
      <c r="F466">
        <v>0</v>
      </c>
      <c r="G466">
        <v>8613.0085816666706</v>
      </c>
      <c r="H466" s="4" t="str">
        <f t="shared" si="47"/>
        <v>M</v>
      </c>
      <c r="I466" s="4">
        <f t="shared" si="48"/>
        <v>0</v>
      </c>
    </row>
    <row r="467" spans="1:9" x14ac:dyDescent="0.25">
      <c r="A467">
        <v>7</v>
      </c>
      <c r="B467">
        <v>0</v>
      </c>
      <c r="C467">
        <v>2</v>
      </c>
      <c r="D467">
        <v>0</v>
      </c>
      <c r="E467">
        <v>0</v>
      </c>
      <c r="F467">
        <v>1</v>
      </c>
      <c r="G467">
        <v>10.755319999999999</v>
      </c>
      <c r="H467" s="4" t="str">
        <f t="shared" si="47"/>
        <v>M</v>
      </c>
      <c r="I467" s="4">
        <f t="shared" si="48"/>
        <v>0</v>
      </c>
    </row>
    <row r="468" spans="1:9" x14ac:dyDescent="0.25">
      <c r="A468">
        <v>7</v>
      </c>
      <c r="B468">
        <v>0</v>
      </c>
      <c r="C468">
        <v>2</v>
      </c>
      <c r="D468">
        <v>0</v>
      </c>
      <c r="E468">
        <v>0</v>
      </c>
      <c r="F468">
        <v>2</v>
      </c>
      <c r="G468">
        <v>29.95936</v>
      </c>
      <c r="H468" s="4" t="str">
        <f t="shared" si="47"/>
        <v>M</v>
      </c>
      <c r="I468" s="4">
        <f t="shared" si="48"/>
        <v>0</v>
      </c>
    </row>
    <row r="469" spans="1:9" x14ac:dyDescent="0.25">
      <c r="A469">
        <v>7</v>
      </c>
      <c r="B469">
        <v>0</v>
      </c>
      <c r="C469">
        <v>2</v>
      </c>
      <c r="D469">
        <v>1</v>
      </c>
      <c r="E469">
        <v>0</v>
      </c>
      <c r="F469">
        <v>0</v>
      </c>
      <c r="G469">
        <v>282.819886666667</v>
      </c>
      <c r="H469" s="4" t="str">
        <f t="shared" si="47"/>
        <v>M</v>
      </c>
      <c r="I469" s="4">
        <f t="shared" si="48"/>
        <v>1</v>
      </c>
    </row>
    <row r="470" spans="1:9" x14ac:dyDescent="0.25">
      <c r="A470">
        <v>7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20877.100673333302</v>
      </c>
      <c r="H470" s="4" t="str">
        <f t="shared" si="47"/>
        <v>N</v>
      </c>
      <c r="I470" s="4">
        <f t="shared" si="48"/>
        <v>0</v>
      </c>
    </row>
    <row r="471" spans="1:9" x14ac:dyDescent="0.25">
      <c r="A471">
        <v>7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4743.5645199999999</v>
      </c>
      <c r="H471" s="4" t="str">
        <f t="shared" si="47"/>
        <v>N</v>
      </c>
      <c r="I471" s="4">
        <f t="shared" si="48"/>
        <v>0</v>
      </c>
    </row>
    <row r="472" spans="1:9" x14ac:dyDescent="0.25">
      <c r="A472">
        <v>7</v>
      </c>
      <c r="B472">
        <v>1</v>
      </c>
      <c r="C472">
        <v>0</v>
      </c>
      <c r="D472">
        <v>1</v>
      </c>
      <c r="E472">
        <v>0</v>
      </c>
      <c r="F472">
        <v>2</v>
      </c>
      <c r="G472">
        <v>402.58309500000001</v>
      </c>
      <c r="H472" s="4" t="str">
        <f t="shared" si="47"/>
        <v>N</v>
      </c>
      <c r="I472" s="4">
        <f t="shared" si="48"/>
        <v>0</v>
      </c>
    </row>
    <row r="473" spans="1:9" x14ac:dyDescent="0.25">
      <c r="A473">
        <v>7</v>
      </c>
      <c r="B473">
        <v>1</v>
      </c>
      <c r="C473">
        <v>0</v>
      </c>
      <c r="D473">
        <v>2</v>
      </c>
      <c r="E473">
        <v>0</v>
      </c>
      <c r="F473">
        <v>0</v>
      </c>
      <c r="G473">
        <v>2142.1445199999998</v>
      </c>
      <c r="H473" s="4" t="str">
        <f t="shared" si="47"/>
        <v>N</v>
      </c>
      <c r="I473" s="4">
        <f t="shared" si="48"/>
        <v>1</v>
      </c>
    </row>
    <row r="474" spans="1:9" x14ac:dyDescent="0.25">
      <c r="A474">
        <v>7</v>
      </c>
      <c r="B474">
        <v>1</v>
      </c>
      <c r="C474">
        <v>0</v>
      </c>
      <c r="D474">
        <v>3</v>
      </c>
      <c r="E474">
        <v>0</v>
      </c>
      <c r="F474">
        <v>0</v>
      </c>
      <c r="G474">
        <v>189.69031000000001</v>
      </c>
      <c r="H474" s="4" t="str">
        <f t="shared" si="47"/>
        <v>N</v>
      </c>
      <c r="I474" s="4">
        <f t="shared" si="48"/>
        <v>2</v>
      </c>
    </row>
    <row r="475" spans="1:9" x14ac:dyDescent="0.25">
      <c r="A475">
        <v>7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16150.075140000001</v>
      </c>
      <c r="H475" s="4" t="str">
        <f t="shared" si="47"/>
        <v>M</v>
      </c>
      <c r="I475" s="4">
        <f t="shared" si="48"/>
        <v>0</v>
      </c>
    </row>
    <row r="476" spans="1:9" x14ac:dyDescent="0.25">
      <c r="A476">
        <v>7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329.11032166666701</v>
      </c>
      <c r="H476" s="4" t="str">
        <f t="shared" si="47"/>
        <v>M</v>
      </c>
      <c r="I476" s="4">
        <f t="shared" si="48"/>
        <v>0</v>
      </c>
    </row>
    <row r="477" spans="1:9" x14ac:dyDescent="0.25">
      <c r="A477">
        <v>7</v>
      </c>
      <c r="B477">
        <v>1</v>
      </c>
      <c r="C477">
        <v>1</v>
      </c>
      <c r="D477">
        <v>2</v>
      </c>
      <c r="E477">
        <v>0</v>
      </c>
      <c r="F477">
        <v>0</v>
      </c>
      <c r="G477">
        <v>1424.37463833333</v>
      </c>
      <c r="H477" s="4" t="str">
        <f t="shared" si="47"/>
        <v>M</v>
      </c>
      <c r="I477" s="4">
        <f t="shared" si="48"/>
        <v>1</v>
      </c>
    </row>
    <row r="478" spans="1:9" x14ac:dyDescent="0.25">
      <c r="A478">
        <v>7</v>
      </c>
      <c r="B478">
        <v>1</v>
      </c>
      <c r="C478">
        <v>2</v>
      </c>
      <c r="D478">
        <v>1</v>
      </c>
      <c r="E478">
        <v>0</v>
      </c>
      <c r="F478">
        <v>0</v>
      </c>
      <c r="G478">
        <v>411.76627833333299</v>
      </c>
      <c r="H478" s="4" t="str">
        <f t="shared" si="47"/>
        <v>M</v>
      </c>
      <c r="I478" s="4">
        <f t="shared" si="48"/>
        <v>0</v>
      </c>
    </row>
    <row r="479" spans="1:9" x14ac:dyDescent="0.25">
      <c r="A479">
        <v>7</v>
      </c>
      <c r="B479">
        <v>2</v>
      </c>
      <c r="C479">
        <v>0</v>
      </c>
      <c r="D479">
        <v>2</v>
      </c>
      <c r="E479">
        <v>0</v>
      </c>
      <c r="F479">
        <v>0</v>
      </c>
      <c r="G479">
        <v>5917.6058016666702</v>
      </c>
      <c r="H479" s="4" t="str">
        <f t="shared" ref="H479:H522" si="49">IF(C479&gt;0, "M",IF((D479+F479)&gt;0,"N","H"))</f>
        <v>N</v>
      </c>
      <c r="I479" s="4">
        <f t="shared" si="48"/>
        <v>0</v>
      </c>
    </row>
    <row r="480" spans="1:9" x14ac:dyDescent="0.25">
      <c r="A480">
        <v>7</v>
      </c>
      <c r="B480">
        <v>2</v>
      </c>
      <c r="C480">
        <v>0</v>
      </c>
      <c r="D480">
        <v>2</v>
      </c>
      <c r="E480">
        <v>0</v>
      </c>
      <c r="F480">
        <v>2</v>
      </c>
      <c r="G480">
        <v>30.258120000000002</v>
      </c>
      <c r="H480" s="4" t="str">
        <f t="shared" si="49"/>
        <v>N</v>
      </c>
      <c r="I480" s="4">
        <f t="shared" si="48"/>
        <v>0</v>
      </c>
    </row>
    <row r="481" spans="1:9" x14ac:dyDescent="0.25">
      <c r="A481">
        <v>7</v>
      </c>
      <c r="B481">
        <v>2</v>
      </c>
      <c r="C481">
        <v>0</v>
      </c>
      <c r="D481">
        <v>3</v>
      </c>
      <c r="E481">
        <v>0</v>
      </c>
      <c r="F481">
        <v>0</v>
      </c>
      <c r="G481">
        <v>634.21834666666598</v>
      </c>
      <c r="H481" s="4" t="str">
        <f t="shared" si="49"/>
        <v>N</v>
      </c>
      <c r="I481" s="4">
        <f t="shared" si="48"/>
        <v>1</v>
      </c>
    </row>
    <row r="482" spans="1:9" x14ac:dyDescent="0.25">
      <c r="A482">
        <v>7</v>
      </c>
      <c r="B482">
        <v>2</v>
      </c>
      <c r="C482">
        <v>1</v>
      </c>
      <c r="D482">
        <v>2</v>
      </c>
      <c r="E482">
        <v>0</v>
      </c>
      <c r="F482">
        <v>0</v>
      </c>
      <c r="G482">
        <v>283.26283000000001</v>
      </c>
      <c r="H482" s="4" t="str">
        <f t="shared" si="49"/>
        <v>M</v>
      </c>
      <c r="I482" s="4">
        <f t="shared" si="48"/>
        <v>0</v>
      </c>
    </row>
    <row r="483" spans="1:9" x14ac:dyDescent="0.25">
      <c r="A483">
        <v>7</v>
      </c>
      <c r="B483">
        <v>2</v>
      </c>
      <c r="C483">
        <v>2</v>
      </c>
      <c r="D483">
        <v>3</v>
      </c>
      <c r="E483">
        <v>0</v>
      </c>
      <c r="F483">
        <v>0</v>
      </c>
      <c r="G483">
        <v>36.571833333333302</v>
      </c>
      <c r="H483" s="4" t="str">
        <f t="shared" si="49"/>
        <v>M</v>
      </c>
      <c r="I483" s="4">
        <f t="shared" si="48"/>
        <v>1</v>
      </c>
    </row>
    <row r="484" spans="1:9" x14ac:dyDescent="0.25">
      <c r="A484">
        <v>7</v>
      </c>
      <c r="B484">
        <v>3</v>
      </c>
      <c r="C484">
        <v>0</v>
      </c>
      <c r="D484">
        <v>3</v>
      </c>
      <c r="E484">
        <v>0</v>
      </c>
      <c r="F484">
        <v>0</v>
      </c>
      <c r="G484">
        <v>155.33699999999999</v>
      </c>
      <c r="H484" s="4" t="str">
        <f t="shared" si="49"/>
        <v>N</v>
      </c>
      <c r="I484" s="4">
        <f t="shared" si="48"/>
        <v>0</v>
      </c>
    </row>
    <row r="485" spans="1:9" x14ac:dyDescent="0.25">
      <c r="A485">
        <v>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9911.6421699999992</v>
      </c>
      <c r="H485" s="4" t="str">
        <f t="shared" si="49"/>
        <v>H</v>
      </c>
      <c r="I485" s="4">
        <f t="shared" si="48"/>
        <v>0</v>
      </c>
    </row>
    <row r="486" spans="1:9" x14ac:dyDescent="0.25">
      <c r="A486">
        <v>8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14809.632396666701</v>
      </c>
      <c r="H486" s="4" t="str">
        <f t="shared" si="49"/>
        <v>N</v>
      </c>
      <c r="I486" s="4">
        <f t="shared" si="48"/>
        <v>0</v>
      </c>
    </row>
    <row r="487" spans="1:9" x14ac:dyDescent="0.25">
      <c r="A487">
        <v>8</v>
      </c>
      <c r="B487">
        <v>0</v>
      </c>
      <c r="C487">
        <v>0</v>
      </c>
      <c r="D487">
        <v>0</v>
      </c>
      <c r="E487">
        <v>0</v>
      </c>
      <c r="F487">
        <v>2</v>
      </c>
      <c r="G487">
        <v>1320.2475483333301</v>
      </c>
      <c r="H487" s="4" t="str">
        <f t="shared" si="49"/>
        <v>N</v>
      </c>
      <c r="I487" s="4">
        <f t="shared" si="48"/>
        <v>0</v>
      </c>
    </row>
    <row r="488" spans="1:9" x14ac:dyDescent="0.25">
      <c r="A488">
        <v>8</v>
      </c>
      <c r="B488">
        <v>0</v>
      </c>
      <c r="C488">
        <v>0</v>
      </c>
      <c r="D488">
        <v>0</v>
      </c>
      <c r="E488">
        <v>0</v>
      </c>
      <c r="F488">
        <v>3</v>
      </c>
      <c r="G488">
        <v>99.764899999999997</v>
      </c>
      <c r="H488" s="4" t="str">
        <f t="shared" si="49"/>
        <v>N</v>
      </c>
      <c r="I488" s="4">
        <f t="shared" si="48"/>
        <v>0</v>
      </c>
    </row>
    <row r="489" spans="1:9" x14ac:dyDescent="0.25">
      <c r="A489">
        <v>8</v>
      </c>
      <c r="B489">
        <v>0</v>
      </c>
      <c r="C489">
        <v>0</v>
      </c>
      <c r="D489">
        <v>0</v>
      </c>
      <c r="E489">
        <v>0</v>
      </c>
      <c r="F489">
        <v>4</v>
      </c>
      <c r="G489">
        <v>609.98012000000006</v>
      </c>
      <c r="H489" s="4" t="str">
        <f t="shared" si="49"/>
        <v>N</v>
      </c>
      <c r="I489" s="4">
        <f t="shared" si="48"/>
        <v>0</v>
      </c>
    </row>
    <row r="490" spans="1:9" x14ac:dyDescent="0.25">
      <c r="A490">
        <v>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22210.472431666702</v>
      </c>
      <c r="H490" s="4" t="str">
        <f t="shared" si="49"/>
        <v>N</v>
      </c>
      <c r="I490" s="4">
        <f t="shared" si="48"/>
        <v>1</v>
      </c>
    </row>
    <row r="491" spans="1:9" x14ac:dyDescent="0.25">
      <c r="A491">
        <v>8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3762.024625</v>
      </c>
      <c r="H491" s="4" t="str">
        <f t="shared" si="49"/>
        <v>N</v>
      </c>
      <c r="I491" s="4">
        <f t="shared" si="48"/>
        <v>1</v>
      </c>
    </row>
    <row r="492" spans="1:9" x14ac:dyDescent="0.25">
      <c r="A492">
        <v>8</v>
      </c>
      <c r="B492">
        <v>0</v>
      </c>
      <c r="C492">
        <v>0</v>
      </c>
      <c r="D492">
        <v>1</v>
      </c>
      <c r="E492">
        <v>0</v>
      </c>
      <c r="F492">
        <v>2</v>
      </c>
      <c r="G492">
        <v>601.28300000000002</v>
      </c>
      <c r="H492" s="4" t="str">
        <f t="shared" si="49"/>
        <v>N</v>
      </c>
      <c r="I492" s="4">
        <f t="shared" si="48"/>
        <v>1</v>
      </c>
    </row>
    <row r="493" spans="1:9" x14ac:dyDescent="0.25">
      <c r="A493">
        <v>8</v>
      </c>
      <c r="B493">
        <v>0</v>
      </c>
      <c r="C493">
        <v>0</v>
      </c>
      <c r="D493">
        <v>1</v>
      </c>
      <c r="E493">
        <v>0</v>
      </c>
      <c r="F493">
        <v>3</v>
      </c>
      <c r="G493">
        <v>172.64794000000001</v>
      </c>
      <c r="H493" s="4" t="str">
        <f t="shared" si="49"/>
        <v>N</v>
      </c>
      <c r="I493" s="4">
        <f t="shared" si="48"/>
        <v>1</v>
      </c>
    </row>
    <row r="494" spans="1:9" x14ac:dyDescent="0.25">
      <c r="A494">
        <v>8</v>
      </c>
      <c r="B494">
        <v>0</v>
      </c>
      <c r="C494">
        <v>0</v>
      </c>
      <c r="D494">
        <v>2</v>
      </c>
      <c r="E494">
        <v>0</v>
      </c>
      <c r="F494">
        <v>0</v>
      </c>
      <c r="G494">
        <v>1982.34147166667</v>
      </c>
      <c r="H494" s="4" t="str">
        <f t="shared" si="49"/>
        <v>N</v>
      </c>
      <c r="I494" s="4">
        <f t="shared" si="48"/>
        <v>2</v>
      </c>
    </row>
    <row r="495" spans="1:9" x14ac:dyDescent="0.25">
      <c r="A495">
        <v>8</v>
      </c>
      <c r="B495">
        <v>0</v>
      </c>
      <c r="C495">
        <v>0</v>
      </c>
      <c r="D495">
        <v>2</v>
      </c>
      <c r="E495">
        <v>0</v>
      </c>
      <c r="F495">
        <v>1</v>
      </c>
      <c r="G495">
        <v>540.26880000000006</v>
      </c>
      <c r="H495" s="4" t="str">
        <f t="shared" si="49"/>
        <v>N</v>
      </c>
      <c r="I495" s="4">
        <f t="shared" si="48"/>
        <v>2</v>
      </c>
    </row>
    <row r="496" spans="1:9" x14ac:dyDescent="0.25">
      <c r="A496">
        <v>8</v>
      </c>
      <c r="B496">
        <v>0</v>
      </c>
      <c r="C496">
        <v>0</v>
      </c>
      <c r="D496">
        <v>2</v>
      </c>
      <c r="E496">
        <v>0</v>
      </c>
      <c r="F496">
        <v>2</v>
      </c>
      <c r="G496">
        <v>4.8999499999999996</v>
      </c>
      <c r="H496" s="4" t="str">
        <f t="shared" si="49"/>
        <v>N</v>
      </c>
      <c r="I496" s="4">
        <f t="shared" si="48"/>
        <v>2</v>
      </c>
    </row>
    <row r="497" spans="1:9" x14ac:dyDescent="0.25">
      <c r="A497">
        <v>8</v>
      </c>
      <c r="B497">
        <v>0</v>
      </c>
      <c r="C497">
        <v>0</v>
      </c>
      <c r="D497">
        <v>3</v>
      </c>
      <c r="E497">
        <v>0</v>
      </c>
      <c r="F497">
        <v>0</v>
      </c>
      <c r="G497">
        <v>1154.1208750000001</v>
      </c>
      <c r="H497" s="4" t="str">
        <f t="shared" si="49"/>
        <v>N</v>
      </c>
      <c r="I497" s="4">
        <f t="shared" si="48"/>
        <v>3</v>
      </c>
    </row>
    <row r="498" spans="1:9" x14ac:dyDescent="0.25">
      <c r="A498">
        <v>8</v>
      </c>
      <c r="B498">
        <v>0</v>
      </c>
      <c r="C498">
        <v>0</v>
      </c>
      <c r="D498">
        <v>4</v>
      </c>
      <c r="E498">
        <v>0</v>
      </c>
      <c r="F498">
        <v>0</v>
      </c>
      <c r="G498">
        <v>3.9348200000000002</v>
      </c>
      <c r="H498" s="4" t="str">
        <f t="shared" si="49"/>
        <v>N</v>
      </c>
      <c r="I498" s="4">
        <f t="shared" si="48"/>
        <v>4</v>
      </c>
    </row>
    <row r="499" spans="1:9" x14ac:dyDescent="0.25">
      <c r="A499">
        <v>8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36237.401708333302</v>
      </c>
      <c r="H499" s="4" t="str">
        <f t="shared" si="49"/>
        <v>M</v>
      </c>
      <c r="I499" s="4">
        <f t="shared" si="48"/>
        <v>0</v>
      </c>
    </row>
    <row r="500" spans="1:9" x14ac:dyDescent="0.25">
      <c r="A500">
        <v>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1467.6000650000001</v>
      </c>
      <c r="H500" s="4" t="str">
        <f t="shared" si="49"/>
        <v>M</v>
      </c>
      <c r="I500" s="4">
        <f t="shared" si="48"/>
        <v>0</v>
      </c>
    </row>
    <row r="501" spans="1:9" x14ac:dyDescent="0.25">
      <c r="A501">
        <v>8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3040.0104500000002</v>
      </c>
      <c r="H501" s="4" t="str">
        <f t="shared" si="49"/>
        <v>M</v>
      </c>
      <c r="I501" s="4">
        <f t="shared" si="48"/>
        <v>1</v>
      </c>
    </row>
    <row r="502" spans="1:9" x14ac:dyDescent="0.25">
      <c r="A502">
        <v>8</v>
      </c>
      <c r="B502">
        <v>0</v>
      </c>
      <c r="C502">
        <v>1</v>
      </c>
      <c r="D502">
        <v>2</v>
      </c>
      <c r="E502">
        <v>0</v>
      </c>
      <c r="F502">
        <v>0</v>
      </c>
      <c r="G502">
        <v>235.83575999999999</v>
      </c>
      <c r="H502" s="4" t="str">
        <f t="shared" si="49"/>
        <v>M</v>
      </c>
      <c r="I502" s="4">
        <f t="shared" si="48"/>
        <v>2</v>
      </c>
    </row>
    <row r="503" spans="1:9" x14ac:dyDescent="0.25">
      <c r="A503">
        <v>8</v>
      </c>
      <c r="B503">
        <v>0</v>
      </c>
      <c r="C503">
        <v>2</v>
      </c>
      <c r="D503">
        <v>0</v>
      </c>
      <c r="E503">
        <v>0</v>
      </c>
      <c r="F503">
        <v>0</v>
      </c>
      <c r="G503">
        <v>229.62219166666699</v>
      </c>
      <c r="H503" s="4" t="str">
        <f t="shared" si="49"/>
        <v>M</v>
      </c>
      <c r="I503" s="4">
        <f t="shared" si="48"/>
        <v>0</v>
      </c>
    </row>
    <row r="504" spans="1:9" x14ac:dyDescent="0.25">
      <c r="A504">
        <v>8</v>
      </c>
      <c r="B504">
        <v>0</v>
      </c>
      <c r="C504">
        <v>2</v>
      </c>
      <c r="D504">
        <v>0</v>
      </c>
      <c r="E504">
        <v>0</v>
      </c>
      <c r="F504">
        <v>1</v>
      </c>
      <c r="G504">
        <v>71.827325000000002</v>
      </c>
      <c r="H504" s="4" t="str">
        <f t="shared" si="49"/>
        <v>M</v>
      </c>
      <c r="I504" s="4">
        <f t="shared" si="48"/>
        <v>0</v>
      </c>
    </row>
    <row r="505" spans="1:9" x14ac:dyDescent="0.25">
      <c r="A505">
        <v>8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17702.453893333299</v>
      </c>
      <c r="H505" s="4" t="str">
        <f t="shared" si="49"/>
        <v>N</v>
      </c>
      <c r="I505" s="4">
        <f t="shared" si="48"/>
        <v>0</v>
      </c>
    </row>
    <row r="506" spans="1:9" x14ac:dyDescent="0.25">
      <c r="A506">
        <v>8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4569.2911599999998</v>
      </c>
      <c r="H506" s="4" t="str">
        <f t="shared" si="49"/>
        <v>N</v>
      </c>
      <c r="I506" s="4">
        <f t="shared" si="48"/>
        <v>0</v>
      </c>
    </row>
    <row r="507" spans="1:9" x14ac:dyDescent="0.25">
      <c r="A507">
        <v>8</v>
      </c>
      <c r="B507">
        <v>1</v>
      </c>
      <c r="C507">
        <v>0</v>
      </c>
      <c r="D507">
        <v>1</v>
      </c>
      <c r="E507">
        <v>0</v>
      </c>
      <c r="F507">
        <v>2</v>
      </c>
      <c r="G507">
        <v>1682.3291400000001</v>
      </c>
      <c r="H507" s="4" t="str">
        <f t="shared" si="49"/>
        <v>N</v>
      </c>
      <c r="I507" s="4">
        <f t="shared" si="48"/>
        <v>0</v>
      </c>
    </row>
    <row r="508" spans="1:9" x14ac:dyDescent="0.25">
      <c r="A508">
        <v>8</v>
      </c>
      <c r="B508">
        <v>1</v>
      </c>
      <c r="C508">
        <v>0</v>
      </c>
      <c r="D508">
        <v>2</v>
      </c>
      <c r="E508">
        <v>0</v>
      </c>
      <c r="F508">
        <v>0</v>
      </c>
      <c r="G508">
        <v>4341.3114733333296</v>
      </c>
      <c r="H508" s="4" t="str">
        <f t="shared" si="49"/>
        <v>N</v>
      </c>
      <c r="I508" s="4">
        <f t="shared" si="48"/>
        <v>1</v>
      </c>
    </row>
    <row r="509" spans="1:9" x14ac:dyDescent="0.25">
      <c r="A509">
        <v>8</v>
      </c>
      <c r="B509">
        <v>1</v>
      </c>
      <c r="C509">
        <v>0</v>
      </c>
      <c r="D509">
        <v>2</v>
      </c>
      <c r="E509">
        <v>0</v>
      </c>
      <c r="F509">
        <v>1</v>
      </c>
      <c r="G509">
        <v>729.65021666666701</v>
      </c>
      <c r="H509" s="4" t="str">
        <f t="shared" si="49"/>
        <v>N</v>
      </c>
      <c r="I509" s="4">
        <f t="shared" si="48"/>
        <v>1</v>
      </c>
    </row>
    <row r="510" spans="1:9" x14ac:dyDescent="0.25">
      <c r="A510">
        <v>8</v>
      </c>
      <c r="B510">
        <v>1</v>
      </c>
      <c r="C510">
        <v>0</v>
      </c>
      <c r="D510">
        <v>2</v>
      </c>
      <c r="E510">
        <v>0</v>
      </c>
      <c r="F510">
        <v>2</v>
      </c>
      <c r="G510">
        <v>16.352450000000001</v>
      </c>
      <c r="H510" s="4" t="str">
        <f t="shared" si="49"/>
        <v>N</v>
      </c>
      <c r="I510" s="4">
        <f t="shared" si="48"/>
        <v>1</v>
      </c>
    </row>
    <row r="511" spans="1:9" x14ac:dyDescent="0.25">
      <c r="A511">
        <v>8</v>
      </c>
      <c r="B511">
        <v>1</v>
      </c>
      <c r="C511">
        <v>0</v>
      </c>
      <c r="D511">
        <v>3</v>
      </c>
      <c r="E511">
        <v>0</v>
      </c>
      <c r="F511">
        <v>0</v>
      </c>
      <c r="G511">
        <v>83.495104999999995</v>
      </c>
      <c r="H511" s="4" t="str">
        <f t="shared" si="49"/>
        <v>N</v>
      </c>
      <c r="I511" s="4">
        <f t="shared" si="48"/>
        <v>2</v>
      </c>
    </row>
    <row r="512" spans="1:9" x14ac:dyDescent="0.25">
      <c r="A512">
        <v>8</v>
      </c>
      <c r="B512">
        <v>1</v>
      </c>
      <c r="C512">
        <v>0</v>
      </c>
      <c r="D512">
        <v>3</v>
      </c>
      <c r="E512">
        <v>0</v>
      </c>
      <c r="F512">
        <v>1</v>
      </c>
      <c r="G512">
        <v>17.925533333333298</v>
      </c>
      <c r="H512" s="4" t="str">
        <f t="shared" si="49"/>
        <v>N</v>
      </c>
      <c r="I512" s="4">
        <f t="shared" si="48"/>
        <v>2</v>
      </c>
    </row>
    <row r="513" spans="1:9" x14ac:dyDescent="0.25">
      <c r="A513">
        <v>8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1945.75557</v>
      </c>
      <c r="H513" s="4" t="str">
        <f t="shared" si="49"/>
        <v>M</v>
      </c>
      <c r="I513" s="4">
        <f t="shared" si="48"/>
        <v>0</v>
      </c>
    </row>
    <row r="514" spans="1:9" x14ac:dyDescent="0.25">
      <c r="A514">
        <v>8</v>
      </c>
      <c r="B514">
        <v>1</v>
      </c>
      <c r="C514">
        <v>1</v>
      </c>
      <c r="D514">
        <v>2</v>
      </c>
      <c r="E514">
        <v>0</v>
      </c>
      <c r="F514">
        <v>0</v>
      </c>
      <c r="G514">
        <v>12.430999999999999</v>
      </c>
      <c r="H514" s="4" t="str">
        <f t="shared" si="49"/>
        <v>M</v>
      </c>
      <c r="I514" s="4">
        <f t="shared" si="48"/>
        <v>1</v>
      </c>
    </row>
    <row r="515" spans="1:9" x14ac:dyDescent="0.25">
      <c r="A515">
        <v>8</v>
      </c>
      <c r="B515">
        <v>1</v>
      </c>
      <c r="C515">
        <v>2</v>
      </c>
      <c r="D515">
        <v>1</v>
      </c>
      <c r="E515">
        <v>0</v>
      </c>
      <c r="F515">
        <v>0</v>
      </c>
      <c r="G515">
        <v>32.899149999999999</v>
      </c>
      <c r="H515" s="4" t="str">
        <f t="shared" si="49"/>
        <v>M</v>
      </c>
      <c r="I515" s="4">
        <f t="shared" ref="I515:I522" si="50">D515-B515</f>
        <v>0</v>
      </c>
    </row>
    <row r="516" spans="1:9" x14ac:dyDescent="0.25">
      <c r="A516">
        <v>8</v>
      </c>
      <c r="B516">
        <v>2</v>
      </c>
      <c r="C516">
        <v>0</v>
      </c>
      <c r="D516">
        <v>2</v>
      </c>
      <c r="E516">
        <v>0</v>
      </c>
      <c r="F516">
        <v>0</v>
      </c>
      <c r="G516">
        <v>4695.71234</v>
      </c>
      <c r="H516" s="4" t="str">
        <f t="shared" si="49"/>
        <v>N</v>
      </c>
      <c r="I516" s="4">
        <f t="shared" si="50"/>
        <v>0</v>
      </c>
    </row>
    <row r="517" spans="1:9" x14ac:dyDescent="0.25">
      <c r="A517">
        <v>8</v>
      </c>
      <c r="B517">
        <v>2</v>
      </c>
      <c r="C517">
        <v>0</v>
      </c>
      <c r="D517">
        <v>2</v>
      </c>
      <c r="E517">
        <v>0</v>
      </c>
      <c r="F517">
        <v>1</v>
      </c>
      <c r="G517">
        <v>934.35180166666703</v>
      </c>
      <c r="H517" s="4" t="str">
        <f t="shared" si="49"/>
        <v>N</v>
      </c>
      <c r="I517" s="4">
        <f t="shared" si="50"/>
        <v>0</v>
      </c>
    </row>
    <row r="518" spans="1:9" x14ac:dyDescent="0.25">
      <c r="A518">
        <v>8</v>
      </c>
      <c r="B518">
        <v>2</v>
      </c>
      <c r="C518">
        <v>0</v>
      </c>
      <c r="D518">
        <v>2</v>
      </c>
      <c r="E518">
        <v>0</v>
      </c>
      <c r="F518">
        <v>2</v>
      </c>
      <c r="G518">
        <v>95.700599999999994</v>
      </c>
      <c r="H518" s="4" t="str">
        <f t="shared" si="49"/>
        <v>N</v>
      </c>
      <c r="I518" s="4">
        <f t="shared" si="50"/>
        <v>0</v>
      </c>
    </row>
    <row r="519" spans="1:9" x14ac:dyDescent="0.25">
      <c r="A519">
        <v>8</v>
      </c>
      <c r="B519">
        <v>2</v>
      </c>
      <c r="C519">
        <v>0</v>
      </c>
      <c r="D519">
        <v>3</v>
      </c>
      <c r="E519">
        <v>0</v>
      </c>
      <c r="F519">
        <v>0</v>
      </c>
      <c r="G519">
        <v>1094.6679083333299</v>
      </c>
      <c r="H519" s="4" t="str">
        <f t="shared" si="49"/>
        <v>N</v>
      </c>
      <c r="I519" s="4">
        <f t="shared" si="50"/>
        <v>1</v>
      </c>
    </row>
    <row r="520" spans="1:9" x14ac:dyDescent="0.25">
      <c r="A520">
        <v>8</v>
      </c>
      <c r="B520">
        <v>3</v>
      </c>
      <c r="C520">
        <v>0</v>
      </c>
      <c r="D520">
        <v>3</v>
      </c>
      <c r="E520">
        <v>0</v>
      </c>
      <c r="F520">
        <v>0</v>
      </c>
      <c r="G520">
        <v>156.100991666667</v>
      </c>
      <c r="H520" s="4" t="str">
        <f t="shared" si="49"/>
        <v>N</v>
      </c>
      <c r="I520" s="4">
        <f t="shared" si="50"/>
        <v>0</v>
      </c>
    </row>
    <row r="521" spans="1:9" x14ac:dyDescent="0.25">
      <c r="A521">
        <v>8</v>
      </c>
      <c r="B521">
        <v>3</v>
      </c>
      <c r="C521">
        <v>0</v>
      </c>
      <c r="D521">
        <v>3</v>
      </c>
      <c r="E521">
        <v>0</v>
      </c>
      <c r="F521">
        <v>1</v>
      </c>
      <c r="G521">
        <v>350.68846666666701</v>
      </c>
      <c r="H521" s="4" t="str">
        <f t="shared" si="49"/>
        <v>N</v>
      </c>
      <c r="I521" s="4">
        <f t="shared" si="50"/>
        <v>0</v>
      </c>
    </row>
    <row r="522" spans="1:9" x14ac:dyDescent="0.25">
      <c r="A522">
        <v>8</v>
      </c>
      <c r="B522">
        <v>4</v>
      </c>
      <c r="C522">
        <v>0</v>
      </c>
      <c r="D522">
        <v>4</v>
      </c>
      <c r="E522">
        <v>0</v>
      </c>
      <c r="F522">
        <v>0</v>
      </c>
      <c r="G522">
        <v>1271.9354000000001</v>
      </c>
      <c r="H522" s="4" t="str">
        <f t="shared" si="49"/>
        <v>N</v>
      </c>
      <c r="I522" s="4">
        <f t="shared" si="50"/>
        <v>0</v>
      </c>
    </row>
  </sheetData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rgb="FFFFFF00"/>
  </sheetPr>
  <dimension ref="A1:AH531"/>
  <sheetViews>
    <sheetView topLeftCell="A76" workbookViewId="0">
      <selection activeCell="O83" sqref="O83"/>
    </sheetView>
  </sheetViews>
  <sheetFormatPr defaultRowHeight="15" x14ac:dyDescent="0.25"/>
  <cols>
    <col min="4" max="5" width="9.5703125" bestFit="1" customWidth="1"/>
    <col min="6" max="9" width="9.5703125" customWidth="1"/>
    <col min="11" max="11" width="13.140625" bestFit="1" customWidth="1"/>
    <col min="12" max="12" width="16.28515625" bestFit="1" customWidth="1"/>
    <col min="13" max="13" width="10.5703125" bestFit="1" customWidth="1"/>
    <col min="14" max="14" width="9" bestFit="1" customWidth="1"/>
    <col min="15" max="15" width="11.28515625" bestFit="1" customWidth="1"/>
    <col min="16" max="16" width="8" bestFit="1" customWidth="1"/>
    <col min="17" max="18" width="7" bestFit="1" customWidth="1"/>
    <col min="19" max="20" width="5.42578125" bestFit="1" customWidth="1"/>
    <col min="21" max="23" width="11.28515625" bestFit="1" customWidth="1"/>
    <col min="24" max="25" width="11" bestFit="1" customWidth="1"/>
    <col min="26" max="26" width="10.5703125" bestFit="1" customWidth="1"/>
    <col min="27" max="27" width="9" bestFit="1" customWidth="1"/>
    <col min="28" max="28" width="12" bestFit="1" customWidth="1"/>
    <col min="29" max="30" width="11" bestFit="1" customWidth="1"/>
    <col min="31" max="31" width="11.28515625" bestFit="1" customWidth="1"/>
    <col min="32" max="32" width="10.5703125" bestFit="1" customWidth="1"/>
    <col min="33" max="33" width="11.28515625" bestFit="1" customWidth="1"/>
    <col min="34" max="34" width="9" bestFit="1" customWidth="1"/>
    <col min="35" max="35" width="12" bestFit="1" customWidth="1"/>
    <col min="36" max="37" width="10" bestFit="1" customWidth="1"/>
    <col min="38" max="38" width="11" bestFit="1" customWidth="1"/>
    <col min="39" max="39" width="12" bestFit="1" customWidth="1"/>
    <col min="40" max="40" width="11" bestFit="1" customWidth="1"/>
    <col min="41" max="41" width="8" bestFit="1" customWidth="1"/>
    <col min="42" max="42" width="9" bestFit="1" customWidth="1"/>
    <col min="43" max="43" width="11" bestFit="1" customWidth="1"/>
    <col min="44" max="44" width="12" bestFit="1" customWidth="1"/>
  </cols>
  <sheetData>
    <row r="1" spans="1:31" x14ac:dyDescent="0.25">
      <c r="A1" t="s">
        <v>0</v>
      </c>
      <c r="B1" t="s">
        <v>52</v>
      </c>
      <c r="C1" t="s">
        <v>20</v>
      </c>
      <c r="D1" t="s">
        <v>21</v>
      </c>
      <c r="E1" t="s">
        <v>33</v>
      </c>
      <c r="F1" t="s">
        <v>36</v>
      </c>
      <c r="G1" t="s">
        <v>2</v>
      </c>
      <c r="H1" s="4" t="s">
        <v>1</v>
      </c>
      <c r="I1" s="4" t="s">
        <v>55</v>
      </c>
      <c r="K1" t="s">
        <v>26</v>
      </c>
    </row>
    <row r="2" spans="1:3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46877.8582233333</v>
      </c>
      <c r="H2" s="4" t="str">
        <f>IF(C2&gt;0, "M",IF((D2+F2)&gt;0,"N","H"))</f>
        <v>H</v>
      </c>
      <c r="I2" s="4">
        <f>B2+F2</f>
        <v>0</v>
      </c>
      <c r="K2" s="9" t="s">
        <v>25</v>
      </c>
      <c r="L2" s="9" t="s">
        <v>24</v>
      </c>
    </row>
    <row r="3" spans="1:3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11452.102203333299</v>
      </c>
      <c r="H3" s="4" t="str">
        <f t="shared" ref="H3:H66" si="0">IF(C3&gt;0, "M",IF((D3+F3)&gt;0,"N","H"))</f>
        <v>N</v>
      </c>
      <c r="I3" s="4">
        <f t="shared" ref="I3:I66" si="1">B3+F3</f>
        <v>1</v>
      </c>
      <c r="K3" s="9" t="s">
        <v>22</v>
      </c>
      <c r="L3">
        <v>0</v>
      </c>
      <c r="M3">
        <v>1</v>
      </c>
      <c r="N3">
        <v>2</v>
      </c>
      <c r="O3">
        <v>3</v>
      </c>
      <c r="P3">
        <v>4</v>
      </c>
      <c r="Q3" t="s">
        <v>131</v>
      </c>
      <c r="R3" t="s">
        <v>23</v>
      </c>
      <c r="X3" s="13">
        <f t="shared" ref="X3:AC3" si="2">L3</f>
        <v>0</v>
      </c>
      <c r="Y3" s="13">
        <f t="shared" si="2"/>
        <v>1</v>
      </c>
      <c r="Z3" s="13">
        <f t="shared" si="2"/>
        <v>2</v>
      </c>
      <c r="AA3" s="13">
        <f t="shared" si="2"/>
        <v>3</v>
      </c>
      <c r="AB3" s="13">
        <f t="shared" si="2"/>
        <v>4</v>
      </c>
      <c r="AC3" s="13" t="str">
        <f t="shared" si="2"/>
        <v>(blank)</v>
      </c>
      <c r="AE3" t="s">
        <v>30</v>
      </c>
    </row>
    <row r="4" spans="1:3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2</v>
      </c>
      <c r="G4">
        <v>6694.5603066666699</v>
      </c>
      <c r="H4" s="4" t="str">
        <f t="shared" si="0"/>
        <v>N</v>
      </c>
      <c r="I4" s="4">
        <f t="shared" si="1"/>
        <v>2</v>
      </c>
      <c r="K4" s="10">
        <v>1</v>
      </c>
      <c r="L4" s="5">
        <v>219108.84378166639</v>
      </c>
      <c r="M4" s="5">
        <v>793816.9156149996</v>
      </c>
      <c r="N4" s="5">
        <v>48181.966011666671</v>
      </c>
      <c r="O4" s="5">
        <v>2298.0518499999971</v>
      </c>
      <c r="P4" s="5">
        <v>2127.091506666668</v>
      </c>
      <c r="Q4" s="5"/>
      <c r="R4" s="5">
        <v>1065532.8687649993</v>
      </c>
      <c r="X4" s="5">
        <f t="shared" ref="X4:AB11" si="3">L4*L$3</f>
        <v>0</v>
      </c>
      <c r="Y4" s="5">
        <f t="shared" si="3"/>
        <v>793816.9156149996</v>
      </c>
      <c r="Z4" s="5">
        <f t="shared" si="3"/>
        <v>96363.932023333342</v>
      </c>
      <c r="AA4" s="5">
        <f t="shared" si="3"/>
        <v>6894.1555499999913</v>
      </c>
      <c r="AB4" s="5">
        <f t="shared" si="3"/>
        <v>8508.366026666672</v>
      </c>
      <c r="AC4" s="5">
        <f>SUM(X4:AB4)</f>
        <v>905583.36921499972</v>
      </c>
      <c r="AE4" s="5">
        <f t="shared" ref="AE4:AE12" si="4">AC4+AG21+AH38+AE55</f>
        <v>1647621.9445533326</v>
      </c>
    </row>
    <row r="5" spans="1:3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3</v>
      </c>
      <c r="G5">
        <v>457.22622000000001</v>
      </c>
      <c r="H5" s="4" t="str">
        <f t="shared" si="0"/>
        <v>N</v>
      </c>
      <c r="I5" s="4">
        <f t="shared" si="1"/>
        <v>3</v>
      </c>
      <c r="K5" s="10">
        <v>2</v>
      </c>
      <c r="L5" s="5">
        <v>75523.978674999962</v>
      </c>
      <c r="M5" s="5">
        <v>96844.666758333391</v>
      </c>
      <c r="N5" s="5">
        <v>9509.6037050000014</v>
      </c>
      <c r="O5" s="5">
        <v>911.50347666666664</v>
      </c>
      <c r="P5" s="5"/>
      <c r="Q5" s="5"/>
      <c r="R5" s="5">
        <v>182789.75261500003</v>
      </c>
      <c r="X5" s="5">
        <f t="shared" si="3"/>
        <v>0</v>
      </c>
      <c r="Y5" s="5">
        <f t="shared" si="3"/>
        <v>96844.666758333391</v>
      </c>
      <c r="Z5" s="5">
        <f t="shared" si="3"/>
        <v>19019.207410000003</v>
      </c>
      <c r="AA5" s="5">
        <f t="shared" si="3"/>
        <v>2734.5104299999998</v>
      </c>
      <c r="AB5" s="5">
        <f t="shared" si="3"/>
        <v>0</v>
      </c>
      <c r="AC5" s="5">
        <f t="shared" ref="AC5:AC11" si="5">SUM(X5:AB5)</f>
        <v>118598.38459833339</v>
      </c>
      <c r="AE5" s="5">
        <f t="shared" si="4"/>
        <v>303182.18101500004</v>
      </c>
    </row>
    <row r="6" spans="1:3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4</v>
      </c>
      <c r="G6">
        <v>46.044829999999997</v>
      </c>
      <c r="H6" s="4" t="str">
        <f t="shared" si="0"/>
        <v>N</v>
      </c>
      <c r="I6" s="4">
        <f t="shared" si="1"/>
        <v>4</v>
      </c>
      <c r="K6" s="10">
        <v>3</v>
      </c>
      <c r="L6" s="5">
        <v>71387.964853333309</v>
      </c>
      <c r="M6" s="5">
        <v>148225.68832000004</v>
      </c>
      <c r="N6" s="5">
        <v>18142.134893333361</v>
      </c>
      <c r="O6" s="5">
        <v>1561.8649650000002</v>
      </c>
      <c r="P6" s="5">
        <v>45.907070000000004</v>
      </c>
      <c r="Q6" s="5"/>
      <c r="R6" s="5">
        <v>239363.56010166669</v>
      </c>
      <c r="X6" s="5">
        <f t="shared" si="3"/>
        <v>0</v>
      </c>
      <c r="Y6" s="5">
        <f t="shared" si="3"/>
        <v>148225.68832000004</v>
      </c>
      <c r="Z6" s="5">
        <f t="shared" si="3"/>
        <v>36284.269786666722</v>
      </c>
      <c r="AA6" s="5">
        <f t="shared" si="3"/>
        <v>4685.5948950000002</v>
      </c>
      <c r="AB6" s="5">
        <f t="shared" si="3"/>
        <v>183.62828000000002</v>
      </c>
      <c r="AC6" s="5">
        <f t="shared" si="5"/>
        <v>189379.18128166677</v>
      </c>
      <c r="AE6" s="5">
        <f t="shared" si="4"/>
        <v>364793.47973833344</v>
      </c>
    </row>
    <row r="7" spans="1:31" x14ac:dyDescent="0.25">
      <c r="A7">
        <v>1</v>
      </c>
      <c r="B7">
        <v>0</v>
      </c>
      <c r="C7">
        <v>0</v>
      </c>
      <c r="D7">
        <v>0</v>
      </c>
      <c r="E7">
        <v>1</v>
      </c>
      <c r="F7">
        <v>0</v>
      </c>
      <c r="G7">
        <v>1644.3938133333299</v>
      </c>
      <c r="H7" s="4" t="str">
        <f t="shared" si="0"/>
        <v>H</v>
      </c>
      <c r="I7" s="4">
        <f t="shared" si="1"/>
        <v>0</v>
      </c>
      <c r="K7" s="10">
        <v>4</v>
      </c>
      <c r="L7" s="5">
        <v>250992.81766166663</v>
      </c>
      <c r="M7" s="5"/>
      <c r="N7" s="5"/>
      <c r="O7" s="5"/>
      <c r="P7" s="5"/>
      <c r="Q7" s="5"/>
      <c r="R7" s="5">
        <v>250992.81766166663</v>
      </c>
      <c r="X7" s="5">
        <f t="shared" si="3"/>
        <v>0</v>
      </c>
      <c r="Y7" s="5">
        <f t="shared" si="3"/>
        <v>0</v>
      </c>
      <c r="Z7" s="5">
        <f t="shared" si="3"/>
        <v>0</v>
      </c>
      <c r="AA7" s="5">
        <f t="shared" si="3"/>
        <v>0</v>
      </c>
      <c r="AB7" s="5">
        <f t="shared" si="3"/>
        <v>0</v>
      </c>
      <c r="AC7" s="5">
        <f t="shared" si="5"/>
        <v>0</v>
      </c>
      <c r="AE7" s="5">
        <f t="shared" si="4"/>
        <v>376468.5475083334</v>
      </c>
    </row>
    <row r="8" spans="1:31" x14ac:dyDescent="0.25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207.77938333333299</v>
      </c>
      <c r="H8" s="4" t="str">
        <f t="shared" si="0"/>
        <v>N</v>
      </c>
      <c r="I8" s="4">
        <f t="shared" si="1"/>
        <v>1</v>
      </c>
      <c r="K8" s="10">
        <v>5</v>
      </c>
      <c r="L8" s="5">
        <v>211481.48961833332</v>
      </c>
      <c r="M8" s="5"/>
      <c r="N8" s="5"/>
      <c r="O8" s="5"/>
      <c r="P8" s="5"/>
      <c r="Q8" s="5"/>
      <c r="R8" s="5">
        <v>211481.48961833332</v>
      </c>
      <c r="X8" s="5">
        <f t="shared" si="3"/>
        <v>0</v>
      </c>
      <c r="Y8" s="5">
        <f t="shared" si="3"/>
        <v>0</v>
      </c>
      <c r="Z8" s="5">
        <f t="shared" si="3"/>
        <v>0</v>
      </c>
      <c r="AA8" s="5">
        <f t="shared" si="3"/>
        <v>0</v>
      </c>
      <c r="AB8" s="5">
        <f t="shared" si="3"/>
        <v>0</v>
      </c>
      <c r="AC8" s="5">
        <f t="shared" si="5"/>
        <v>0</v>
      </c>
      <c r="AE8" s="5">
        <f t="shared" si="4"/>
        <v>251378.53781500011</v>
      </c>
    </row>
    <row r="9" spans="1:31" x14ac:dyDescent="0.25">
      <c r="A9">
        <v>1</v>
      </c>
      <c r="B9">
        <v>0</v>
      </c>
      <c r="C9">
        <v>0</v>
      </c>
      <c r="D9">
        <v>0</v>
      </c>
      <c r="E9">
        <v>2</v>
      </c>
      <c r="F9">
        <v>0</v>
      </c>
      <c r="G9">
        <v>109.9866</v>
      </c>
      <c r="H9" s="4" t="str">
        <f t="shared" si="0"/>
        <v>H</v>
      </c>
      <c r="I9" s="4">
        <f t="shared" si="1"/>
        <v>0</v>
      </c>
      <c r="K9" s="10">
        <v>6</v>
      </c>
      <c r="L9" s="5">
        <v>12567.534011666667</v>
      </c>
      <c r="M9" s="5">
        <v>46546.421241666707</v>
      </c>
      <c r="N9" s="5">
        <v>3755.8043949999997</v>
      </c>
      <c r="O9" s="5">
        <v>322.69434999999999</v>
      </c>
      <c r="P9" s="5"/>
      <c r="Q9" s="5"/>
      <c r="R9" s="5">
        <v>63192.453998333374</v>
      </c>
      <c r="X9" s="16">
        <f t="shared" si="3"/>
        <v>0</v>
      </c>
      <c r="Y9" s="16">
        <f t="shared" si="3"/>
        <v>46546.421241666707</v>
      </c>
      <c r="Z9" s="16">
        <f t="shared" si="3"/>
        <v>7511.6087899999993</v>
      </c>
      <c r="AA9" s="16">
        <f t="shared" si="3"/>
        <v>968.08304999999996</v>
      </c>
      <c r="AB9" s="16">
        <f t="shared" si="3"/>
        <v>0</v>
      </c>
      <c r="AC9" s="16">
        <f t="shared" si="5"/>
        <v>55026.113081666706</v>
      </c>
      <c r="AD9" s="7"/>
      <c r="AE9" s="16">
        <f t="shared" si="4"/>
        <v>79211.813858333378</v>
      </c>
    </row>
    <row r="10" spans="1:31" x14ac:dyDescent="0.25">
      <c r="A10">
        <v>1</v>
      </c>
      <c r="B10">
        <v>0</v>
      </c>
      <c r="C10">
        <v>0</v>
      </c>
      <c r="D10">
        <v>0</v>
      </c>
      <c r="E10">
        <v>2</v>
      </c>
      <c r="F10">
        <v>1</v>
      </c>
      <c r="G10">
        <v>871.291656666667</v>
      </c>
      <c r="H10" s="4" t="str">
        <f t="shared" si="0"/>
        <v>N</v>
      </c>
      <c r="I10" s="4">
        <f t="shared" si="1"/>
        <v>1</v>
      </c>
      <c r="K10" s="10">
        <v>7</v>
      </c>
      <c r="L10" s="5">
        <v>107905.24113333337</v>
      </c>
      <c r="M10" s="5">
        <v>244783.21501666709</v>
      </c>
      <c r="N10" s="5">
        <v>9384.8812600000037</v>
      </c>
      <c r="O10" s="5"/>
      <c r="P10" s="5"/>
      <c r="Q10" s="5"/>
      <c r="R10" s="5">
        <v>362073.33741000044</v>
      </c>
      <c r="X10" s="5">
        <f t="shared" si="3"/>
        <v>0</v>
      </c>
      <c r="Y10" s="5">
        <f t="shared" si="3"/>
        <v>244783.21501666709</v>
      </c>
      <c r="Z10" s="5">
        <f t="shared" si="3"/>
        <v>18769.762520000007</v>
      </c>
      <c r="AA10" s="5">
        <f t="shared" si="3"/>
        <v>0</v>
      </c>
      <c r="AB10" s="5">
        <f t="shared" si="3"/>
        <v>0</v>
      </c>
      <c r="AC10" s="5">
        <f t="shared" si="5"/>
        <v>263552.97753666708</v>
      </c>
      <c r="AE10" s="5">
        <f t="shared" si="4"/>
        <v>419427.03597333381</v>
      </c>
    </row>
    <row r="11" spans="1:31" x14ac:dyDescent="0.25">
      <c r="A11">
        <v>1</v>
      </c>
      <c r="B11">
        <v>0</v>
      </c>
      <c r="C11">
        <v>0</v>
      </c>
      <c r="D11">
        <v>0</v>
      </c>
      <c r="E11">
        <v>4</v>
      </c>
      <c r="F11">
        <v>0</v>
      </c>
      <c r="G11">
        <v>16.264199999999999</v>
      </c>
      <c r="H11" s="4" t="str">
        <f t="shared" si="0"/>
        <v>H</v>
      </c>
      <c r="I11" s="4">
        <f t="shared" si="1"/>
        <v>0</v>
      </c>
      <c r="K11" s="10">
        <v>8</v>
      </c>
      <c r="L11" s="5">
        <v>94925.227528333344</v>
      </c>
      <c r="M11" s="5">
        <v>42939.034553333302</v>
      </c>
      <c r="N11" s="5">
        <v>334.34866666666704</v>
      </c>
      <c r="O11" s="5"/>
      <c r="P11" s="5"/>
      <c r="Q11" s="5"/>
      <c r="R11" s="5">
        <v>138198.6107483333</v>
      </c>
      <c r="X11" s="5">
        <f t="shared" si="3"/>
        <v>0</v>
      </c>
      <c r="Y11" s="5">
        <f t="shared" si="3"/>
        <v>42939.034553333302</v>
      </c>
      <c r="Z11" s="5">
        <f t="shared" si="3"/>
        <v>668.69733333333409</v>
      </c>
      <c r="AA11" s="5">
        <f t="shared" si="3"/>
        <v>0</v>
      </c>
      <c r="AB11" s="5">
        <f t="shared" si="3"/>
        <v>0</v>
      </c>
      <c r="AC11" s="5">
        <f t="shared" si="5"/>
        <v>43607.731886666639</v>
      </c>
      <c r="AE11" s="5">
        <f t="shared" si="4"/>
        <v>178131.13326000003</v>
      </c>
    </row>
    <row r="12" spans="1:31" x14ac:dyDescent="0.25">
      <c r="A12">
        <v>1</v>
      </c>
      <c r="B12">
        <v>0</v>
      </c>
      <c r="C12">
        <v>0</v>
      </c>
      <c r="D12">
        <v>0</v>
      </c>
      <c r="E12">
        <v>5</v>
      </c>
      <c r="F12">
        <v>1</v>
      </c>
      <c r="G12">
        <v>13.01136</v>
      </c>
      <c r="H12" s="4" t="str">
        <f t="shared" si="0"/>
        <v>N</v>
      </c>
      <c r="I12" s="4">
        <f t="shared" si="1"/>
        <v>1</v>
      </c>
      <c r="K12" s="10" t="s">
        <v>131</v>
      </c>
      <c r="L12" s="5"/>
      <c r="M12" s="5"/>
      <c r="N12" s="5"/>
      <c r="O12" s="5"/>
      <c r="P12" s="5"/>
      <c r="Q12" s="5"/>
      <c r="R12" s="5"/>
      <c r="AC12" s="14">
        <f>SUM(AC4:AC11)</f>
        <v>1575747.7576000004</v>
      </c>
      <c r="AE12" s="14">
        <f t="shared" si="4"/>
        <v>3620214.6737216664</v>
      </c>
    </row>
    <row r="13" spans="1:31" x14ac:dyDescent="0.25">
      <c r="A13">
        <v>1</v>
      </c>
      <c r="B13">
        <v>0</v>
      </c>
      <c r="C13">
        <v>0</v>
      </c>
      <c r="D13">
        <v>1</v>
      </c>
      <c r="E13">
        <v>0</v>
      </c>
      <c r="F13">
        <v>0</v>
      </c>
      <c r="G13">
        <v>10617.041233333301</v>
      </c>
      <c r="H13" s="4" t="str">
        <f t="shared" si="0"/>
        <v>N</v>
      </c>
      <c r="I13" s="4">
        <f t="shared" si="1"/>
        <v>0</v>
      </c>
      <c r="K13" s="10" t="s">
        <v>23</v>
      </c>
      <c r="L13" s="5">
        <v>1043893.097263333</v>
      </c>
      <c r="M13" s="5">
        <v>1373155.941505</v>
      </c>
      <c r="N13" s="5">
        <v>89308.73893166671</v>
      </c>
      <c r="O13" s="5">
        <v>5094.1146416666634</v>
      </c>
      <c r="P13" s="5">
        <v>2172.9985766666682</v>
      </c>
      <c r="Q13" s="5"/>
      <c r="R13" s="5">
        <v>2513624.8909183331</v>
      </c>
    </row>
    <row r="14" spans="1:31" x14ac:dyDescent="0.25">
      <c r="A14">
        <v>1</v>
      </c>
      <c r="B14">
        <v>0</v>
      </c>
      <c r="C14">
        <v>0</v>
      </c>
      <c r="D14">
        <v>1</v>
      </c>
      <c r="E14">
        <v>0</v>
      </c>
      <c r="F14">
        <v>1</v>
      </c>
      <c r="G14">
        <v>215.34616</v>
      </c>
      <c r="H14" s="4" t="str">
        <f t="shared" si="0"/>
        <v>N</v>
      </c>
      <c r="I14" s="4">
        <f t="shared" si="1"/>
        <v>1</v>
      </c>
      <c r="L14" s="5"/>
      <c r="M14" s="5"/>
      <c r="N14" s="5"/>
      <c r="O14" s="5"/>
      <c r="P14" s="5"/>
      <c r="Q14" s="5"/>
    </row>
    <row r="15" spans="1:31" x14ac:dyDescent="0.25">
      <c r="A15">
        <v>1</v>
      </c>
      <c r="B15">
        <v>0</v>
      </c>
      <c r="C15">
        <v>0</v>
      </c>
      <c r="D15">
        <v>1</v>
      </c>
      <c r="E15">
        <v>0</v>
      </c>
      <c r="F15">
        <v>2</v>
      </c>
      <c r="G15">
        <v>146.076525</v>
      </c>
      <c r="H15" s="4" t="str">
        <f t="shared" si="0"/>
        <v>N</v>
      </c>
      <c r="I15" s="4">
        <f t="shared" si="1"/>
        <v>2</v>
      </c>
    </row>
    <row r="16" spans="1:31" x14ac:dyDescent="0.25">
      <c r="A16">
        <v>1</v>
      </c>
      <c r="B16">
        <v>0</v>
      </c>
      <c r="C16">
        <v>0</v>
      </c>
      <c r="D16">
        <v>1</v>
      </c>
      <c r="E16">
        <v>0</v>
      </c>
      <c r="F16">
        <v>3</v>
      </c>
      <c r="G16">
        <v>269.12867</v>
      </c>
      <c r="H16" s="4" t="str">
        <f t="shared" si="0"/>
        <v>N</v>
      </c>
      <c r="I16" s="4">
        <f t="shared" si="1"/>
        <v>3</v>
      </c>
    </row>
    <row r="17" spans="1:33" x14ac:dyDescent="0.25">
      <c r="A17">
        <v>1</v>
      </c>
      <c r="B17">
        <v>0</v>
      </c>
      <c r="C17">
        <v>0</v>
      </c>
      <c r="D17">
        <v>1</v>
      </c>
      <c r="E17">
        <v>2</v>
      </c>
      <c r="F17">
        <v>0</v>
      </c>
      <c r="G17">
        <v>65.264700000000005</v>
      </c>
      <c r="H17" s="4" t="str">
        <f t="shared" si="0"/>
        <v>N</v>
      </c>
      <c r="I17" s="4">
        <f t="shared" si="1"/>
        <v>0</v>
      </c>
    </row>
    <row r="18" spans="1:33" x14ac:dyDescent="0.25">
      <c r="A18">
        <v>1</v>
      </c>
      <c r="B18">
        <v>0</v>
      </c>
      <c r="C18">
        <v>0</v>
      </c>
      <c r="D18">
        <v>2</v>
      </c>
      <c r="E18">
        <v>0</v>
      </c>
      <c r="F18">
        <v>0</v>
      </c>
      <c r="G18">
        <v>895.417683333333</v>
      </c>
      <c r="H18" s="4" t="str">
        <f t="shared" si="0"/>
        <v>N</v>
      </c>
      <c r="I18" s="4">
        <f t="shared" si="1"/>
        <v>0</v>
      </c>
      <c r="K18" t="s">
        <v>27</v>
      </c>
      <c r="X18" t="s">
        <v>28</v>
      </c>
    </row>
    <row r="19" spans="1:33" x14ac:dyDescent="0.25">
      <c r="A19">
        <v>1</v>
      </c>
      <c r="B19">
        <v>0</v>
      </c>
      <c r="C19">
        <v>0</v>
      </c>
      <c r="D19">
        <v>2</v>
      </c>
      <c r="E19">
        <v>0</v>
      </c>
      <c r="F19">
        <v>1</v>
      </c>
      <c r="G19">
        <v>145.78455500000001</v>
      </c>
      <c r="H19" s="4" t="str">
        <f t="shared" si="0"/>
        <v>N</v>
      </c>
      <c r="I19" s="4">
        <f t="shared" si="1"/>
        <v>1</v>
      </c>
      <c r="K19" s="9" t="s">
        <v>25</v>
      </c>
      <c r="L19" s="9" t="s">
        <v>24</v>
      </c>
    </row>
    <row r="20" spans="1:33" x14ac:dyDescent="0.25">
      <c r="A20">
        <v>1</v>
      </c>
      <c r="B20">
        <v>0</v>
      </c>
      <c r="C20">
        <v>0</v>
      </c>
      <c r="D20">
        <v>3</v>
      </c>
      <c r="E20">
        <v>0</v>
      </c>
      <c r="F20">
        <v>0</v>
      </c>
      <c r="G20">
        <v>21.7800333333333</v>
      </c>
      <c r="H20" s="4" t="str">
        <f t="shared" si="0"/>
        <v>N</v>
      </c>
      <c r="I20" s="4">
        <f t="shared" si="1"/>
        <v>0</v>
      </c>
      <c r="K20" s="9" t="s">
        <v>22</v>
      </c>
      <c r="L20">
        <v>0</v>
      </c>
      <c r="M20">
        <v>1</v>
      </c>
      <c r="N20">
        <v>2</v>
      </c>
      <c r="O20">
        <v>3</v>
      </c>
      <c r="P20">
        <v>4</v>
      </c>
      <c r="Q20">
        <v>5</v>
      </c>
      <c r="R20">
        <v>6</v>
      </c>
      <c r="S20">
        <v>7</v>
      </c>
      <c r="T20" t="s">
        <v>131</v>
      </c>
      <c r="U20" t="s">
        <v>23</v>
      </c>
      <c r="X20" s="13">
        <f t="shared" ref="X20:AE20" si="6">L20</f>
        <v>0</v>
      </c>
      <c r="Y20" s="13">
        <f t="shared" si="6"/>
        <v>1</v>
      </c>
      <c r="Z20" s="13">
        <f t="shared" si="6"/>
        <v>2</v>
      </c>
      <c r="AA20" s="13">
        <f t="shared" si="6"/>
        <v>3</v>
      </c>
      <c r="AB20" s="13">
        <f t="shared" si="6"/>
        <v>4</v>
      </c>
      <c r="AC20" s="13">
        <f t="shared" si="6"/>
        <v>5</v>
      </c>
      <c r="AD20" s="13">
        <f t="shared" si="6"/>
        <v>6</v>
      </c>
      <c r="AE20" s="13">
        <f t="shared" si="6"/>
        <v>7</v>
      </c>
      <c r="AG20" s="13" t="str">
        <f>T20</f>
        <v>(blank)</v>
      </c>
    </row>
    <row r="21" spans="1:33" x14ac:dyDescent="0.25">
      <c r="A21">
        <v>1</v>
      </c>
      <c r="B21">
        <v>0</v>
      </c>
      <c r="C21">
        <v>1</v>
      </c>
      <c r="D21">
        <v>0</v>
      </c>
      <c r="E21">
        <v>0</v>
      </c>
      <c r="F21">
        <v>0</v>
      </c>
      <c r="G21">
        <v>485702.02812999999</v>
      </c>
      <c r="H21" s="4" t="str">
        <f t="shared" si="0"/>
        <v>M</v>
      </c>
      <c r="I21" s="4">
        <f t="shared" si="1"/>
        <v>0</v>
      </c>
      <c r="K21" s="10">
        <v>1</v>
      </c>
      <c r="L21" s="5">
        <v>718843.81859333348</v>
      </c>
      <c r="M21" s="5">
        <v>275549.46305666649</v>
      </c>
      <c r="N21" s="5">
        <v>57065.198908333325</v>
      </c>
      <c r="O21" s="5">
        <v>12296.745106666674</v>
      </c>
      <c r="P21" s="5">
        <v>1573.00964</v>
      </c>
      <c r="Q21" s="5">
        <v>204.6334599999997</v>
      </c>
      <c r="R21" s="5"/>
      <c r="S21" s="5"/>
      <c r="T21" s="5"/>
      <c r="U21" s="5">
        <v>1065532.868765</v>
      </c>
      <c r="X21" s="5">
        <f t="shared" ref="X21:AE28" si="7">L21*L$20</f>
        <v>0</v>
      </c>
      <c r="Y21" s="5">
        <f t="shared" si="7"/>
        <v>275549.46305666649</v>
      </c>
      <c r="Z21" s="5">
        <f t="shared" si="7"/>
        <v>114130.39781666665</v>
      </c>
      <c r="AA21" s="5">
        <f t="shared" si="7"/>
        <v>36890.235320000022</v>
      </c>
      <c r="AB21" s="5">
        <f t="shared" si="7"/>
        <v>6292.03856</v>
      </c>
      <c r="AC21" s="5">
        <f t="shared" si="7"/>
        <v>1023.1672999999985</v>
      </c>
      <c r="AD21" s="5">
        <f t="shared" si="7"/>
        <v>0</v>
      </c>
      <c r="AE21" s="5">
        <f t="shared" si="7"/>
        <v>0</v>
      </c>
      <c r="AF21" s="5"/>
      <c r="AG21" s="5">
        <f>SUM(X21:AF21)</f>
        <v>433885.30205333314</v>
      </c>
    </row>
    <row r="22" spans="1:33" x14ac:dyDescent="0.25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  <c r="G22">
        <v>17972.541120000002</v>
      </c>
      <c r="H22" s="4" t="str">
        <f t="shared" si="0"/>
        <v>M</v>
      </c>
      <c r="I22" s="4">
        <f t="shared" si="1"/>
        <v>1</v>
      </c>
      <c r="K22" s="10">
        <v>2</v>
      </c>
      <c r="L22" s="5">
        <v>93837.516225000072</v>
      </c>
      <c r="M22" s="5">
        <v>58206.109156666636</v>
      </c>
      <c r="N22" s="5">
        <v>22321.327478333325</v>
      </c>
      <c r="O22" s="5">
        <v>5877.1074933333284</v>
      </c>
      <c r="P22" s="5">
        <v>2164.3034816666668</v>
      </c>
      <c r="Q22" s="5">
        <v>383.38878</v>
      </c>
      <c r="R22" s="5"/>
      <c r="S22" s="5"/>
      <c r="T22" s="5"/>
      <c r="U22" s="5">
        <v>182789.752615</v>
      </c>
      <c r="X22" s="5">
        <f t="shared" si="7"/>
        <v>0</v>
      </c>
      <c r="Y22" s="5">
        <f t="shared" si="7"/>
        <v>58206.109156666636</v>
      </c>
      <c r="Z22" s="5">
        <f t="shared" si="7"/>
        <v>44642.654956666651</v>
      </c>
      <c r="AA22" s="5">
        <f t="shared" si="7"/>
        <v>17631.322479999984</v>
      </c>
      <c r="AB22" s="5">
        <f t="shared" si="7"/>
        <v>8657.2139266666672</v>
      </c>
      <c r="AC22" s="5">
        <f t="shared" si="7"/>
        <v>1916.9439</v>
      </c>
      <c r="AD22" s="5">
        <f t="shared" si="7"/>
        <v>0</v>
      </c>
      <c r="AE22" s="5">
        <f t="shared" si="7"/>
        <v>0</v>
      </c>
      <c r="AF22" s="5"/>
      <c r="AG22" s="5">
        <f t="shared" ref="AG22:AG28" si="8">SUM(X22:AF22)</f>
        <v>131054.24441999993</v>
      </c>
    </row>
    <row r="23" spans="1:33" x14ac:dyDescent="0.25">
      <c r="A23">
        <v>1</v>
      </c>
      <c r="B23">
        <v>0</v>
      </c>
      <c r="C23">
        <v>1</v>
      </c>
      <c r="D23">
        <v>0</v>
      </c>
      <c r="E23">
        <v>0</v>
      </c>
      <c r="F23">
        <v>2</v>
      </c>
      <c r="G23">
        <v>2790.5695049999999</v>
      </c>
      <c r="H23" s="4" t="str">
        <f t="shared" si="0"/>
        <v>M</v>
      </c>
      <c r="I23" s="4">
        <f t="shared" si="1"/>
        <v>2</v>
      </c>
      <c r="K23" s="10">
        <v>3</v>
      </c>
      <c r="L23" s="5">
        <v>142750.68072333341</v>
      </c>
      <c r="M23" s="5">
        <v>67341.131680000035</v>
      </c>
      <c r="N23" s="5">
        <v>22856.953108333328</v>
      </c>
      <c r="O23" s="5">
        <v>5195.0120500000048</v>
      </c>
      <c r="P23" s="5">
        <v>116.08802499999999</v>
      </c>
      <c r="Q23" s="5">
        <v>445.61088999999998</v>
      </c>
      <c r="R23" s="5">
        <v>658.08362499999998</v>
      </c>
      <c r="S23" s="5"/>
      <c r="T23" s="5"/>
      <c r="U23" s="5">
        <v>239363.56010166681</v>
      </c>
      <c r="X23" s="5">
        <f t="shared" si="7"/>
        <v>0</v>
      </c>
      <c r="Y23" s="5">
        <f t="shared" si="7"/>
        <v>67341.131680000035</v>
      </c>
      <c r="Z23" s="5">
        <f t="shared" si="7"/>
        <v>45713.906216666655</v>
      </c>
      <c r="AA23" s="5">
        <f t="shared" si="7"/>
        <v>15585.036150000014</v>
      </c>
      <c r="AB23" s="5">
        <f t="shared" si="7"/>
        <v>464.35209999999995</v>
      </c>
      <c r="AC23" s="5">
        <f t="shared" si="7"/>
        <v>2228.0544500000001</v>
      </c>
      <c r="AD23" s="5">
        <f t="shared" si="7"/>
        <v>3948.5017499999999</v>
      </c>
      <c r="AE23" s="5">
        <f t="shared" si="7"/>
        <v>0</v>
      </c>
      <c r="AF23" s="5"/>
      <c r="AG23" s="5">
        <f t="shared" si="8"/>
        <v>135280.98234666671</v>
      </c>
    </row>
    <row r="24" spans="1:33" x14ac:dyDescent="0.25">
      <c r="A24">
        <v>1</v>
      </c>
      <c r="B24">
        <v>0</v>
      </c>
      <c r="C24">
        <v>1</v>
      </c>
      <c r="D24">
        <v>0</v>
      </c>
      <c r="E24">
        <v>0</v>
      </c>
      <c r="F24">
        <v>3</v>
      </c>
      <c r="G24">
        <v>608.92657833333305</v>
      </c>
      <c r="H24" s="4" t="str">
        <f t="shared" si="0"/>
        <v>M</v>
      </c>
      <c r="I24" s="4">
        <f t="shared" si="1"/>
        <v>3</v>
      </c>
      <c r="K24" s="10">
        <v>4</v>
      </c>
      <c r="L24" s="5">
        <v>48374.066601666629</v>
      </c>
      <c r="M24" s="5">
        <v>143274.65487166677</v>
      </c>
      <c r="N24" s="5">
        <v>46555.082409999966</v>
      </c>
      <c r="O24" s="5">
        <v>10372.477004999997</v>
      </c>
      <c r="P24" s="5">
        <v>2169.2740483333328</v>
      </c>
      <c r="Q24" s="5">
        <v>93.862350000000006</v>
      </c>
      <c r="R24" s="5">
        <v>125.34125</v>
      </c>
      <c r="S24" s="5">
        <v>28.059125000000002</v>
      </c>
      <c r="T24" s="5"/>
      <c r="U24" s="5">
        <v>250992.81766166669</v>
      </c>
      <c r="X24" s="5">
        <f t="shared" si="7"/>
        <v>0</v>
      </c>
      <c r="Y24" s="5">
        <f t="shared" si="7"/>
        <v>143274.65487166677</v>
      </c>
      <c r="Z24" s="5">
        <f t="shared" si="7"/>
        <v>93110.164819999933</v>
      </c>
      <c r="AA24" s="5">
        <f t="shared" si="7"/>
        <v>31117.431014999991</v>
      </c>
      <c r="AB24" s="5">
        <f t="shared" si="7"/>
        <v>8677.096193333331</v>
      </c>
      <c r="AC24" s="5">
        <f t="shared" si="7"/>
        <v>469.31175000000002</v>
      </c>
      <c r="AD24" s="5">
        <f t="shared" si="7"/>
        <v>752.04750000000001</v>
      </c>
      <c r="AE24" s="5">
        <f t="shared" si="7"/>
        <v>196.41387500000002</v>
      </c>
      <c r="AF24" s="5"/>
      <c r="AG24" s="5">
        <f t="shared" si="8"/>
        <v>277597.12002500001</v>
      </c>
    </row>
    <row r="25" spans="1:33" x14ac:dyDescent="0.25">
      <c r="A25">
        <v>1</v>
      </c>
      <c r="B25">
        <v>0</v>
      </c>
      <c r="C25">
        <v>1</v>
      </c>
      <c r="D25">
        <v>0</v>
      </c>
      <c r="E25">
        <v>1</v>
      </c>
      <c r="F25">
        <v>0</v>
      </c>
      <c r="G25">
        <v>80550.131508333303</v>
      </c>
      <c r="H25" s="4" t="str">
        <f t="shared" si="0"/>
        <v>M</v>
      </c>
      <c r="I25" s="4">
        <f t="shared" si="1"/>
        <v>0</v>
      </c>
      <c r="K25" s="10">
        <v>5</v>
      </c>
      <c r="L25" s="5">
        <v>31672.422339999968</v>
      </c>
      <c r="M25" s="5">
        <v>139051.89020499997</v>
      </c>
      <c r="N25" s="5">
        <v>31184.687775000035</v>
      </c>
      <c r="O25" s="5">
        <v>6541.9524266666704</v>
      </c>
      <c r="P25" s="5">
        <v>2870.9698866666699</v>
      </c>
      <c r="Q25" s="5">
        <v>159.56698499999999</v>
      </c>
      <c r="R25" s="5"/>
      <c r="S25" s="5"/>
      <c r="T25" s="5"/>
      <c r="U25" s="5">
        <v>211481.48961833329</v>
      </c>
      <c r="X25" s="5">
        <f t="shared" si="7"/>
        <v>0</v>
      </c>
      <c r="Y25" s="5">
        <f t="shared" si="7"/>
        <v>139051.89020499997</v>
      </c>
      <c r="Z25" s="5">
        <f t="shared" si="7"/>
        <v>62369.37555000007</v>
      </c>
      <c r="AA25" s="5">
        <f t="shared" si="7"/>
        <v>19625.857280000011</v>
      </c>
      <c r="AB25" s="5">
        <f t="shared" si="7"/>
        <v>11483.87954666668</v>
      </c>
      <c r="AC25" s="5">
        <f t="shared" si="7"/>
        <v>797.83492499999988</v>
      </c>
      <c r="AD25" s="5">
        <f t="shared" si="7"/>
        <v>0</v>
      </c>
      <c r="AE25" s="5">
        <f t="shared" si="7"/>
        <v>0</v>
      </c>
      <c r="AF25" s="5"/>
      <c r="AG25" s="5">
        <f t="shared" si="8"/>
        <v>233328.83750666675</v>
      </c>
    </row>
    <row r="26" spans="1:33" x14ac:dyDescent="0.25">
      <c r="A26">
        <v>1</v>
      </c>
      <c r="B26">
        <v>0</v>
      </c>
      <c r="C26">
        <v>1</v>
      </c>
      <c r="D26">
        <v>0</v>
      </c>
      <c r="E26">
        <v>1</v>
      </c>
      <c r="F26">
        <v>1</v>
      </c>
      <c r="G26">
        <v>2859.1482433333299</v>
      </c>
      <c r="H26" s="4" t="str">
        <f t="shared" si="0"/>
        <v>M</v>
      </c>
      <c r="I26" s="4">
        <f t="shared" si="1"/>
        <v>1</v>
      </c>
      <c r="K26" s="10">
        <v>6</v>
      </c>
      <c r="L26" s="5">
        <v>45728.702683333373</v>
      </c>
      <c r="M26" s="5">
        <v>15936.336989999998</v>
      </c>
      <c r="N26" s="5">
        <v>1223.873865</v>
      </c>
      <c r="O26" s="5"/>
      <c r="P26" s="5">
        <v>303.54046</v>
      </c>
      <c r="Q26" s="5"/>
      <c r="R26" s="5"/>
      <c r="S26" s="5"/>
      <c r="T26" s="5"/>
      <c r="U26" s="5">
        <v>63192.453998333367</v>
      </c>
      <c r="X26" s="5">
        <f t="shared" si="7"/>
        <v>0</v>
      </c>
      <c r="Y26" s="5">
        <f t="shared" si="7"/>
        <v>15936.336989999998</v>
      </c>
      <c r="Z26" s="5">
        <f t="shared" si="7"/>
        <v>2447.74773</v>
      </c>
      <c r="AA26" s="5">
        <f t="shared" si="7"/>
        <v>0</v>
      </c>
      <c r="AB26" s="5">
        <f t="shared" si="7"/>
        <v>1214.16184</v>
      </c>
      <c r="AC26" s="5">
        <f t="shared" si="7"/>
        <v>0</v>
      </c>
      <c r="AD26" s="5">
        <f t="shared" si="7"/>
        <v>0</v>
      </c>
      <c r="AE26" s="5">
        <f t="shared" si="7"/>
        <v>0</v>
      </c>
      <c r="AF26" s="5"/>
      <c r="AG26" s="5">
        <f t="shared" si="8"/>
        <v>19598.24656</v>
      </c>
    </row>
    <row r="27" spans="1:33" x14ac:dyDescent="0.25">
      <c r="A27">
        <v>1</v>
      </c>
      <c r="B27">
        <v>0</v>
      </c>
      <c r="C27">
        <v>1</v>
      </c>
      <c r="D27">
        <v>0</v>
      </c>
      <c r="E27">
        <v>1</v>
      </c>
      <c r="F27">
        <v>2</v>
      </c>
      <c r="G27">
        <v>29.984259999999999</v>
      </c>
      <c r="H27" s="4" t="str">
        <f t="shared" si="0"/>
        <v>M</v>
      </c>
      <c r="I27" s="4">
        <f t="shared" si="1"/>
        <v>2</v>
      </c>
      <c r="K27" s="10">
        <v>7</v>
      </c>
      <c r="L27" s="5">
        <v>273983.11017166713</v>
      </c>
      <c r="M27" s="5">
        <v>76584.951313333338</v>
      </c>
      <c r="N27" s="5">
        <v>10438.412575</v>
      </c>
      <c r="O27" s="5">
        <v>1066.8633499999992</v>
      </c>
      <c r="P27" s="5"/>
      <c r="Q27" s="5"/>
      <c r="R27" s="5"/>
      <c r="S27" s="5"/>
      <c r="T27" s="5"/>
      <c r="U27" s="5">
        <v>362073.3374100005</v>
      </c>
      <c r="X27" s="5">
        <f t="shared" si="7"/>
        <v>0</v>
      </c>
      <c r="Y27" s="5">
        <f t="shared" si="7"/>
        <v>76584.951313333338</v>
      </c>
      <c r="Z27" s="5">
        <f t="shared" si="7"/>
        <v>20876.825150000001</v>
      </c>
      <c r="AA27" s="5">
        <f t="shared" si="7"/>
        <v>3200.5900499999975</v>
      </c>
      <c r="AB27" s="5">
        <f t="shared" si="7"/>
        <v>0</v>
      </c>
      <c r="AC27" s="5">
        <f t="shared" si="7"/>
        <v>0</v>
      </c>
      <c r="AD27" s="5">
        <f t="shared" si="7"/>
        <v>0</v>
      </c>
      <c r="AE27" s="5">
        <f t="shared" si="7"/>
        <v>0</v>
      </c>
      <c r="AF27" s="5"/>
      <c r="AG27" s="5">
        <f t="shared" si="8"/>
        <v>100662.36651333334</v>
      </c>
    </row>
    <row r="28" spans="1:33" x14ac:dyDescent="0.25">
      <c r="A28">
        <v>1</v>
      </c>
      <c r="B28">
        <v>0</v>
      </c>
      <c r="C28">
        <v>1</v>
      </c>
      <c r="D28">
        <v>0</v>
      </c>
      <c r="E28">
        <v>2</v>
      </c>
      <c r="F28">
        <v>0</v>
      </c>
      <c r="G28">
        <v>13699.3451033333</v>
      </c>
      <c r="H28" s="4" t="str">
        <f t="shared" si="0"/>
        <v>M</v>
      </c>
      <c r="I28" s="4">
        <f t="shared" si="1"/>
        <v>0</v>
      </c>
      <c r="K28" s="10">
        <v>8</v>
      </c>
      <c r="L28" s="5">
        <v>64757.718424999999</v>
      </c>
      <c r="M28" s="5">
        <v>55719.167360000007</v>
      </c>
      <c r="N28" s="5">
        <v>13588.855863333334</v>
      </c>
      <c r="O28" s="5">
        <v>2856.9988799999974</v>
      </c>
      <c r="P28" s="5">
        <v>1275.87022</v>
      </c>
      <c r="Q28" s="5"/>
      <c r="R28" s="5"/>
      <c r="S28" s="5"/>
      <c r="T28" s="5"/>
      <c r="U28" s="5">
        <v>138198.61074833336</v>
      </c>
      <c r="X28" s="5">
        <f t="shared" si="7"/>
        <v>0</v>
      </c>
      <c r="Y28" s="5">
        <f t="shared" si="7"/>
        <v>55719.167360000007</v>
      </c>
      <c r="Z28" s="5">
        <f t="shared" si="7"/>
        <v>27177.711726666668</v>
      </c>
      <c r="AA28" s="5">
        <f t="shared" si="7"/>
        <v>8570.9966399999921</v>
      </c>
      <c r="AB28" s="5">
        <f t="shared" si="7"/>
        <v>5103.4808800000001</v>
      </c>
      <c r="AC28" s="5">
        <f t="shared" si="7"/>
        <v>0</v>
      </c>
      <c r="AD28" s="5">
        <f t="shared" si="7"/>
        <v>0</v>
      </c>
      <c r="AE28" s="5">
        <f t="shared" si="7"/>
        <v>0</v>
      </c>
      <c r="AF28" s="5"/>
      <c r="AG28" s="5">
        <f t="shared" si="8"/>
        <v>96571.356606666683</v>
      </c>
    </row>
    <row r="29" spans="1:33" x14ac:dyDescent="0.25">
      <c r="A29">
        <v>1</v>
      </c>
      <c r="B29">
        <v>0</v>
      </c>
      <c r="C29">
        <v>1</v>
      </c>
      <c r="D29">
        <v>0</v>
      </c>
      <c r="E29">
        <v>2</v>
      </c>
      <c r="F29">
        <v>1</v>
      </c>
      <c r="G29">
        <v>1560.0494249999999</v>
      </c>
      <c r="H29" s="4" t="str">
        <f t="shared" si="0"/>
        <v>M</v>
      </c>
      <c r="I29" s="4">
        <f t="shared" si="1"/>
        <v>1</v>
      </c>
      <c r="K29" s="10" t="s">
        <v>131</v>
      </c>
      <c r="L29" s="5"/>
      <c r="M29" s="5"/>
      <c r="N29" s="5"/>
      <c r="O29" s="5"/>
      <c r="P29" s="5"/>
      <c r="Q29" s="5"/>
      <c r="R29" s="5"/>
      <c r="S29" s="5"/>
      <c r="T29" s="5"/>
      <c r="U29" s="5"/>
      <c r="AG29" s="14">
        <f>SUM(AG21:AG28)</f>
        <v>1427978.4560316664</v>
      </c>
    </row>
    <row r="30" spans="1:33" x14ac:dyDescent="0.25">
      <c r="A30">
        <v>1</v>
      </c>
      <c r="B30">
        <v>0</v>
      </c>
      <c r="C30">
        <v>1</v>
      </c>
      <c r="D30">
        <v>0</v>
      </c>
      <c r="E30">
        <v>2</v>
      </c>
      <c r="F30">
        <v>2</v>
      </c>
      <c r="G30">
        <v>8.6517999999999997</v>
      </c>
      <c r="H30" s="4" t="str">
        <f t="shared" si="0"/>
        <v>M</v>
      </c>
      <c r="I30" s="4">
        <f t="shared" si="1"/>
        <v>2</v>
      </c>
      <c r="K30" s="10" t="s">
        <v>23</v>
      </c>
      <c r="L30" s="5">
        <v>1419948.035763334</v>
      </c>
      <c r="M30" s="5">
        <v>831663.70463333314</v>
      </c>
      <c r="N30" s="5">
        <v>205234.39198333331</v>
      </c>
      <c r="O30" s="5">
        <v>44207.156311666673</v>
      </c>
      <c r="P30" s="5">
        <v>10473.05576166667</v>
      </c>
      <c r="Q30" s="5">
        <v>1287.0624649999997</v>
      </c>
      <c r="R30" s="5">
        <v>783.42487499999993</v>
      </c>
      <c r="S30" s="5">
        <v>28.059125000000002</v>
      </c>
      <c r="T30" s="5"/>
      <c r="U30" s="5">
        <v>2513624.890918334</v>
      </c>
    </row>
    <row r="31" spans="1:33" x14ac:dyDescent="0.25">
      <c r="A31">
        <v>1</v>
      </c>
      <c r="B31">
        <v>0</v>
      </c>
      <c r="C31">
        <v>1</v>
      </c>
      <c r="D31">
        <v>0</v>
      </c>
      <c r="E31">
        <v>3</v>
      </c>
      <c r="F31">
        <v>0</v>
      </c>
      <c r="G31">
        <v>3134.5094633333301</v>
      </c>
      <c r="H31" s="4" t="str">
        <f t="shared" si="0"/>
        <v>M</v>
      </c>
      <c r="I31" s="4">
        <f t="shared" si="1"/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  <c r="AF31" s="14"/>
    </row>
    <row r="32" spans="1:33" x14ac:dyDescent="0.25">
      <c r="A32">
        <v>1</v>
      </c>
      <c r="B32">
        <v>0</v>
      </c>
      <c r="C32">
        <v>1</v>
      </c>
      <c r="D32">
        <v>0</v>
      </c>
      <c r="E32">
        <v>3</v>
      </c>
      <c r="F32">
        <v>1</v>
      </c>
      <c r="G32">
        <v>26.435580000000002</v>
      </c>
      <c r="H32" s="4" t="str">
        <f t="shared" si="0"/>
        <v>M</v>
      </c>
      <c r="I32" s="4">
        <f t="shared" si="1"/>
        <v>1</v>
      </c>
    </row>
    <row r="33" spans="1:34" x14ac:dyDescent="0.25">
      <c r="A33">
        <v>1</v>
      </c>
      <c r="B33">
        <v>0</v>
      </c>
      <c r="C33">
        <v>1</v>
      </c>
      <c r="D33">
        <v>0</v>
      </c>
      <c r="E33">
        <v>4</v>
      </c>
      <c r="F33">
        <v>0</v>
      </c>
      <c r="G33">
        <v>220.15490666666699</v>
      </c>
      <c r="H33" s="4" t="str">
        <f t="shared" si="0"/>
        <v>M</v>
      </c>
      <c r="I33" s="4">
        <f t="shared" si="1"/>
        <v>0</v>
      </c>
      <c r="U33" s="5"/>
    </row>
    <row r="34" spans="1:34" x14ac:dyDescent="0.25">
      <c r="A34">
        <v>1</v>
      </c>
      <c r="B34">
        <v>0</v>
      </c>
      <c r="C34">
        <v>1</v>
      </c>
      <c r="D34">
        <v>0</v>
      </c>
      <c r="E34">
        <v>4</v>
      </c>
      <c r="F34">
        <v>2</v>
      </c>
      <c r="G34">
        <v>74.966324999999998</v>
      </c>
      <c r="H34" s="4" t="str">
        <f t="shared" si="0"/>
        <v>M</v>
      </c>
      <c r="I34" s="4">
        <f t="shared" si="1"/>
        <v>2</v>
      </c>
    </row>
    <row r="35" spans="1:34" x14ac:dyDescent="0.25">
      <c r="A35">
        <v>1</v>
      </c>
      <c r="B35">
        <v>0</v>
      </c>
      <c r="C35">
        <v>1</v>
      </c>
      <c r="D35">
        <v>0</v>
      </c>
      <c r="E35">
        <v>5</v>
      </c>
      <c r="F35">
        <v>0</v>
      </c>
      <c r="G35">
        <v>341.16989000000001</v>
      </c>
      <c r="H35" s="4" t="str">
        <f t="shared" si="0"/>
        <v>M</v>
      </c>
      <c r="I35" s="4">
        <f t="shared" si="1"/>
        <v>0</v>
      </c>
      <c r="K35" t="s">
        <v>37</v>
      </c>
    </row>
    <row r="36" spans="1:34" x14ac:dyDescent="0.25">
      <c r="A36">
        <v>1</v>
      </c>
      <c r="B36">
        <v>0</v>
      </c>
      <c r="C36">
        <v>1</v>
      </c>
      <c r="D36">
        <v>0</v>
      </c>
      <c r="E36">
        <v>6</v>
      </c>
      <c r="F36">
        <v>0</v>
      </c>
      <c r="G36">
        <v>78.143484999999998</v>
      </c>
      <c r="H36" s="4" t="str">
        <f t="shared" si="0"/>
        <v>M</v>
      </c>
      <c r="I36" s="4">
        <f t="shared" si="1"/>
        <v>0</v>
      </c>
      <c r="K36" s="9" t="s">
        <v>25</v>
      </c>
      <c r="L36" s="9" t="s">
        <v>24</v>
      </c>
    </row>
    <row r="37" spans="1:34" x14ac:dyDescent="0.25">
      <c r="A37">
        <v>1</v>
      </c>
      <c r="B37">
        <v>0</v>
      </c>
      <c r="C37">
        <v>1</v>
      </c>
      <c r="D37">
        <v>0</v>
      </c>
      <c r="E37">
        <v>7</v>
      </c>
      <c r="F37">
        <v>0</v>
      </c>
      <c r="G37">
        <v>27.958320000000001</v>
      </c>
      <c r="H37" s="4" t="str">
        <f t="shared" si="0"/>
        <v>M</v>
      </c>
      <c r="I37" s="4">
        <f t="shared" si="1"/>
        <v>0</v>
      </c>
      <c r="K37" s="9" t="s">
        <v>22</v>
      </c>
      <c r="L37">
        <v>0</v>
      </c>
      <c r="M37">
        <v>1</v>
      </c>
      <c r="N37">
        <v>2</v>
      </c>
      <c r="O37">
        <v>3</v>
      </c>
      <c r="P37">
        <v>4</v>
      </c>
      <c r="Q37">
        <v>5</v>
      </c>
      <c r="R37">
        <v>6</v>
      </c>
      <c r="S37">
        <v>7</v>
      </c>
      <c r="T37">
        <v>8</v>
      </c>
      <c r="U37">
        <v>18</v>
      </c>
      <c r="V37" t="s">
        <v>131</v>
      </c>
      <c r="W37" t="s">
        <v>23</v>
      </c>
      <c r="X37" s="13">
        <f>L37</f>
        <v>0</v>
      </c>
      <c r="Y37" s="13">
        <f t="shared" ref="Y37:AH37" si="9">M37</f>
        <v>1</v>
      </c>
      <c r="Z37" s="13">
        <f t="shared" si="9"/>
        <v>2</v>
      </c>
      <c r="AA37" s="13">
        <f t="shared" si="9"/>
        <v>3</v>
      </c>
      <c r="AB37" s="13">
        <f t="shared" si="9"/>
        <v>4</v>
      </c>
      <c r="AC37" s="13">
        <f t="shared" si="9"/>
        <v>5</v>
      </c>
      <c r="AD37" s="13">
        <f t="shared" si="9"/>
        <v>6</v>
      </c>
      <c r="AE37" s="13">
        <f t="shared" si="9"/>
        <v>7</v>
      </c>
      <c r="AF37" s="13">
        <f t="shared" si="9"/>
        <v>8</v>
      </c>
      <c r="AG37" s="13">
        <f t="shared" si="9"/>
        <v>18</v>
      </c>
      <c r="AH37" s="13" t="str">
        <f t="shared" si="9"/>
        <v>(blank)</v>
      </c>
    </row>
    <row r="38" spans="1:34" x14ac:dyDescent="0.25">
      <c r="A38">
        <v>1</v>
      </c>
      <c r="B38">
        <v>0</v>
      </c>
      <c r="C38">
        <v>1</v>
      </c>
      <c r="D38">
        <v>0</v>
      </c>
      <c r="E38">
        <v>8</v>
      </c>
      <c r="F38">
        <v>0</v>
      </c>
      <c r="G38">
        <v>57.285454999999999</v>
      </c>
      <c r="H38" s="4" t="str">
        <f t="shared" si="0"/>
        <v>M</v>
      </c>
      <c r="I38" s="4">
        <f t="shared" si="1"/>
        <v>0</v>
      </c>
      <c r="K38" s="10">
        <v>1</v>
      </c>
      <c r="L38" s="5">
        <v>908121.55377833301</v>
      </c>
      <c r="M38" s="5">
        <v>126759.15843166655</v>
      </c>
      <c r="N38" s="5">
        <v>24330.790529999955</v>
      </c>
      <c r="O38" s="5">
        <v>5073.5426183333302</v>
      </c>
      <c r="P38" s="5">
        <v>496.05710166666699</v>
      </c>
      <c r="Q38" s="5">
        <v>439.12289499999997</v>
      </c>
      <c r="R38" s="5">
        <v>78.143484999999998</v>
      </c>
      <c r="S38" s="5">
        <v>27.958320000000001</v>
      </c>
      <c r="T38" s="5">
        <v>57.285454999999999</v>
      </c>
      <c r="U38" s="5">
        <v>149.25614999999999</v>
      </c>
      <c r="V38" s="5"/>
      <c r="W38" s="5">
        <v>1065532.8687649993</v>
      </c>
      <c r="X38" s="5">
        <f>L38*L$37</f>
        <v>0</v>
      </c>
      <c r="Y38" s="5">
        <f t="shared" ref="Y38:AG45" si="10">M38*M$37</f>
        <v>126759.15843166655</v>
      </c>
      <c r="Z38" s="5">
        <f t="shared" si="10"/>
        <v>48661.581059999909</v>
      </c>
      <c r="AA38" s="5">
        <f t="shared" si="10"/>
        <v>15220.627854999992</v>
      </c>
      <c r="AB38" s="5">
        <f t="shared" si="10"/>
        <v>1984.228406666668</v>
      </c>
      <c r="AC38" s="5">
        <f t="shared" si="10"/>
        <v>2195.6144749999999</v>
      </c>
      <c r="AD38" s="5">
        <f t="shared" si="10"/>
        <v>468.86090999999999</v>
      </c>
      <c r="AE38" s="5">
        <f t="shared" si="10"/>
        <v>195.70823999999999</v>
      </c>
      <c r="AF38" s="5">
        <f t="shared" si="10"/>
        <v>458.28363999999999</v>
      </c>
      <c r="AG38" s="5">
        <f t="shared" si="10"/>
        <v>2686.6106999999997</v>
      </c>
      <c r="AH38" s="5">
        <f>SUM(X38:AG38)</f>
        <v>198630.67371833313</v>
      </c>
    </row>
    <row r="39" spans="1:34" x14ac:dyDescent="0.25">
      <c r="A39">
        <v>1</v>
      </c>
      <c r="B39">
        <v>0</v>
      </c>
      <c r="C39">
        <v>1</v>
      </c>
      <c r="D39">
        <v>1</v>
      </c>
      <c r="E39">
        <v>0</v>
      </c>
      <c r="F39">
        <v>0</v>
      </c>
      <c r="G39">
        <v>30469.330091666699</v>
      </c>
      <c r="H39" s="4" t="str">
        <f t="shared" si="0"/>
        <v>M</v>
      </c>
      <c r="I39" s="4">
        <f t="shared" si="1"/>
        <v>0</v>
      </c>
      <c r="K39" s="10">
        <v>2</v>
      </c>
      <c r="L39" s="5">
        <v>172146.73155166669</v>
      </c>
      <c r="M39" s="5">
        <v>8984.254903333338</v>
      </c>
      <c r="N39" s="5">
        <v>1208.875055</v>
      </c>
      <c r="O39" s="5">
        <v>196.03590500000001</v>
      </c>
      <c r="P39" s="5">
        <v>253.8552</v>
      </c>
      <c r="Q39" s="5"/>
      <c r="R39" s="5"/>
      <c r="S39" s="5"/>
      <c r="T39" s="5"/>
      <c r="U39" s="5"/>
      <c r="V39" s="5"/>
      <c r="W39" s="5">
        <v>182789.75261500003</v>
      </c>
      <c r="X39" s="5">
        <f t="shared" ref="X39:X45" si="11">L39*L$37</f>
        <v>0</v>
      </c>
      <c r="Y39" s="5">
        <f t="shared" si="10"/>
        <v>8984.254903333338</v>
      </c>
      <c r="Z39" s="5">
        <f t="shared" si="10"/>
        <v>2417.7501099999999</v>
      </c>
      <c r="AA39" s="5">
        <f t="shared" si="10"/>
        <v>588.1077150000001</v>
      </c>
      <c r="AB39" s="5">
        <f t="shared" si="10"/>
        <v>1015.4208</v>
      </c>
      <c r="AC39" s="5">
        <f t="shared" si="10"/>
        <v>0</v>
      </c>
      <c r="AD39" s="5">
        <f t="shared" si="10"/>
        <v>0</v>
      </c>
      <c r="AE39" s="5">
        <f t="shared" si="10"/>
        <v>0</v>
      </c>
      <c r="AF39" s="5">
        <f t="shared" si="10"/>
        <v>0</v>
      </c>
      <c r="AG39" s="5">
        <f t="shared" si="10"/>
        <v>0</v>
      </c>
      <c r="AH39" s="5">
        <f t="shared" ref="AH39:AH45" si="12">SUM(X39:AG39)</f>
        <v>13005.533528333339</v>
      </c>
    </row>
    <row r="40" spans="1:34" x14ac:dyDescent="0.25">
      <c r="A40">
        <v>1</v>
      </c>
      <c r="B40">
        <v>0</v>
      </c>
      <c r="C40">
        <v>1</v>
      </c>
      <c r="D40">
        <v>1</v>
      </c>
      <c r="E40">
        <v>0</v>
      </c>
      <c r="F40">
        <v>1</v>
      </c>
      <c r="G40">
        <v>1339.5296866666699</v>
      </c>
      <c r="H40" s="4" t="str">
        <f t="shared" si="0"/>
        <v>M</v>
      </c>
      <c r="I40" s="4">
        <f t="shared" si="1"/>
        <v>1</v>
      </c>
      <c r="K40" s="10">
        <v>3</v>
      </c>
      <c r="L40" s="5">
        <v>237445.60248499998</v>
      </c>
      <c r="M40" s="5">
        <v>1518.7807816666673</v>
      </c>
      <c r="N40" s="5">
        <v>395.25687499999998</v>
      </c>
      <c r="O40" s="5">
        <v>3.9199600000000001</v>
      </c>
      <c r="P40" s="5"/>
      <c r="Q40" s="5"/>
      <c r="R40" s="5"/>
      <c r="S40" s="5"/>
      <c r="T40" s="5"/>
      <c r="U40" s="5"/>
      <c r="V40" s="5"/>
      <c r="W40" s="5">
        <v>239363.56010166663</v>
      </c>
      <c r="X40" s="5">
        <f t="shared" si="11"/>
        <v>0</v>
      </c>
      <c r="Y40" s="5">
        <f t="shared" si="10"/>
        <v>1518.7807816666673</v>
      </c>
      <c r="Z40" s="5">
        <f t="shared" si="10"/>
        <v>790.51374999999996</v>
      </c>
      <c r="AA40" s="5">
        <f t="shared" si="10"/>
        <v>11.759880000000001</v>
      </c>
      <c r="AB40" s="5">
        <f t="shared" si="10"/>
        <v>0</v>
      </c>
      <c r="AC40" s="5">
        <f t="shared" si="10"/>
        <v>0</v>
      </c>
      <c r="AD40" s="5">
        <f t="shared" si="10"/>
        <v>0</v>
      </c>
      <c r="AE40" s="5">
        <f t="shared" si="10"/>
        <v>0</v>
      </c>
      <c r="AF40" s="5">
        <f t="shared" si="10"/>
        <v>0</v>
      </c>
      <c r="AG40" s="5">
        <f t="shared" si="10"/>
        <v>0</v>
      </c>
      <c r="AH40" s="5">
        <f t="shared" si="12"/>
        <v>2321.0544116666674</v>
      </c>
    </row>
    <row r="41" spans="1:34" x14ac:dyDescent="0.25">
      <c r="A41">
        <v>1</v>
      </c>
      <c r="B41">
        <v>0</v>
      </c>
      <c r="C41">
        <v>1</v>
      </c>
      <c r="D41">
        <v>1</v>
      </c>
      <c r="E41">
        <v>0</v>
      </c>
      <c r="F41">
        <v>2</v>
      </c>
      <c r="G41">
        <v>2520.6069849999999</v>
      </c>
      <c r="H41" s="4" t="str">
        <f t="shared" si="0"/>
        <v>M</v>
      </c>
      <c r="I41" s="4">
        <f t="shared" si="1"/>
        <v>2</v>
      </c>
      <c r="K41" s="10">
        <v>4</v>
      </c>
      <c r="L41" s="5">
        <v>250992.81766166663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>
        <v>250992.81766166663</v>
      </c>
      <c r="X41" s="5">
        <f t="shared" si="11"/>
        <v>0</v>
      </c>
      <c r="Y41" s="5">
        <f t="shared" si="10"/>
        <v>0</v>
      </c>
      <c r="Z41" s="5">
        <f t="shared" si="10"/>
        <v>0</v>
      </c>
      <c r="AA41" s="5">
        <f t="shared" si="10"/>
        <v>0</v>
      </c>
      <c r="AB41" s="5">
        <f t="shared" si="10"/>
        <v>0</v>
      </c>
      <c r="AC41" s="5">
        <f t="shared" si="10"/>
        <v>0</v>
      </c>
      <c r="AD41" s="5">
        <f t="shared" si="10"/>
        <v>0</v>
      </c>
      <c r="AE41" s="5">
        <f t="shared" si="10"/>
        <v>0</v>
      </c>
      <c r="AF41" s="5">
        <f t="shared" si="10"/>
        <v>0</v>
      </c>
      <c r="AG41" s="5">
        <f t="shared" si="10"/>
        <v>0</v>
      </c>
      <c r="AH41" s="5">
        <f t="shared" si="12"/>
        <v>0</v>
      </c>
    </row>
    <row r="42" spans="1:34" x14ac:dyDescent="0.25">
      <c r="A42">
        <v>1</v>
      </c>
      <c r="B42">
        <v>0</v>
      </c>
      <c r="C42">
        <v>1</v>
      </c>
      <c r="D42">
        <v>1</v>
      </c>
      <c r="E42">
        <v>0</v>
      </c>
      <c r="F42">
        <v>3</v>
      </c>
      <c r="G42">
        <v>322.69434999999999</v>
      </c>
      <c r="H42" s="4" t="str">
        <f t="shared" si="0"/>
        <v>M</v>
      </c>
      <c r="I42" s="4">
        <f t="shared" si="1"/>
        <v>3</v>
      </c>
      <c r="K42" s="10">
        <v>5</v>
      </c>
      <c r="L42" s="5">
        <v>211481.48961833332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>
        <v>211481.48961833332</v>
      </c>
      <c r="X42" s="5">
        <f t="shared" si="11"/>
        <v>0</v>
      </c>
      <c r="Y42" s="5">
        <f t="shared" si="10"/>
        <v>0</v>
      </c>
      <c r="Z42" s="5">
        <f t="shared" si="10"/>
        <v>0</v>
      </c>
      <c r="AA42" s="5">
        <f t="shared" si="10"/>
        <v>0</v>
      </c>
      <c r="AB42" s="5">
        <f t="shared" si="10"/>
        <v>0</v>
      </c>
      <c r="AC42" s="5">
        <f t="shared" si="10"/>
        <v>0</v>
      </c>
      <c r="AD42" s="5">
        <f t="shared" si="10"/>
        <v>0</v>
      </c>
      <c r="AE42" s="5">
        <f t="shared" si="10"/>
        <v>0</v>
      </c>
      <c r="AF42" s="5">
        <f t="shared" si="10"/>
        <v>0</v>
      </c>
      <c r="AG42" s="5">
        <f t="shared" si="10"/>
        <v>0</v>
      </c>
      <c r="AH42" s="5">
        <f t="shared" si="12"/>
        <v>0</v>
      </c>
    </row>
    <row r="43" spans="1:34" x14ac:dyDescent="0.25">
      <c r="A43">
        <v>1</v>
      </c>
      <c r="B43">
        <v>0</v>
      </c>
      <c r="C43">
        <v>1</v>
      </c>
      <c r="D43">
        <v>1</v>
      </c>
      <c r="E43">
        <v>1</v>
      </c>
      <c r="F43">
        <v>0</v>
      </c>
      <c r="G43">
        <v>9347.2685899999997</v>
      </c>
      <c r="H43" s="4" t="str">
        <f t="shared" si="0"/>
        <v>M</v>
      </c>
      <c r="I43" s="4">
        <f t="shared" si="1"/>
        <v>0</v>
      </c>
      <c r="K43" s="10">
        <v>6</v>
      </c>
      <c r="L43" s="5">
        <v>62981.336898333364</v>
      </c>
      <c r="M43" s="5">
        <v>3.9218999999999999</v>
      </c>
      <c r="N43" s="5">
        <v>207.1952</v>
      </c>
      <c r="O43" s="5"/>
      <c r="P43" s="5"/>
      <c r="Q43" s="5"/>
      <c r="R43" s="5"/>
      <c r="S43" s="5"/>
      <c r="T43" s="5"/>
      <c r="U43" s="5"/>
      <c r="V43" s="5"/>
      <c r="W43" s="5">
        <v>63192.453998333367</v>
      </c>
      <c r="X43" s="5">
        <f t="shared" si="11"/>
        <v>0</v>
      </c>
      <c r="Y43" s="5">
        <f t="shared" si="10"/>
        <v>3.9218999999999999</v>
      </c>
      <c r="Z43" s="5">
        <f t="shared" si="10"/>
        <v>414.3904</v>
      </c>
      <c r="AA43" s="5">
        <f t="shared" si="10"/>
        <v>0</v>
      </c>
      <c r="AB43" s="5">
        <f t="shared" si="10"/>
        <v>0</v>
      </c>
      <c r="AC43" s="5">
        <f t="shared" si="10"/>
        <v>0</v>
      </c>
      <c r="AD43" s="5">
        <f t="shared" si="10"/>
        <v>0</v>
      </c>
      <c r="AE43" s="5">
        <f t="shared" si="10"/>
        <v>0</v>
      </c>
      <c r="AF43" s="5">
        <f t="shared" si="10"/>
        <v>0</v>
      </c>
      <c r="AG43" s="5">
        <f t="shared" si="10"/>
        <v>0</v>
      </c>
      <c r="AH43" s="5">
        <f t="shared" si="12"/>
        <v>418.31229999999999</v>
      </c>
    </row>
    <row r="44" spans="1:34" x14ac:dyDescent="0.25">
      <c r="A44">
        <v>1</v>
      </c>
      <c r="B44">
        <v>0</v>
      </c>
      <c r="C44">
        <v>1</v>
      </c>
      <c r="D44">
        <v>1</v>
      </c>
      <c r="E44">
        <v>1</v>
      </c>
      <c r="F44">
        <v>1</v>
      </c>
      <c r="G44">
        <v>34.776620000000001</v>
      </c>
      <c r="H44" s="4" t="str">
        <f t="shared" si="0"/>
        <v>M</v>
      </c>
      <c r="I44" s="4">
        <f t="shared" si="1"/>
        <v>1</v>
      </c>
      <c r="K44" s="10">
        <v>7</v>
      </c>
      <c r="L44" s="5">
        <v>362073.33741000056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>
        <v>362073.33741000056</v>
      </c>
      <c r="X44" s="5">
        <f t="shared" si="11"/>
        <v>0</v>
      </c>
      <c r="Y44" s="5">
        <f t="shared" si="10"/>
        <v>0</v>
      </c>
      <c r="Z44" s="5">
        <f t="shared" si="10"/>
        <v>0</v>
      </c>
      <c r="AA44" s="5">
        <f t="shared" si="10"/>
        <v>0</v>
      </c>
      <c r="AB44" s="5">
        <f t="shared" si="10"/>
        <v>0</v>
      </c>
      <c r="AC44" s="5">
        <f t="shared" si="10"/>
        <v>0</v>
      </c>
      <c r="AD44" s="5">
        <f t="shared" si="10"/>
        <v>0</v>
      </c>
      <c r="AE44" s="5">
        <f t="shared" si="10"/>
        <v>0</v>
      </c>
      <c r="AF44" s="5">
        <f t="shared" si="10"/>
        <v>0</v>
      </c>
      <c r="AG44" s="5">
        <f t="shared" si="10"/>
        <v>0</v>
      </c>
      <c r="AH44" s="5">
        <f t="shared" si="12"/>
        <v>0</v>
      </c>
    </row>
    <row r="45" spans="1:34" x14ac:dyDescent="0.25">
      <c r="A45">
        <v>1</v>
      </c>
      <c r="B45">
        <v>0</v>
      </c>
      <c r="C45">
        <v>1</v>
      </c>
      <c r="D45">
        <v>1</v>
      </c>
      <c r="E45">
        <v>2</v>
      </c>
      <c r="F45">
        <v>0</v>
      </c>
      <c r="G45">
        <v>1235.4256150000001</v>
      </c>
      <c r="H45" s="4" t="str">
        <f t="shared" si="0"/>
        <v>M</v>
      </c>
      <c r="I45" s="4">
        <f t="shared" si="1"/>
        <v>0</v>
      </c>
      <c r="K45" s="10">
        <v>8</v>
      </c>
      <c r="L45" s="5">
        <v>138198.61074833333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>
        <v>138198.61074833333</v>
      </c>
      <c r="X45" s="5">
        <f t="shared" si="11"/>
        <v>0</v>
      </c>
      <c r="Y45" s="5">
        <f t="shared" si="10"/>
        <v>0</v>
      </c>
      <c r="Z45" s="5">
        <f t="shared" si="10"/>
        <v>0</v>
      </c>
      <c r="AA45" s="5">
        <f t="shared" si="10"/>
        <v>0</v>
      </c>
      <c r="AB45" s="5">
        <f t="shared" si="10"/>
        <v>0</v>
      </c>
      <c r="AC45" s="5">
        <f t="shared" si="10"/>
        <v>0</v>
      </c>
      <c r="AD45" s="5">
        <f t="shared" si="10"/>
        <v>0</v>
      </c>
      <c r="AE45" s="5">
        <f t="shared" si="10"/>
        <v>0</v>
      </c>
      <c r="AF45" s="5">
        <f t="shared" si="10"/>
        <v>0</v>
      </c>
      <c r="AG45" s="5">
        <f t="shared" si="10"/>
        <v>0</v>
      </c>
      <c r="AH45" s="5">
        <f t="shared" si="12"/>
        <v>0</v>
      </c>
    </row>
    <row r="46" spans="1:34" x14ac:dyDescent="0.25">
      <c r="A46">
        <v>1</v>
      </c>
      <c r="B46">
        <v>0</v>
      </c>
      <c r="C46">
        <v>1</v>
      </c>
      <c r="D46">
        <v>1</v>
      </c>
      <c r="E46">
        <v>3</v>
      </c>
      <c r="F46">
        <v>0</v>
      </c>
      <c r="G46">
        <v>137.51768000000001</v>
      </c>
      <c r="H46" s="4" t="str">
        <f t="shared" si="0"/>
        <v>M</v>
      </c>
      <c r="I46" s="4">
        <f t="shared" si="1"/>
        <v>0</v>
      </c>
      <c r="K46" s="10" t="s">
        <v>131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AG46" s="14"/>
      <c r="AH46" s="14">
        <f>SUM(AH38:AH45)</f>
        <v>214375.57395833312</v>
      </c>
    </row>
    <row r="47" spans="1:34" x14ac:dyDescent="0.25">
      <c r="A47">
        <v>1</v>
      </c>
      <c r="B47">
        <v>0</v>
      </c>
      <c r="C47">
        <v>1</v>
      </c>
      <c r="D47">
        <v>1</v>
      </c>
      <c r="E47">
        <v>5</v>
      </c>
      <c r="F47">
        <v>0</v>
      </c>
      <c r="G47">
        <v>29.292560000000002</v>
      </c>
      <c r="H47" s="4" t="str">
        <f t="shared" si="0"/>
        <v>M</v>
      </c>
      <c r="I47" s="4">
        <f t="shared" si="1"/>
        <v>0</v>
      </c>
      <c r="K47" s="10" t="s">
        <v>23</v>
      </c>
      <c r="L47" s="5">
        <v>2343441.4801516668</v>
      </c>
      <c r="M47" s="5">
        <v>137266.11601666655</v>
      </c>
      <c r="N47" s="5">
        <v>26142.117659999953</v>
      </c>
      <c r="O47" s="5">
        <v>5273.4984833333301</v>
      </c>
      <c r="P47" s="5">
        <v>749.91230166666696</v>
      </c>
      <c r="Q47" s="5">
        <v>439.12289499999997</v>
      </c>
      <c r="R47" s="5">
        <v>78.143484999999998</v>
      </c>
      <c r="S47" s="5">
        <v>27.958320000000001</v>
      </c>
      <c r="T47" s="5">
        <v>57.285454999999999</v>
      </c>
      <c r="U47" s="5">
        <v>149.25614999999999</v>
      </c>
      <c r="V47" s="5"/>
      <c r="W47" s="5">
        <v>2513624.8909183331</v>
      </c>
    </row>
    <row r="48" spans="1:34" x14ac:dyDescent="0.25">
      <c r="A48">
        <v>1</v>
      </c>
      <c r="B48">
        <v>0</v>
      </c>
      <c r="C48">
        <v>1</v>
      </c>
      <c r="D48">
        <v>2</v>
      </c>
      <c r="E48">
        <v>0</v>
      </c>
      <c r="F48">
        <v>0</v>
      </c>
      <c r="G48">
        <v>438.63092499999999</v>
      </c>
      <c r="H48" s="4" t="str">
        <f t="shared" si="0"/>
        <v>M</v>
      </c>
      <c r="I48" s="4">
        <f t="shared" si="1"/>
        <v>0</v>
      </c>
    </row>
    <row r="49" spans="1:32" x14ac:dyDescent="0.25">
      <c r="A49">
        <v>1</v>
      </c>
      <c r="B49">
        <v>0</v>
      </c>
      <c r="C49">
        <v>1</v>
      </c>
      <c r="D49">
        <v>2</v>
      </c>
      <c r="E49">
        <v>1</v>
      </c>
      <c r="F49">
        <v>0</v>
      </c>
      <c r="G49">
        <v>308.89136000000002</v>
      </c>
      <c r="H49" s="4" t="str">
        <f t="shared" si="0"/>
        <v>M</v>
      </c>
      <c r="I49" s="4">
        <f t="shared" si="1"/>
        <v>0</v>
      </c>
    </row>
    <row r="50" spans="1:32" x14ac:dyDescent="0.25">
      <c r="A50">
        <v>1</v>
      </c>
      <c r="B50">
        <v>0</v>
      </c>
      <c r="C50">
        <v>1</v>
      </c>
      <c r="D50">
        <v>2</v>
      </c>
      <c r="E50">
        <v>4</v>
      </c>
      <c r="F50">
        <v>0</v>
      </c>
      <c r="G50">
        <v>11.19115</v>
      </c>
      <c r="H50" s="4" t="str">
        <f t="shared" si="0"/>
        <v>M</v>
      </c>
      <c r="I50" s="4">
        <f t="shared" si="1"/>
        <v>0</v>
      </c>
    </row>
    <row r="51" spans="1:32" x14ac:dyDescent="0.25">
      <c r="A51">
        <v>1</v>
      </c>
      <c r="B51">
        <v>0</v>
      </c>
      <c r="C51">
        <v>2</v>
      </c>
      <c r="D51">
        <v>0</v>
      </c>
      <c r="E51">
        <v>0</v>
      </c>
      <c r="F51">
        <v>0</v>
      </c>
      <c r="G51">
        <v>30995.826564999999</v>
      </c>
      <c r="H51" s="4" t="str">
        <f t="shared" si="0"/>
        <v>M</v>
      </c>
      <c r="I51" s="4">
        <f t="shared" si="1"/>
        <v>0</v>
      </c>
    </row>
    <row r="52" spans="1:32" x14ac:dyDescent="0.25">
      <c r="A52">
        <v>1</v>
      </c>
      <c r="B52">
        <v>0</v>
      </c>
      <c r="C52">
        <v>2</v>
      </c>
      <c r="D52">
        <v>0</v>
      </c>
      <c r="E52">
        <v>0</v>
      </c>
      <c r="F52">
        <v>1</v>
      </c>
      <c r="G52">
        <v>1836.6709616666701</v>
      </c>
      <c r="H52" s="4" t="str">
        <f t="shared" si="0"/>
        <v>M</v>
      </c>
      <c r="I52" s="4">
        <f t="shared" si="1"/>
        <v>1</v>
      </c>
    </row>
    <row r="53" spans="1:32" x14ac:dyDescent="0.25">
      <c r="A53">
        <v>1</v>
      </c>
      <c r="B53">
        <v>0</v>
      </c>
      <c r="C53">
        <v>2</v>
      </c>
      <c r="D53">
        <v>0</v>
      </c>
      <c r="E53">
        <v>0</v>
      </c>
      <c r="F53">
        <v>2</v>
      </c>
      <c r="G53">
        <v>4.8999499999999996</v>
      </c>
      <c r="H53" s="4" t="str">
        <f t="shared" si="0"/>
        <v>M</v>
      </c>
      <c r="I53" s="4">
        <f t="shared" si="1"/>
        <v>2</v>
      </c>
      <c r="K53" s="9" t="s">
        <v>25</v>
      </c>
      <c r="L53" s="9" t="s">
        <v>24</v>
      </c>
    </row>
    <row r="54" spans="1:32" x14ac:dyDescent="0.25">
      <c r="A54">
        <v>1</v>
      </c>
      <c r="B54">
        <v>0</v>
      </c>
      <c r="C54">
        <v>2</v>
      </c>
      <c r="D54">
        <v>0</v>
      </c>
      <c r="E54">
        <v>0</v>
      </c>
      <c r="F54">
        <v>3</v>
      </c>
      <c r="G54">
        <v>19.624974999999999</v>
      </c>
      <c r="H54" s="4" t="str">
        <f t="shared" si="0"/>
        <v>M</v>
      </c>
      <c r="I54" s="4">
        <f t="shared" si="1"/>
        <v>3</v>
      </c>
      <c r="K54" s="9" t="s">
        <v>22</v>
      </c>
      <c r="L54">
        <v>0</v>
      </c>
      <c r="M54">
        <v>1</v>
      </c>
      <c r="N54">
        <v>2</v>
      </c>
      <c r="O54">
        <v>3</v>
      </c>
      <c r="P54">
        <v>4</v>
      </c>
      <c r="Q54">
        <v>5</v>
      </c>
      <c r="R54">
        <v>6</v>
      </c>
      <c r="S54" t="s">
        <v>131</v>
      </c>
      <c r="T54" t="s">
        <v>23</v>
      </c>
      <c r="X54" s="13">
        <f t="shared" ref="X54:AE54" si="13">L54</f>
        <v>0</v>
      </c>
      <c r="Y54" s="13">
        <f t="shared" si="13"/>
        <v>1</v>
      </c>
      <c r="Z54" s="13">
        <f t="shared" si="13"/>
        <v>2</v>
      </c>
      <c r="AA54" s="13">
        <f t="shared" si="13"/>
        <v>3</v>
      </c>
      <c r="AB54" s="13">
        <f t="shared" si="13"/>
        <v>4</v>
      </c>
      <c r="AC54" s="13">
        <f t="shared" si="13"/>
        <v>5</v>
      </c>
      <c r="AD54" s="13">
        <f t="shared" si="13"/>
        <v>6</v>
      </c>
      <c r="AE54" s="13" t="str">
        <f t="shared" si="13"/>
        <v>(blank)</v>
      </c>
      <c r="AF54" s="13"/>
    </row>
    <row r="55" spans="1:32" x14ac:dyDescent="0.25">
      <c r="A55">
        <v>1</v>
      </c>
      <c r="B55">
        <v>0</v>
      </c>
      <c r="C55">
        <v>2</v>
      </c>
      <c r="D55">
        <v>0</v>
      </c>
      <c r="E55">
        <v>1</v>
      </c>
      <c r="F55">
        <v>0</v>
      </c>
      <c r="G55">
        <v>2333.7856849999998</v>
      </c>
      <c r="H55" s="4" t="str">
        <f t="shared" si="0"/>
        <v>M</v>
      </c>
      <c r="I55" s="4">
        <f t="shared" si="1"/>
        <v>0</v>
      </c>
      <c r="K55" s="10">
        <v>1</v>
      </c>
      <c r="L55" s="5">
        <v>981829.19219999958</v>
      </c>
      <c r="M55" s="5">
        <v>62244.368216666626</v>
      </c>
      <c r="N55" s="5">
        <v>17145.738524999997</v>
      </c>
      <c r="O55" s="5">
        <v>4267.5249933333334</v>
      </c>
      <c r="P55" s="5">
        <v>46.044829999999997</v>
      </c>
      <c r="Q55" s="5"/>
      <c r="R55" s="5"/>
      <c r="S55" s="5"/>
      <c r="T55" s="5">
        <v>1065532.8687649996</v>
      </c>
      <c r="X55" s="5">
        <f t="shared" ref="X55:AD55" si="14">L55*L$54</f>
        <v>0</v>
      </c>
      <c r="Y55" s="5">
        <f t="shared" si="14"/>
        <v>62244.368216666626</v>
      </c>
      <c r="Z55" s="5">
        <f t="shared" si="14"/>
        <v>34291.477049999994</v>
      </c>
      <c r="AA55" s="5">
        <f t="shared" si="14"/>
        <v>12802.574980000001</v>
      </c>
      <c r="AB55" s="5">
        <f t="shared" si="14"/>
        <v>184.17931999999999</v>
      </c>
      <c r="AC55" s="5">
        <f t="shared" si="14"/>
        <v>0</v>
      </c>
      <c r="AD55" s="5">
        <f t="shared" si="14"/>
        <v>0</v>
      </c>
      <c r="AE55" s="5">
        <f>SUM(X55:AD55)</f>
        <v>109522.59956666661</v>
      </c>
      <c r="AF55" s="5"/>
    </row>
    <row r="56" spans="1:32" x14ac:dyDescent="0.25">
      <c r="A56">
        <v>1</v>
      </c>
      <c r="B56">
        <v>0</v>
      </c>
      <c r="C56">
        <v>2</v>
      </c>
      <c r="D56">
        <v>0</v>
      </c>
      <c r="E56">
        <v>2</v>
      </c>
      <c r="F56">
        <v>0</v>
      </c>
      <c r="G56">
        <v>1421.66827333333</v>
      </c>
      <c r="H56" s="4" t="str">
        <f t="shared" si="0"/>
        <v>M</v>
      </c>
      <c r="I56" s="4">
        <f t="shared" si="1"/>
        <v>0</v>
      </c>
      <c r="K56" s="10">
        <v>2</v>
      </c>
      <c r="L56" s="5">
        <v>151230.57164333333</v>
      </c>
      <c r="M56" s="5">
        <v>24890.583273333345</v>
      </c>
      <c r="N56" s="5">
        <v>5155.9053499999964</v>
      </c>
      <c r="O56" s="5">
        <v>829.10182333333341</v>
      </c>
      <c r="P56" s="5">
        <v>583.6336</v>
      </c>
      <c r="Q56" s="5">
        <v>99.956925000000012</v>
      </c>
      <c r="R56" s="5"/>
      <c r="S56" s="5"/>
      <c r="T56" s="5">
        <v>182789.752615</v>
      </c>
      <c r="X56" s="5">
        <f t="shared" ref="X56:AD62" si="15">L56*L$20</f>
        <v>0</v>
      </c>
      <c r="Y56" s="5">
        <f t="shared" si="15"/>
        <v>24890.583273333345</v>
      </c>
      <c r="Z56" s="5">
        <f t="shared" si="15"/>
        <v>10311.810699999993</v>
      </c>
      <c r="AA56" s="5">
        <f t="shared" si="15"/>
        <v>2487.3054700000002</v>
      </c>
      <c r="AB56" s="5">
        <f t="shared" si="15"/>
        <v>2334.5344</v>
      </c>
      <c r="AC56" s="5">
        <f t="shared" si="15"/>
        <v>499.78462500000006</v>
      </c>
      <c r="AD56" s="5">
        <f t="shared" si="15"/>
        <v>0</v>
      </c>
      <c r="AE56" s="5">
        <f t="shared" ref="AE56:AE62" si="16">SUM(X56:AD56)</f>
        <v>40524.018468333335</v>
      </c>
      <c r="AF56" s="5"/>
    </row>
    <row r="57" spans="1:32" x14ac:dyDescent="0.25">
      <c r="A57">
        <v>1</v>
      </c>
      <c r="B57">
        <v>0</v>
      </c>
      <c r="C57">
        <v>2</v>
      </c>
      <c r="D57">
        <v>0</v>
      </c>
      <c r="E57">
        <v>3</v>
      </c>
      <c r="F57">
        <v>0</v>
      </c>
      <c r="G57">
        <v>397.26238999999998</v>
      </c>
      <c r="H57" s="4" t="str">
        <f t="shared" si="0"/>
        <v>M</v>
      </c>
      <c r="I57" s="4">
        <f t="shared" si="1"/>
        <v>0</v>
      </c>
      <c r="K57" s="10">
        <v>3</v>
      </c>
      <c r="L57" s="5">
        <v>212248.44950500003</v>
      </c>
      <c r="M57" s="5">
        <v>20205.191779999997</v>
      </c>
      <c r="N57" s="5">
        <v>5255.2028516666633</v>
      </c>
      <c r="O57" s="5">
        <v>283.46774499999998</v>
      </c>
      <c r="P57" s="5">
        <v>609.98012000000006</v>
      </c>
      <c r="Q57" s="5">
        <v>761.2681</v>
      </c>
      <c r="R57" s="5"/>
      <c r="S57" s="5"/>
      <c r="T57" s="5">
        <v>239363.56010166666</v>
      </c>
      <c r="X57" s="5">
        <f t="shared" si="15"/>
        <v>0</v>
      </c>
      <c r="Y57" s="5">
        <f t="shared" si="15"/>
        <v>20205.191779999997</v>
      </c>
      <c r="Z57" s="5">
        <f t="shared" si="15"/>
        <v>10510.405703333327</v>
      </c>
      <c r="AA57" s="5">
        <f t="shared" si="15"/>
        <v>850.403235</v>
      </c>
      <c r="AB57" s="5">
        <f t="shared" si="15"/>
        <v>2439.9204800000002</v>
      </c>
      <c r="AC57" s="5">
        <f t="shared" si="15"/>
        <v>3806.3405000000002</v>
      </c>
      <c r="AD57" s="5">
        <f t="shared" si="15"/>
        <v>0</v>
      </c>
      <c r="AE57" s="5">
        <f t="shared" si="16"/>
        <v>37812.261698333321</v>
      </c>
      <c r="AF57" s="5"/>
    </row>
    <row r="58" spans="1:32" x14ac:dyDescent="0.25">
      <c r="A58">
        <v>1</v>
      </c>
      <c r="B58">
        <v>0</v>
      </c>
      <c r="C58">
        <v>2</v>
      </c>
      <c r="D58">
        <v>0</v>
      </c>
      <c r="E58">
        <v>18</v>
      </c>
      <c r="F58">
        <v>0</v>
      </c>
      <c r="G58">
        <v>149.25614999999999</v>
      </c>
      <c r="H58" s="4" t="str">
        <f t="shared" si="0"/>
        <v>M</v>
      </c>
      <c r="I58" s="4">
        <f t="shared" si="1"/>
        <v>0</v>
      </c>
      <c r="K58" s="10">
        <v>4</v>
      </c>
      <c r="L58" s="5">
        <v>187181.10714999997</v>
      </c>
      <c r="M58" s="5">
        <v>38561.414510000039</v>
      </c>
      <c r="N58" s="5">
        <v>18335.88093166667</v>
      </c>
      <c r="O58" s="5">
        <v>4687.8501700000006</v>
      </c>
      <c r="P58" s="5">
        <v>1892.3444000000031</v>
      </c>
      <c r="Q58" s="5"/>
      <c r="R58" s="5">
        <v>334.22050000000002</v>
      </c>
      <c r="S58" s="5"/>
      <c r="T58" s="5">
        <v>250992.81766166666</v>
      </c>
      <c r="X58" s="5">
        <f t="shared" si="15"/>
        <v>0</v>
      </c>
      <c r="Y58" s="5">
        <f t="shared" si="15"/>
        <v>38561.414510000039</v>
      </c>
      <c r="Z58" s="5">
        <f t="shared" si="15"/>
        <v>36671.76186333334</v>
      </c>
      <c r="AA58" s="5">
        <f t="shared" si="15"/>
        <v>14063.550510000001</v>
      </c>
      <c r="AB58" s="5">
        <f t="shared" si="15"/>
        <v>7569.3776000000125</v>
      </c>
      <c r="AC58" s="5">
        <f t="shared" si="15"/>
        <v>0</v>
      </c>
      <c r="AD58" s="5">
        <f t="shared" si="15"/>
        <v>2005.3230000000001</v>
      </c>
      <c r="AE58" s="5">
        <f t="shared" si="16"/>
        <v>98871.427483333391</v>
      </c>
      <c r="AF58" s="5"/>
    </row>
    <row r="59" spans="1:32" x14ac:dyDescent="0.25">
      <c r="A59">
        <v>1</v>
      </c>
      <c r="B59">
        <v>0</v>
      </c>
      <c r="C59">
        <v>2</v>
      </c>
      <c r="D59">
        <v>1</v>
      </c>
      <c r="E59">
        <v>0</v>
      </c>
      <c r="F59">
        <v>0</v>
      </c>
      <c r="G59">
        <v>1867.38357666667</v>
      </c>
      <c r="H59" s="4" t="str">
        <f t="shared" si="0"/>
        <v>M</v>
      </c>
      <c r="I59" s="4">
        <f t="shared" si="1"/>
        <v>0</v>
      </c>
      <c r="K59" s="10">
        <v>5</v>
      </c>
      <c r="L59" s="5">
        <v>200500.16394166666</v>
      </c>
      <c r="M59" s="5">
        <v>5847.0727450000059</v>
      </c>
      <c r="N59" s="5">
        <v>4154.0717916666663</v>
      </c>
      <c r="O59" s="5">
        <v>91.297380000000004</v>
      </c>
      <c r="P59" s="5">
        <v>823.82695999999999</v>
      </c>
      <c r="Q59" s="5">
        <v>65.056799999999996</v>
      </c>
      <c r="R59" s="5"/>
      <c r="S59" s="5"/>
      <c r="T59" s="5">
        <v>211481.48961833335</v>
      </c>
      <c r="X59" s="5">
        <f t="shared" si="15"/>
        <v>0</v>
      </c>
      <c r="Y59" s="5">
        <f t="shared" si="15"/>
        <v>5847.0727450000059</v>
      </c>
      <c r="Z59" s="5">
        <f t="shared" si="15"/>
        <v>8308.1435833333326</v>
      </c>
      <c r="AA59" s="5">
        <f t="shared" si="15"/>
        <v>273.89214000000004</v>
      </c>
      <c r="AB59" s="5">
        <f t="shared" si="15"/>
        <v>3295.3078399999999</v>
      </c>
      <c r="AC59" s="5">
        <f t="shared" si="15"/>
        <v>325.28399999999999</v>
      </c>
      <c r="AD59" s="5">
        <f t="shared" si="15"/>
        <v>0</v>
      </c>
      <c r="AE59" s="5">
        <f t="shared" si="16"/>
        <v>18049.70030833334</v>
      </c>
      <c r="AF59" s="5"/>
    </row>
    <row r="60" spans="1:32" x14ac:dyDescent="0.25">
      <c r="A60">
        <v>1</v>
      </c>
      <c r="B60">
        <v>0</v>
      </c>
      <c r="C60">
        <v>2</v>
      </c>
      <c r="D60">
        <v>1</v>
      </c>
      <c r="E60">
        <v>1</v>
      </c>
      <c r="F60">
        <v>0</v>
      </c>
      <c r="G60">
        <v>199.81856999999999</v>
      </c>
      <c r="H60" s="4" t="str">
        <f t="shared" si="0"/>
        <v>M</v>
      </c>
      <c r="I60" s="4">
        <f t="shared" si="1"/>
        <v>0</v>
      </c>
      <c r="K60" s="10">
        <v>6</v>
      </c>
      <c r="L60" s="5">
        <v>59195.882101666699</v>
      </c>
      <c r="M60" s="5">
        <v>3824.0018766666699</v>
      </c>
      <c r="N60" s="5">
        <v>172.57002</v>
      </c>
      <c r="O60" s="5"/>
      <c r="P60" s="5"/>
      <c r="Q60" s="5"/>
      <c r="R60" s="5"/>
      <c r="S60" s="5"/>
      <c r="T60" s="5">
        <v>63192.453998333367</v>
      </c>
      <c r="X60" s="5">
        <f t="shared" si="15"/>
        <v>0</v>
      </c>
      <c r="Y60" s="5">
        <f t="shared" si="15"/>
        <v>3824.0018766666699</v>
      </c>
      <c r="Z60" s="5">
        <f t="shared" si="15"/>
        <v>345.14004</v>
      </c>
      <c r="AA60" s="5">
        <f t="shared" si="15"/>
        <v>0</v>
      </c>
      <c r="AB60" s="5">
        <f t="shared" si="15"/>
        <v>0</v>
      </c>
      <c r="AC60" s="5">
        <f t="shared" si="15"/>
        <v>0</v>
      </c>
      <c r="AD60" s="5">
        <f t="shared" si="15"/>
        <v>0</v>
      </c>
      <c r="AE60" s="5">
        <f t="shared" si="16"/>
        <v>4169.1419166666701</v>
      </c>
      <c r="AF60" s="5"/>
    </row>
    <row r="61" spans="1:32" x14ac:dyDescent="0.25">
      <c r="A61">
        <v>1</v>
      </c>
      <c r="B61">
        <v>0</v>
      </c>
      <c r="C61">
        <v>2</v>
      </c>
      <c r="D61">
        <v>1</v>
      </c>
      <c r="E61">
        <v>3</v>
      </c>
      <c r="F61">
        <v>0</v>
      </c>
      <c r="G61">
        <v>390.34095000000002</v>
      </c>
      <c r="H61" s="4" t="str">
        <f t="shared" si="0"/>
        <v>M</v>
      </c>
      <c r="I61" s="4">
        <f t="shared" si="1"/>
        <v>0</v>
      </c>
      <c r="K61" s="10">
        <v>7</v>
      </c>
      <c r="L61" s="5">
        <v>313403.19610666699</v>
      </c>
      <c r="M61" s="5">
        <v>42298.698233333394</v>
      </c>
      <c r="N61" s="5">
        <v>6201.3355199999969</v>
      </c>
      <c r="O61" s="5">
        <v>170.10754999999997</v>
      </c>
      <c r="P61" s="5"/>
      <c r="Q61" s="5"/>
      <c r="R61" s="5"/>
      <c r="S61" s="5"/>
      <c r="T61" s="5">
        <v>362073.33741000044</v>
      </c>
      <c r="X61" s="5">
        <f t="shared" si="15"/>
        <v>0</v>
      </c>
      <c r="Y61" s="5">
        <f t="shared" si="15"/>
        <v>42298.698233333394</v>
      </c>
      <c r="Z61" s="5">
        <f t="shared" si="15"/>
        <v>12402.671039999994</v>
      </c>
      <c r="AA61" s="5">
        <f t="shared" si="15"/>
        <v>510.32264999999995</v>
      </c>
      <c r="AB61" s="5">
        <f t="shared" si="15"/>
        <v>0</v>
      </c>
      <c r="AC61" s="5">
        <f t="shared" si="15"/>
        <v>0</v>
      </c>
      <c r="AD61" s="5">
        <f t="shared" si="15"/>
        <v>0</v>
      </c>
      <c r="AE61" s="5">
        <f t="shared" si="16"/>
        <v>55211.69192333339</v>
      </c>
      <c r="AF61" s="5"/>
    </row>
    <row r="62" spans="1:32" x14ac:dyDescent="0.25">
      <c r="A62">
        <v>1</v>
      </c>
      <c r="B62">
        <v>0</v>
      </c>
      <c r="C62">
        <v>2</v>
      </c>
      <c r="D62">
        <v>2</v>
      </c>
      <c r="E62">
        <v>0</v>
      </c>
      <c r="F62">
        <v>0</v>
      </c>
      <c r="G62">
        <v>66.743319999999997</v>
      </c>
      <c r="H62" s="4" t="str">
        <f t="shared" si="0"/>
        <v>M</v>
      </c>
      <c r="I62" s="4">
        <f t="shared" si="1"/>
        <v>0</v>
      </c>
      <c r="K62" s="10">
        <v>8</v>
      </c>
      <c r="L62" s="5">
        <v>106342.14470999995</v>
      </c>
      <c r="M62" s="5">
        <v>27253.260390000039</v>
      </c>
      <c r="N62" s="5">
        <v>3720.8126883333302</v>
      </c>
      <c r="O62" s="5">
        <v>272.41284000000002</v>
      </c>
      <c r="P62" s="5">
        <v>609.98012000000006</v>
      </c>
      <c r="Q62" s="5"/>
      <c r="R62" s="5"/>
      <c r="S62" s="5"/>
      <c r="T62" s="5">
        <v>138198.6107483333</v>
      </c>
      <c r="X62" s="5">
        <f t="shared" si="15"/>
        <v>0</v>
      </c>
      <c r="Y62" s="5">
        <f t="shared" si="15"/>
        <v>27253.260390000039</v>
      </c>
      <c r="Z62" s="5">
        <f t="shared" si="15"/>
        <v>7441.6253766666605</v>
      </c>
      <c r="AA62" s="5">
        <f t="shared" si="15"/>
        <v>817.23852000000011</v>
      </c>
      <c r="AB62" s="5">
        <f t="shared" si="15"/>
        <v>2439.9204800000002</v>
      </c>
      <c r="AC62" s="5">
        <f t="shared" si="15"/>
        <v>0</v>
      </c>
      <c r="AD62" s="5">
        <f t="shared" si="15"/>
        <v>0</v>
      </c>
      <c r="AE62" s="5">
        <f t="shared" si="16"/>
        <v>37952.044766666702</v>
      </c>
      <c r="AF62" s="5"/>
    </row>
    <row r="63" spans="1:32" x14ac:dyDescent="0.25">
      <c r="A63">
        <v>1</v>
      </c>
      <c r="B63">
        <v>0</v>
      </c>
      <c r="C63">
        <v>2</v>
      </c>
      <c r="D63">
        <v>2</v>
      </c>
      <c r="E63">
        <v>1</v>
      </c>
      <c r="F63">
        <v>0</v>
      </c>
      <c r="G63">
        <v>66.743319999999997</v>
      </c>
      <c r="H63" s="4" t="str">
        <f t="shared" si="0"/>
        <v>M</v>
      </c>
      <c r="I63" s="4">
        <f t="shared" si="1"/>
        <v>0</v>
      </c>
      <c r="K63" s="10" t="s">
        <v>131</v>
      </c>
      <c r="L63" s="5"/>
      <c r="M63" s="5"/>
      <c r="N63" s="5"/>
      <c r="O63" s="5"/>
      <c r="P63" s="5"/>
      <c r="Q63" s="5"/>
      <c r="R63" s="5"/>
      <c r="S63" s="5"/>
      <c r="T63" s="5"/>
      <c r="AE63" s="5">
        <f>SUM(AE55:AE62)</f>
        <v>402112.88613166672</v>
      </c>
      <c r="AF63" s="14"/>
    </row>
    <row r="64" spans="1:32" x14ac:dyDescent="0.25">
      <c r="A64">
        <v>1</v>
      </c>
      <c r="B64">
        <v>0</v>
      </c>
      <c r="C64">
        <v>3</v>
      </c>
      <c r="D64">
        <v>0</v>
      </c>
      <c r="E64">
        <v>0</v>
      </c>
      <c r="F64">
        <v>0</v>
      </c>
      <c r="G64">
        <v>1674.01411333333</v>
      </c>
      <c r="H64" s="4" t="str">
        <f t="shared" si="0"/>
        <v>M</v>
      </c>
      <c r="I64" s="4">
        <f t="shared" si="1"/>
        <v>0</v>
      </c>
      <c r="K64" s="10" t="s">
        <v>23</v>
      </c>
      <c r="L64" s="5">
        <v>2211930.7073583333</v>
      </c>
      <c r="M64" s="5">
        <v>225124.59102500012</v>
      </c>
      <c r="N64" s="5">
        <v>60141.51767833333</v>
      </c>
      <c r="O64" s="5">
        <v>10601.762501666668</v>
      </c>
      <c r="P64" s="5">
        <v>4565.8100300000033</v>
      </c>
      <c r="Q64" s="5">
        <v>926.28182499999991</v>
      </c>
      <c r="R64" s="5">
        <v>334.22050000000002</v>
      </c>
      <c r="S64" s="5"/>
      <c r="T64" s="5">
        <v>2513624.8909183331</v>
      </c>
    </row>
    <row r="65" spans="1:15" x14ac:dyDescent="0.25">
      <c r="A65">
        <v>1</v>
      </c>
      <c r="B65">
        <v>0</v>
      </c>
      <c r="C65">
        <v>3</v>
      </c>
      <c r="D65">
        <v>0</v>
      </c>
      <c r="E65">
        <v>0</v>
      </c>
      <c r="F65">
        <v>1</v>
      </c>
      <c r="G65">
        <v>318.98570000000001</v>
      </c>
      <c r="H65" s="4" t="str">
        <f t="shared" si="0"/>
        <v>M</v>
      </c>
      <c r="I65" s="4">
        <f t="shared" si="1"/>
        <v>1</v>
      </c>
    </row>
    <row r="66" spans="1:15" x14ac:dyDescent="0.25">
      <c r="A66">
        <v>1</v>
      </c>
      <c r="B66">
        <v>0</v>
      </c>
      <c r="C66">
        <v>3</v>
      </c>
      <c r="D66">
        <v>0</v>
      </c>
      <c r="E66">
        <v>1</v>
      </c>
      <c r="F66">
        <v>0</v>
      </c>
      <c r="G66">
        <v>158.268395</v>
      </c>
      <c r="H66" s="4" t="str">
        <f t="shared" si="0"/>
        <v>M</v>
      </c>
      <c r="I66" s="4">
        <f t="shared" si="1"/>
        <v>0</v>
      </c>
    </row>
    <row r="67" spans="1:15" x14ac:dyDescent="0.25">
      <c r="A67">
        <v>1</v>
      </c>
      <c r="B67">
        <v>0</v>
      </c>
      <c r="C67">
        <v>4</v>
      </c>
      <c r="D67">
        <v>0</v>
      </c>
      <c r="E67">
        <v>0</v>
      </c>
      <c r="F67">
        <v>0</v>
      </c>
      <c r="G67">
        <v>972.31497333333402</v>
      </c>
      <c r="H67" s="4" t="str">
        <f t="shared" ref="H67:H130" si="17">IF(C67&gt;0, "M",IF((D67+F67)&gt;0,"N","H"))</f>
        <v>M</v>
      </c>
      <c r="I67" s="4">
        <f t="shared" ref="I67:I130" si="18">B67+F67</f>
        <v>0</v>
      </c>
      <c r="K67" s="9" t="s">
        <v>52</v>
      </c>
      <c r="L67" t="s">
        <v>53</v>
      </c>
    </row>
    <row r="68" spans="1:15" x14ac:dyDescent="0.25">
      <c r="A68">
        <v>1</v>
      </c>
      <c r="B68">
        <v>0</v>
      </c>
      <c r="C68">
        <v>4</v>
      </c>
      <c r="D68">
        <v>0</v>
      </c>
      <c r="E68">
        <v>2</v>
      </c>
      <c r="F68">
        <v>0</v>
      </c>
      <c r="G68">
        <v>428.72256666666698</v>
      </c>
      <c r="H68" s="4" t="str">
        <f t="shared" si="17"/>
        <v>M</v>
      </c>
      <c r="I68" s="4">
        <f t="shared" si="18"/>
        <v>0</v>
      </c>
    </row>
    <row r="69" spans="1:15" x14ac:dyDescent="0.25">
      <c r="A69">
        <v>1</v>
      </c>
      <c r="B69">
        <v>0</v>
      </c>
      <c r="C69">
        <v>4</v>
      </c>
      <c r="D69">
        <v>1</v>
      </c>
      <c r="E69">
        <v>0</v>
      </c>
      <c r="F69">
        <v>0</v>
      </c>
      <c r="G69">
        <v>297.33139999999997</v>
      </c>
      <c r="H69" s="4" t="str">
        <f t="shared" si="17"/>
        <v>M</v>
      </c>
      <c r="I69" s="4">
        <f t="shared" si="18"/>
        <v>0</v>
      </c>
      <c r="K69" s="9" t="s">
        <v>25</v>
      </c>
      <c r="L69" s="9" t="s">
        <v>24</v>
      </c>
    </row>
    <row r="70" spans="1:15" x14ac:dyDescent="0.25">
      <c r="A70">
        <v>1</v>
      </c>
      <c r="B70">
        <v>1</v>
      </c>
      <c r="C70">
        <v>0</v>
      </c>
      <c r="D70">
        <v>1</v>
      </c>
      <c r="E70">
        <v>0</v>
      </c>
      <c r="F70">
        <v>0</v>
      </c>
      <c r="G70">
        <v>78389.5818733333</v>
      </c>
      <c r="H70" s="4" t="str">
        <f t="shared" si="17"/>
        <v>N</v>
      </c>
      <c r="I70" s="4">
        <f t="shared" si="18"/>
        <v>1</v>
      </c>
      <c r="K70" s="9" t="s">
        <v>22</v>
      </c>
      <c r="L70" t="s">
        <v>3</v>
      </c>
      <c r="M70" t="s">
        <v>4</v>
      </c>
      <c r="N70" t="s">
        <v>5</v>
      </c>
      <c r="O70" t="s">
        <v>23</v>
      </c>
    </row>
    <row r="71" spans="1:15" x14ac:dyDescent="0.25">
      <c r="A71">
        <v>1</v>
      </c>
      <c r="B71">
        <v>1</v>
      </c>
      <c r="C71">
        <v>0</v>
      </c>
      <c r="D71">
        <v>1</v>
      </c>
      <c r="E71">
        <v>0</v>
      </c>
      <c r="F71">
        <v>1</v>
      </c>
      <c r="G71">
        <v>7643.2245300000004</v>
      </c>
      <c r="H71" s="4" t="str">
        <f t="shared" si="17"/>
        <v>N</v>
      </c>
      <c r="I71" s="4">
        <f t="shared" si="18"/>
        <v>2</v>
      </c>
      <c r="K71" s="10">
        <v>1</v>
      </c>
      <c r="L71" s="5">
        <v>48648.502836666623</v>
      </c>
      <c r="M71" s="5">
        <v>846424.02498333307</v>
      </c>
      <c r="N71" s="5">
        <v>170460.34094499977</v>
      </c>
      <c r="O71" s="5">
        <v>1065532.8687649996</v>
      </c>
    </row>
    <row r="72" spans="1:15" x14ac:dyDescent="0.25">
      <c r="A72">
        <v>1</v>
      </c>
      <c r="B72">
        <v>1</v>
      </c>
      <c r="C72">
        <v>0</v>
      </c>
      <c r="D72">
        <v>1</v>
      </c>
      <c r="E72">
        <v>0</v>
      </c>
      <c r="F72">
        <v>2</v>
      </c>
      <c r="G72">
        <v>2214.7185483333301</v>
      </c>
      <c r="H72" s="4" t="str">
        <f t="shared" si="17"/>
        <v>N</v>
      </c>
      <c r="I72" s="4">
        <f t="shared" si="18"/>
        <v>3</v>
      </c>
      <c r="K72" s="10">
        <v>2</v>
      </c>
      <c r="L72" s="5">
        <v>10838.709484999999</v>
      </c>
      <c r="M72" s="5">
        <v>107265.77394000007</v>
      </c>
      <c r="N72" s="5">
        <v>64685.26918999997</v>
      </c>
      <c r="O72" s="5">
        <v>182789.75261500003</v>
      </c>
    </row>
    <row r="73" spans="1:15" x14ac:dyDescent="0.25">
      <c r="A73">
        <v>1</v>
      </c>
      <c r="B73">
        <v>1</v>
      </c>
      <c r="C73">
        <v>0</v>
      </c>
      <c r="D73">
        <v>1</v>
      </c>
      <c r="E73">
        <v>0</v>
      </c>
      <c r="F73">
        <v>3</v>
      </c>
      <c r="G73">
        <v>1647.2960700000001</v>
      </c>
      <c r="H73" s="4" t="str">
        <f t="shared" si="17"/>
        <v>N</v>
      </c>
      <c r="I73" s="4">
        <f t="shared" si="18"/>
        <v>4</v>
      </c>
      <c r="K73" s="10">
        <v>3</v>
      </c>
      <c r="L73" s="5">
        <v>16588.421193333299</v>
      </c>
      <c r="M73" s="5">
        <v>167975.59524833341</v>
      </c>
      <c r="N73" s="5">
        <v>54799.543660000003</v>
      </c>
      <c r="O73" s="5">
        <v>239363.56010166669</v>
      </c>
    </row>
    <row r="74" spans="1:15" x14ac:dyDescent="0.25">
      <c r="A74">
        <v>1</v>
      </c>
      <c r="B74">
        <v>1</v>
      </c>
      <c r="C74">
        <v>0</v>
      </c>
      <c r="D74">
        <v>1</v>
      </c>
      <c r="E74">
        <v>1</v>
      </c>
      <c r="F74">
        <v>0</v>
      </c>
      <c r="G74">
        <v>1145.9251183333299</v>
      </c>
      <c r="H74" s="4" t="str">
        <f t="shared" si="17"/>
        <v>N</v>
      </c>
      <c r="I74" s="4">
        <f t="shared" si="18"/>
        <v>1</v>
      </c>
      <c r="K74" s="10">
        <v>4</v>
      </c>
      <c r="L74" s="5">
        <v>24991.198203333301</v>
      </c>
      <c r="M74" s="5"/>
      <c r="N74" s="5">
        <v>226001.61945833336</v>
      </c>
      <c r="O74" s="5">
        <v>250992.81766166666</v>
      </c>
    </row>
    <row r="75" spans="1:15" x14ac:dyDescent="0.25">
      <c r="A75">
        <v>1</v>
      </c>
      <c r="B75">
        <v>1</v>
      </c>
      <c r="C75">
        <v>0</v>
      </c>
      <c r="D75">
        <v>1</v>
      </c>
      <c r="E75">
        <v>2</v>
      </c>
      <c r="F75">
        <v>0</v>
      </c>
      <c r="G75">
        <v>94.418125000000003</v>
      </c>
      <c r="H75" s="4" t="str">
        <f t="shared" si="17"/>
        <v>N</v>
      </c>
      <c r="I75" s="4">
        <f t="shared" si="18"/>
        <v>1</v>
      </c>
      <c r="K75" s="10">
        <v>5</v>
      </c>
      <c r="L75" s="5">
        <v>25484.869188333301</v>
      </c>
      <c r="M75" s="5"/>
      <c r="N75" s="5">
        <v>185996.62043000001</v>
      </c>
      <c r="O75" s="5">
        <v>211481.48961833332</v>
      </c>
    </row>
    <row r="76" spans="1:15" x14ac:dyDescent="0.25">
      <c r="A76">
        <v>1</v>
      </c>
      <c r="B76">
        <v>1</v>
      </c>
      <c r="C76">
        <v>0</v>
      </c>
      <c r="D76">
        <v>1</v>
      </c>
      <c r="E76">
        <v>2</v>
      </c>
      <c r="F76">
        <v>1</v>
      </c>
      <c r="G76">
        <v>6.9805400000000004</v>
      </c>
      <c r="H76" s="4" t="str">
        <f t="shared" si="17"/>
        <v>N</v>
      </c>
      <c r="I76" s="4">
        <f t="shared" si="18"/>
        <v>2</v>
      </c>
      <c r="K76" s="10">
        <v>6</v>
      </c>
      <c r="L76" s="5">
        <v>2654.8524600000001</v>
      </c>
      <c r="M76" s="5">
        <v>50624.919986666704</v>
      </c>
      <c r="N76" s="5">
        <v>9912.6815516666684</v>
      </c>
      <c r="O76" s="5">
        <v>63192.453998333374</v>
      </c>
    </row>
    <row r="77" spans="1:15" x14ac:dyDescent="0.25">
      <c r="A77">
        <v>1</v>
      </c>
      <c r="B77">
        <v>1</v>
      </c>
      <c r="C77">
        <v>0</v>
      </c>
      <c r="D77">
        <v>1</v>
      </c>
      <c r="E77">
        <v>5</v>
      </c>
      <c r="F77">
        <v>0</v>
      </c>
      <c r="G77">
        <v>16.368324999999999</v>
      </c>
      <c r="H77" s="4" t="str">
        <f t="shared" si="17"/>
        <v>N</v>
      </c>
      <c r="I77" s="4">
        <f t="shared" si="18"/>
        <v>1</v>
      </c>
      <c r="K77" s="10">
        <v>7</v>
      </c>
      <c r="L77" s="5">
        <v>35741.261076666699</v>
      </c>
      <c r="M77" s="5">
        <v>254168.09627666709</v>
      </c>
      <c r="N77" s="5">
        <v>72163.980056666653</v>
      </c>
      <c r="O77" s="5">
        <v>362073.33741000044</v>
      </c>
    </row>
    <row r="78" spans="1:15" x14ac:dyDescent="0.25">
      <c r="A78">
        <v>1</v>
      </c>
      <c r="B78">
        <v>1</v>
      </c>
      <c r="C78">
        <v>0</v>
      </c>
      <c r="D78">
        <v>2</v>
      </c>
      <c r="E78">
        <v>0</v>
      </c>
      <c r="F78">
        <v>0</v>
      </c>
      <c r="G78">
        <v>6511.0422349999999</v>
      </c>
      <c r="H78" s="4" t="str">
        <f t="shared" si="17"/>
        <v>N</v>
      </c>
      <c r="I78" s="4">
        <f t="shared" si="18"/>
        <v>1</v>
      </c>
      <c r="K78" s="10">
        <v>8</v>
      </c>
      <c r="L78" s="5">
        <v>9911.6421699999992</v>
      </c>
      <c r="M78" s="5">
        <v>43273.383219999967</v>
      </c>
      <c r="N78" s="5">
        <v>85013.585358333352</v>
      </c>
      <c r="O78" s="5">
        <v>138198.61074833333</v>
      </c>
    </row>
    <row r="79" spans="1:15" x14ac:dyDescent="0.25">
      <c r="A79">
        <v>1</v>
      </c>
      <c r="B79">
        <v>1</v>
      </c>
      <c r="C79">
        <v>0</v>
      </c>
      <c r="D79">
        <v>2</v>
      </c>
      <c r="E79">
        <v>0</v>
      </c>
      <c r="F79">
        <v>1</v>
      </c>
      <c r="G79">
        <v>506.49744500000003</v>
      </c>
      <c r="H79" s="4" t="str">
        <f t="shared" si="17"/>
        <v>N</v>
      </c>
      <c r="I79" s="4">
        <f t="shared" si="18"/>
        <v>2</v>
      </c>
      <c r="K79" s="10" t="s">
        <v>23</v>
      </c>
      <c r="L79" s="5">
        <v>174859.45661333323</v>
      </c>
      <c r="M79" s="5">
        <v>1469731.7936550004</v>
      </c>
      <c r="N79" s="5">
        <v>869033.64064999984</v>
      </c>
      <c r="O79" s="5">
        <v>2513624.8909183335</v>
      </c>
    </row>
    <row r="80" spans="1:15" x14ac:dyDescent="0.25">
      <c r="A80">
        <v>1</v>
      </c>
      <c r="B80">
        <v>1</v>
      </c>
      <c r="C80">
        <v>0</v>
      </c>
      <c r="D80">
        <v>2</v>
      </c>
      <c r="E80">
        <v>0</v>
      </c>
      <c r="F80">
        <v>2</v>
      </c>
      <c r="G80">
        <v>182.20166499999999</v>
      </c>
      <c r="H80" s="4" t="str">
        <f t="shared" si="17"/>
        <v>N</v>
      </c>
      <c r="I80" s="4">
        <f t="shared" si="18"/>
        <v>3</v>
      </c>
    </row>
    <row r="81" spans="1:21" x14ac:dyDescent="0.25">
      <c r="A81">
        <v>1</v>
      </c>
      <c r="B81">
        <v>1</v>
      </c>
      <c r="C81">
        <v>0</v>
      </c>
      <c r="D81">
        <v>2</v>
      </c>
      <c r="E81">
        <v>1</v>
      </c>
      <c r="F81">
        <v>0</v>
      </c>
      <c r="G81">
        <v>23.771540000000002</v>
      </c>
      <c r="H81" s="4" t="str">
        <f t="shared" si="17"/>
        <v>N</v>
      </c>
      <c r="I81" s="4">
        <f t="shared" si="18"/>
        <v>1</v>
      </c>
    </row>
    <row r="82" spans="1:21" x14ac:dyDescent="0.25">
      <c r="A82">
        <v>1</v>
      </c>
      <c r="B82">
        <v>1</v>
      </c>
      <c r="C82">
        <v>0</v>
      </c>
      <c r="D82">
        <v>2</v>
      </c>
      <c r="E82">
        <v>2</v>
      </c>
      <c r="F82">
        <v>0</v>
      </c>
      <c r="G82">
        <v>639.68984999999998</v>
      </c>
      <c r="H82" s="4" t="str">
        <f t="shared" si="17"/>
        <v>N</v>
      </c>
      <c r="I82" s="4">
        <f t="shared" si="18"/>
        <v>1</v>
      </c>
    </row>
    <row r="83" spans="1:21" x14ac:dyDescent="0.25">
      <c r="A83">
        <v>1</v>
      </c>
      <c r="B83">
        <v>1</v>
      </c>
      <c r="C83">
        <v>0</v>
      </c>
      <c r="D83">
        <v>3</v>
      </c>
      <c r="E83">
        <v>0</v>
      </c>
      <c r="F83">
        <v>0</v>
      </c>
      <c r="G83">
        <v>482.28515499999997</v>
      </c>
      <c r="H83" s="4" t="str">
        <f t="shared" si="17"/>
        <v>N</v>
      </c>
      <c r="I83" s="4">
        <f t="shared" si="18"/>
        <v>1</v>
      </c>
    </row>
    <row r="84" spans="1:21" x14ac:dyDescent="0.25">
      <c r="A84">
        <v>1</v>
      </c>
      <c r="B84">
        <v>1</v>
      </c>
      <c r="C84">
        <v>0</v>
      </c>
      <c r="D84">
        <v>4</v>
      </c>
      <c r="E84">
        <v>0</v>
      </c>
      <c r="F84">
        <v>0</v>
      </c>
      <c r="G84">
        <v>21.225850000000001</v>
      </c>
      <c r="H84" s="4" t="str">
        <f t="shared" si="17"/>
        <v>N</v>
      </c>
      <c r="I84" s="4">
        <f t="shared" si="18"/>
        <v>1</v>
      </c>
    </row>
    <row r="85" spans="1:21" x14ac:dyDescent="0.25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81957.177739999999</v>
      </c>
      <c r="H85" s="4" t="str">
        <f t="shared" si="17"/>
        <v>M</v>
      </c>
      <c r="I85" s="4">
        <f t="shared" si="18"/>
        <v>1</v>
      </c>
      <c r="K85" t="s">
        <v>54</v>
      </c>
    </row>
    <row r="86" spans="1:21" x14ac:dyDescent="0.25">
      <c r="A86">
        <v>1</v>
      </c>
      <c r="B86">
        <v>1</v>
      </c>
      <c r="C86">
        <v>1</v>
      </c>
      <c r="D86">
        <v>1</v>
      </c>
      <c r="E86">
        <v>0</v>
      </c>
      <c r="F86">
        <v>1</v>
      </c>
      <c r="G86">
        <v>4666.2231099999999</v>
      </c>
      <c r="H86" s="4" t="str">
        <f t="shared" si="17"/>
        <v>M</v>
      </c>
      <c r="I86" s="4">
        <f t="shared" si="18"/>
        <v>2</v>
      </c>
      <c r="K86" s="9" t="s">
        <v>25</v>
      </c>
      <c r="L86" s="9" t="s">
        <v>24</v>
      </c>
    </row>
    <row r="87" spans="1:21" x14ac:dyDescent="0.25">
      <c r="A87">
        <v>1</v>
      </c>
      <c r="B87">
        <v>1</v>
      </c>
      <c r="C87">
        <v>1</v>
      </c>
      <c r="D87">
        <v>1</v>
      </c>
      <c r="E87">
        <v>0</v>
      </c>
      <c r="F87">
        <v>2</v>
      </c>
      <c r="G87">
        <v>112.25874</v>
      </c>
      <c r="H87" s="4" t="str">
        <f t="shared" si="17"/>
        <v>M</v>
      </c>
      <c r="I87" s="4">
        <f t="shared" si="18"/>
        <v>3</v>
      </c>
      <c r="K87" s="9" t="s">
        <v>22</v>
      </c>
      <c r="L87">
        <v>0</v>
      </c>
      <c r="M87">
        <v>1</v>
      </c>
      <c r="N87">
        <v>2</v>
      </c>
      <c r="O87">
        <v>3</v>
      </c>
      <c r="P87">
        <v>4</v>
      </c>
      <c r="Q87">
        <v>5</v>
      </c>
      <c r="R87">
        <v>6</v>
      </c>
      <c r="S87">
        <v>7</v>
      </c>
      <c r="T87">
        <v>8</v>
      </c>
      <c r="U87" t="s">
        <v>23</v>
      </c>
    </row>
    <row r="88" spans="1:21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3</v>
      </c>
      <c r="G88">
        <v>636.80717000000004</v>
      </c>
      <c r="H88" s="4" t="str">
        <f t="shared" si="17"/>
        <v>M</v>
      </c>
      <c r="I88" s="4">
        <f t="shared" si="18"/>
        <v>4</v>
      </c>
      <c r="K88" s="10">
        <v>1</v>
      </c>
      <c r="L88" s="5">
        <v>727455.76096833334</v>
      </c>
      <c r="M88" s="5">
        <v>245941.11187333326</v>
      </c>
      <c r="N88" s="5">
        <v>68187.694106666691</v>
      </c>
      <c r="O88" s="5">
        <v>16915.044016666667</v>
      </c>
      <c r="P88" s="5">
        <v>6548.8998766666664</v>
      </c>
      <c r="Q88" s="5">
        <v>484.35792333333302</v>
      </c>
      <c r="R88" s="5"/>
      <c r="S88" s="5"/>
      <c r="T88" s="5"/>
      <c r="U88" s="5">
        <v>1065532.868765</v>
      </c>
    </row>
    <row r="89" spans="1:21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0</v>
      </c>
      <c r="G89">
        <v>22781.260268333299</v>
      </c>
      <c r="H89" s="4" t="str">
        <f t="shared" si="17"/>
        <v>M</v>
      </c>
      <c r="I89" s="4">
        <f t="shared" si="18"/>
        <v>1</v>
      </c>
      <c r="K89" s="10">
        <v>2</v>
      </c>
      <c r="L89" s="5">
        <v>90404.201755000046</v>
      </c>
      <c r="M89" s="5">
        <v>54617.694754999982</v>
      </c>
      <c r="N89" s="5">
        <v>24403.359678333327</v>
      </c>
      <c r="O89" s="5">
        <v>7645.1726566666557</v>
      </c>
      <c r="P89" s="5">
        <v>2922.4434783333336</v>
      </c>
      <c r="Q89" s="5">
        <v>2730.2423416666666</v>
      </c>
      <c r="R89" s="5">
        <v>33.318975000000002</v>
      </c>
      <c r="S89" s="5">
        <v>33.318975000000002</v>
      </c>
      <c r="T89" s="5"/>
      <c r="U89" s="5">
        <v>182789.752615</v>
      </c>
    </row>
    <row r="90" spans="1:21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1813.0568350000001</v>
      </c>
      <c r="H90" s="4" t="str">
        <f t="shared" si="17"/>
        <v>M</v>
      </c>
      <c r="I90" s="4">
        <f t="shared" si="18"/>
        <v>2</v>
      </c>
      <c r="K90" s="10">
        <v>3</v>
      </c>
      <c r="L90" s="5">
        <v>140868.35394333335</v>
      </c>
      <c r="M90" s="5">
        <v>62808.382498333354</v>
      </c>
      <c r="N90" s="5">
        <v>27463.075140000001</v>
      </c>
      <c r="O90" s="5">
        <v>5427.7213650000022</v>
      </c>
      <c r="P90" s="5">
        <v>386.88681500000001</v>
      </c>
      <c r="Q90" s="5">
        <v>989.78861500000005</v>
      </c>
      <c r="R90" s="5">
        <v>1419.351725</v>
      </c>
      <c r="S90" s="5"/>
      <c r="T90" s="5"/>
      <c r="U90" s="5">
        <v>239363.56010166669</v>
      </c>
    </row>
    <row r="91" spans="1:21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2</v>
      </c>
      <c r="G91">
        <v>338.78182500000003</v>
      </c>
      <c r="H91" s="4" t="str">
        <f t="shared" si="17"/>
        <v>M</v>
      </c>
      <c r="I91" s="4">
        <f t="shared" si="18"/>
        <v>3</v>
      </c>
      <c r="K91" s="10">
        <v>4</v>
      </c>
      <c r="L91" s="5">
        <v>57223.708738333335</v>
      </c>
      <c r="M91" s="5">
        <v>115839.83472833336</v>
      </c>
      <c r="N91" s="5">
        <v>49212.929485000001</v>
      </c>
      <c r="O91" s="5">
        <v>16591.680383333332</v>
      </c>
      <c r="P91" s="5">
        <v>8867.8140716666712</v>
      </c>
      <c r="Q91" s="5">
        <v>2408.9325616666697</v>
      </c>
      <c r="R91" s="5">
        <v>513.69719333333296</v>
      </c>
      <c r="S91" s="5"/>
      <c r="T91" s="5">
        <v>334.22050000000002</v>
      </c>
      <c r="U91" s="5">
        <v>250992.81766166669</v>
      </c>
    </row>
    <row r="92" spans="1:21" x14ac:dyDescent="0.25">
      <c r="A92">
        <v>1</v>
      </c>
      <c r="B92">
        <v>1</v>
      </c>
      <c r="C92">
        <v>1</v>
      </c>
      <c r="D92">
        <v>1</v>
      </c>
      <c r="E92">
        <v>2</v>
      </c>
      <c r="F92">
        <v>0</v>
      </c>
      <c r="G92">
        <v>3637.2490183333298</v>
      </c>
      <c r="H92" s="4" t="str">
        <f t="shared" si="17"/>
        <v>M</v>
      </c>
      <c r="I92" s="4">
        <f t="shared" si="18"/>
        <v>1</v>
      </c>
      <c r="K92" s="10">
        <v>5</v>
      </c>
      <c r="L92" s="5">
        <v>51341.130666666591</v>
      </c>
      <c r="M92" s="5">
        <v>118128.75196666666</v>
      </c>
      <c r="N92" s="5">
        <v>32722.237463333367</v>
      </c>
      <c r="O92" s="5">
        <v>5791.2286600000034</v>
      </c>
      <c r="P92" s="5">
        <v>2844.6086766666699</v>
      </c>
      <c r="Q92" s="5">
        <v>69.279745000000005</v>
      </c>
      <c r="R92" s="5">
        <v>155.34404000000001</v>
      </c>
      <c r="S92" s="5">
        <v>428.90839999999997</v>
      </c>
      <c r="T92" s="5"/>
      <c r="U92" s="5">
        <v>211481.48961833326</v>
      </c>
    </row>
    <row r="93" spans="1:21" x14ac:dyDescent="0.25">
      <c r="A93">
        <v>1</v>
      </c>
      <c r="B93">
        <v>1</v>
      </c>
      <c r="C93">
        <v>1</v>
      </c>
      <c r="D93">
        <v>1</v>
      </c>
      <c r="E93">
        <v>2</v>
      </c>
      <c r="F93">
        <v>1</v>
      </c>
      <c r="G93">
        <v>133.34890999999999</v>
      </c>
      <c r="H93" s="4" t="str">
        <f t="shared" si="17"/>
        <v>M</v>
      </c>
      <c r="I93" s="4">
        <f t="shared" si="18"/>
        <v>2</v>
      </c>
      <c r="K93" s="10">
        <v>6</v>
      </c>
      <c r="L93" s="5">
        <v>44472.867273333373</v>
      </c>
      <c r="M93" s="5">
        <v>17598.303599999996</v>
      </c>
      <c r="N93" s="5">
        <v>1121.2831249999999</v>
      </c>
      <c r="O93" s="5"/>
      <c r="P93" s="5"/>
      <c r="Q93" s="5"/>
      <c r="R93" s="5"/>
      <c r="S93" s="5"/>
      <c r="T93" s="5"/>
      <c r="U93" s="5">
        <v>63192.453998333367</v>
      </c>
    </row>
    <row r="94" spans="1:21" x14ac:dyDescent="0.25">
      <c r="A94">
        <v>1</v>
      </c>
      <c r="B94">
        <v>1</v>
      </c>
      <c r="C94">
        <v>1</v>
      </c>
      <c r="D94">
        <v>1</v>
      </c>
      <c r="E94">
        <v>3</v>
      </c>
      <c r="F94">
        <v>0</v>
      </c>
      <c r="G94">
        <v>535.13225499999999</v>
      </c>
      <c r="H94" s="4" t="str">
        <f t="shared" si="17"/>
        <v>M</v>
      </c>
      <c r="I94" s="4">
        <f t="shared" si="18"/>
        <v>1</v>
      </c>
      <c r="K94" s="10">
        <v>7</v>
      </c>
      <c r="L94" s="5">
        <v>265181.04873500043</v>
      </c>
      <c r="M94" s="5">
        <v>78421.17495166669</v>
      </c>
      <c r="N94" s="5">
        <v>17712.827958333328</v>
      </c>
      <c r="O94" s="5">
        <v>728.02764500000001</v>
      </c>
      <c r="P94" s="5">
        <v>30.258120000000002</v>
      </c>
      <c r="Q94" s="5"/>
      <c r="R94" s="5"/>
      <c r="S94" s="5"/>
      <c r="T94" s="5"/>
      <c r="U94" s="5">
        <v>362073.33741000044</v>
      </c>
    </row>
    <row r="95" spans="1:21" x14ac:dyDescent="0.25">
      <c r="A95">
        <v>1</v>
      </c>
      <c r="B95">
        <v>1</v>
      </c>
      <c r="C95">
        <v>1</v>
      </c>
      <c r="D95">
        <v>1</v>
      </c>
      <c r="E95">
        <v>3</v>
      </c>
      <c r="F95">
        <v>1</v>
      </c>
      <c r="G95">
        <v>416.98788000000002</v>
      </c>
      <c r="H95" s="4" t="str">
        <f t="shared" si="17"/>
        <v>M</v>
      </c>
      <c r="I95" s="4">
        <f t="shared" si="18"/>
        <v>2</v>
      </c>
      <c r="K95" s="10">
        <v>8</v>
      </c>
      <c r="L95" s="5">
        <v>75005.381878333341</v>
      </c>
      <c r="M95" s="5">
        <v>44769.699403333325</v>
      </c>
      <c r="N95" s="5">
        <v>13033.677656666659</v>
      </c>
      <c r="O95" s="5">
        <v>3061.5472233333344</v>
      </c>
      <c r="P95" s="5">
        <v>2328.3045866666671</v>
      </c>
      <c r="Q95" s="5"/>
      <c r="R95" s="5"/>
      <c r="S95" s="5"/>
      <c r="T95" s="5"/>
      <c r="U95" s="5">
        <v>138198.61074833333</v>
      </c>
    </row>
    <row r="96" spans="1:21" x14ac:dyDescent="0.25">
      <c r="A96">
        <v>1</v>
      </c>
      <c r="B96">
        <v>1</v>
      </c>
      <c r="C96">
        <v>1</v>
      </c>
      <c r="D96">
        <v>1</v>
      </c>
      <c r="E96">
        <v>4</v>
      </c>
      <c r="F96">
        <v>0</v>
      </c>
      <c r="G96">
        <v>160.35059999999999</v>
      </c>
      <c r="H96" s="4" t="str">
        <f t="shared" si="17"/>
        <v>M</v>
      </c>
      <c r="I96" s="4">
        <f t="shared" si="18"/>
        <v>1</v>
      </c>
      <c r="K96" s="10" t="s">
        <v>23</v>
      </c>
      <c r="L96" s="5">
        <v>1451952.4539583339</v>
      </c>
      <c r="M96" s="5">
        <v>738124.95377666666</v>
      </c>
      <c r="N96" s="5">
        <v>233857.0846133334</v>
      </c>
      <c r="O96" s="5">
        <v>56160.421949999996</v>
      </c>
      <c r="P96" s="5">
        <v>23929.215625000004</v>
      </c>
      <c r="Q96" s="5">
        <v>6682.6011866666686</v>
      </c>
      <c r="R96" s="5">
        <v>2121.711933333333</v>
      </c>
      <c r="S96" s="5">
        <v>462.22737499999999</v>
      </c>
      <c r="T96" s="5">
        <v>334.22050000000002</v>
      </c>
      <c r="U96" s="5">
        <v>2513624.890918334</v>
      </c>
    </row>
    <row r="97" spans="1:9" x14ac:dyDescent="0.25">
      <c r="A97">
        <v>1</v>
      </c>
      <c r="B97">
        <v>1</v>
      </c>
      <c r="C97">
        <v>1</v>
      </c>
      <c r="D97">
        <v>1</v>
      </c>
      <c r="E97">
        <v>5</v>
      </c>
      <c r="F97">
        <v>0</v>
      </c>
      <c r="G97">
        <v>26.158280000000001</v>
      </c>
      <c r="H97" s="4" t="str">
        <f t="shared" si="17"/>
        <v>M</v>
      </c>
      <c r="I97" s="4">
        <f t="shared" si="18"/>
        <v>1</v>
      </c>
    </row>
    <row r="98" spans="1:9" x14ac:dyDescent="0.25">
      <c r="A98">
        <v>1</v>
      </c>
      <c r="B98">
        <v>1</v>
      </c>
      <c r="C98">
        <v>1</v>
      </c>
      <c r="D98">
        <v>2</v>
      </c>
      <c r="E98">
        <v>0</v>
      </c>
      <c r="F98">
        <v>0</v>
      </c>
      <c r="G98">
        <v>2608.57331833333</v>
      </c>
      <c r="H98" s="4" t="str">
        <f t="shared" si="17"/>
        <v>M</v>
      </c>
      <c r="I98" s="4">
        <f t="shared" si="18"/>
        <v>1</v>
      </c>
    </row>
    <row r="99" spans="1:9" x14ac:dyDescent="0.25">
      <c r="A99">
        <v>1</v>
      </c>
      <c r="B99">
        <v>1</v>
      </c>
      <c r="C99">
        <v>1</v>
      </c>
      <c r="D99">
        <v>2</v>
      </c>
      <c r="E99">
        <v>0</v>
      </c>
      <c r="F99">
        <v>1</v>
      </c>
      <c r="G99">
        <v>239.22866666666701</v>
      </c>
      <c r="H99" s="4" t="str">
        <f t="shared" si="17"/>
        <v>M</v>
      </c>
      <c r="I99" s="4">
        <f t="shared" si="18"/>
        <v>2</v>
      </c>
    </row>
    <row r="100" spans="1:9" x14ac:dyDescent="0.25">
      <c r="A100">
        <v>1</v>
      </c>
      <c r="B100">
        <v>1</v>
      </c>
      <c r="C100">
        <v>1</v>
      </c>
      <c r="D100">
        <v>2</v>
      </c>
      <c r="E100">
        <v>0</v>
      </c>
      <c r="F100">
        <v>3</v>
      </c>
      <c r="G100">
        <v>172.64794000000001</v>
      </c>
      <c r="H100" s="4" t="str">
        <f t="shared" si="17"/>
        <v>M</v>
      </c>
      <c r="I100" s="4">
        <f t="shared" si="18"/>
        <v>4</v>
      </c>
    </row>
    <row r="101" spans="1:9" x14ac:dyDescent="0.25">
      <c r="A101">
        <v>1</v>
      </c>
      <c r="B101">
        <v>1</v>
      </c>
      <c r="C101">
        <v>1</v>
      </c>
      <c r="D101">
        <v>2</v>
      </c>
      <c r="E101">
        <v>1</v>
      </c>
      <c r="F101">
        <v>0</v>
      </c>
      <c r="G101">
        <v>291.97153500000002</v>
      </c>
      <c r="H101" s="4" t="str">
        <f t="shared" si="17"/>
        <v>M</v>
      </c>
      <c r="I101" s="4">
        <f t="shared" si="18"/>
        <v>1</v>
      </c>
    </row>
    <row r="102" spans="1:9" x14ac:dyDescent="0.25">
      <c r="A102">
        <v>1</v>
      </c>
      <c r="B102">
        <v>1</v>
      </c>
      <c r="C102">
        <v>1</v>
      </c>
      <c r="D102">
        <v>2</v>
      </c>
      <c r="E102">
        <v>1</v>
      </c>
      <c r="F102">
        <v>2</v>
      </c>
      <c r="G102">
        <v>26.71604</v>
      </c>
      <c r="H102" s="4" t="str">
        <f t="shared" si="17"/>
        <v>M</v>
      </c>
      <c r="I102" s="4">
        <f t="shared" si="18"/>
        <v>3</v>
      </c>
    </row>
    <row r="103" spans="1:9" x14ac:dyDescent="0.25">
      <c r="A103">
        <v>1</v>
      </c>
      <c r="B103">
        <v>1</v>
      </c>
      <c r="C103">
        <v>1</v>
      </c>
      <c r="D103">
        <v>2</v>
      </c>
      <c r="E103">
        <v>2</v>
      </c>
      <c r="F103">
        <v>0</v>
      </c>
      <c r="G103">
        <v>43.139433333333301</v>
      </c>
      <c r="H103" s="4" t="str">
        <f t="shared" si="17"/>
        <v>M</v>
      </c>
      <c r="I103" s="4">
        <f t="shared" si="18"/>
        <v>1</v>
      </c>
    </row>
    <row r="104" spans="1:9" x14ac:dyDescent="0.25">
      <c r="A104">
        <v>1</v>
      </c>
      <c r="B104">
        <v>1</v>
      </c>
      <c r="C104">
        <v>1</v>
      </c>
      <c r="D104">
        <v>3</v>
      </c>
      <c r="E104">
        <v>0</v>
      </c>
      <c r="F104">
        <v>0</v>
      </c>
      <c r="G104">
        <v>465.26665000000003</v>
      </c>
      <c r="H104" s="4" t="str">
        <f t="shared" si="17"/>
        <v>M</v>
      </c>
      <c r="I104" s="4">
        <f t="shared" si="18"/>
        <v>1</v>
      </c>
    </row>
    <row r="105" spans="1:9" x14ac:dyDescent="0.25">
      <c r="A105">
        <v>1</v>
      </c>
      <c r="B105">
        <v>1</v>
      </c>
      <c r="C105">
        <v>2</v>
      </c>
      <c r="D105">
        <v>1</v>
      </c>
      <c r="E105">
        <v>0</v>
      </c>
      <c r="F105">
        <v>0</v>
      </c>
      <c r="G105">
        <v>5685.3597300000001</v>
      </c>
      <c r="H105" s="4" t="str">
        <f t="shared" si="17"/>
        <v>M</v>
      </c>
      <c r="I105" s="4">
        <f t="shared" si="18"/>
        <v>1</v>
      </c>
    </row>
    <row r="106" spans="1:9" x14ac:dyDescent="0.25">
      <c r="A106">
        <v>1</v>
      </c>
      <c r="B106">
        <v>1</v>
      </c>
      <c r="C106">
        <v>2</v>
      </c>
      <c r="D106">
        <v>1</v>
      </c>
      <c r="E106">
        <v>0</v>
      </c>
      <c r="F106">
        <v>1</v>
      </c>
      <c r="G106">
        <v>782.31079666666699</v>
      </c>
      <c r="H106" s="4" t="str">
        <f t="shared" si="17"/>
        <v>M</v>
      </c>
      <c r="I106" s="4">
        <f t="shared" si="18"/>
        <v>2</v>
      </c>
    </row>
    <row r="107" spans="1:9" x14ac:dyDescent="0.25">
      <c r="A107">
        <v>1</v>
      </c>
      <c r="B107">
        <v>1</v>
      </c>
      <c r="C107">
        <v>2</v>
      </c>
      <c r="D107">
        <v>1</v>
      </c>
      <c r="E107">
        <v>0</v>
      </c>
      <c r="F107">
        <v>2</v>
      </c>
      <c r="G107">
        <v>13.15118</v>
      </c>
      <c r="H107" s="4" t="str">
        <f t="shared" si="17"/>
        <v>M</v>
      </c>
      <c r="I107" s="4">
        <f t="shared" si="18"/>
        <v>3</v>
      </c>
    </row>
    <row r="108" spans="1:9" x14ac:dyDescent="0.25">
      <c r="A108">
        <v>1</v>
      </c>
      <c r="B108">
        <v>1</v>
      </c>
      <c r="C108">
        <v>2</v>
      </c>
      <c r="D108">
        <v>1</v>
      </c>
      <c r="E108">
        <v>1</v>
      </c>
      <c r="F108">
        <v>0</v>
      </c>
      <c r="G108">
        <v>500.41832499999998</v>
      </c>
      <c r="H108" s="4" t="str">
        <f t="shared" si="17"/>
        <v>M</v>
      </c>
      <c r="I108" s="4">
        <f t="shared" si="18"/>
        <v>1</v>
      </c>
    </row>
    <row r="109" spans="1:9" x14ac:dyDescent="0.25">
      <c r="A109">
        <v>1</v>
      </c>
      <c r="B109">
        <v>1</v>
      </c>
      <c r="C109">
        <v>2</v>
      </c>
      <c r="D109">
        <v>1</v>
      </c>
      <c r="E109">
        <v>2</v>
      </c>
      <c r="F109">
        <v>0</v>
      </c>
      <c r="G109">
        <v>130.23452499999999</v>
      </c>
      <c r="H109" s="4" t="str">
        <f t="shared" si="17"/>
        <v>M</v>
      </c>
      <c r="I109" s="4">
        <f t="shared" si="18"/>
        <v>1</v>
      </c>
    </row>
    <row r="110" spans="1:9" x14ac:dyDescent="0.25">
      <c r="A110">
        <v>1</v>
      </c>
      <c r="B110">
        <v>1</v>
      </c>
      <c r="C110">
        <v>2</v>
      </c>
      <c r="D110">
        <v>1</v>
      </c>
      <c r="E110">
        <v>2</v>
      </c>
      <c r="F110">
        <v>2</v>
      </c>
      <c r="G110">
        <v>6.7456666666666703</v>
      </c>
      <c r="H110" s="4" t="str">
        <f t="shared" si="17"/>
        <v>M</v>
      </c>
      <c r="I110" s="4">
        <f t="shared" si="18"/>
        <v>3</v>
      </c>
    </row>
    <row r="111" spans="1:9" x14ac:dyDescent="0.25">
      <c r="A111">
        <v>1</v>
      </c>
      <c r="B111">
        <v>1</v>
      </c>
      <c r="C111">
        <v>2</v>
      </c>
      <c r="D111">
        <v>2</v>
      </c>
      <c r="E111">
        <v>0</v>
      </c>
      <c r="F111">
        <v>0</v>
      </c>
      <c r="G111">
        <v>387.29635999999999</v>
      </c>
      <c r="H111" s="4" t="str">
        <f t="shared" si="17"/>
        <v>M</v>
      </c>
      <c r="I111" s="4">
        <f t="shared" si="18"/>
        <v>1</v>
      </c>
    </row>
    <row r="112" spans="1:9" x14ac:dyDescent="0.25">
      <c r="A112">
        <v>1</v>
      </c>
      <c r="B112">
        <v>1</v>
      </c>
      <c r="C112">
        <v>2</v>
      </c>
      <c r="D112">
        <v>2</v>
      </c>
      <c r="E112">
        <v>0</v>
      </c>
      <c r="F112">
        <v>2</v>
      </c>
      <c r="G112">
        <v>17.925533333333298</v>
      </c>
      <c r="H112" s="4" t="str">
        <f t="shared" si="17"/>
        <v>M</v>
      </c>
      <c r="I112" s="4">
        <f t="shared" si="18"/>
        <v>3</v>
      </c>
    </row>
    <row r="113" spans="1:9" x14ac:dyDescent="0.25">
      <c r="A113">
        <v>1</v>
      </c>
      <c r="B113">
        <v>1</v>
      </c>
      <c r="C113">
        <v>3</v>
      </c>
      <c r="D113">
        <v>1</v>
      </c>
      <c r="E113">
        <v>0</v>
      </c>
      <c r="F113">
        <v>0</v>
      </c>
      <c r="G113">
        <v>125.040541666667</v>
      </c>
      <c r="H113" s="4" t="str">
        <f t="shared" si="17"/>
        <v>M</v>
      </c>
      <c r="I113" s="4">
        <f t="shared" si="18"/>
        <v>1</v>
      </c>
    </row>
    <row r="114" spans="1:9" x14ac:dyDescent="0.25">
      <c r="A114">
        <v>1</v>
      </c>
      <c r="B114">
        <v>1</v>
      </c>
      <c r="C114">
        <v>4</v>
      </c>
      <c r="D114">
        <v>1</v>
      </c>
      <c r="E114">
        <v>1</v>
      </c>
      <c r="F114">
        <v>0</v>
      </c>
      <c r="G114">
        <v>428.72256666666698</v>
      </c>
      <c r="H114" s="4" t="str">
        <f t="shared" si="17"/>
        <v>M</v>
      </c>
      <c r="I114" s="4">
        <f t="shared" si="18"/>
        <v>1</v>
      </c>
    </row>
    <row r="115" spans="1:9" x14ac:dyDescent="0.25">
      <c r="A115">
        <v>1</v>
      </c>
      <c r="B115">
        <v>2</v>
      </c>
      <c r="C115">
        <v>0</v>
      </c>
      <c r="D115">
        <v>2</v>
      </c>
      <c r="E115">
        <v>0</v>
      </c>
      <c r="F115">
        <v>0</v>
      </c>
      <c r="G115">
        <v>25206.24008</v>
      </c>
      <c r="H115" s="4" t="str">
        <f t="shared" si="17"/>
        <v>N</v>
      </c>
      <c r="I115" s="4">
        <f t="shared" si="18"/>
        <v>2</v>
      </c>
    </row>
    <row r="116" spans="1:9" x14ac:dyDescent="0.25">
      <c r="A116">
        <v>1</v>
      </c>
      <c r="B116">
        <v>2</v>
      </c>
      <c r="C116">
        <v>0</v>
      </c>
      <c r="D116">
        <v>2</v>
      </c>
      <c r="E116">
        <v>0</v>
      </c>
      <c r="F116">
        <v>1</v>
      </c>
      <c r="G116">
        <v>3759.3593700000001</v>
      </c>
      <c r="H116" s="4" t="str">
        <f t="shared" si="17"/>
        <v>N</v>
      </c>
      <c r="I116" s="4">
        <f t="shared" si="18"/>
        <v>3</v>
      </c>
    </row>
    <row r="117" spans="1:9" x14ac:dyDescent="0.25">
      <c r="A117">
        <v>1</v>
      </c>
      <c r="B117">
        <v>2</v>
      </c>
      <c r="C117">
        <v>0</v>
      </c>
      <c r="D117">
        <v>2</v>
      </c>
      <c r="E117">
        <v>0</v>
      </c>
      <c r="F117">
        <v>2</v>
      </c>
      <c r="G117">
        <v>113.57111</v>
      </c>
      <c r="H117" s="4" t="str">
        <f t="shared" si="17"/>
        <v>N</v>
      </c>
      <c r="I117" s="4">
        <f t="shared" si="18"/>
        <v>4</v>
      </c>
    </row>
    <row r="118" spans="1:9" x14ac:dyDescent="0.25">
      <c r="A118">
        <v>1</v>
      </c>
      <c r="B118">
        <v>2</v>
      </c>
      <c r="C118">
        <v>0</v>
      </c>
      <c r="D118">
        <v>2</v>
      </c>
      <c r="E118">
        <v>0</v>
      </c>
      <c r="F118">
        <v>3</v>
      </c>
      <c r="G118">
        <v>133.17302000000001</v>
      </c>
      <c r="H118" s="4" t="str">
        <f t="shared" si="17"/>
        <v>N</v>
      </c>
      <c r="I118" s="4">
        <f t="shared" si="18"/>
        <v>5</v>
      </c>
    </row>
    <row r="119" spans="1:9" x14ac:dyDescent="0.25">
      <c r="A119">
        <v>1</v>
      </c>
      <c r="B119">
        <v>2</v>
      </c>
      <c r="C119">
        <v>0</v>
      </c>
      <c r="D119">
        <v>2</v>
      </c>
      <c r="E119">
        <v>1</v>
      </c>
      <c r="F119">
        <v>0</v>
      </c>
      <c r="G119">
        <v>11.5308666666667</v>
      </c>
      <c r="H119" s="4" t="str">
        <f t="shared" si="17"/>
        <v>N</v>
      </c>
      <c r="I119" s="4">
        <f t="shared" si="18"/>
        <v>2</v>
      </c>
    </row>
    <row r="120" spans="1:9" x14ac:dyDescent="0.25">
      <c r="A120">
        <v>1</v>
      </c>
      <c r="B120">
        <v>2</v>
      </c>
      <c r="C120">
        <v>0</v>
      </c>
      <c r="D120">
        <v>2</v>
      </c>
      <c r="E120">
        <v>3</v>
      </c>
      <c r="F120">
        <v>0</v>
      </c>
      <c r="G120">
        <v>5.0983000000000001</v>
      </c>
      <c r="H120" s="4" t="str">
        <f t="shared" si="17"/>
        <v>N</v>
      </c>
      <c r="I120" s="4">
        <f t="shared" si="18"/>
        <v>2</v>
      </c>
    </row>
    <row r="121" spans="1:9" x14ac:dyDescent="0.25">
      <c r="A121">
        <v>1</v>
      </c>
      <c r="B121">
        <v>2</v>
      </c>
      <c r="C121">
        <v>0</v>
      </c>
      <c r="D121">
        <v>3</v>
      </c>
      <c r="E121">
        <v>0</v>
      </c>
      <c r="F121">
        <v>0</v>
      </c>
      <c r="G121">
        <v>2030.9720916666699</v>
      </c>
      <c r="H121" s="4" t="str">
        <f t="shared" si="17"/>
        <v>N</v>
      </c>
      <c r="I121" s="4">
        <f t="shared" si="18"/>
        <v>2</v>
      </c>
    </row>
    <row r="122" spans="1:9" x14ac:dyDescent="0.25">
      <c r="A122">
        <v>1</v>
      </c>
      <c r="B122">
        <v>2</v>
      </c>
      <c r="C122">
        <v>0</v>
      </c>
      <c r="D122">
        <v>3</v>
      </c>
      <c r="E122">
        <v>0</v>
      </c>
      <c r="F122">
        <v>1</v>
      </c>
      <c r="G122">
        <v>250.186448333333</v>
      </c>
      <c r="H122" s="4" t="str">
        <f t="shared" si="17"/>
        <v>N</v>
      </c>
      <c r="I122" s="4">
        <f t="shared" si="18"/>
        <v>3</v>
      </c>
    </row>
    <row r="123" spans="1:9" x14ac:dyDescent="0.25">
      <c r="A123">
        <v>1</v>
      </c>
      <c r="B123">
        <v>2</v>
      </c>
      <c r="C123">
        <v>0</v>
      </c>
      <c r="D123">
        <v>4</v>
      </c>
      <c r="E123">
        <v>0</v>
      </c>
      <c r="F123">
        <v>0</v>
      </c>
      <c r="G123">
        <v>29.581040000000002</v>
      </c>
      <c r="H123" s="4" t="str">
        <f t="shared" si="17"/>
        <v>N</v>
      </c>
      <c r="I123" s="4">
        <f t="shared" si="18"/>
        <v>2</v>
      </c>
    </row>
    <row r="124" spans="1:9" x14ac:dyDescent="0.25">
      <c r="A124">
        <v>1</v>
      </c>
      <c r="B124">
        <v>2</v>
      </c>
      <c r="C124">
        <v>1</v>
      </c>
      <c r="D124">
        <v>2</v>
      </c>
      <c r="E124">
        <v>0</v>
      </c>
      <c r="F124">
        <v>0</v>
      </c>
      <c r="G124">
        <v>9282.3241799999996</v>
      </c>
      <c r="H124" s="4" t="str">
        <f t="shared" si="17"/>
        <v>M</v>
      </c>
      <c r="I124" s="4">
        <f t="shared" si="18"/>
        <v>2</v>
      </c>
    </row>
    <row r="125" spans="1:9" x14ac:dyDescent="0.25">
      <c r="A125">
        <v>1</v>
      </c>
      <c r="B125">
        <v>2</v>
      </c>
      <c r="C125">
        <v>1</v>
      </c>
      <c r="D125">
        <v>2</v>
      </c>
      <c r="E125">
        <v>0</v>
      </c>
      <c r="F125">
        <v>1</v>
      </c>
      <c r="G125">
        <v>765.05242333333297</v>
      </c>
      <c r="H125" s="4" t="str">
        <f t="shared" si="17"/>
        <v>M</v>
      </c>
      <c r="I125" s="4">
        <f t="shared" si="18"/>
        <v>3</v>
      </c>
    </row>
    <row r="126" spans="1:9" x14ac:dyDescent="0.25">
      <c r="A126">
        <v>1</v>
      </c>
      <c r="B126">
        <v>2</v>
      </c>
      <c r="C126">
        <v>1</v>
      </c>
      <c r="D126">
        <v>2</v>
      </c>
      <c r="E126">
        <v>0</v>
      </c>
      <c r="F126">
        <v>2</v>
      </c>
      <c r="G126">
        <v>1681.03325</v>
      </c>
      <c r="H126" s="4" t="str">
        <f t="shared" si="17"/>
        <v>M</v>
      </c>
      <c r="I126" s="4">
        <f t="shared" si="18"/>
        <v>4</v>
      </c>
    </row>
    <row r="127" spans="1:9" x14ac:dyDescent="0.25">
      <c r="A127">
        <v>1</v>
      </c>
      <c r="B127">
        <v>2</v>
      </c>
      <c r="C127">
        <v>1</v>
      </c>
      <c r="D127">
        <v>2</v>
      </c>
      <c r="E127">
        <v>1</v>
      </c>
      <c r="F127">
        <v>0</v>
      </c>
      <c r="G127">
        <v>1349.03950333333</v>
      </c>
      <c r="H127" s="4" t="str">
        <f t="shared" si="17"/>
        <v>M</v>
      </c>
      <c r="I127" s="4">
        <f t="shared" si="18"/>
        <v>2</v>
      </c>
    </row>
    <row r="128" spans="1:9" x14ac:dyDescent="0.25">
      <c r="A128">
        <v>1</v>
      </c>
      <c r="B128">
        <v>2</v>
      </c>
      <c r="C128">
        <v>1</v>
      </c>
      <c r="D128">
        <v>2</v>
      </c>
      <c r="E128">
        <v>1</v>
      </c>
      <c r="F128">
        <v>1</v>
      </c>
      <c r="G128">
        <v>6.5804999999999998</v>
      </c>
      <c r="H128" s="4" t="str">
        <f t="shared" si="17"/>
        <v>M</v>
      </c>
      <c r="I128" s="4">
        <f t="shared" si="18"/>
        <v>3</v>
      </c>
    </row>
    <row r="129" spans="1:9" x14ac:dyDescent="0.25">
      <c r="A129">
        <v>1</v>
      </c>
      <c r="B129">
        <v>2</v>
      </c>
      <c r="C129">
        <v>1</v>
      </c>
      <c r="D129">
        <v>2</v>
      </c>
      <c r="E129">
        <v>2</v>
      </c>
      <c r="F129">
        <v>0</v>
      </c>
      <c r="G129">
        <v>216.242301666667</v>
      </c>
      <c r="H129" s="4" t="str">
        <f t="shared" si="17"/>
        <v>M</v>
      </c>
      <c r="I129" s="4">
        <f t="shared" si="18"/>
        <v>2</v>
      </c>
    </row>
    <row r="130" spans="1:9" x14ac:dyDescent="0.25">
      <c r="A130">
        <v>1</v>
      </c>
      <c r="B130">
        <v>2</v>
      </c>
      <c r="C130">
        <v>1</v>
      </c>
      <c r="D130">
        <v>2</v>
      </c>
      <c r="E130">
        <v>3</v>
      </c>
      <c r="F130">
        <v>0</v>
      </c>
      <c r="G130">
        <v>30.258120000000002</v>
      </c>
      <c r="H130" s="4" t="str">
        <f t="shared" si="17"/>
        <v>M</v>
      </c>
      <c r="I130" s="4">
        <f t="shared" si="18"/>
        <v>2</v>
      </c>
    </row>
    <row r="131" spans="1:9" x14ac:dyDescent="0.25">
      <c r="A131">
        <v>1</v>
      </c>
      <c r="B131">
        <v>2</v>
      </c>
      <c r="C131">
        <v>1</v>
      </c>
      <c r="D131">
        <v>2</v>
      </c>
      <c r="E131">
        <v>4</v>
      </c>
      <c r="F131">
        <v>0</v>
      </c>
      <c r="G131">
        <v>13.12992</v>
      </c>
      <c r="H131" s="4" t="str">
        <f t="shared" ref="H131:H194" si="19">IF(C131&gt;0, "M",IF((D131+F131)&gt;0,"N","H"))</f>
        <v>M</v>
      </c>
      <c r="I131" s="4">
        <f t="shared" ref="I131:I194" si="20">B131+F131</f>
        <v>2</v>
      </c>
    </row>
    <row r="132" spans="1:9" x14ac:dyDescent="0.25">
      <c r="A132">
        <v>1</v>
      </c>
      <c r="B132">
        <v>2</v>
      </c>
      <c r="C132">
        <v>1</v>
      </c>
      <c r="D132">
        <v>2</v>
      </c>
      <c r="E132">
        <v>5</v>
      </c>
      <c r="F132">
        <v>0</v>
      </c>
      <c r="G132">
        <v>13.122479999999999</v>
      </c>
      <c r="H132" s="4" t="str">
        <f t="shared" si="19"/>
        <v>M</v>
      </c>
      <c r="I132" s="4">
        <f t="shared" si="20"/>
        <v>2</v>
      </c>
    </row>
    <row r="133" spans="1:9" x14ac:dyDescent="0.25">
      <c r="A133">
        <v>1</v>
      </c>
      <c r="B133">
        <v>2</v>
      </c>
      <c r="C133">
        <v>1</v>
      </c>
      <c r="D133">
        <v>3</v>
      </c>
      <c r="E133">
        <v>0</v>
      </c>
      <c r="F133">
        <v>0</v>
      </c>
      <c r="G133">
        <v>571.42514500000004</v>
      </c>
      <c r="H133" s="4" t="str">
        <f t="shared" si="19"/>
        <v>M</v>
      </c>
      <c r="I133" s="4">
        <f t="shared" si="20"/>
        <v>2</v>
      </c>
    </row>
    <row r="134" spans="1:9" x14ac:dyDescent="0.25">
      <c r="A134">
        <v>1</v>
      </c>
      <c r="B134">
        <v>2</v>
      </c>
      <c r="C134">
        <v>1</v>
      </c>
      <c r="D134">
        <v>3</v>
      </c>
      <c r="E134">
        <v>0</v>
      </c>
      <c r="F134">
        <v>1</v>
      </c>
      <c r="G134">
        <v>1341.223115</v>
      </c>
      <c r="H134" s="4" t="str">
        <f t="shared" si="19"/>
        <v>M</v>
      </c>
      <c r="I134" s="4">
        <f t="shared" si="20"/>
        <v>3</v>
      </c>
    </row>
    <row r="135" spans="1:9" x14ac:dyDescent="0.25">
      <c r="A135">
        <v>1</v>
      </c>
      <c r="B135">
        <v>2</v>
      </c>
      <c r="C135">
        <v>1</v>
      </c>
      <c r="D135">
        <v>4</v>
      </c>
      <c r="E135">
        <v>0</v>
      </c>
      <c r="F135">
        <v>0</v>
      </c>
      <c r="G135">
        <v>55.216099999999997</v>
      </c>
      <c r="H135" s="4" t="str">
        <f t="shared" si="19"/>
        <v>M</v>
      </c>
      <c r="I135" s="4">
        <f t="shared" si="20"/>
        <v>2</v>
      </c>
    </row>
    <row r="136" spans="1:9" x14ac:dyDescent="0.25">
      <c r="A136">
        <v>1</v>
      </c>
      <c r="B136">
        <v>2</v>
      </c>
      <c r="C136">
        <v>2</v>
      </c>
      <c r="D136">
        <v>2</v>
      </c>
      <c r="E136">
        <v>0</v>
      </c>
      <c r="F136">
        <v>0</v>
      </c>
      <c r="G136">
        <v>866.31548833333295</v>
      </c>
      <c r="H136" s="4" t="str">
        <f t="shared" si="19"/>
        <v>M</v>
      </c>
      <c r="I136" s="4">
        <f t="shared" si="20"/>
        <v>2</v>
      </c>
    </row>
    <row r="137" spans="1:9" x14ac:dyDescent="0.25">
      <c r="A137">
        <v>1</v>
      </c>
      <c r="B137">
        <v>2</v>
      </c>
      <c r="C137">
        <v>2</v>
      </c>
      <c r="D137">
        <v>2</v>
      </c>
      <c r="E137">
        <v>1</v>
      </c>
      <c r="F137">
        <v>0</v>
      </c>
      <c r="G137">
        <v>7.2810199999999998</v>
      </c>
      <c r="H137" s="4" t="str">
        <f t="shared" si="19"/>
        <v>M</v>
      </c>
      <c r="I137" s="4">
        <f t="shared" si="20"/>
        <v>2</v>
      </c>
    </row>
    <row r="138" spans="1:9" x14ac:dyDescent="0.25">
      <c r="A138">
        <v>1</v>
      </c>
      <c r="B138">
        <v>2</v>
      </c>
      <c r="C138">
        <v>3</v>
      </c>
      <c r="D138">
        <v>2</v>
      </c>
      <c r="E138">
        <v>0</v>
      </c>
      <c r="F138">
        <v>0</v>
      </c>
      <c r="G138">
        <v>21.743099999999998</v>
      </c>
      <c r="H138" s="4" t="str">
        <f t="shared" si="19"/>
        <v>M</v>
      </c>
      <c r="I138" s="4">
        <f t="shared" si="20"/>
        <v>2</v>
      </c>
    </row>
    <row r="139" spans="1:9" x14ac:dyDescent="0.25">
      <c r="A139">
        <v>1</v>
      </c>
      <c r="B139">
        <v>3</v>
      </c>
      <c r="C139">
        <v>0</v>
      </c>
      <c r="D139">
        <v>3</v>
      </c>
      <c r="E139">
        <v>0</v>
      </c>
      <c r="F139">
        <v>0</v>
      </c>
      <c r="G139">
        <v>4688.7209766666701</v>
      </c>
      <c r="H139" s="4" t="str">
        <f t="shared" si="19"/>
        <v>N</v>
      </c>
      <c r="I139" s="4">
        <f t="shared" si="20"/>
        <v>3</v>
      </c>
    </row>
    <row r="140" spans="1:9" x14ac:dyDescent="0.25">
      <c r="A140">
        <v>1</v>
      </c>
      <c r="B140">
        <v>3</v>
      </c>
      <c r="C140">
        <v>0</v>
      </c>
      <c r="D140">
        <v>3</v>
      </c>
      <c r="E140">
        <v>0</v>
      </c>
      <c r="F140">
        <v>1</v>
      </c>
      <c r="G140">
        <v>852.51355166666701</v>
      </c>
      <c r="H140" s="4" t="str">
        <f t="shared" si="19"/>
        <v>N</v>
      </c>
      <c r="I140" s="4">
        <f t="shared" si="20"/>
        <v>4</v>
      </c>
    </row>
    <row r="141" spans="1:9" x14ac:dyDescent="0.25">
      <c r="A141">
        <v>1</v>
      </c>
      <c r="B141">
        <v>3</v>
      </c>
      <c r="C141">
        <v>0</v>
      </c>
      <c r="D141">
        <v>3</v>
      </c>
      <c r="E141">
        <v>0</v>
      </c>
      <c r="F141">
        <v>2</v>
      </c>
      <c r="G141">
        <v>168.31931</v>
      </c>
      <c r="H141" s="4" t="str">
        <f t="shared" si="19"/>
        <v>N</v>
      </c>
      <c r="I141" s="4">
        <f t="shared" si="20"/>
        <v>5</v>
      </c>
    </row>
    <row r="142" spans="1:9" x14ac:dyDescent="0.25">
      <c r="A142">
        <v>1</v>
      </c>
      <c r="B142">
        <v>3</v>
      </c>
      <c r="C142">
        <v>0</v>
      </c>
      <c r="D142">
        <v>3</v>
      </c>
      <c r="E142">
        <v>1</v>
      </c>
      <c r="F142">
        <v>0</v>
      </c>
      <c r="G142">
        <v>207.66582</v>
      </c>
      <c r="H142" s="4" t="str">
        <f t="shared" si="19"/>
        <v>N</v>
      </c>
      <c r="I142" s="4">
        <f t="shared" si="20"/>
        <v>3</v>
      </c>
    </row>
    <row r="143" spans="1:9" x14ac:dyDescent="0.25">
      <c r="A143">
        <v>1</v>
      </c>
      <c r="B143">
        <v>3</v>
      </c>
      <c r="C143">
        <v>0</v>
      </c>
      <c r="D143">
        <v>4</v>
      </c>
      <c r="E143">
        <v>0</v>
      </c>
      <c r="F143">
        <v>0</v>
      </c>
      <c r="G143">
        <v>175.287726666667</v>
      </c>
      <c r="H143" s="4" t="str">
        <f t="shared" si="19"/>
        <v>N</v>
      </c>
      <c r="I143" s="4">
        <f t="shared" si="20"/>
        <v>3</v>
      </c>
    </row>
    <row r="144" spans="1:9" x14ac:dyDescent="0.25">
      <c r="A144">
        <v>1</v>
      </c>
      <c r="B144">
        <v>3</v>
      </c>
      <c r="C144">
        <v>1</v>
      </c>
      <c r="D144">
        <v>3</v>
      </c>
      <c r="E144">
        <v>0</v>
      </c>
      <c r="F144">
        <v>0</v>
      </c>
      <c r="G144">
        <v>865.55933000000005</v>
      </c>
      <c r="H144" s="4" t="str">
        <f t="shared" si="19"/>
        <v>M</v>
      </c>
      <c r="I144" s="4">
        <f t="shared" si="20"/>
        <v>3</v>
      </c>
    </row>
    <row r="145" spans="1:9" x14ac:dyDescent="0.25">
      <c r="A145">
        <v>1</v>
      </c>
      <c r="B145">
        <v>3</v>
      </c>
      <c r="C145">
        <v>1</v>
      </c>
      <c r="D145">
        <v>3</v>
      </c>
      <c r="E145">
        <v>0</v>
      </c>
      <c r="F145">
        <v>1</v>
      </c>
      <c r="G145">
        <v>208.14143999999999</v>
      </c>
      <c r="H145" s="4" t="str">
        <f t="shared" si="19"/>
        <v>M</v>
      </c>
      <c r="I145" s="4">
        <f t="shared" si="20"/>
        <v>4</v>
      </c>
    </row>
    <row r="146" spans="1:9" x14ac:dyDescent="0.25">
      <c r="A146">
        <v>1</v>
      </c>
      <c r="B146">
        <v>3</v>
      </c>
      <c r="C146">
        <v>1</v>
      </c>
      <c r="D146">
        <v>3</v>
      </c>
      <c r="E146">
        <v>1</v>
      </c>
      <c r="F146">
        <v>0</v>
      </c>
      <c r="G146">
        <v>85.446920000000006</v>
      </c>
      <c r="H146" s="4" t="str">
        <f t="shared" si="19"/>
        <v>M</v>
      </c>
      <c r="I146" s="4">
        <f t="shared" si="20"/>
        <v>3</v>
      </c>
    </row>
    <row r="147" spans="1:9" x14ac:dyDescent="0.25">
      <c r="A147">
        <v>1</v>
      </c>
      <c r="B147">
        <v>3</v>
      </c>
      <c r="C147">
        <v>1</v>
      </c>
      <c r="D147">
        <v>3</v>
      </c>
      <c r="E147">
        <v>2</v>
      </c>
      <c r="F147">
        <v>0</v>
      </c>
      <c r="G147">
        <v>22.33642</v>
      </c>
      <c r="H147" s="4" t="str">
        <f t="shared" si="19"/>
        <v>M</v>
      </c>
      <c r="I147" s="4">
        <f t="shared" si="20"/>
        <v>3</v>
      </c>
    </row>
    <row r="148" spans="1:9" x14ac:dyDescent="0.25">
      <c r="A148">
        <v>1</v>
      </c>
      <c r="B148">
        <v>3</v>
      </c>
      <c r="C148">
        <v>1</v>
      </c>
      <c r="D148">
        <v>4</v>
      </c>
      <c r="E148">
        <v>0</v>
      </c>
      <c r="F148">
        <v>0</v>
      </c>
      <c r="G148">
        <v>122.622275</v>
      </c>
      <c r="H148" s="4" t="str">
        <f t="shared" si="19"/>
        <v>M</v>
      </c>
      <c r="I148" s="4">
        <f t="shared" si="20"/>
        <v>3</v>
      </c>
    </row>
    <row r="149" spans="1:9" x14ac:dyDescent="0.25">
      <c r="A149">
        <v>1</v>
      </c>
      <c r="B149">
        <v>3</v>
      </c>
      <c r="C149">
        <v>2</v>
      </c>
      <c r="D149">
        <v>3</v>
      </c>
      <c r="E149">
        <v>0</v>
      </c>
      <c r="F149">
        <v>0</v>
      </c>
      <c r="G149">
        <v>34.902700000000003</v>
      </c>
      <c r="H149" s="4" t="str">
        <f t="shared" si="19"/>
        <v>M</v>
      </c>
      <c r="I149" s="4">
        <f t="shared" si="20"/>
        <v>3</v>
      </c>
    </row>
    <row r="150" spans="1:9" x14ac:dyDescent="0.25">
      <c r="A150">
        <v>1</v>
      </c>
      <c r="B150">
        <v>4</v>
      </c>
      <c r="C150">
        <v>0</v>
      </c>
      <c r="D150">
        <v>4</v>
      </c>
      <c r="E150">
        <v>0</v>
      </c>
      <c r="F150">
        <v>0</v>
      </c>
      <c r="G150">
        <v>980.40538333333302</v>
      </c>
      <c r="H150" s="4" t="str">
        <f t="shared" si="19"/>
        <v>N</v>
      </c>
      <c r="I150" s="4">
        <f t="shared" si="20"/>
        <v>4</v>
      </c>
    </row>
    <row r="151" spans="1:9" x14ac:dyDescent="0.25">
      <c r="A151">
        <v>1</v>
      </c>
      <c r="B151">
        <v>4</v>
      </c>
      <c r="C151">
        <v>0</v>
      </c>
      <c r="D151">
        <v>5</v>
      </c>
      <c r="E151">
        <v>0</v>
      </c>
      <c r="F151">
        <v>0</v>
      </c>
      <c r="G151">
        <v>21.767866666666698</v>
      </c>
      <c r="H151" s="4" t="str">
        <f t="shared" si="19"/>
        <v>N</v>
      </c>
      <c r="I151" s="4">
        <f t="shared" si="20"/>
        <v>4</v>
      </c>
    </row>
    <row r="152" spans="1:9" x14ac:dyDescent="0.25">
      <c r="A152">
        <v>1</v>
      </c>
      <c r="B152">
        <v>4</v>
      </c>
      <c r="C152">
        <v>1</v>
      </c>
      <c r="D152">
        <v>4</v>
      </c>
      <c r="E152">
        <v>0</v>
      </c>
      <c r="F152">
        <v>0</v>
      </c>
      <c r="G152">
        <v>188.67126500000001</v>
      </c>
      <c r="H152" s="4" t="str">
        <f t="shared" si="19"/>
        <v>M</v>
      </c>
      <c r="I152" s="4">
        <f t="shared" si="20"/>
        <v>4</v>
      </c>
    </row>
    <row r="153" spans="1:9" x14ac:dyDescent="0.25">
      <c r="A153">
        <v>1</v>
      </c>
      <c r="B153">
        <v>5</v>
      </c>
      <c r="C153">
        <v>0</v>
      </c>
      <c r="D153">
        <v>5</v>
      </c>
      <c r="E153">
        <v>0</v>
      </c>
      <c r="F153">
        <v>0</v>
      </c>
      <c r="G153">
        <v>182.86559333333301</v>
      </c>
      <c r="H153" s="4" t="str">
        <f t="shared" si="19"/>
        <v>N</v>
      </c>
      <c r="I153" s="4">
        <f t="shared" si="20"/>
        <v>5</v>
      </c>
    </row>
    <row r="154" spans="1:9" x14ac:dyDescent="0.2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10838.709484999999</v>
      </c>
      <c r="H154" s="4" t="str">
        <f t="shared" si="19"/>
        <v>H</v>
      </c>
      <c r="I154" s="4">
        <f t="shared" si="20"/>
        <v>0</v>
      </c>
    </row>
    <row r="155" spans="1:9" x14ac:dyDescent="0.25">
      <c r="A155">
        <v>2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5460.0379666666704</v>
      </c>
      <c r="H155" s="4" t="str">
        <f t="shared" si="19"/>
        <v>N</v>
      </c>
      <c r="I155" s="4">
        <f t="shared" si="20"/>
        <v>1</v>
      </c>
    </row>
    <row r="156" spans="1:9" x14ac:dyDescent="0.25">
      <c r="A156">
        <v>2</v>
      </c>
      <c r="B156">
        <v>0</v>
      </c>
      <c r="C156">
        <v>0</v>
      </c>
      <c r="D156">
        <v>0</v>
      </c>
      <c r="E156">
        <v>0</v>
      </c>
      <c r="F156">
        <v>2</v>
      </c>
      <c r="G156">
        <v>1328.7633949999999</v>
      </c>
      <c r="H156" s="4" t="str">
        <f t="shared" si="19"/>
        <v>N</v>
      </c>
      <c r="I156" s="4">
        <f t="shared" si="20"/>
        <v>2</v>
      </c>
    </row>
    <row r="157" spans="1:9" x14ac:dyDescent="0.25">
      <c r="A157">
        <v>2</v>
      </c>
      <c r="B157">
        <v>0</v>
      </c>
      <c r="C157">
        <v>0</v>
      </c>
      <c r="D157">
        <v>0</v>
      </c>
      <c r="E157">
        <v>0</v>
      </c>
      <c r="F157">
        <v>3</v>
      </c>
      <c r="G157">
        <v>48.009466666666697</v>
      </c>
      <c r="H157" s="4" t="str">
        <f t="shared" si="19"/>
        <v>N</v>
      </c>
      <c r="I157" s="4">
        <f t="shared" si="20"/>
        <v>3</v>
      </c>
    </row>
    <row r="158" spans="1:9" x14ac:dyDescent="0.25">
      <c r="A158">
        <v>2</v>
      </c>
      <c r="B158">
        <v>0</v>
      </c>
      <c r="C158">
        <v>0</v>
      </c>
      <c r="D158">
        <v>0</v>
      </c>
      <c r="E158">
        <v>0</v>
      </c>
      <c r="F158">
        <v>5</v>
      </c>
      <c r="G158">
        <v>33.318975000000002</v>
      </c>
      <c r="H158" s="4" t="str">
        <f t="shared" si="19"/>
        <v>N</v>
      </c>
      <c r="I158" s="4">
        <f t="shared" si="20"/>
        <v>5</v>
      </c>
    </row>
    <row r="159" spans="1:9" x14ac:dyDescent="0.25">
      <c r="A159">
        <v>2</v>
      </c>
      <c r="B159">
        <v>0</v>
      </c>
      <c r="C159">
        <v>0</v>
      </c>
      <c r="D159">
        <v>0</v>
      </c>
      <c r="E159">
        <v>3</v>
      </c>
      <c r="F159">
        <v>1</v>
      </c>
      <c r="G159">
        <v>16.264199999999999</v>
      </c>
      <c r="H159" s="4" t="str">
        <f t="shared" si="19"/>
        <v>N</v>
      </c>
      <c r="I159" s="4">
        <f t="shared" si="20"/>
        <v>1</v>
      </c>
    </row>
    <row r="160" spans="1:9" x14ac:dyDescent="0.25">
      <c r="A160">
        <v>2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3324.7865733333301</v>
      </c>
      <c r="H160" s="4" t="str">
        <f t="shared" si="19"/>
        <v>N</v>
      </c>
      <c r="I160" s="4">
        <f t="shared" si="20"/>
        <v>0</v>
      </c>
    </row>
    <row r="161" spans="1:9" x14ac:dyDescent="0.25">
      <c r="A161">
        <v>2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130.98831000000001</v>
      </c>
      <c r="H161" s="4" t="str">
        <f t="shared" si="19"/>
        <v>N</v>
      </c>
      <c r="I161" s="4">
        <f t="shared" si="20"/>
        <v>1</v>
      </c>
    </row>
    <row r="162" spans="1:9" x14ac:dyDescent="0.25">
      <c r="A162">
        <v>2</v>
      </c>
      <c r="B162">
        <v>0</v>
      </c>
      <c r="C162">
        <v>0</v>
      </c>
      <c r="D162">
        <v>1</v>
      </c>
      <c r="E162">
        <v>0</v>
      </c>
      <c r="F162">
        <v>2</v>
      </c>
      <c r="G162">
        <v>29.45787</v>
      </c>
      <c r="H162" s="4" t="str">
        <f t="shared" si="19"/>
        <v>N</v>
      </c>
      <c r="I162" s="4">
        <f t="shared" si="20"/>
        <v>2</v>
      </c>
    </row>
    <row r="163" spans="1:9" x14ac:dyDescent="0.25">
      <c r="A163">
        <v>2</v>
      </c>
      <c r="B163">
        <v>0</v>
      </c>
      <c r="C163">
        <v>0</v>
      </c>
      <c r="D163">
        <v>2</v>
      </c>
      <c r="E163">
        <v>0</v>
      </c>
      <c r="F163">
        <v>0</v>
      </c>
      <c r="G163">
        <v>682.76890166666703</v>
      </c>
      <c r="H163" s="4" t="str">
        <f t="shared" si="19"/>
        <v>N</v>
      </c>
      <c r="I163" s="4">
        <f t="shared" si="20"/>
        <v>0</v>
      </c>
    </row>
    <row r="164" spans="1:9" x14ac:dyDescent="0.25">
      <c r="A164">
        <v>2</v>
      </c>
      <c r="B164">
        <v>0</v>
      </c>
      <c r="C164">
        <v>0</v>
      </c>
      <c r="D164">
        <v>2</v>
      </c>
      <c r="E164">
        <v>0</v>
      </c>
      <c r="F164">
        <v>1</v>
      </c>
      <c r="G164">
        <v>3.9199600000000001</v>
      </c>
      <c r="H164" s="4" t="str">
        <f t="shared" si="19"/>
        <v>N</v>
      </c>
      <c r="I164" s="4">
        <f t="shared" si="20"/>
        <v>1</v>
      </c>
    </row>
    <row r="165" spans="1:9" x14ac:dyDescent="0.25">
      <c r="A165">
        <v>2</v>
      </c>
      <c r="B165">
        <v>0</v>
      </c>
      <c r="C165">
        <v>0</v>
      </c>
      <c r="D165">
        <v>3</v>
      </c>
      <c r="E165">
        <v>0</v>
      </c>
      <c r="F165">
        <v>0</v>
      </c>
      <c r="G165">
        <v>278.52173333333297</v>
      </c>
      <c r="H165" s="4" t="str">
        <f t="shared" si="19"/>
        <v>N</v>
      </c>
      <c r="I165" s="4">
        <f t="shared" si="20"/>
        <v>0</v>
      </c>
    </row>
    <row r="166" spans="1:9" x14ac:dyDescent="0.25">
      <c r="A166">
        <v>2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58353.772616666698</v>
      </c>
      <c r="H166" s="4" t="str">
        <f t="shared" si="19"/>
        <v>M</v>
      </c>
      <c r="I166" s="4">
        <f t="shared" si="20"/>
        <v>0</v>
      </c>
    </row>
    <row r="167" spans="1:9" x14ac:dyDescent="0.25">
      <c r="A167">
        <v>2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2650.19572666667</v>
      </c>
      <c r="H167" s="4" t="str">
        <f t="shared" si="19"/>
        <v>M</v>
      </c>
      <c r="I167" s="4">
        <f t="shared" si="20"/>
        <v>1</v>
      </c>
    </row>
    <row r="168" spans="1:9" x14ac:dyDescent="0.25">
      <c r="A168">
        <v>2</v>
      </c>
      <c r="B168">
        <v>0</v>
      </c>
      <c r="C168">
        <v>1</v>
      </c>
      <c r="D168">
        <v>0</v>
      </c>
      <c r="E168">
        <v>0</v>
      </c>
      <c r="F168">
        <v>2</v>
      </c>
      <c r="G168">
        <v>167.622975</v>
      </c>
      <c r="H168" s="4" t="str">
        <f t="shared" si="19"/>
        <v>M</v>
      </c>
      <c r="I168" s="4">
        <f t="shared" si="20"/>
        <v>2</v>
      </c>
    </row>
    <row r="169" spans="1:9" x14ac:dyDescent="0.25">
      <c r="A169">
        <v>2</v>
      </c>
      <c r="B169">
        <v>0</v>
      </c>
      <c r="C169">
        <v>1</v>
      </c>
      <c r="D169">
        <v>0</v>
      </c>
      <c r="E169">
        <v>0</v>
      </c>
      <c r="F169">
        <v>3</v>
      </c>
      <c r="G169">
        <v>16.894349999999999</v>
      </c>
      <c r="H169" s="4" t="str">
        <f t="shared" si="19"/>
        <v>M</v>
      </c>
      <c r="I169" s="4">
        <f t="shared" si="20"/>
        <v>3</v>
      </c>
    </row>
    <row r="170" spans="1:9" x14ac:dyDescent="0.25">
      <c r="A170">
        <v>2</v>
      </c>
      <c r="B170">
        <v>0</v>
      </c>
      <c r="C170">
        <v>1</v>
      </c>
      <c r="D170">
        <v>0</v>
      </c>
      <c r="E170">
        <v>0</v>
      </c>
      <c r="F170">
        <v>4</v>
      </c>
      <c r="G170">
        <v>583.6336</v>
      </c>
      <c r="H170" s="4" t="str">
        <f t="shared" si="19"/>
        <v>M</v>
      </c>
      <c r="I170" s="4">
        <f t="shared" si="20"/>
        <v>4</v>
      </c>
    </row>
    <row r="171" spans="1:9" x14ac:dyDescent="0.25">
      <c r="A171">
        <v>2</v>
      </c>
      <c r="B171">
        <v>0</v>
      </c>
      <c r="C171">
        <v>1</v>
      </c>
      <c r="D171">
        <v>0</v>
      </c>
      <c r="E171">
        <v>1</v>
      </c>
      <c r="F171">
        <v>0</v>
      </c>
      <c r="G171">
        <v>4510.612075</v>
      </c>
      <c r="H171" s="4" t="str">
        <f t="shared" si="19"/>
        <v>M</v>
      </c>
      <c r="I171" s="4">
        <f t="shared" si="20"/>
        <v>0</v>
      </c>
    </row>
    <row r="172" spans="1:9" x14ac:dyDescent="0.25">
      <c r="A172">
        <v>2</v>
      </c>
      <c r="B172">
        <v>0</v>
      </c>
      <c r="C172">
        <v>1</v>
      </c>
      <c r="D172">
        <v>0</v>
      </c>
      <c r="E172">
        <v>1</v>
      </c>
      <c r="F172">
        <v>1</v>
      </c>
      <c r="G172">
        <v>1516.28991666667</v>
      </c>
      <c r="H172" s="4" t="str">
        <f t="shared" si="19"/>
        <v>M</v>
      </c>
      <c r="I172" s="4">
        <f t="shared" si="20"/>
        <v>1</v>
      </c>
    </row>
    <row r="173" spans="1:9" x14ac:dyDescent="0.25">
      <c r="A173">
        <v>2</v>
      </c>
      <c r="B173">
        <v>0</v>
      </c>
      <c r="C173">
        <v>1</v>
      </c>
      <c r="D173">
        <v>0</v>
      </c>
      <c r="E173">
        <v>1</v>
      </c>
      <c r="F173">
        <v>2</v>
      </c>
      <c r="G173">
        <v>13.2166</v>
      </c>
      <c r="H173" s="4" t="str">
        <f t="shared" si="19"/>
        <v>M</v>
      </c>
      <c r="I173" s="4">
        <f t="shared" si="20"/>
        <v>2</v>
      </c>
    </row>
    <row r="174" spans="1:9" x14ac:dyDescent="0.25">
      <c r="A174">
        <v>2</v>
      </c>
      <c r="B174">
        <v>0</v>
      </c>
      <c r="C174">
        <v>1</v>
      </c>
      <c r="D174">
        <v>0</v>
      </c>
      <c r="E174">
        <v>2</v>
      </c>
      <c r="F174">
        <v>0</v>
      </c>
      <c r="G174">
        <v>508.64291666666702</v>
      </c>
      <c r="H174" s="4" t="str">
        <f t="shared" si="19"/>
        <v>M</v>
      </c>
      <c r="I174" s="4">
        <f t="shared" si="20"/>
        <v>0</v>
      </c>
    </row>
    <row r="175" spans="1:9" x14ac:dyDescent="0.25">
      <c r="A175">
        <v>2</v>
      </c>
      <c r="B175">
        <v>0</v>
      </c>
      <c r="C175">
        <v>1</v>
      </c>
      <c r="D175">
        <v>0</v>
      </c>
      <c r="E175">
        <v>2</v>
      </c>
      <c r="F175">
        <v>2</v>
      </c>
      <c r="G175">
        <v>374.99133333333299</v>
      </c>
      <c r="H175" s="4" t="str">
        <f t="shared" si="19"/>
        <v>M</v>
      </c>
      <c r="I175" s="4">
        <f t="shared" si="20"/>
        <v>2</v>
      </c>
    </row>
    <row r="176" spans="1:9" x14ac:dyDescent="0.25">
      <c r="A176">
        <v>2</v>
      </c>
      <c r="B176">
        <v>0</v>
      </c>
      <c r="C176">
        <v>1</v>
      </c>
      <c r="D176">
        <v>0</v>
      </c>
      <c r="E176">
        <v>3</v>
      </c>
      <c r="F176">
        <v>0</v>
      </c>
      <c r="G176">
        <v>34.738</v>
      </c>
      <c r="H176" s="4" t="str">
        <f t="shared" si="19"/>
        <v>M</v>
      </c>
      <c r="I176" s="4">
        <f t="shared" si="20"/>
        <v>0</v>
      </c>
    </row>
    <row r="177" spans="1:9" x14ac:dyDescent="0.25">
      <c r="A177">
        <v>2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4863.5248266666704</v>
      </c>
      <c r="H177" s="4" t="str">
        <f t="shared" si="19"/>
        <v>M</v>
      </c>
      <c r="I177" s="4">
        <f t="shared" si="20"/>
        <v>0</v>
      </c>
    </row>
    <row r="178" spans="1:9" x14ac:dyDescent="0.25">
      <c r="A178">
        <v>2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596.44330000000002</v>
      </c>
      <c r="H178" s="4" t="str">
        <f t="shared" si="19"/>
        <v>M</v>
      </c>
      <c r="I178" s="4">
        <f t="shared" si="20"/>
        <v>1</v>
      </c>
    </row>
    <row r="179" spans="1:9" x14ac:dyDescent="0.25">
      <c r="A179">
        <v>2</v>
      </c>
      <c r="B179">
        <v>0</v>
      </c>
      <c r="C179">
        <v>1</v>
      </c>
      <c r="D179">
        <v>1</v>
      </c>
      <c r="E179">
        <v>0</v>
      </c>
      <c r="F179">
        <v>2</v>
      </c>
      <c r="G179">
        <v>46.441324999999999</v>
      </c>
      <c r="H179" s="4" t="str">
        <f t="shared" si="19"/>
        <v>M</v>
      </c>
      <c r="I179" s="4">
        <f t="shared" si="20"/>
        <v>2</v>
      </c>
    </row>
    <row r="180" spans="1:9" x14ac:dyDescent="0.25">
      <c r="A180">
        <v>2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592.43827999999996</v>
      </c>
      <c r="H180" s="4" t="str">
        <f t="shared" si="19"/>
        <v>M</v>
      </c>
      <c r="I180" s="4">
        <f t="shared" si="20"/>
        <v>0</v>
      </c>
    </row>
    <row r="181" spans="1:9" x14ac:dyDescent="0.25">
      <c r="A181">
        <v>2</v>
      </c>
      <c r="B181">
        <v>0</v>
      </c>
      <c r="C181">
        <v>1</v>
      </c>
      <c r="D181">
        <v>1</v>
      </c>
      <c r="E181">
        <v>1</v>
      </c>
      <c r="F181">
        <v>2</v>
      </c>
      <c r="G181">
        <v>13.01136</v>
      </c>
      <c r="H181" s="4" t="str">
        <f t="shared" si="19"/>
        <v>M</v>
      </c>
      <c r="I181" s="4">
        <f t="shared" si="20"/>
        <v>2</v>
      </c>
    </row>
    <row r="182" spans="1:9" x14ac:dyDescent="0.25">
      <c r="A182">
        <v>2</v>
      </c>
      <c r="B182">
        <v>0</v>
      </c>
      <c r="C182">
        <v>1</v>
      </c>
      <c r="D182">
        <v>1</v>
      </c>
      <c r="E182">
        <v>2</v>
      </c>
      <c r="F182">
        <v>0</v>
      </c>
      <c r="G182">
        <v>13.05294</v>
      </c>
      <c r="H182" s="4" t="str">
        <f t="shared" si="19"/>
        <v>M</v>
      </c>
      <c r="I182" s="4">
        <f t="shared" si="20"/>
        <v>0</v>
      </c>
    </row>
    <row r="183" spans="1:9" x14ac:dyDescent="0.25">
      <c r="A183">
        <v>2</v>
      </c>
      <c r="B183">
        <v>0</v>
      </c>
      <c r="C183">
        <v>1</v>
      </c>
      <c r="D183">
        <v>1</v>
      </c>
      <c r="E183">
        <v>3</v>
      </c>
      <c r="F183">
        <v>2</v>
      </c>
      <c r="G183">
        <v>13.01136</v>
      </c>
      <c r="H183" s="4" t="str">
        <f t="shared" si="19"/>
        <v>M</v>
      </c>
      <c r="I183" s="4">
        <f t="shared" si="20"/>
        <v>2</v>
      </c>
    </row>
    <row r="184" spans="1:9" x14ac:dyDescent="0.25">
      <c r="A184">
        <v>2</v>
      </c>
      <c r="B184">
        <v>0</v>
      </c>
      <c r="C184">
        <v>1</v>
      </c>
      <c r="D184">
        <v>2</v>
      </c>
      <c r="E184">
        <v>0</v>
      </c>
      <c r="F184">
        <v>0</v>
      </c>
      <c r="G184">
        <v>3.9485199999999998</v>
      </c>
      <c r="H184" s="4" t="str">
        <f t="shared" si="19"/>
        <v>M</v>
      </c>
      <c r="I184" s="4">
        <f t="shared" si="20"/>
        <v>0</v>
      </c>
    </row>
    <row r="185" spans="1:9" x14ac:dyDescent="0.25">
      <c r="A185">
        <v>2</v>
      </c>
      <c r="B185">
        <v>0</v>
      </c>
      <c r="C185">
        <v>1</v>
      </c>
      <c r="D185">
        <v>2</v>
      </c>
      <c r="E185">
        <v>0</v>
      </c>
      <c r="F185">
        <v>1</v>
      </c>
      <c r="G185">
        <v>16.271825</v>
      </c>
      <c r="H185" s="4" t="str">
        <f t="shared" si="19"/>
        <v>M</v>
      </c>
      <c r="I185" s="4">
        <f t="shared" si="20"/>
        <v>1</v>
      </c>
    </row>
    <row r="186" spans="1:9" x14ac:dyDescent="0.25">
      <c r="A186">
        <v>2</v>
      </c>
      <c r="B186">
        <v>0</v>
      </c>
      <c r="C186">
        <v>1</v>
      </c>
      <c r="D186">
        <v>2</v>
      </c>
      <c r="E186">
        <v>4</v>
      </c>
      <c r="F186">
        <v>0</v>
      </c>
      <c r="G186">
        <v>253.8552</v>
      </c>
      <c r="H186" s="4" t="str">
        <f t="shared" si="19"/>
        <v>M</v>
      </c>
      <c r="I186" s="4">
        <f t="shared" si="20"/>
        <v>0</v>
      </c>
    </row>
    <row r="187" spans="1:9" x14ac:dyDescent="0.25">
      <c r="A187">
        <v>2</v>
      </c>
      <c r="B187">
        <v>0</v>
      </c>
      <c r="C187">
        <v>2</v>
      </c>
      <c r="D187">
        <v>0</v>
      </c>
      <c r="E187">
        <v>0</v>
      </c>
      <c r="F187">
        <v>0</v>
      </c>
      <c r="G187">
        <v>4372.3808849999996</v>
      </c>
      <c r="H187" s="4" t="str">
        <f t="shared" si="19"/>
        <v>M</v>
      </c>
      <c r="I187" s="4">
        <f t="shared" si="20"/>
        <v>0</v>
      </c>
    </row>
    <row r="188" spans="1:9" x14ac:dyDescent="0.25">
      <c r="A188">
        <v>2</v>
      </c>
      <c r="B188">
        <v>0</v>
      </c>
      <c r="C188">
        <v>2</v>
      </c>
      <c r="D188">
        <v>0</v>
      </c>
      <c r="E188">
        <v>0</v>
      </c>
      <c r="F188">
        <v>1</v>
      </c>
      <c r="G188">
        <v>1236.5810466666701</v>
      </c>
      <c r="H188" s="4" t="str">
        <f t="shared" si="19"/>
        <v>M</v>
      </c>
      <c r="I188" s="4">
        <f t="shared" si="20"/>
        <v>1</v>
      </c>
    </row>
    <row r="189" spans="1:9" x14ac:dyDescent="0.25">
      <c r="A189">
        <v>2</v>
      </c>
      <c r="B189">
        <v>0</v>
      </c>
      <c r="C189">
        <v>2</v>
      </c>
      <c r="D189">
        <v>0</v>
      </c>
      <c r="E189">
        <v>0</v>
      </c>
      <c r="F189">
        <v>2</v>
      </c>
      <c r="G189">
        <v>13.01136</v>
      </c>
      <c r="H189" s="4" t="str">
        <f t="shared" si="19"/>
        <v>M</v>
      </c>
      <c r="I189" s="4">
        <f t="shared" si="20"/>
        <v>2</v>
      </c>
    </row>
    <row r="190" spans="1:9" x14ac:dyDescent="0.25">
      <c r="A190">
        <v>2</v>
      </c>
      <c r="B190">
        <v>0</v>
      </c>
      <c r="C190">
        <v>2</v>
      </c>
      <c r="D190">
        <v>0</v>
      </c>
      <c r="E190">
        <v>1</v>
      </c>
      <c r="F190">
        <v>0</v>
      </c>
      <c r="G190">
        <v>846.40970500000003</v>
      </c>
      <c r="H190" s="4" t="str">
        <f t="shared" si="19"/>
        <v>M</v>
      </c>
      <c r="I190" s="4">
        <f t="shared" si="20"/>
        <v>0</v>
      </c>
    </row>
    <row r="191" spans="1:9" x14ac:dyDescent="0.25">
      <c r="A191">
        <v>2</v>
      </c>
      <c r="B191">
        <v>0</v>
      </c>
      <c r="C191">
        <v>2</v>
      </c>
      <c r="D191">
        <v>0</v>
      </c>
      <c r="E191">
        <v>2</v>
      </c>
      <c r="F191">
        <v>0</v>
      </c>
      <c r="G191">
        <v>16.385100000000001</v>
      </c>
      <c r="H191" s="4" t="str">
        <f t="shared" si="19"/>
        <v>M</v>
      </c>
      <c r="I191" s="4">
        <f t="shared" si="20"/>
        <v>0</v>
      </c>
    </row>
    <row r="192" spans="1:9" x14ac:dyDescent="0.25">
      <c r="A192">
        <v>2</v>
      </c>
      <c r="B192">
        <v>0</v>
      </c>
      <c r="C192">
        <v>2</v>
      </c>
      <c r="D192">
        <v>0</v>
      </c>
      <c r="E192">
        <v>3</v>
      </c>
      <c r="F192">
        <v>0</v>
      </c>
      <c r="G192">
        <v>10.85332</v>
      </c>
      <c r="H192" s="4" t="str">
        <f t="shared" si="19"/>
        <v>M</v>
      </c>
      <c r="I192" s="4">
        <f t="shared" si="20"/>
        <v>0</v>
      </c>
    </row>
    <row r="193" spans="1:9" x14ac:dyDescent="0.25">
      <c r="A193">
        <v>2</v>
      </c>
      <c r="B193">
        <v>0</v>
      </c>
      <c r="C193">
        <v>2</v>
      </c>
      <c r="D193">
        <v>1</v>
      </c>
      <c r="E193">
        <v>0</v>
      </c>
      <c r="F193">
        <v>0</v>
      </c>
      <c r="G193">
        <v>547.54106666666701</v>
      </c>
      <c r="H193" s="4" t="str">
        <f t="shared" si="19"/>
        <v>M</v>
      </c>
      <c r="I193" s="4">
        <f t="shared" si="20"/>
        <v>0</v>
      </c>
    </row>
    <row r="194" spans="1:9" x14ac:dyDescent="0.25">
      <c r="A194">
        <v>2</v>
      </c>
      <c r="B194">
        <v>0</v>
      </c>
      <c r="C194">
        <v>3</v>
      </c>
      <c r="D194">
        <v>0</v>
      </c>
      <c r="E194">
        <v>0</v>
      </c>
      <c r="F194">
        <v>0</v>
      </c>
      <c r="G194">
        <v>276.71755999999999</v>
      </c>
      <c r="H194" s="4" t="str">
        <f t="shared" si="19"/>
        <v>M</v>
      </c>
      <c r="I194" s="4">
        <f t="shared" si="20"/>
        <v>0</v>
      </c>
    </row>
    <row r="195" spans="1:9" x14ac:dyDescent="0.25">
      <c r="A195">
        <v>2</v>
      </c>
      <c r="B195">
        <v>0</v>
      </c>
      <c r="C195">
        <v>3</v>
      </c>
      <c r="D195">
        <v>0</v>
      </c>
      <c r="E195">
        <v>0</v>
      </c>
      <c r="F195">
        <v>1</v>
      </c>
      <c r="G195">
        <v>534.92160000000001</v>
      </c>
      <c r="H195" s="4" t="str">
        <f t="shared" ref="H195:H258" si="21">IF(C195&gt;0, "M",IF((D195+F195)&gt;0,"N","H"))</f>
        <v>M</v>
      </c>
      <c r="I195" s="4">
        <f t="shared" ref="I195:I258" si="22">B195+F195</f>
        <v>1</v>
      </c>
    </row>
    <row r="196" spans="1:9" x14ac:dyDescent="0.25">
      <c r="A196">
        <v>2</v>
      </c>
      <c r="B196">
        <v>0</v>
      </c>
      <c r="C196">
        <v>3</v>
      </c>
      <c r="D196">
        <v>0</v>
      </c>
      <c r="E196">
        <v>1</v>
      </c>
      <c r="F196">
        <v>0</v>
      </c>
      <c r="G196">
        <v>74.542050000000003</v>
      </c>
      <c r="H196" s="4" t="str">
        <f t="shared" si="21"/>
        <v>M</v>
      </c>
      <c r="I196" s="4">
        <f t="shared" si="22"/>
        <v>0</v>
      </c>
    </row>
    <row r="197" spans="1:9" x14ac:dyDescent="0.25">
      <c r="A197">
        <v>2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24131.939419999999</v>
      </c>
      <c r="H197" s="4" t="str">
        <f t="shared" si="21"/>
        <v>N</v>
      </c>
      <c r="I197" s="4">
        <f t="shared" si="22"/>
        <v>1</v>
      </c>
    </row>
    <row r="198" spans="1:9" x14ac:dyDescent="0.25">
      <c r="A198">
        <v>2</v>
      </c>
      <c r="B198">
        <v>1</v>
      </c>
      <c r="C198">
        <v>0</v>
      </c>
      <c r="D198">
        <v>1</v>
      </c>
      <c r="E198">
        <v>0</v>
      </c>
      <c r="F198">
        <v>1</v>
      </c>
      <c r="G198">
        <v>4381.4839183333297</v>
      </c>
      <c r="H198" s="4" t="str">
        <f t="shared" si="21"/>
        <v>N</v>
      </c>
      <c r="I198" s="4">
        <f t="shared" si="22"/>
        <v>2</v>
      </c>
    </row>
    <row r="199" spans="1:9" x14ac:dyDescent="0.25">
      <c r="A199">
        <v>2</v>
      </c>
      <c r="B199">
        <v>1</v>
      </c>
      <c r="C199">
        <v>0</v>
      </c>
      <c r="D199">
        <v>1</v>
      </c>
      <c r="E199">
        <v>0</v>
      </c>
      <c r="F199">
        <v>2</v>
      </c>
      <c r="G199">
        <v>1907.4351383333301</v>
      </c>
      <c r="H199" s="4" t="str">
        <f t="shared" si="21"/>
        <v>N</v>
      </c>
      <c r="I199" s="4">
        <f t="shared" si="22"/>
        <v>3</v>
      </c>
    </row>
    <row r="200" spans="1:9" x14ac:dyDescent="0.25">
      <c r="A200">
        <v>2</v>
      </c>
      <c r="B200">
        <v>1</v>
      </c>
      <c r="C200">
        <v>0</v>
      </c>
      <c r="D200">
        <v>1</v>
      </c>
      <c r="E200">
        <v>0</v>
      </c>
      <c r="F200">
        <v>3</v>
      </c>
      <c r="G200">
        <v>74.725506666666703</v>
      </c>
      <c r="H200" s="4" t="str">
        <f t="shared" si="21"/>
        <v>N</v>
      </c>
      <c r="I200" s="4">
        <f t="shared" si="22"/>
        <v>4</v>
      </c>
    </row>
    <row r="201" spans="1:9" x14ac:dyDescent="0.25">
      <c r="A201">
        <v>2</v>
      </c>
      <c r="B201">
        <v>1</v>
      </c>
      <c r="C201">
        <v>0</v>
      </c>
      <c r="D201">
        <v>1</v>
      </c>
      <c r="E201">
        <v>0</v>
      </c>
      <c r="F201">
        <v>5</v>
      </c>
      <c r="G201">
        <v>33.318975000000002</v>
      </c>
      <c r="H201" s="4" t="str">
        <f t="shared" si="21"/>
        <v>N</v>
      </c>
      <c r="I201" s="4">
        <f t="shared" si="22"/>
        <v>6</v>
      </c>
    </row>
    <row r="202" spans="1:9" x14ac:dyDescent="0.25">
      <c r="A202">
        <v>2</v>
      </c>
      <c r="B202">
        <v>1</v>
      </c>
      <c r="C202">
        <v>0</v>
      </c>
      <c r="D202">
        <v>1</v>
      </c>
      <c r="E202">
        <v>1</v>
      </c>
      <c r="F202">
        <v>0</v>
      </c>
      <c r="G202">
        <v>24.586079999999999</v>
      </c>
      <c r="H202" s="4" t="str">
        <f t="shared" si="21"/>
        <v>N</v>
      </c>
      <c r="I202" s="4">
        <f t="shared" si="22"/>
        <v>1</v>
      </c>
    </row>
    <row r="203" spans="1:9" x14ac:dyDescent="0.25">
      <c r="A203">
        <v>2</v>
      </c>
      <c r="B203">
        <v>1</v>
      </c>
      <c r="C203">
        <v>0</v>
      </c>
      <c r="D203">
        <v>1</v>
      </c>
      <c r="E203">
        <v>2</v>
      </c>
      <c r="F203">
        <v>0</v>
      </c>
      <c r="G203">
        <v>38.020625000000003</v>
      </c>
      <c r="H203" s="4" t="str">
        <f t="shared" si="21"/>
        <v>N</v>
      </c>
      <c r="I203" s="4">
        <f t="shared" si="22"/>
        <v>1</v>
      </c>
    </row>
    <row r="204" spans="1:9" x14ac:dyDescent="0.25">
      <c r="A204">
        <v>2</v>
      </c>
      <c r="B204">
        <v>1</v>
      </c>
      <c r="C204">
        <v>0</v>
      </c>
      <c r="D204">
        <v>2</v>
      </c>
      <c r="E204">
        <v>0</v>
      </c>
      <c r="F204">
        <v>0</v>
      </c>
      <c r="G204">
        <v>3189.13203833333</v>
      </c>
      <c r="H204" s="4" t="str">
        <f t="shared" si="21"/>
        <v>N</v>
      </c>
      <c r="I204" s="4">
        <f t="shared" si="22"/>
        <v>1</v>
      </c>
    </row>
    <row r="205" spans="1:9" x14ac:dyDescent="0.25">
      <c r="A205">
        <v>2</v>
      </c>
      <c r="B205">
        <v>1</v>
      </c>
      <c r="C205">
        <v>0</v>
      </c>
      <c r="D205">
        <v>2</v>
      </c>
      <c r="E205">
        <v>0</v>
      </c>
      <c r="F205">
        <v>1</v>
      </c>
      <c r="G205">
        <v>862.45421666666698</v>
      </c>
      <c r="H205" s="4" t="str">
        <f t="shared" si="21"/>
        <v>N</v>
      </c>
      <c r="I205" s="4">
        <f t="shared" si="22"/>
        <v>2</v>
      </c>
    </row>
    <row r="206" spans="1:9" x14ac:dyDescent="0.25">
      <c r="A206">
        <v>2</v>
      </c>
      <c r="B206">
        <v>1</v>
      </c>
      <c r="C206">
        <v>0</v>
      </c>
      <c r="D206">
        <v>3</v>
      </c>
      <c r="E206">
        <v>0</v>
      </c>
      <c r="F206">
        <v>0</v>
      </c>
      <c r="G206">
        <v>42.155993333333299</v>
      </c>
      <c r="H206" s="4" t="str">
        <f t="shared" si="21"/>
        <v>N</v>
      </c>
      <c r="I206" s="4">
        <f t="shared" si="22"/>
        <v>1</v>
      </c>
    </row>
    <row r="207" spans="1:9" x14ac:dyDescent="0.25">
      <c r="A207">
        <v>2</v>
      </c>
      <c r="B207">
        <v>1</v>
      </c>
      <c r="C207">
        <v>1</v>
      </c>
      <c r="D207">
        <v>1</v>
      </c>
      <c r="E207">
        <v>0</v>
      </c>
      <c r="F207">
        <v>0</v>
      </c>
      <c r="G207">
        <v>11789.100423333301</v>
      </c>
      <c r="H207" s="4" t="str">
        <f t="shared" si="21"/>
        <v>M</v>
      </c>
      <c r="I207" s="4">
        <f t="shared" si="22"/>
        <v>1</v>
      </c>
    </row>
    <row r="208" spans="1:9" x14ac:dyDescent="0.25">
      <c r="A208">
        <v>2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2389.4324750000001</v>
      </c>
      <c r="H208" s="4" t="str">
        <f t="shared" si="21"/>
        <v>M</v>
      </c>
      <c r="I208" s="4">
        <f t="shared" si="22"/>
        <v>2</v>
      </c>
    </row>
    <row r="209" spans="1:9" x14ac:dyDescent="0.25">
      <c r="A209">
        <v>2</v>
      </c>
      <c r="B209">
        <v>1</v>
      </c>
      <c r="C209">
        <v>1</v>
      </c>
      <c r="D209">
        <v>1</v>
      </c>
      <c r="E209">
        <v>0</v>
      </c>
      <c r="F209">
        <v>2</v>
      </c>
      <c r="G209">
        <v>169.37544666666699</v>
      </c>
      <c r="H209" s="4" t="str">
        <f t="shared" si="21"/>
        <v>M</v>
      </c>
      <c r="I209" s="4">
        <f t="shared" si="22"/>
        <v>3</v>
      </c>
    </row>
    <row r="210" spans="1:9" x14ac:dyDescent="0.25">
      <c r="A210">
        <v>2</v>
      </c>
      <c r="B210">
        <v>1</v>
      </c>
      <c r="C210">
        <v>1</v>
      </c>
      <c r="D210">
        <v>1</v>
      </c>
      <c r="E210">
        <v>1</v>
      </c>
      <c r="F210">
        <v>0</v>
      </c>
      <c r="G210">
        <v>939.14307333333295</v>
      </c>
      <c r="H210" s="4" t="str">
        <f t="shared" si="21"/>
        <v>M</v>
      </c>
      <c r="I210" s="4">
        <f t="shared" si="22"/>
        <v>1</v>
      </c>
    </row>
    <row r="211" spans="1:9" x14ac:dyDescent="0.25">
      <c r="A211">
        <v>2</v>
      </c>
      <c r="B211">
        <v>1</v>
      </c>
      <c r="C211">
        <v>1</v>
      </c>
      <c r="D211">
        <v>1</v>
      </c>
      <c r="E211">
        <v>2</v>
      </c>
      <c r="F211">
        <v>0</v>
      </c>
      <c r="G211">
        <v>257.78214000000003</v>
      </c>
      <c r="H211" s="4" t="str">
        <f t="shared" si="21"/>
        <v>M</v>
      </c>
      <c r="I211" s="4">
        <f t="shared" si="22"/>
        <v>1</v>
      </c>
    </row>
    <row r="212" spans="1:9" x14ac:dyDescent="0.25">
      <c r="A212">
        <v>2</v>
      </c>
      <c r="B212">
        <v>1</v>
      </c>
      <c r="C212">
        <v>1</v>
      </c>
      <c r="D212">
        <v>1</v>
      </c>
      <c r="E212">
        <v>3</v>
      </c>
      <c r="F212">
        <v>0</v>
      </c>
      <c r="G212">
        <v>121.169025</v>
      </c>
      <c r="H212" s="4" t="str">
        <f t="shared" si="21"/>
        <v>M</v>
      </c>
      <c r="I212" s="4">
        <f t="shared" si="22"/>
        <v>1</v>
      </c>
    </row>
    <row r="213" spans="1:9" x14ac:dyDescent="0.25">
      <c r="A213">
        <v>2</v>
      </c>
      <c r="B213">
        <v>1</v>
      </c>
      <c r="C213">
        <v>1</v>
      </c>
      <c r="D213">
        <v>2</v>
      </c>
      <c r="E213">
        <v>0</v>
      </c>
      <c r="F213">
        <v>0</v>
      </c>
      <c r="G213">
        <v>345.58141999999998</v>
      </c>
      <c r="H213" s="4" t="str">
        <f t="shared" si="21"/>
        <v>M</v>
      </c>
      <c r="I213" s="4">
        <f t="shared" si="22"/>
        <v>1</v>
      </c>
    </row>
    <row r="214" spans="1:9" x14ac:dyDescent="0.25">
      <c r="A214">
        <v>2</v>
      </c>
      <c r="B214">
        <v>1</v>
      </c>
      <c r="C214">
        <v>1</v>
      </c>
      <c r="D214">
        <v>2</v>
      </c>
      <c r="E214">
        <v>0</v>
      </c>
      <c r="F214">
        <v>1</v>
      </c>
      <c r="G214">
        <v>109.35226</v>
      </c>
      <c r="H214" s="4" t="str">
        <f t="shared" si="21"/>
        <v>M</v>
      </c>
      <c r="I214" s="4">
        <f t="shared" si="22"/>
        <v>2</v>
      </c>
    </row>
    <row r="215" spans="1:9" x14ac:dyDescent="0.25">
      <c r="A215">
        <v>2</v>
      </c>
      <c r="B215">
        <v>1</v>
      </c>
      <c r="C215">
        <v>1</v>
      </c>
      <c r="D215">
        <v>2</v>
      </c>
      <c r="E215">
        <v>1</v>
      </c>
      <c r="F215">
        <v>0</v>
      </c>
      <c r="G215">
        <v>25.6095066666667</v>
      </c>
      <c r="H215" s="4" t="str">
        <f t="shared" si="21"/>
        <v>M</v>
      </c>
      <c r="I215" s="4">
        <f t="shared" si="22"/>
        <v>1</v>
      </c>
    </row>
    <row r="216" spans="1:9" x14ac:dyDescent="0.25">
      <c r="A216">
        <v>2</v>
      </c>
      <c r="B216">
        <v>1</v>
      </c>
      <c r="C216">
        <v>2</v>
      </c>
      <c r="D216">
        <v>1</v>
      </c>
      <c r="E216">
        <v>0</v>
      </c>
      <c r="F216">
        <v>0</v>
      </c>
      <c r="G216">
        <v>1444.7456583333301</v>
      </c>
      <c r="H216" s="4" t="str">
        <f t="shared" si="21"/>
        <v>M</v>
      </c>
      <c r="I216" s="4">
        <f t="shared" si="22"/>
        <v>1</v>
      </c>
    </row>
    <row r="217" spans="1:9" x14ac:dyDescent="0.25">
      <c r="A217">
        <v>2</v>
      </c>
      <c r="B217">
        <v>1</v>
      </c>
      <c r="C217">
        <v>2</v>
      </c>
      <c r="D217">
        <v>1</v>
      </c>
      <c r="E217">
        <v>0</v>
      </c>
      <c r="F217">
        <v>1</v>
      </c>
      <c r="G217">
        <v>42.421990000000001</v>
      </c>
      <c r="H217" s="4" t="str">
        <f t="shared" si="21"/>
        <v>M</v>
      </c>
      <c r="I217" s="4">
        <f t="shared" si="22"/>
        <v>2</v>
      </c>
    </row>
    <row r="218" spans="1:9" x14ac:dyDescent="0.25">
      <c r="A218">
        <v>2</v>
      </c>
      <c r="B218">
        <v>1</v>
      </c>
      <c r="C218">
        <v>2</v>
      </c>
      <c r="D218">
        <v>1</v>
      </c>
      <c r="E218">
        <v>0</v>
      </c>
      <c r="F218">
        <v>2</v>
      </c>
      <c r="G218">
        <v>258.12779999999998</v>
      </c>
      <c r="H218" s="4" t="str">
        <f t="shared" si="21"/>
        <v>M</v>
      </c>
      <c r="I218" s="4">
        <f t="shared" si="22"/>
        <v>3</v>
      </c>
    </row>
    <row r="219" spans="1:9" x14ac:dyDescent="0.25">
      <c r="A219">
        <v>2</v>
      </c>
      <c r="B219">
        <v>1</v>
      </c>
      <c r="C219">
        <v>2</v>
      </c>
      <c r="D219">
        <v>1</v>
      </c>
      <c r="E219">
        <v>1</v>
      </c>
      <c r="F219">
        <v>0</v>
      </c>
      <c r="G219">
        <v>16.271550000000001</v>
      </c>
      <c r="H219" s="4" t="str">
        <f t="shared" si="21"/>
        <v>M</v>
      </c>
      <c r="I219" s="4">
        <f t="shared" si="22"/>
        <v>1</v>
      </c>
    </row>
    <row r="220" spans="1:9" x14ac:dyDescent="0.25">
      <c r="A220">
        <v>2</v>
      </c>
      <c r="B220">
        <v>1</v>
      </c>
      <c r="C220">
        <v>2</v>
      </c>
      <c r="D220">
        <v>2</v>
      </c>
      <c r="E220">
        <v>0</v>
      </c>
      <c r="F220">
        <v>0</v>
      </c>
      <c r="G220">
        <v>74.211250000000007</v>
      </c>
      <c r="H220" s="4" t="str">
        <f t="shared" si="21"/>
        <v>M</v>
      </c>
      <c r="I220" s="4">
        <f t="shared" si="22"/>
        <v>1</v>
      </c>
    </row>
    <row r="221" spans="1:9" x14ac:dyDescent="0.25">
      <c r="A221">
        <v>2</v>
      </c>
      <c r="B221">
        <v>1</v>
      </c>
      <c r="C221">
        <v>2</v>
      </c>
      <c r="D221">
        <v>2</v>
      </c>
      <c r="E221">
        <v>0</v>
      </c>
      <c r="F221">
        <v>1</v>
      </c>
      <c r="G221">
        <v>13.014699999999999</v>
      </c>
      <c r="H221" s="4" t="str">
        <f t="shared" si="21"/>
        <v>M</v>
      </c>
      <c r="I221" s="4">
        <f t="shared" si="22"/>
        <v>2</v>
      </c>
    </row>
    <row r="222" spans="1:9" x14ac:dyDescent="0.25">
      <c r="A222">
        <v>2</v>
      </c>
      <c r="B222">
        <v>1</v>
      </c>
      <c r="C222">
        <v>2</v>
      </c>
      <c r="D222">
        <v>2</v>
      </c>
      <c r="E222">
        <v>0</v>
      </c>
      <c r="F222">
        <v>2</v>
      </c>
      <c r="G222">
        <v>13.01136</v>
      </c>
      <c r="H222" s="4" t="str">
        <f t="shared" si="21"/>
        <v>M</v>
      </c>
      <c r="I222" s="4">
        <f t="shared" si="22"/>
        <v>3</v>
      </c>
    </row>
    <row r="223" spans="1:9" x14ac:dyDescent="0.25">
      <c r="A223">
        <v>2</v>
      </c>
      <c r="B223">
        <v>1</v>
      </c>
      <c r="C223">
        <v>3</v>
      </c>
      <c r="D223">
        <v>1</v>
      </c>
      <c r="E223">
        <v>0</v>
      </c>
      <c r="F223">
        <v>0</v>
      </c>
      <c r="G223">
        <v>16.332699999999999</v>
      </c>
      <c r="H223" s="4" t="str">
        <f t="shared" si="21"/>
        <v>M</v>
      </c>
      <c r="I223" s="4">
        <f t="shared" si="22"/>
        <v>1</v>
      </c>
    </row>
    <row r="224" spans="1:9" x14ac:dyDescent="0.25">
      <c r="A224">
        <v>2</v>
      </c>
      <c r="B224">
        <v>2</v>
      </c>
      <c r="C224">
        <v>0</v>
      </c>
      <c r="D224">
        <v>2</v>
      </c>
      <c r="E224">
        <v>0</v>
      </c>
      <c r="F224">
        <v>0</v>
      </c>
      <c r="G224">
        <v>9140.2513650000001</v>
      </c>
      <c r="H224" s="4" t="str">
        <f t="shared" si="21"/>
        <v>N</v>
      </c>
      <c r="I224" s="4">
        <f t="shared" si="22"/>
        <v>2</v>
      </c>
    </row>
    <row r="225" spans="1:9" x14ac:dyDescent="0.25">
      <c r="A225">
        <v>2</v>
      </c>
      <c r="B225">
        <v>2</v>
      </c>
      <c r="C225">
        <v>0</v>
      </c>
      <c r="D225">
        <v>2</v>
      </c>
      <c r="E225">
        <v>0</v>
      </c>
      <c r="F225">
        <v>1</v>
      </c>
      <c r="G225">
        <v>1786.62808833333</v>
      </c>
      <c r="H225" s="4" t="str">
        <f t="shared" si="21"/>
        <v>N</v>
      </c>
      <c r="I225" s="4">
        <f t="shared" si="22"/>
        <v>3</v>
      </c>
    </row>
    <row r="226" spans="1:9" x14ac:dyDescent="0.25">
      <c r="A226">
        <v>2</v>
      </c>
      <c r="B226">
        <v>2</v>
      </c>
      <c r="C226">
        <v>0</v>
      </c>
      <c r="D226">
        <v>2</v>
      </c>
      <c r="E226">
        <v>0</v>
      </c>
      <c r="F226">
        <v>2</v>
      </c>
      <c r="G226">
        <v>440.93052</v>
      </c>
      <c r="H226" s="4" t="str">
        <f t="shared" si="21"/>
        <v>N</v>
      </c>
      <c r="I226" s="4">
        <f t="shared" si="22"/>
        <v>4</v>
      </c>
    </row>
    <row r="227" spans="1:9" x14ac:dyDescent="0.25">
      <c r="A227">
        <v>2</v>
      </c>
      <c r="B227">
        <v>2</v>
      </c>
      <c r="C227">
        <v>0</v>
      </c>
      <c r="D227">
        <v>2</v>
      </c>
      <c r="E227">
        <v>0</v>
      </c>
      <c r="F227">
        <v>3</v>
      </c>
      <c r="G227">
        <v>431.34469999999999</v>
      </c>
      <c r="H227" s="4" t="str">
        <f t="shared" si="21"/>
        <v>N</v>
      </c>
      <c r="I227" s="4">
        <f t="shared" si="22"/>
        <v>5</v>
      </c>
    </row>
    <row r="228" spans="1:9" x14ac:dyDescent="0.25">
      <c r="A228">
        <v>2</v>
      </c>
      <c r="B228">
        <v>2</v>
      </c>
      <c r="C228">
        <v>0</v>
      </c>
      <c r="D228">
        <v>2</v>
      </c>
      <c r="E228">
        <v>0</v>
      </c>
      <c r="F228">
        <v>5</v>
      </c>
      <c r="G228">
        <v>33.318975000000002</v>
      </c>
      <c r="H228" s="4" t="str">
        <f t="shared" si="21"/>
        <v>N</v>
      </c>
      <c r="I228" s="4">
        <f t="shared" si="22"/>
        <v>7</v>
      </c>
    </row>
    <row r="229" spans="1:9" x14ac:dyDescent="0.25">
      <c r="A229">
        <v>2</v>
      </c>
      <c r="B229">
        <v>2</v>
      </c>
      <c r="C229">
        <v>0</v>
      </c>
      <c r="D229">
        <v>2</v>
      </c>
      <c r="E229">
        <v>1</v>
      </c>
      <c r="F229">
        <v>0</v>
      </c>
      <c r="G229">
        <v>312.6123</v>
      </c>
      <c r="H229" s="4" t="str">
        <f t="shared" si="21"/>
        <v>N</v>
      </c>
      <c r="I229" s="4">
        <f t="shared" si="22"/>
        <v>2</v>
      </c>
    </row>
    <row r="230" spans="1:9" x14ac:dyDescent="0.25">
      <c r="A230">
        <v>2</v>
      </c>
      <c r="B230">
        <v>2</v>
      </c>
      <c r="C230">
        <v>0</v>
      </c>
      <c r="D230">
        <v>3</v>
      </c>
      <c r="E230">
        <v>0</v>
      </c>
      <c r="F230">
        <v>0</v>
      </c>
      <c r="G230">
        <v>918.67179666666595</v>
      </c>
      <c r="H230" s="4" t="str">
        <f t="shared" si="21"/>
        <v>N</v>
      </c>
      <c r="I230" s="4">
        <f t="shared" si="22"/>
        <v>2</v>
      </c>
    </row>
    <row r="231" spans="1:9" x14ac:dyDescent="0.25">
      <c r="A231">
        <v>2</v>
      </c>
      <c r="B231">
        <v>2</v>
      </c>
      <c r="C231">
        <v>0</v>
      </c>
      <c r="D231">
        <v>3</v>
      </c>
      <c r="E231">
        <v>0</v>
      </c>
      <c r="F231">
        <v>2</v>
      </c>
      <c r="G231">
        <v>13.028359999999999</v>
      </c>
      <c r="H231" s="4" t="str">
        <f t="shared" si="21"/>
        <v>N</v>
      </c>
      <c r="I231" s="4">
        <f t="shared" si="22"/>
        <v>4</v>
      </c>
    </row>
    <row r="232" spans="1:9" x14ac:dyDescent="0.25">
      <c r="A232">
        <v>2</v>
      </c>
      <c r="B232">
        <v>2</v>
      </c>
      <c r="C232">
        <v>0</v>
      </c>
      <c r="D232">
        <v>4</v>
      </c>
      <c r="E232">
        <v>0</v>
      </c>
      <c r="F232">
        <v>0</v>
      </c>
      <c r="G232">
        <v>13.101979999999999</v>
      </c>
      <c r="H232" s="4" t="str">
        <f t="shared" si="21"/>
        <v>N</v>
      </c>
      <c r="I232" s="4">
        <f t="shared" si="22"/>
        <v>2</v>
      </c>
    </row>
    <row r="233" spans="1:9" x14ac:dyDescent="0.25">
      <c r="A233">
        <v>2</v>
      </c>
      <c r="B233">
        <v>2</v>
      </c>
      <c r="C233">
        <v>1</v>
      </c>
      <c r="D233">
        <v>2</v>
      </c>
      <c r="E233">
        <v>0</v>
      </c>
      <c r="F233">
        <v>0</v>
      </c>
      <c r="G233">
        <v>3111.97625833333</v>
      </c>
      <c r="H233" s="4" t="str">
        <f t="shared" si="21"/>
        <v>M</v>
      </c>
      <c r="I233" s="4">
        <f t="shared" si="22"/>
        <v>2</v>
      </c>
    </row>
    <row r="234" spans="1:9" x14ac:dyDescent="0.25">
      <c r="A234">
        <v>2</v>
      </c>
      <c r="B234">
        <v>2</v>
      </c>
      <c r="C234">
        <v>1</v>
      </c>
      <c r="D234">
        <v>2</v>
      </c>
      <c r="E234">
        <v>0</v>
      </c>
      <c r="F234">
        <v>1</v>
      </c>
      <c r="G234">
        <v>388.09331333333301</v>
      </c>
      <c r="H234" s="4" t="str">
        <f t="shared" si="21"/>
        <v>M</v>
      </c>
      <c r="I234" s="4">
        <f t="shared" si="22"/>
        <v>3</v>
      </c>
    </row>
    <row r="235" spans="1:9" x14ac:dyDescent="0.25">
      <c r="A235">
        <v>2</v>
      </c>
      <c r="B235">
        <v>2</v>
      </c>
      <c r="C235">
        <v>1</v>
      </c>
      <c r="D235">
        <v>2</v>
      </c>
      <c r="E235">
        <v>0</v>
      </c>
      <c r="F235">
        <v>2</v>
      </c>
      <c r="G235">
        <v>282.27107999999998</v>
      </c>
      <c r="H235" s="4" t="str">
        <f t="shared" si="21"/>
        <v>M</v>
      </c>
      <c r="I235" s="4">
        <f t="shared" si="22"/>
        <v>4</v>
      </c>
    </row>
    <row r="236" spans="1:9" x14ac:dyDescent="0.25">
      <c r="A236">
        <v>2</v>
      </c>
      <c r="B236">
        <v>2</v>
      </c>
      <c r="C236">
        <v>1</v>
      </c>
      <c r="D236">
        <v>2</v>
      </c>
      <c r="E236">
        <v>0</v>
      </c>
      <c r="F236">
        <v>3</v>
      </c>
      <c r="G236">
        <v>258.12779999999998</v>
      </c>
      <c r="H236" s="4" t="str">
        <f t="shared" si="21"/>
        <v>M</v>
      </c>
      <c r="I236" s="4">
        <f t="shared" si="22"/>
        <v>5</v>
      </c>
    </row>
    <row r="237" spans="1:9" x14ac:dyDescent="0.25">
      <c r="A237">
        <v>2</v>
      </c>
      <c r="B237">
        <v>2</v>
      </c>
      <c r="C237">
        <v>1</v>
      </c>
      <c r="D237">
        <v>2</v>
      </c>
      <c r="E237">
        <v>1</v>
      </c>
      <c r="F237">
        <v>0</v>
      </c>
      <c r="G237">
        <v>13.05294</v>
      </c>
      <c r="H237" s="4" t="str">
        <f t="shared" si="21"/>
        <v>M</v>
      </c>
      <c r="I237" s="4">
        <f t="shared" si="22"/>
        <v>2</v>
      </c>
    </row>
    <row r="238" spans="1:9" x14ac:dyDescent="0.25">
      <c r="A238">
        <v>2</v>
      </c>
      <c r="B238">
        <v>2</v>
      </c>
      <c r="C238">
        <v>1</v>
      </c>
      <c r="D238">
        <v>3</v>
      </c>
      <c r="E238">
        <v>0</v>
      </c>
      <c r="F238">
        <v>0</v>
      </c>
      <c r="G238">
        <v>579.56259999999997</v>
      </c>
      <c r="H238" s="4" t="str">
        <f t="shared" si="21"/>
        <v>M</v>
      </c>
      <c r="I238" s="4">
        <f t="shared" si="22"/>
        <v>2</v>
      </c>
    </row>
    <row r="239" spans="1:9" x14ac:dyDescent="0.25">
      <c r="A239">
        <v>2</v>
      </c>
      <c r="B239">
        <v>2</v>
      </c>
      <c r="C239">
        <v>2</v>
      </c>
      <c r="D239">
        <v>2</v>
      </c>
      <c r="E239">
        <v>0</v>
      </c>
      <c r="F239">
        <v>0</v>
      </c>
      <c r="G239">
        <v>507.45373333333299</v>
      </c>
      <c r="H239" s="4" t="str">
        <f t="shared" si="21"/>
        <v>M</v>
      </c>
      <c r="I239" s="4">
        <f t="shared" si="22"/>
        <v>2</v>
      </c>
    </row>
    <row r="240" spans="1:9" x14ac:dyDescent="0.25">
      <c r="A240">
        <v>2</v>
      </c>
      <c r="B240">
        <v>2</v>
      </c>
      <c r="C240">
        <v>2</v>
      </c>
      <c r="D240">
        <v>2</v>
      </c>
      <c r="E240">
        <v>0</v>
      </c>
      <c r="F240">
        <v>1</v>
      </c>
      <c r="G240">
        <v>13.14568</v>
      </c>
      <c r="H240" s="4" t="str">
        <f t="shared" si="21"/>
        <v>M</v>
      </c>
      <c r="I240" s="4">
        <f t="shared" si="22"/>
        <v>3</v>
      </c>
    </row>
    <row r="241" spans="1:9" x14ac:dyDescent="0.25">
      <c r="A241">
        <v>2</v>
      </c>
      <c r="B241">
        <v>2</v>
      </c>
      <c r="C241">
        <v>3</v>
      </c>
      <c r="D241">
        <v>2</v>
      </c>
      <c r="E241">
        <v>1</v>
      </c>
      <c r="F241">
        <v>0</v>
      </c>
      <c r="G241">
        <v>8.9895666666666703</v>
      </c>
      <c r="H241" s="4" t="str">
        <f t="shared" si="21"/>
        <v>M</v>
      </c>
      <c r="I241" s="4">
        <f t="shared" si="22"/>
        <v>2</v>
      </c>
    </row>
    <row r="242" spans="1:9" x14ac:dyDescent="0.25">
      <c r="A242">
        <v>2</v>
      </c>
      <c r="B242">
        <v>3</v>
      </c>
      <c r="C242">
        <v>0</v>
      </c>
      <c r="D242">
        <v>3</v>
      </c>
      <c r="E242">
        <v>0</v>
      </c>
      <c r="F242">
        <v>0</v>
      </c>
      <c r="G242">
        <v>2690.8191633333299</v>
      </c>
      <c r="H242" s="4" t="str">
        <f t="shared" si="21"/>
        <v>N</v>
      </c>
      <c r="I242" s="4">
        <f t="shared" si="22"/>
        <v>3</v>
      </c>
    </row>
    <row r="243" spans="1:9" x14ac:dyDescent="0.25">
      <c r="A243">
        <v>2</v>
      </c>
      <c r="B243">
        <v>3</v>
      </c>
      <c r="C243">
        <v>0</v>
      </c>
      <c r="D243">
        <v>3</v>
      </c>
      <c r="E243">
        <v>0</v>
      </c>
      <c r="F243">
        <v>1</v>
      </c>
      <c r="G243">
        <v>296.26177999999999</v>
      </c>
      <c r="H243" s="4" t="str">
        <f t="shared" si="21"/>
        <v>N</v>
      </c>
      <c r="I243" s="4">
        <f t="shared" si="22"/>
        <v>4</v>
      </c>
    </row>
    <row r="244" spans="1:9" x14ac:dyDescent="0.25">
      <c r="A244">
        <v>2</v>
      </c>
      <c r="B244">
        <v>3</v>
      </c>
      <c r="C244">
        <v>0</v>
      </c>
      <c r="D244">
        <v>3</v>
      </c>
      <c r="E244">
        <v>0</v>
      </c>
      <c r="F244">
        <v>2</v>
      </c>
      <c r="G244">
        <v>72.198066666666705</v>
      </c>
      <c r="H244" s="4" t="str">
        <f t="shared" si="21"/>
        <v>N</v>
      </c>
      <c r="I244" s="4">
        <f t="shared" si="22"/>
        <v>5</v>
      </c>
    </row>
    <row r="245" spans="1:9" x14ac:dyDescent="0.25">
      <c r="A245">
        <v>2</v>
      </c>
      <c r="B245">
        <v>3</v>
      </c>
      <c r="C245">
        <v>0</v>
      </c>
      <c r="D245">
        <v>4</v>
      </c>
      <c r="E245">
        <v>0</v>
      </c>
      <c r="F245">
        <v>0</v>
      </c>
      <c r="G245">
        <v>4.8999499999999996</v>
      </c>
      <c r="H245" s="4" t="str">
        <f t="shared" si="21"/>
        <v>N</v>
      </c>
      <c r="I245" s="4">
        <f t="shared" si="22"/>
        <v>3</v>
      </c>
    </row>
    <row r="246" spans="1:9" x14ac:dyDescent="0.25">
      <c r="A246">
        <v>2</v>
      </c>
      <c r="B246">
        <v>3</v>
      </c>
      <c r="C246">
        <v>1</v>
      </c>
      <c r="D246">
        <v>3</v>
      </c>
      <c r="E246">
        <v>0</v>
      </c>
      <c r="F246">
        <v>0</v>
      </c>
      <c r="G246">
        <v>264.69540000000001</v>
      </c>
      <c r="H246" s="4" t="str">
        <f t="shared" si="21"/>
        <v>M</v>
      </c>
      <c r="I246" s="4">
        <f t="shared" si="22"/>
        <v>3</v>
      </c>
    </row>
    <row r="247" spans="1:9" x14ac:dyDescent="0.25">
      <c r="A247">
        <v>2</v>
      </c>
      <c r="B247">
        <v>3</v>
      </c>
      <c r="C247">
        <v>1</v>
      </c>
      <c r="D247">
        <v>3</v>
      </c>
      <c r="E247">
        <v>0</v>
      </c>
      <c r="F247">
        <v>1</v>
      </c>
      <c r="G247">
        <v>637.15509999999995</v>
      </c>
      <c r="H247" s="4" t="str">
        <f t="shared" si="21"/>
        <v>M</v>
      </c>
      <c r="I247" s="4">
        <f t="shared" si="22"/>
        <v>4</v>
      </c>
    </row>
    <row r="248" spans="1:9" x14ac:dyDescent="0.25">
      <c r="A248">
        <v>2</v>
      </c>
      <c r="B248">
        <v>3</v>
      </c>
      <c r="C248">
        <v>2</v>
      </c>
      <c r="D248">
        <v>3</v>
      </c>
      <c r="E248">
        <v>0</v>
      </c>
      <c r="F248">
        <v>0</v>
      </c>
      <c r="G248">
        <v>6.5675999999999997</v>
      </c>
      <c r="H248" s="4" t="str">
        <f t="shared" si="21"/>
        <v>M</v>
      </c>
      <c r="I248" s="4">
        <f t="shared" si="22"/>
        <v>3</v>
      </c>
    </row>
    <row r="249" spans="1:9" x14ac:dyDescent="0.25">
      <c r="A249">
        <v>2</v>
      </c>
      <c r="B249">
        <v>3</v>
      </c>
      <c r="C249">
        <v>2</v>
      </c>
      <c r="D249">
        <v>3</v>
      </c>
      <c r="E249">
        <v>1</v>
      </c>
      <c r="F249">
        <v>0</v>
      </c>
      <c r="G249">
        <v>77.469899999999996</v>
      </c>
      <c r="H249" s="4" t="str">
        <f t="shared" si="21"/>
        <v>M</v>
      </c>
      <c r="I249" s="4">
        <f t="shared" si="22"/>
        <v>3</v>
      </c>
    </row>
    <row r="250" spans="1:9" x14ac:dyDescent="0.25">
      <c r="A250">
        <v>2</v>
      </c>
      <c r="B250">
        <v>4</v>
      </c>
      <c r="C250">
        <v>0</v>
      </c>
      <c r="D250">
        <v>4</v>
      </c>
      <c r="E250">
        <v>0</v>
      </c>
      <c r="F250">
        <v>0</v>
      </c>
      <c r="G250">
        <v>316.498201666667</v>
      </c>
      <c r="H250" s="4" t="str">
        <f t="shared" si="21"/>
        <v>N</v>
      </c>
      <c r="I250" s="4">
        <f t="shared" si="22"/>
        <v>4</v>
      </c>
    </row>
    <row r="251" spans="1:9" x14ac:dyDescent="0.25">
      <c r="A251">
        <v>2</v>
      </c>
      <c r="B251">
        <v>4</v>
      </c>
      <c r="C251">
        <v>0</v>
      </c>
      <c r="D251">
        <v>4</v>
      </c>
      <c r="E251">
        <v>0</v>
      </c>
      <c r="F251">
        <v>1</v>
      </c>
      <c r="G251">
        <v>1809.2258999999999</v>
      </c>
      <c r="H251" s="4" t="str">
        <f t="shared" si="21"/>
        <v>N</v>
      </c>
      <c r="I251" s="4">
        <f t="shared" si="22"/>
        <v>5</v>
      </c>
    </row>
    <row r="252" spans="1:9" x14ac:dyDescent="0.25">
      <c r="A252">
        <v>2</v>
      </c>
      <c r="B252">
        <v>4</v>
      </c>
      <c r="C252">
        <v>0</v>
      </c>
      <c r="D252">
        <v>5</v>
      </c>
      <c r="E252">
        <v>0</v>
      </c>
      <c r="F252">
        <v>0</v>
      </c>
      <c r="G252">
        <v>257.36187999999999</v>
      </c>
      <c r="H252" s="4" t="str">
        <f t="shared" si="21"/>
        <v>N</v>
      </c>
      <c r="I252" s="4">
        <f t="shared" si="22"/>
        <v>4</v>
      </c>
    </row>
    <row r="253" spans="1:9" x14ac:dyDescent="0.25">
      <c r="A253">
        <v>2</v>
      </c>
      <c r="B253">
        <v>4</v>
      </c>
      <c r="C253">
        <v>1</v>
      </c>
      <c r="D253">
        <v>4</v>
      </c>
      <c r="E253">
        <v>0</v>
      </c>
      <c r="F253">
        <v>0</v>
      </c>
      <c r="G253">
        <v>20.577449999999999</v>
      </c>
      <c r="H253" s="4" t="str">
        <f t="shared" si="21"/>
        <v>M</v>
      </c>
      <c r="I253" s="4">
        <f t="shared" si="22"/>
        <v>4</v>
      </c>
    </row>
    <row r="254" spans="1:9" x14ac:dyDescent="0.25">
      <c r="A254">
        <v>2</v>
      </c>
      <c r="B254">
        <v>5</v>
      </c>
      <c r="C254">
        <v>0</v>
      </c>
      <c r="D254">
        <v>5</v>
      </c>
      <c r="E254">
        <v>0</v>
      </c>
      <c r="F254">
        <v>0</v>
      </c>
      <c r="G254">
        <v>126.0269</v>
      </c>
      <c r="H254" s="4" t="str">
        <f t="shared" si="21"/>
        <v>N</v>
      </c>
      <c r="I254" s="4">
        <f t="shared" si="22"/>
        <v>5</v>
      </c>
    </row>
    <row r="255" spans="1:9" x14ac:dyDescent="0.25">
      <c r="A255">
        <v>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16588.421193333299</v>
      </c>
      <c r="H255" s="4" t="str">
        <f t="shared" si="21"/>
        <v>H</v>
      </c>
      <c r="I255" s="4">
        <f t="shared" si="22"/>
        <v>0</v>
      </c>
    </row>
    <row r="256" spans="1:9" x14ac:dyDescent="0.25">
      <c r="A256">
        <v>3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3933.7691100000002</v>
      </c>
      <c r="H256" s="4" t="str">
        <f t="shared" si="21"/>
        <v>N</v>
      </c>
      <c r="I256" s="4">
        <f t="shared" si="22"/>
        <v>1</v>
      </c>
    </row>
    <row r="257" spans="1:9" x14ac:dyDescent="0.25">
      <c r="A257">
        <v>3</v>
      </c>
      <c r="B257">
        <v>0</v>
      </c>
      <c r="C257">
        <v>0</v>
      </c>
      <c r="D257">
        <v>0</v>
      </c>
      <c r="E257">
        <v>0</v>
      </c>
      <c r="F257">
        <v>2</v>
      </c>
      <c r="G257">
        <v>1539.2828833333299</v>
      </c>
      <c r="H257" s="4" t="str">
        <f t="shared" si="21"/>
        <v>N</v>
      </c>
      <c r="I257" s="4">
        <f t="shared" si="22"/>
        <v>2</v>
      </c>
    </row>
    <row r="258" spans="1:9" x14ac:dyDescent="0.25">
      <c r="A258">
        <v>3</v>
      </c>
      <c r="B258">
        <v>0</v>
      </c>
      <c r="C258">
        <v>0</v>
      </c>
      <c r="D258">
        <v>0</v>
      </c>
      <c r="E258">
        <v>0</v>
      </c>
      <c r="F258">
        <v>3</v>
      </c>
      <c r="G258">
        <v>88.091525000000004</v>
      </c>
      <c r="H258" s="4" t="str">
        <f t="shared" si="21"/>
        <v>N</v>
      </c>
      <c r="I258" s="4">
        <f t="shared" si="22"/>
        <v>3</v>
      </c>
    </row>
    <row r="259" spans="1:9" x14ac:dyDescent="0.25">
      <c r="A259">
        <v>3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5574.6178533333295</v>
      </c>
      <c r="H259" s="4" t="str">
        <f t="shared" ref="H259:H322" si="23">IF(C259&gt;0, "M",IF((D259+F259)&gt;0,"N","H"))</f>
        <v>N</v>
      </c>
      <c r="I259" s="4">
        <f t="shared" ref="I259:I322" si="24">B259+F259</f>
        <v>0</v>
      </c>
    </row>
    <row r="260" spans="1:9" x14ac:dyDescent="0.25">
      <c r="A260">
        <v>3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248.78460000000001</v>
      </c>
      <c r="H260" s="4" t="str">
        <f t="shared" si="23"/>
        <v>N</v>
      </c>
      <c r="I260" s="4">
        <f t="shared" si="24"/>
        <v>1</v>
      </c>
    </row>
    <row r="261" spans="1:9" x14ac:dyDescent="0.25">
      <c r="A261">
        <v>3</v>
      </c>
      <c r="B261">
        <v>0</v>
      </c>
      <c r="C261">
        <v>0</v>
      </c>
      <c r="D261">
        <v>1</v>
      </c>
      <c r="E261">
        <v>0</v>
      </c>
      <c r="F261">
        <v>2</v>
      </c>
      <c r="G261">
        <v>395.96097500000002</v>
      </c>
      <c r="H261" s="4" t="str">
        <f t="shared" si="23"/>
        <v>N</v>
      </c>
      <c r="I261" s="4">
        <f t="shared" si="24"/>
        <v>2</v>
      </c>
    </row>
    <row r="262" spans="1:9" x14ac:dyDescent="0.25">
      <c r="A262">
        <v>3</v>
      </c>
      <c r="B262">
        <v>0</v>
      </c>
      <c r="C262">
        <v>0</v>
      </c>
      <c r="D262">
        <v>1</v>
      </c>
      <c r="E262">
        <v>0</v>
      </c>
      <c r="F262">
        <v>3</v>
      </c>
      <c r="G262">
        <v>16.264199999999999</v>
      </c>
      <c r="H262" s="4" t="str">
        <f t="shared" si="23"/>
        <v>N</v>
      </c>
      <c r="I262" s="4">
        <f t="shared" si="24"/>
        <v>3</v>
      </c>
    </row>
    <row r="263" spans="1:9" x14ac:dyDescent="0.25">
      <c r="A263">
        <v>3</v>
      </c>
      <c r="B263">
        <v>0</v>
      </c>
      <c r="C263">
        <v>0</v>
      </c>
      <c r="D263">
        <v>2</v>
      </c>
      <c r="E263">
        <v>0</v>
      </c>
      <c r="F263">
        <v>0</v>
      </c>
      <c r="G263">
        <v>473.28998000000001</v>
      </c>
      <c r="H263" s="4" t="str">
        <f t="shared" si="23"/>
        <v>N</v>
      </c>
      <c r="I263" s="4">
        <f t="shared" si="24"/>
        <v>0</v>
      </c>
    </row>
    <row r="264" spans="1:9" x14ac:dyDescent="0.25">
      <c r="A264">
        <v>3</v>
      </c>
      <c r="B264">
        <v>0</v>
      </c>
      <c r="C264">
        <v>0</v>
      </c>
      <c r="D264">
        <v>2</v>
      </c>
      <c r="E264">
        <v>0</v>
      </c>
      <c r="F264">
        <v>1</v>
      </c>
      <c r="G264">
        <v>276.8295</v>
      </c>
      <c r="H264" s="4" t="str">
        <f t="shared" si="23"/>
        <v>N</v>
      </c>
      <c r="I264" s="4">
        <f t="shared" si="24"/>
        <v>1</v>
      </c>
    </row>
    <row r="265" spans="1:9" x14ac:dyDescent="0.25">
      <c r="A265">
        <v>3</v>
      </c>
      <c r="B265">
        <v>0</v>
      </c>
      <c r="C265">
        <v>0</v>
      </c>
      <c r="D265">
        <v>2</v>
      </c>
      <c r="E265">
        <v>0</v>
      </c>
      <c r="F265">
        <v>2</v>
      </c>
      <c r="G265">
        <v>3.9199600000000001</v>
      </c>
      <c r="H265" s="4" t="str">
        <f t="shared" si="23"/>
        <v>N</v>
      </c>
      <c r="I265" s="4">
        <f t="shared" si="24"/>
        <v>2</v>
      </c>
    </row>
    <row r="266" spans="1:9" x14ac:dyDescent="0.25">
      <c r="A266">
        <v>3</v>
      </c>
      <c r="B266">
        <v>0</v>
      </c>
      <c r="C266">
        <v>1</v>
      </c>
      <c r="D266">
        <v>0</v>
      </c>
      <c r="E266">
        <v>0</v>
      </c>
      <c r="F266">
        <v>0</v>
      </c>
      <c r="G266">
        <v>97476.8273216667</v>
      </c>
      <c r="H266" s="4" t="str">
        <f t="shared" si="23"/>
        <v>M</v>
      </c>
      <c r="I266" s="4">
        <f t="shared" si="24"/>
        <v>0</v>
      </c>
    </row>
    <row r="267" spans="1:9" x14ac:dyDescent="0.25">
      <c r="A267">
        <v>3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6792.91622333333</v>
      </c>
      <c r="H267" s="4" t="str">
        <f t="shared" si="23"/>
        <v>M</v>
      </c>
      <c r="I267" s="4">
        <f t="shared" si="24"/>
        <v>1</v>
      </c>
    </row>
    <row r="268" spans="1:9" x14ac:dyDescent="0.25">
      <c r="A268">
        <v>3</v>
      </c>
      <c r="B268">
        <v>0</v>
      </c>
      <c r="C268">
        <v>1</v>
      </c>
      <c r="D268">
        <v>0</v>
      </c>
      <c r="E268">
        <v>0</v>
      </c>
      <c r="F268">
        <v>2</v>
      </c>
      <c r="G268">
        <v>86.708598333333299</v>
      </c>
      <c r="H268" s="4" t="str">
        <f t="shared" si="23"/>
        <v>M</v>
      </c>
      <c r="I268" s="4">
        <f t="shared" si="24"/>
        <v>2</v>
      </c>
    </row>
    <row r="269" spans="1:9" x14ac:dyDescent="0.25">
      <c r="A269">
        <v>3</v>
      </c>
      <c r="B269">
        <v>0</v>
      </c>
      <c r="C269">
        <v>1</v>
      </c>
      <c r="D269">
        <v>0</v>
      </c>
      <c r="E269">
        <v>1</v>
      </c>
      <c r="F269">
        <v>0</v>
      </c>
      <c r="G269">
        <v>485.488296666667</v>
      </c>
      <c r="H269" s="4" t="str">
        <f t="shared" si="23"/>
        <v>M</v>
      </c>
      <c r="I269" s="4">
        <f t="shared" si="24"/>
        <v>0</v>
      </c>
    </row>
    <row r="270" spans="1:9" x14ac:dyDescent="0.25">
      <c r="A270">
        <v>3</v>
      </c>
      <c r="B270">
        <v>0</v>
      </c>
      <c r="C270">
        <v>1</v>
      </c>
      <c r="D270">
        <v>0</v>
      </c>
      <c r="E270">
        <v>1</v>
      </c>
      <c r="F270">
        <v>1</v>
      </c>
      <c r="G270">
        <v>38.678980000000003</v>
      </c>
      <c r="H270" s="4" t="str">
        <f t="shared" si="23"/>
        <v>M</v>
      </c>
      <c r="I270" s="4">
        <f t="shared" si="24"/>
        <v>1</v>
      </c>
    </row>
    <row r="271" spans="1:9" x14ac:dyDescent="0.25">
      <c r="A271">
        <v>3</v>
      </c>
      <c r="B271">
        <v>0</v>
      </c>
      <c r="C271">
        <v>1</v>
      </c>
      <c r="D271">
        <v>0</v>
      </c>
      <c r="E271">
        <v>1</v>
      </c>
      <c r="F271">
        <v>3</v>
      </c>
      <c r="G271">
        <v>16.352450000000001</v>
      </c>
      <c r="H271" s="4" t="str">
        <f t="shared" si="23"/>
        <v>M</v>
      </c>
      <c r="I271" s="4">
        <f t="shared" si="24"/>
        <v>3</v>
      </c>
    </row>
    <row r="272" spans="1:9" x14ac:dyDescent="0.25">
      <c r="A272">
        <v>3</v>
      </c>
      <c r="B272">
        <v>0</v>
      </c>
      <c r="C272">
        <v>1</v>
      </c>
      <c r="D272">
        <v>0</v>
      </c>
      <c r="E272">
        <v>2</v>
      </c>
      <c r="F272">
        <v>0</v>
      </c>
      <c r="G272">
        <v>17.028079999999999</v>
      </c>
      <c r="H272" s="4" t="str">
        <f t="shared" si="23"/>
        <v>M</v>
      </c>
      <c r="I272" s="4">
        <f t="shared" si="24"/>
        <v>0</v>
      </c>
    </row>
    <row r="273" spans="1:9" x14ac:dyDescent="0.25">
      <c r="A273">
        <v>3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4624.2727566666699</v>
      </c>
      <c r="H273" s="4" t="str">
        <f t="shared" si="23"/>
        <v>M</v>
      </c>
      <c r="I273" s="4">
        <f t="shared" si="24"/>
        <v>0</v>
      </c>
    </row>
    <row r="274" spans="1:9" x14ac:dyDescent="0.25">
      <c r="A274">
        <v>3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188.05936</v>
      </c>
      <c r="H274" s="4" t="str">
        <f t="shared" si="23"/>
        <v>M</v>
      </c>
      <c r="I274" s="4">
        <f t="shared" si="24"/>
        <v>1</v>
      </c>
    </row>
    <row r="275" spans="1:9" x14ac:dyDescent="0.25">
      <c r="A275">
        <v>3</v>
      </c>
      <c r="B275">
        <v>0</v>
      </c>
      <c r="C275">
        <v>1</v>
      </c>
      <c r="D275">
        <v>1</v>
      </c>
      <c r="E275">
        <v>0</v>
      </c>
      <c r="F275">
        <v>2</v>
      </c>
      <c r="G275">
        <v>1295.5328</v>
      </c>
      <c r="H275" s="4" t="str">
        <f t="shared" si="23"/>
        <v>M</v>
      </c>
      <c r="I275" s="4">
        <f t="shared" si="24"/>
        <v>2</v>
      </c>
    </row>
    <row r="276" spans="1:9" x14ac:dyDescent="0.25">
      <c r="A276">
        <v>3</v>
      </c>
      <c r="B276">
        <v>0</v>
      </c>
      <c r="C276">
        <v>1</v>
      </c>
      <c r="D276">
        <v>2</v>
      </c>
      <c r="E276">
        <v>0</v>
      </c>
      <c r="F276">
        <v>0</v>
      </c>
      <c r="G276">
        <v>352.79761000000002</v>
      </c>
      <c r="H276" s="4" t="str">
        <f t="shared" si="23"/>
        <v>M</v>
      </c>
      <c r="I276" s="4">
        <f t="shared" si="24"/>
        <v>0</v>
      </c>
    </row>
    <row r="277" spans="1:9" x14ac:dyDescent="0.25">
      <c r="A277">
        <v>3</v>
      </c>
      <c r="B277">
        <v>0</v>
      </c>
      <c r="C277">
        <v>2</v>
      </c>
      <c r="D277">
        <v>0</v>
      </c>
      <c r="E277">
        <v>0</v>
      </c>
      <c r="F277">
        <v>0</v>
      </c>
      <c r="G277">
        <v>13358.1457566667</v>
      </c>
      <c r="H277" s="4" t="str">
        <f t="shared" si="23"/>
        <v>M</v>
      </c>
      <c r="I277" s="4">
        <f t="shared" si="24"/>
        <v>0</v>
      </c>
    </row>
    <row r="278" spans="1:9" x14ac:dyDescent="0.25">
      <c r="A278">
        <v>3</v>
      </c>
      <c r="B278">
        <v>0</v>
      </c>
      <c r="C278">
        <v>2</v>
      </c>
      <c r="D278">
        <v>0</v>
      </c>
      <c r="E278">
        <v>0</v>
      </c>
      <c r="F278">
        <v>1</v>
      </c>
      <c r="G278">
        <v>576.08686999999998</v>
      </c>
      <c r="H278" s="4" t="str">
        <f t="shared" si="23"/>
        <v>M</v>
      </c>
      <c r="I278" s="4">
        <f t="shared" si="24"/>
        <v>1</v>
      </c>
    </row>
    <row r="279" spans="1:9" x14ac:dyDescent="0.25">
      <c r="A279">
        <v>3</v>
      </c>
      <c r="B279">
        <v>0</v>
      </c>
      <c r="C279">
        <v>2</v>
      </c>
      <c r="D279">
        <v>0</v>
      </c>
      <c r="E279">
        <v>0</v>
      </c>
      <c r="F279">
        <v>3</v>
      </c>
      <c r="G279">
        <v>153.84334999999999</v>
      </c>
      <c r="H279" s="4" t="str">
        <f t="shared" si="23"/>
        <v>M</v>
      </c>
      <c r="I279" s="4">
        <f t="shared" si="24"/>
        <v>3</v>
      </c>
    </row>
    <row r="280" spans="1:9" x14ac:dyDescent="0.25">
      <c r="A280">
        <v>3</v>
      </c>
      <c r="B280">
        <v>0</v>
      </c>
      <c r="C280">
        <v>2</v>
      </c>
      <c r="D280">
        <v>0</v>
      </c>
      <c r="E280">
        <v>1</v>
      </c>
      <c r="F280">
        <v>0</v>
      </c>
      <c r="G280">
        <v>208.60845</v>
      </c>
      <c r="H280" s="4" t="str">
        <f t="shared" si="23"/>
        <v>M</v>
      </c>
      <c r="I280" s="4">
        <f t="shared" si="24"/>
        <v>0</v>
      </c>
    </row>
    <row r="281" spans="1:9" x14ac:dyDescent="0.25">
      <c r="A281">
        <v>3</v>
      </c>
      <c r="B281">
        <v>0</v>
      </c>
      <c r="C281">
        <v>2</v>
      </c>
      <c r="D281">
        <v>1</v>
      </c>
      <c r="E281">
        <v>0</v>
      </c>
      <c r="F281">
        <v>0</v>
      </c>
      <c r="G281">
        <v>582.30197999999996</v>
      </c>
      <c r="H281" s="4" t="str">
        <f t="shared" si="23"/>
        <v>M</v>
      </c>
      <c r="I281" s="4">
        <f t="shared" si="24"/>
        <v>0</v>
      </c>
    </row>
    <row r="282" spans="1:9" x14ac:dyDescent="0.25">
      <c r="A282">
        <v>3</v>
      </c>
      <c r="B282">
        <v>0</v>
      </c>
      <c r="C282">
        <v>3</v>
      </c>
      <c r="D282">
        <v>0</v>
      </c>
      <c r="E282">
        <v>0</v>
      </c>
      <c r="F282">
        <v>0</v>
      </c>
      <c r="G282">
        <v>1031.1122350000001</v>
      </c>
      <c r="H282" s="4" t="str">
        <f t="shared" si="23"/>
        <v>M</v>
      </c>
      <c r="I282" s="4">
        <f t="shared" si="24"/>
        <v>0</v>
      </c>
    </row>
    <row r="283" spans="1:9" x14ac:dyDescent="0.25">
      <c r="A283">
        <v>3</v>
      </c>
      <c r="B283">
        <v>0</v>
      </c>
      <c r="C283">
        <v>3</v>
      </c>
      <c r="D283">
        <v>0</v>
      </c>
      <c r="E283">
        <v>0</v>
      </c>
      <c r="F283">
        <v>1</v>
      </c>
      <c r="G283">
        <v>326.48034999999999</v>
      </c>
      <c r="H283" s="4" t="str">
        <f t="shared" si="23"/>
        <v>M</v>
      </c>
      <c r="I283" s="4">
        <f t="shared" si="24"/>
        <v>1</v>
      </c>
    </row>
    <row r="284" spans="1:9" x14ac:dyDescent="0.25">
      <c r="A284">
        <v>3</v>
      </c>
      <c r="B284">
        <v>0</v>
      </c>
      <c r="C284">
        <v>3</v>
      </c>
      <c r="D284">
        <v>1</v>
      </c>
      <c r="E284">
        <v>0</v>
      </c>
      <c r="F284">
        <v>0</v>
      </c>
      <c r="G284">
        <v>62.603380000000001</v>
      </c>
      <c r="H284" s="4" t="str">
        <f t="shared" si="23"/>
        <v>M</v>
      </c>
      <c r="I284" s="4">
        <f t="shared" si="24"/>
        <v>0</v>
      </c>
    </row>
    <row r="285" spans="1:9" x14ac:dyDescent="0.25">
      <c r="A285">
        <v>3</v>
      </c>
      <c r="B285">
        <v>0</v>
      </c>
      <c r="C285">
        <v>4</v>
      </c>
      <c r="D285">
        <v>0</v>
      </c>
      <c r="E285">
        <v>0</v>
      </c>
      <c r="F285">
        <v>0</v>
      </c>
      <c r="G285">
        <v>32.83905</v>
      </c>
      <c r="H285" s="4" t="str">
        <f t="shared" si="23"/>
        <v>M</v>
      </c>
      <c r="I285" s="4">
        <f t="shared" si="24"/>
        <v>0</v>
      </c>
    </row>
    <row r="286" spans="1:9" x14ac:dyDescent="0.25">
      <c r="A286">
        <v>3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20923.189549999999</v>
      </c>
      <c r="H286" s="4" t="str">
        <f t="shared" si="23"/>
        <v>N</v>
      </c>
      <c r="I286" s="4">
        <f t="shared" si="24"/>
        <v>1</v>
      </c>
    </row>
    <row r="287" spans="1:9" x14ac:dyDescent="0.25">
      <c r="A287">
        <v>3</v>
      </c>
      <c r="B287">
        <v>1</v>
      </c>
      <c r="C287">
        <v>0</v>
      </c>
      <c r="D287">
        <v>1</v>
      </c>
      <c r="E287">
        <v>0</v>
      </c>
      <c r="F287">
        <v>1</v>
      </c>
      <c r="G287">
        <v>4470.5962516666696</v>
      </c>
      <c r="H287" s="4" t="str">
        <f t="shared" si="23"/>
        <v>N</v>
      </c>
      <c r="I287" s="4">
        <f t="shared" si="24"/>
        <v>2</v>
      </c>
    </row>
    <row r="288" spans="1:9" x14ac:dyDescent="0.25">
      <c r="A288">
        <v>3</v>
      </c>
      <c r="B288">
        <v>1</v>
      </c>
      <c r="C288">
        <v>0</v>
      </c>
      <c r="D288">
        <v>1</v>
      </c>
      <c r="E288">
        <v>0</v>
      </c>
      <c r="F288">
        <v>2</v>
      </c>
      <c r="G288">
        <v>1587.4961499999999</v>
      </c>
      <c r="H288" s="4" t="str">
        <f t="shared" si="23"/>
        <v>N</v>
      </c>
      <c r="I288" s="4">
        <f t="shared" si="24"/>
        <v>3</v>
      </c>
    </row>
    <row r="289" spans="1:9" x14ac:dyDescent="0.25">
      <c r="A289">
        <v>3</v>
      </c>
      <c r="B289">
        <v>1</v>
      </c>
      <c r="C289">
        <v>0</v>
      </c>
      <c r="D289">
        <v>1</v>
      </c>
      <c r="E289">
        <v>0</v>
      </c>
      <c r="F289">
        <v>3</v>
      </c>
      <c r="G289">
        <v>4.9558</v>
      </c>
      <c r="H289" s="4" t="str">
        <f t="shared" si="23"/>
        <v>N</v>
      </c>
      <c r="I289" s="4">
        <f t="shared" si="24"/>
        <v>4</v>
      </c>
    </row>
    <row r="290" spans="1:9" x14ac:dyDescent="0.25">
      <c r="A290">
        <v>3</v>
      </c>
      <c r="B290">
        <v>1</v>
      </c>
      <c r="C290">
        <v>0</v>
      </c>
      <c r="D290">
        <v>1</v>
      </c>
      <c r="E290">
        <v>0</v>
      </c>
      <c r="F290">
        <v>4</v>
      </c>
      <c r="G290">
        <v>609.98012000000006</v>
      </c>
      <c r="H290" s="4" t="str">
        <f t="shared" si="23"/>
        <v>N</v>
      </c>
      <c r="I290" s="4">
        <f t="shared" si="24"/>
        <v>5</v>
      </c>
    </row>
    <row r="291" spans="1:9" x14ac:dyDescent="0.25">
      <c r="A291">
        <v>3</v>
      </c>
      <c r="B291">
        <v>1</v>
      </c>
      <c r="C291">
        <v>0</v>
      </c>
      <c r="D291">
        <v>2</v>
      </c>
      <c r="E291">
        <v>0</v>
      </c>
      <c r="F291">
        <v>0</v>
      </c>
      <c r="G291">
        <v>1702.95444833333</v>
      </c>
      <c r="H291" s="4" t="str">
        <f t="shared" si="23"/>
        <v>N</v>
      </c>
      <c r="I291" s="4">
        <f t="shared" si="24"/>
        <v>1</v>
      </c>
    </row>
    <row r="292" spans="1:9" x14ac:dyDescent="0.25">
      <c r="A292">
        <v>3</v>
      </c>
      <c r="B292">
        <v>1</v>
      </c>
      <c r="C292">
        <v>0</v>
      </c>
      <c r="D292">
        <v>2</v>
      </c>
      <c r="E292">
        <v>0</v>
      </c>
      <c r="F292">
        <v>1</v>
      </c>
      <c r="G292">
        <v>392.24253666666698</v>
      </c>
      <c r="H292" s="4" t="str">
        <f t="shared" si="23"/>
        <v>N</v>
      </c>
      <c r="I292" s="4">
        <f t="shared" si="24"/>
        <v>2</v>
      </c>
    </row>
    <row r="293" spans="1:9" x14ac:dyDescent="0.25">
      <c r="A293">
        <v>3</v>
      </c>
      <c r="B293">
        <v>1</v>
      </c>
      <c r="C293">
        <v>0</v>
      </c>
      <c r="D293">
        <v>2</v>
      </c>
      <c r="E293">
        <v>0</v>
      </c>
      <c r="F293">
        <v>2</v>
      </c>
      <c r="G293">
        <v>116.50694</v>
      </c>
      <c r="H293" s="4" t="str">
        <f t="shared" si="23"/>
        <v>N</v>
      </c>
      <c r="I293" s="4">
        <f t="shared" si="24"/>
        <v>3</v>
      </c>
    </row>
    <row r="294" spans="1:9" x14ac:dyDescent="0.25">
      <c r="A294">
        <v>3</v>
      </c>
      <c r="B294">
        <v>1</v>
      </c>
      <c r="C294">
        <v>0</v>
      </c>
      <c r="D294">
        <v>3</v>
      </c>
      <c r="E294">
        <v>0</v>
      </c>
      <c r="F294">
        <v>0</v>
      </c>
      <c r="G294">
        <v>257.94461999999999</v>
      </c>
      <c r="H294" s="4" t="str">
        <f t="shared" si="23"/>
        <v>N</v>
      </c>
      <c r="I294" s="4">
        <f t="shared" si="24"/>
        <v>1</v>
      </c>
    </row>
    <row r="295" spans="1:9" x14ac:dyDescent="0.25">
      <c r="A295">
        <v>3</v>
      </c>
      <c r="B295">
        <v>1</v>
      </c>
      <c r="C295">
        <v>0</v>
      </c>
      <c r="D295">
        <v>3</v>
      </c>
      <c r="E295">
        <v>0</v>
      </c>
      <c r="F295">
        <v>1</v>
      </c>
      <c r="G295">
        <v>26.216080000000002</v>
      </c>
      <c r="H295" s="4" t="str">
        <f t="shared" si="23"/>
        <v>N</v>
      </c>
      <c r="I295" s="4">
        <f t="shared" si="24"/>
        <v>2</v>
      </c>
    </row>
    <row r="296" spans="1:9" x14ac:dyDescent="0.25">
      <c r="A296">
        <v>3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21320.114176666699</v>
      </c>
      <c r="H296" s="4" t="str">
        <f t="shared" si="23"/>
        <v>M</v>
      </c>
      <c r="I296" s="4">
        <f t="shared" si="24"/>
        <v>1</v>
      </c>
    </row>
    <row r="297" spans="1:9" x14ac:dyDescent="0.25">
      <c r="A297">
        <v>3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1105.792285</v>
      </c>
      <c r="H297" s="4" t="str">
        <f t="shared" si="23"/>
        <v>M</v>
      </c>
      <c r="I297" s="4">
        <f t="shared" si="24"/>
        <v>2</v>
      </c>
    </row>
    <row r="298" spans="1:9" x14ac:dyDescent="0.25">
      <c r="A298">
        <v>3</v>
      </c>
      <c r="B298">
        <v>1</v>
      </c>
      <c r="C298">
        <v>1</v>
      </c>
      <c r="D298">
        <v>1</v>
      </c>
      <c r="E298">
        <v>0</v>
      </c>
      <c r="F298">
        <v>2</v>
      </c>
      <c r="G298">
        <v>16.264199999999999</v>
      </c>
      <c r="H298" s="4" t="str">
        <f t="shared" si="23"/>
        <v>M</v>
      </c>
      <c r="I298" s="4">
        <f t="shared" si="24"/>
        <v>3</v>
      </c>
    </row>
    <row r="299" spans="1:9" x14ac:dyDescent="0.25">
      <c r="A299">
        <v>3</v>
      </c>
      <c r="B299">
        <v>1</v>
      </c>
      <c r="C299">
        <v>1</v>
      </c>
      <c r="D299">
        <v>1</v>
      </c>
      <c r="E299">
        <v>0</v>
      </c>
      <c r="F299">
        <v>5</v>
      </c>
      <c r="G299">
        <v>761.2681</v>
      </c>
      <c r="H299" s="4" t="str">
        <f t="shared" si="23"/>
        <v>M</v>
      </c>
      <c r="I299" s="4">
        <f t="shared" si="24"/>
        <v>6</v>
      </c>
    </row>
    <row r="300" spans="1:9" x14ac:dyDescent="0.25">
      <c r="A300">
        <v>3</v>
      </c>
      <c r="B300">
        <v>1</v>
      </c>
      <c r="C300">
        <v>1</v>
      </c>
      <c r="D300">
        <v>1</v>
      </c>
      <c r="E300">
        <v>1</v>
      </c>
      <c r="F300">
        <v>0</v>
      </c>
      <c r="G300">
        <v>723.76061500000003</v>
      </c>
      <c r="H300" s="4" t="str">
        <f t="shared" si="23"/>
        <v>M</v>
      </c>
      <c r="I300" s="4">
        <f t="shared" si="24"/>
        <v>1</v>
      </c>
    </row>
    <row r="301" spans="1:9" x14ac:dyDescent="0.25">
      <c r="A301">
        <v>3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13.05294</v>
      </c>
      <c r="H301" s="4" t="str">
        <f t="shared" si="23"/>
        <v>M</v>
      </c>
      <c r="I301" s="4">
        <f t="shared" si="24"/>
        <v>2</v>
      </c>
    </row>
    <row r="302" spans="1:9" x14ac:dyDescent="0.25">
      <c r="A302">
        <v>3</v>
      </c>
      <c r="B302">
        <v>1</v>
      </c>
      <c r="C302">
        <v>1</v>
      </c>
      <c r="D302">
        <v>1</v>
      </c>
      <c r="E302">
        <v>2</v>
      </c>
      <c r="F302">
        <v>0</v>
      </c>
      <c r="G302">
        <v>60.121220000000001</v>
      </c>
      <c r="H302" s="4" t="str">
        <f t="shared" si="23"/>
        <v>M</v>
      </c>
      <c r="I302" s="4">
        <f t="shared" si="24"/>
        <v>1</v>
      </c>
    </row>
    <row r="303" spans="1:9" x14ac:dyDescent="0.25">
      <c r="A303">
        <v>3</v>
      </c>
      <c r="B303">
        <v>1</v>
      </c>
      <c r="C303">
        <v>1</v>
      </c>
      <c r="D303">
        <v>1</v>
      </c>
      <c r="E303">
        <v>3</v>
      </c>
      <c r="F303">
        <v>0</v>
      </c>
      <c r="G303">
        <v>3.9199600000000001</v>
      </c>
      <c r="H303" s="4" t="str">
        <f t="shared" si="23"/>
        <v>M</v>
      </c>
      <c r="I303" s="4">
        <f t="shared" si="24"/>
        <v>1</v>
      </c>
    </row>
    <row r="304" spans="1:9" x14ac:dyDescent="0.25">
      <c r="A304">
        <v>3</v>
      </c>
      <c r="B304">
        <v>1</v>
      </c>
      <c r="C304">
        <v>1</v>
      </c>
      <c r="D304">
        <v>2</v>
      </c>
      <c r="E304">
        <v>0</v>
      </c>
      <c r="F304">
        <v>0</v>
      </c>
      <c r="G304">
        <v>2466.4771999999998</v>
      </c>
      <c r="H304" s="4" t="str">
        <f t="shared" si="23"/>
        <v>M</v>
      </c>
      <c r="I304" s="4">
        <f t="shared" si="24"/>
        <v>1</v>
      </c>
    </row>
    <row r="305" spans="1:9" x14ac:dyDescent="0.25">
      <c r="A305">
        <v>3</v>
      </c>
      <c r="B305">
        <v>1</v>
      </c>
      <c r="C305">
        <v>1</v>
      </c>
      <c r="D305">
        <v>2</v>
      </c>
      <c r="E305">
        <v>0</v>
      </c>
      <c r="F305">
        <v>1</v>
      </c>
      <c r="G305">
        <v>97.708600000000004</v>
      </c>
      <c r="H305" s="4" t="str">
        <f t="shared" si="23"/>
        <v>M</v>
      </c>
      <c r="I305" s="4">
        <f t="shared" si="24"/>
        <v>2</v>
      </c>
    </row>
    <row r="306" spans="1:9" x14ac:dyDescent="0.25">
      <c r="A306">
        <v>3</v>
      </c>
      <c r="B306">
        <v>1</v>
      </c>
      <c r="C306">
        <v>1</v>
      </c>
      <c r="D306">
        <v>3</v>
      </c>
      <c r="E306">
        <v>0</v>
      </c>
      <c r="F306">
        <v>0</v>
      </c>
      <c r="G306">
        <v>257.28726</v>
      </c>
      <c r="H306" s="4" t="str">
        <f t="shared" si="23"/>
        <v>M</v>
      </c>
      <c r="I306" s="4">
        <f t="shared" si="24"/>
        <v>1</v>
      </c>
    </row>
    <row r="307" spans="1:9" x14ac:dyDescent="0.25">
      <c r="A307">
        <v>3</v>
      </c>
      <c r="B307">
        <v>1</v>
      </c>
      <c r="C307">
        <v>2</v>
      </c>
      <c r="D307">
        <v>1</v>
      </c>
      <c r="E307">
        <v>0</v>
      </c>
      <c r="F307">
        <v>0</v>
      </c>
      <c r="G307">
        <v>2573.1657850000001</v>
      </c>
      <c r="H307" s="4" t="str">
        <f t="shared" si="23"/>
        <v>M</v>
      </c>
      <c r="I307" s="4">
        <f t="shared" si="24"/>
        <v>1</v>
      </c>
    </row>
    <row r="308" spans="1:9" x14ac:dyDescent="0.25">
      <c r="A308">
        <v>3</v>
      </c>
      <c r="B308">
        <v>1</v>
      </c>
      <c r="C308">
        <v>2</v>
      </c>
      <c r="D308">
        <v>1</v>
      </c>
      <c r="E308">
        <v>0</v>
      </c>
      <c r="F308">
        <v>1</v>
      </c>
      <c r="G308">
        <v>87.121021666666707</v>
      </c>
      <c r="H308" s="4" t="str">
        <f t="shared" si="23"/>
        <v>M</v>
      </c>
      <c r="I308" s="4">
        <f t="shared" si="24"/>
        <v>2</v>
      </c>
    </row>
    <row r="309" spans="1:9" x14ac:dyDescent="0.25">
      <c r="A309">
        <v>3</v>
      </c>
      <c r="B309">
        <v>1</v>
      </c>
      <c r="C309">
        <v>2</v>
      </c>
      <c r="D309">
        <v>2</v>
      </c>
      <c r="E309">
        <v>0</v>
      </c>
      <c r="F309">
        <v>0</v>
      </c>
      <c r="G309">
        <v>13.068020000000001</v>
      </c>
      <c r="H309" s="4" t="str">
        <f t="shared" si="23"/>
        <v>M</v>
      </c>
      <c r="I309" s="4">
        <f t="shared" si="24"/>
        <v>1</v>
      </c>
    </row>
    <row r="310" spans="1:9" x14ac:dyDescent="0.25">
      <c r="A310">
        <v>3</v>
      </c>
      <c r="B310">
        <v>1</v>
      </c>
      <c r="C310">
        <v>3</v>
      </c>
      <c r="D310">
        <v>1</v>
      </c>
      <c r="E310">
        <v>0</v>
      </c>
      <c r="F310">
        <v>0</v>
      </c>
      <c r="G310">
        <v>91.935599999999994</v>
      </c>
      <c r="H310" s="4" t="str">
        <f t="shared" si="23"/>
        <v>M</v>
      </c>
      <c r="I310" s="4">
        <f t="shared" si="24"/>
        <v>1</v>
      </c>
    </row>
    <row r="311" spans="1:9" x14ac:dyDescent="0.25">
      <c r="A311">
        <v>3</v>
      </c>
      <c r="B311">
        <v>1</v>
      </c>
      <c r="C311">
        <v>3</v>
      </c>
      <c r="D311">
        <v>2</v>
      </c>
      <c r="E311">
        <v>1</v>
      </c>
      <c r="F311">
        <v>0</v>
      </c>
      <c r="G311">
        <v>32.83905</v>
      </c>
      <c r="H311" s="4" t="str">
        <f t="shared" si="23"/>
        <v>M</v>
      </c>
      <c r="I311" s="4">
        <f t="shared" si="24"/>
        <v>1</v>
      </c>
    </row>
    <row r="312" spans="1:9" x14ac:dyDescent="0.25">
      <c r="A312">
        <v>3</v>
      </c>
      <c r="B312">
        <v>2</v>
      </c>
      <c r="C312">
        <v>0</v>
      </c>
      <c r="D312">
        <v>2</v>
      </c>
      <c r="E312">
        <v>0</v>
      </c>
      <c r="F312">
        <v>0</v>
      </c>
      <c r="G312">
        <v>7350.8925366666699</v>
      </c>
      <c r="H312" s="4" t="str">
        <f t="shared" si="23"/>
        <v>N</v>
      </c>
      <c r="I312" s="4">
        <f t="shared" si="24"/>
        <v>2</v>
      </c>
    </row>
    <row r="313" spans="1:9" x14ac:dyDescent="0.25">
      <c r="A313">
        <v>3</v>
      </c>
      <c r="B313">
        <v>2</v>
      </c>
      <c r="C313">
        <v>0</v>
      </c>
      <c r="D313">
        <v>2</v>
      </c>
      <c r="E313">
        <v>0</v>
      </c>
      <c r="F313">
        <v>1</v>
      </c>
      <c r="G313">
        <v>677.18100333333302</v>
      </c>
      <c r="H313" s="4" t="str">
        <f t="shared" si="23"/>
        <v>N</v>
      </c>
      <c r="I313" s="4">
        <f t="shared" si="24"/>
        <v>3</v>
      </c>
    </row>
    <row r="314" spans="1:9" x14ac:dyDescent="0.25">
      <c r="A314">
        <v>3</v>
      </c>
      <c r="B314">
        <v>2</v>
      </c>
      <c r="C314">
        <v>0</v>
      </c>
      <c r="D314">
        <v>2</v>
      </c>
      <c r="E314">
        <v>0</v>
      </c>
      <c r="F314">
        <v>2</v>
      </c>
      <c r="G314">
        <v>86.268084999999999</v>
      </c>
      <c r="H314" s="4" t="str">
        <f t="shared" si="23"/>
        <v>N</v>
      </c>
      <c r="I314" s="4">
        <f t="shared" si="24"/>
        <v>4</v>
      </c>
    </row>
    <row r="315" spans="1:9" x14ac:dyDescent="0.25">
      <c r="A315">
        <v>3</v>
      </c>
      <c r="B315">
        <v>2</v>
      </c>
      <c r="C315">
        <v>0</v>
      </c>
      <c r="D315">
        <v>2</v>
      </c>
      <c r="E315">
        <v>0</v>
      </c>
      <c r="F315">
        <v>3</v>
      </c>
      <c r="G315">
        <v>3.9604200000000001</v>
      </c>
      <c r="H315" s="4" t="str">
        <f t="shared" si="23"/>
        <v>N</v>
      </c>
      <c r="I315" s="4">
        <f t="shared" si="24"/>
        <v>5</v>
      </c>
    </row>
    <row r="316" spans="1:9" x14ac:dyDescent="0.25">
      <c r="A316">
        <v>3</v>
      </c>
      <c r="B316">
        <v>2</v>
      </c>
      <c r="C316">
        <v>0</v>
      </c>
      <c r="D316">
        <v>3</v>
      </c>
      <c r="E316">
        <v>0</v>
      </c>
      <c r="F316">
        <v>0</v>
      </c>
      <c r="G316">
        <v>1316.254005</v>
      </c>
      <c r="H316" s="4" t="str">
        <f t="shared" si="23"/>
        <v>N</v>
      </c>
      <c r="I316" s="4">
        <f t="shared" si="24"/>
        <v>2</v>
      </c>
    </row>
    <row r="317" spans="1:9" x14ac:dyDescent="0.25">
      <c r="A317">
        <v>3</v>
      </c>
      <c r="B317">
        <v>2</v>
      </c>
      <c r="C317">
        <v>0</v>
      </c>
      <c r="D317">
        <v>3</v>
      </c>
      <c r="E317">
        <v>0</v>
      </c>
      <c r="F317">
        <v>1</v>
      </c>
      <c r="G317">
        <v>706.37135000000001</v>
      </c>
      <c r="H317" s="4" t="str">
        <f t="shared" si="23"/>
        <v>N</v>
      </c>
      <c r="I317" s="4">
        <f t="shared" si="24"/>
        <v>3</v>
      </c>
    </row>
    <row r="318" spans="1:9" x14ac:dyDescent="0.25">
      <c r="A318">
        <v>3</v>
      </c>
      <c r="B318">
        <v>2</v>
      </c>
      <c r="C318">
        <v>0</v>
      </c>
      <c r="D318">
        <v>4</v>
      </c>
      <c r="E318">
        <v>0</v>
      </c>
      <c r="F318">
        <v>0</v>
      </c>
      <c r="G318">
        <v>13.01136</v>
      </c>
      <c r="H318" s="4" t="str">
        <f t="shared" si="23"/>
        <v>N</v>
      </c>
      <c r="I318" s="4">
        <f t="shared" si="24"/>
        <v>2</v>
      </c>
    </row>
    <row r="319" spans="1:9" x14ac:dyDescent="0.25">
      <c r="A319">
        <v>3</v>
      </c>
      <c r="B319">
        <v>2</v>
      </c>
      <c r="C319">
        <v>1</v>
      </c>
      <c r="D319">
        <v>2</v>
      </c>
      <c r="E319">
        <v>0</v>
      </c>
      <c r="F319">
        <v>0</v>
      </c>
      <c r="G319">
        <v>7755.6226399999996</v>
      </c>
      <c r="H319" s="4" t="str">
        <f t="shared" si="23"/>
        <v>M</v>
      </c>
      <c r="I319" s="4">
        <f t="shared" si="24"/>
        <v>2</v>
      </c>
    </row>
    <row r="320" spans="1:9" x14ac:dyDescent="0.25">
      <c r="A320">
        <v>3</v>
      </c>
      <c r="B320">
        <v>2</v>
      </c>
      <c r="C320">
        <v>1</v>
      </c>
      <c r="D320">
        <v>2</v>
      </c>
      <c r="E320">
        <v>0</v>
      </c>
      <c r="F320">
        <v>1</v>
      </c>
      <c r="G320">
        <v>222.28259333333301</v>
      </c>
      <c r="H320" s="4" t="str">
        <f t="shared" si="23"/>
        <v>M</v>
      </c>
      <c r="I320" s="4">
        <f t="shared" si="24"/>
        <v>3</v>
      </c>
    </row>
    <row r="321" spans="1:9" x14ac:dyDescent="0.25">
      <c r="A321">
        <v>3</v>
      </c>
      <c r="B321">
        <v>2</v>
      </c>
      <c r="C321">
        <v>1</v>
      </c>
      <c r="D321">
        <v>2</v>
      </c>
      <c r="E321">
        <v>0</v>
      </c>
      <c r="F321">
        <v>2</v>
      </c>
      <c r="G321">
        <v>10.755319999999999</v>
      </c>
      <c r="H321" s="4" t="str">
        <f t="shared" si="23"/>
        <v>M</v>
      </c>
      <c r="I321" s="4">
        <f t="shared" si="24"/>
        <v>4</v>
      </c>
    </row>
    <row r="322" spans="1:9" x14ac:dyDescent="0.25">
      <c r="A322">
        <v>3</v>
      </c>
      <c r="B322">
        <v>2</v>
      </c>
      <c r="C322">
        <v>1</v>
      </c>
      <c r="D322">
        <v>2</v>
      </c>
      <c r="E322">
        <v>2</v>
      </c>
      <c r="F322">
        <v>0</v>
      </c>
      <c r="G322">
        <v>318.107575</v>
      </c>
      <c r="H322" s="4" t="str">
        <f t="shared" si="23"/>
        <v>M</v>
      </c>
      <c r="I322" s="4">
        <f t="shared" si="24"/>
        <v>2</v>
      </c>
    </row>
    <row r="323" spans="1:9" x14ac:dyDescent="0.25">
      <c r="A323">
        <v>3</v>
      </c>
      <c r="B323">
        <v>2</v>
      </c>
      <c r="C323">
        <v>1</v>
      </c>
      <c r="D323">
        <v>3</v>
      </c>
      <c r="E323">
        <v>0</v>
      </c>
      <c r="F323">
        <v>0</v>
      </c>
      <c r="G323">
        <v>691.803001666667</v>
      </c>
      <c r="H323" s="4" t="str">
        <f t="shared" ref="H323:H386" si="25">IF(C323&gt;0, "M",IF((D323+F323)&gt;0,"N","H"))</f>
        <v>M</v>
      </c>
      <c r="I323" s="4">
        <f t="shared" ref="I323:I386" si="26">B323+F323</f>
        <v>2</v>
      </c>
    </row>
    <row r="324" spans="1:9" x14ac:dyDescent="0.25">
      <c r="A324">
        <v>3</v>
      </c>
      <c r="B324">
        <v>2</v>
      </c>
      <c r="C324">
        <v>2</v>
      </c>
      <c r="D324">
        <v>2</v>
      </c>
      <c r="E324">
        <v>0</v>
      </c>
      <c r="F324">
        <v>0</v>
      </c>
      <c r="G324">
        <v>473.28672</v>
      </c>
      <c r="H324" s="4" t="str">
        <f t="shared" si="25"/>
        <v>M</v>
      </c>
      <c r="I324" s="4">
        <f t="shared" si="26"/>
        <v>2</v>
      </c>
    </row>
    <row r="325" spans="1:9" x14ac:dyDescent="0.25">
      <c r="A325">
        <v>3</v>
      </c>
      <c r="B325">
        <v>2</v>
      </c>
      <c r="C325">
        <v>2</v>
      </c>
      <c r="D325">
        <v>3</v>
      </c>
      <c r="E325">
        <v>0</v>
      </c>
      <c r="F325">
        <v>2</v>
      </c>
      <c r="G325">
        <v>116.50694</v>
      </c>
      <c r="H325" s="4" t="str">
        <f t="shared" si="25"/>
        <v>M</v>
      </c>
      <c r="I325" s="4">
        <f t="shared" si="26"/>
        <v>4</v>
      </c>
    </row>
    <row r="326" spans="1:9" x14ac:dyDescent="0.25">
      <c r="A326">
        <v>3</v>
      </c>
      <c r="B326">
        <v>2</v>
      </c>
      <c r="C326">
        <v>3</v>
      </c>
      <c r="D326">
        <v>2</v>
      </c>
      <c r="E326">
        <v>0</v>
      </c>
      <c r="F326">
        <v>0</v>
      </c>
      <c r="G326">
        <v>16.894349999999999</v>
      </c>
      <c r="H326" s="4" t="str">
        <f t="shared" si="25"/>
        <v>M</v>
      </c>
      <c r="I326" s="4">
        <f t="shared" si="26"/>
        <v>2</v>
      </c>
    </row>
    <row r="327" spans="1:9" x14ac:dyDescent="0.25">
      <c r="A327">
        <v>3</v>
      </c>
      <c r="B327">
        <v>2</v>
      </c>
      <c r="C327">
        <v>4</v>
      </c>
      <c r="D327">
        <v>2</v>
      </c>
      <c r="E327">
        <v>0</v>
      </c>
      <c r="F327">
        <v>0</v>
      </c>
      <c r="G327">
        <v>13.068020000000001</v>
      </c>
      <c r="H327" s="4" t="str">
        <f t="shared" si="25"/>
        <v>M</v>
      </c>
      <c r="I327" s="4">
        <f t="shared" si="26"/>
        <v>2</v>
      </c>
    </row>
    <row r="328" spans="1:9" x14ac:dyDescent="0.25">
      <c r="A328">
        <v>3</v>
      </c>
      <c r="B328">
        <v>3</v>
      </c>
      <c r="C328">
        <v>0</v>
      </c>
      <c r="D328">
        <v>3</v>
      </c>
      <c r="E328">
        <v>0</v>
      </c>
      <c r="F328">
        <v>0</v>
      </c>
      <c r="G328">
        <v>1285.9470116666701</v>
      </c>
      <c r="H328" s="4" t="str">
        <f t="shared" si="25"/>
        <v>N</v>
      </c>
      <c r="I328" s="4">
        <f t="shared" si="26"/>
        <v>3</v>
      </c>
    </row>
    <row r="329" spans="1:9" x14ac:dyDescent="0.25">
      <c r="A329">
        <v>3</v>
      </c>
      <c r="B329">
        <v>3</v>
      </c>
      <c r="C329">
        <v>0</v>
      </c>
      <c r="D329">
        <v>3</v>
      </c>
      <c r="E329">
        <v>0</v>
      </c>
      <c r="F329">
        <v>1</v>
      </c>
      <c r="G329">
        <v>25.022124999999999</v>
      </c>
      <c r="H329" s="4" t="str">
        <f t="shared" si="25"/>
        <v>N</v>
      </c>
      <c r="I329" s="4">
        <f t="shared" si="26"/>
        <v>4</v>
      </c>
    </row>
    <row r="330" spans="1:9" x14ac:dyDescent="0.25">
      <c r="A330">
        <v>3</v>
      </c>
      <c r="B330">
        <v>3</v>
      </c>
      <c r="C330">
        <v>0</v>
      </c>
      <c r="D330">
        <v>4</v>
      </c>
      <c r="E330">
        <v>0</v>
      </c>
      <c r="F330">
        <v>0</v>
      </c>
      <c r="G330">
        <v>13.01136</v>
      </c>
      <c r="H330" s="4" t="str">
        <f t="shared" si="25"/>
        <v>N</v>
      </c>
      <c r="I330" s="4">
        <f t="shared" si="26"/>
        <v>3</v>
      </c>
    </row>
    <row r="331" spans="1:9" x14ac:dyDescent="0.25">
      <c r="A331">
        <v>3</v>
      </c>
      <c r="B331">
        <v>3</v>
      </c>
      <c r="C331">
        <v>0</v>
      </c>
      <c r="D331">
        <v>5</v>
      </c>
      <c r="E331">
        <v>0</v>
      </c>
      <c r="F331">
        <v>0</v>
      </c>
      <c r="G331">
        <v>16.449574999999999</v>
      </c>
      <c r="H331" s="4" t="str">
        <f t="shared" si="25"/>
        <v>N</v>
      </c>
      <c r="I331" s="4">
        <f t="shared" si="26"/>
        <v>3</v>
      </c>
    </row>
    <row r="332" spans="1:9" x14ac:dyDescent="0.25">
      <c r="A332">
        <v>3</v>
      </c>
      <c r="B332">
        <v>3</v>
      </c>
      <c r="C332">
        <v>1</v>
      </c>
      <c r="D332">
        <v>3</v>
      </c>
      <c r="E332">
        <v>0</v>
      </c>
      <c r="F332">
        <v>0</v>
      </c>
      <c r="G332">
        <v>511.65965666666699</v>
      </c>
      <c r="H332" s="4" t="str">
        <f t="shared" si="25"/>
        <v>M</v>
      </c>
      <c r="I332" s="4">
        <f t="shared" si="26"/>
        <v>3</v>
      </c>
    </row>
    <row r="333" spans="1:9" x14ac:dyDescent="0.25">
      <c r="A333">
        <v>3</v>
      </c>
      <c r="B333">
        <v>4</v>
      </c>
      <c r="C333">
        <v>0</v>
      </c>
      <c r="D333">
        <v>4</v>
      </c>
      <c r="E333">
        <v>0</v>
      </c>
      <c r="F333">
        <v>0</v>
      </c>
      <c r="G333">
        <v>90.065304999999995</v>
      </c>
      <c r="H333" s="4" t="str">
        <f t="shared" si="25"/>
        <v>N</v>
      </c>
      <c r="I333" s="4">
        <f t="shared" si="26"/>
        <v>4</v>
      </c>
    </row>
    <row r="334" spans="1:9" x14ac:dyDescent="0.25">
      <c r="A334">
        <v>3</v>
      </c>
      <c r="B334">
        <v>4</v>
      </c>
      <c r="C334">
        <v>0</v>
      </c>
      <c r="D334">
        <v>5</v>
      </c>
      <c r="E334">
        <v>0</v>
      </c>
      <c r="F334">
        <v>0</v>
      </c>
      <c r="G334">
        <v>53.31324</v>
      </c>
      <c r="H334" s="4" t="str">
        <f t="shared" si="25"/>
        <v>N</v>
      </c>
      <c r="I334" s="4">
        <f t="shared" si="26"/>
        <v>4</v>
      </c>
    </row>
    <row r="335" spans="1:9" x14ac:dyDescent="0.25">
      <c r="A335">
        <v>3</v>
      </c>
      <c r="B335">
        <v>5</v>
      </c>
      <c r="C335">
        <v>0</v>
      </c>
      <c r="D335">
        <v>5</v>
      </c>
      <c r="E335">
        <v>0</v>
      </c>
      <c r="F335">
        <v>0</v>
      </c>
      <c r="G335">
        <v>375.84807499999999</v>
      </c>
      <c r="H335" s="4" t="str">
        <f t="shared" si="25"/>
        <v>N</v>
      </c>
      <c r="I335" s="4">
        <f t="shared" si="26"/>
        <v>5</v>
      </c>
    </row>
    <row r="336" spans="1:9" x14ac:dyDescent="0.25">
      <c r="A336">
        <v>3</v>
      </c>
      <c r="B336">
        <v>6</v>
      </c>
      <c r="C336">
        <v>0</v>
      </c>
      <c r="D336">
        <v>6</v>
      </c>
      <c r="E336">
        <v>0</v>
      </c>
      <c r="F336">
        <v>0</v>
      </c>
      <c r="G336">
        <v>143.055125</v>
      </c>
      <c r="H336" s="4" t="str">
        <f t="shared" si="25"/>
        <v>N</v>
      </c>
      <c r="I336" s="4">
        <f t="shared" si="26"/>
        <v>6</v>
      </c>
    </row>
    <row r="337" spans="1:9" x14ac:dyDescent="0.25">
      <c r="A337">
        <v>3</v>
      </c>
      <c r="B337">
        <v>6</v>
      </c>
      <c r="C337">
        <v>1</v>
      </c>
      <c r="D337">
        <v>6</v>
      </c>
      <c r="E337">
        <v>0</v>
      </c>
      <c r="F337">
        <v>0</v>
      </c>
      <c r="G337">
        <v>515.02850000000001</v>
      </c>
      <c r="H337" s="4" t="str">
        <f t="shared" si="25"/>
        <v>M</v>
      </c>
      <c r="I337" s="4">
        <f t="shared" si="26"/>
        <v>6</v>
      </c>
    </row>
    <row r="338" spans="1:9" x14ac:dyDescent="0.25">
      <c r="A338">
        <v>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24991.198203333301</v>
      </c>
      <c r="H338" s="4" t="str">
        <f t="shared" si="25"/>
        <v>H</v>
      </c>
      <c r="I338" s="4">
        <f t="shared" si="26"/>
        <v>0</v>
      </c>
    </row>
    <row r="339" spans="1:9" x14ac:dyDescent="0.25">
      <c r="A339">
        <v>4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13679.653754999999</v>
      </c>
      <c r="H339" s="4" t="str">
        <f t="shared" si="25"/>
        <v>N</v>
      </c>
      <c r="I339" s="4">
        <f t="shared" si="26"/>
        <v>1</v>
      </c>
    </row>
    <row r="340" spans="1:9" x14ac:dyDescent="0.25">
      <c r="A340">
        <v>4</v>
      </c>
      <c r="B340">
        <v>0</v>
      </c>
      <c r="C340">
        <v>0</v>
      </c>
      <c r="D340">
        <v>0</v>
      </c>
      <c r="E340">
        <v>0</v>
      </c>
      <c r="F340">
        <v>2</v>
      </c>
      <c r="G340">
        <v>7493.7570283333298</v>
      </c>
      <c r="H340" s="4" t="str">
        <f t="shared" si="25"/>
        <v>N</v>
      </c>
      <c r="I340" s="4">
        <f t="shared" si="26"/>
        <v>2</v>
      </c>
    </row>
    <row r="341" spans="1:9" x14ac:dyDescent="0.25">
      <c r="A341">
        <v>4</v>
      </c>
      <c r="B341">
        <v>0</v>
      </c>
      <c r="C341">
        <v>0</v>
      </c>
      <c r="D341">
        <v>0</v>
      </c>
      <c r="E341">
        <v>0</v>
      </c>
      <c r="F341">
        <v>3</v>
      </c>
      <c r="G341">
        <v>1905.120375</v>
      </c>
      <c r="H341" s="4" t="str">
        <f t="shared" si="25"/>
        <v>N</v>
      </c>
      <c r="I341" s="4">
        <f t="shared" si="26"/>
        <v>3</v>
      </c>
    </row>
    <row r="342" spans="1:9" x14ac:dyDescent="0.25">
      <c r="A342">
        <v>4</v>
      </c>
      <c r="B342">
        <v>0</v>
      </c>
      <c r="C342">
        <v>0</v>
      </c>
      <c r="D342">
        <v>0</v>
      </c>
      <c r="E342">
        <v>0</v>
      </c>
      <c r="F342">
        <v>4</v>
      </c>
      <c r="G342">
        <v>304.33724000000001</v>
      </c>
      <c r="H342" s="4" t="str">
        <f t="shared" si="25"/>
        <v>N</v>
      </c>
      <c r="I342" s="4">
        <f t="shared" si="26"/>
        <v>4</v>
      </c>
    </row>
    <row r="343" spans="1:9" x14ac:dyDescent="0.25">
      <c r="A343">
        <v>4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28901.273476666702</v>
      </c>
      <c r="H343" s="4" t="str">
        <f t="shared" si="25"/>
        <v>N</v>
      </c>
      <c r="I343" s="4">
        <f t="shared" si="26"/>
        <v>0</v>
      </c>
    </row>
    <row r="344" spans="1:9" x14ac:dyDescent="0.25">
      <c r="A344">
        <v>4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1532.17059833333</v>
      </c>
      <c r="H344" s="4" t="str">
        <f t="shared" si="25"/>
        <v>N</v>
      </c>
      <c r="I344" s="4">
        <f t="shared" si="26"/>
        <v>1</v>
      </c>
    </row>
    <row r="345" spans="1:9" x14ac:dyDescent="0.25">
      <c r="A345">
        <v>4</v>
      </c>
      <c r="B345">
        <v>0</v>
      </c>
      <c r="C345">
        <v>0</v>
      </c>
      <c r="D345">
        <v>1</v>
      </c>
      <c r="E345">
        <v>0</v>
      </c>
      <c r="F345">
        <v>2</v>
      </c>
      <c r="G345">
        <v>2809.8089516666701</v>
      </c>
      <c r="H345" s="4" t="str">
        <f t="shared" si="25"/>
        <v>N</v>
      </c>
      <c r="I345" s="4">
        <f t="shared" si="26"/>
        <v>2</v>
      </c>
    </row>
    <row r="346" spans="1:9" x14ac:dyDescent="0.25">
      <c r="A346">
        <v>4</v>
      </c>
      <c r="B346">
        <v>0</v>
      </c>
      <c r="C346">
        <v>0</v>
      </c>
      <c r="D346">
        <v>1</v>
      </c>
      <c r="E346">
        <v>0</v>
      </c>
      <c r="F346">
        <v>3</v>
      </c>
      <c r="G346">
        <v>109.80701999999999</v>
      </c>
      <c r="H346" s="4" t="str">
        <f t="shared" si="25"/>
        <v>N</v>
      </c>
      <c r="I346" s="4">
        <f t="shared" si="26"/>
        <v>3</v>
      </c>
    </row>
    <row r="347" spans="1:9" x14ac:dyDescent="0.25">
      <c r="A347">
        <v>4</v>
      </c>
      <c r="B347">
        <v>0</v>
      </c>
      <c r="C347">
        <v>0</v>
      </c>
      <c r="D347">
        <v>2</v>
      </c>
      <c r="E347">
        <v>0</v>
      </c>
      <c r="F347">
        <v>0</v>
      </c>
      <c r="G347">
        <v>2895.8065283333299</v>
      </c>
      <c r="H347" s="4" t="str">
        <f t="shared" si="25"/>
        <v>N</v>
      </c>
      <c r="I347" s="4">
        <f t="shared" si="26"/>
        <v>0</v>
      </c>
    </row>
    <row r="348" spans="1:9" x14ac:dyDescent="0.25">
      <c r="A348">
        <v>4</v>
      </c>
      <c r="B348">
        <v>0</v>
      </c>
      <c r="C348">
        <v>0</v>
      </c>
      <c r="D348">
        <v>2</v>
      </c>
      <c r="E348">
        <v>0</v>
      </c>
      <c r="F348">
        <v>1</v>
      </c>
      <c r="G348">
        <v>40.915995000000002</v>
      </c>
      <c r="H348" s="4" t="str">
        <f t="shared" si="25"/>
        <v>N</v>
      </c>
      <c r="I348" s="4">
        <f t="shared" si="26"/>
        <v>1</v>
      </c>
    </row>
    <row r="349" spans="1:9" x14ac:dyDescent="0.25">
      <c r="A349">
        <v>4</v>
      </c>
      <c r="B349">
        <v>0</v>
      </c>
      <c r="C349">
        <v>0</v>
      </c>
      <c r="D349">
        <v>2</v>
      </c>
      <c r="E349">
        <v>0</v>
      </c>
      <c r="F349">
        <v>2</v>
      </c>
      <c r="G349">
        <v>23.233115000000002</v>
      </c>
      <c r="H349" s="4" t="str">
        <f t="shared" si="25"/>
        <v>N</v>
      </c>
      <c r="I349" s="4">
        <f t="shared" si="26"/>
        <v>2</v>
      </c>
    </row>
    <row r="350" spans="1:9" x14ac:dyDescent="0.25">
      <c r="A350">
        <v>4</v>
      </c>
      <c r="B350">
        <v>0</v>
      </c>
      <c r="C350">
        <v>0</v>
      </c>
      <c r="D350">
        <v>3</v>
      </c>
      <c r="E350">
        <v>0</v>
      </c>
      <c r="F350">
        <v>0</v>
      </c>
      <c r="G350">
        <v>431.49570999999997</v>
      </c>
      <c r="H350" s="4" t="str">
        <f t="shared" si="25"/>
        <v>N</v>
      </c>
      <c r="I350" s="4">
        <f t="shared" si="26"/>
        <v>0</v>
      </c>
    </row>
    <row r="351" spans="1:9" x14ac:dyDescent="0.25">
      <c r="A351">
        <v>4</v>
      </c>
      <c r="B351">
        <v>0</v>
      </c>
      <c r="C351">
        <v>0</v>
      </c>
      <c r="D351">
        <v>3</v>
      </c>
      <c r="E351">
        <v>0</v>
      </c>
      <c r="F351">
        <v>2</v>
      </c>
      <c r="G351">
        <v>195.90678</v>
      </c>
      <c r="H351" s="4" t="str">
        <f t="shared" si="25"/>
        <v>N</v>
      </c>
      <c r="I351" s="4">
        <f t="shared" si="26"/>
        <v>2</v>
      </c>
    </row>
    <row r="352" spans="1:9" x14ac:dyDescent="0.25">
      <c r="A352">
        <v>4</v>
      </c>
      <c r="B352">
        <v>0</v>
      </c>
      <c r="C352">
        <v>0</v>
      </c>
      <c r="D352">
        <v>4</v>
      </c>
      <c r="E352">
        <v>0</v>
      </c>
      <c r="F352">
        <v>0</v>
      </c>
      <c r="G352">
        <v>3.9348200000000002</v>
      </c>
      <c r="H352" s="4" t="str">
        <f t="shared" si="25"/>
        <v>N</v>
      </c>
      <c r="I352" s="4">
        <f t="shared" si="26"/>
        <v>0</v>
      </c>
    </row>
    <row r="353" spans="1:9" x14ac:dyDescent="0.25">
      <c r="A353">
        <v>4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90826.228765000007</v>
      </c>
      <c r="H353" s="4" t="str">
        <f t="shared" si="25"/>
        <v>N</v>
      </c>
      <c r="I353" s="4">
        <f t="shared" si="26"/>
        <v>1</v>
      </c>
    </row>
    <row r="354" spans="1:9" x14ac:dyDescent="0.25">
      <c r="A354">
        <v>4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11239.2212066667</v>
      </c>
      <c r="H354" s="4" t="str">
        <f t="shared" si="25"/>
        <v>N</v>
      </c>
      <c r="I354" s="4">
        <f t="shared" si="26"/>
        <v>2</v>
      </c>
    </row>
    <row r="355" spans="1:9" x14ac:dyDescent="0.25">
      <c r="A355">
        <v>4</v>
      </c>
      <c r="B355">
        <v>1</v>
      </c>
      <c r="C355">
        <v>0</v>
      </c>
      <c r="D355">
        <v>1</v>
      </c>
      <c r="E355">
        <v>0</v>
      </c>
      <c r="F355">
        <v>2</v>
      </c>
      <c r="G355">
        <v>4961.1887466666703</v>
      </c>
      <c r="H355" s="4" t="str">
        <f t="shared" si="25"/>
        <v>N</v>
      </c>
      <c r="I355" s="4">
        <f t="shared" si="26"/>
        <v>3</v>
      </c>
    </row>
    <row r="356" spans="1:9" x14ac:dyDescent="0.25">
      <c r="A356">
        <v>4</v>
      </c>
      <c r="B356">
        <v>1</v>
      </c>
      <c r="C356">
        <v>0</v>
      </c>
      <c r="D356">
        <v>1</v>
      </c>
      <c r="E356">
        <v>0</v>
      </c>
      <c r="F356">
        <v>3</v>
      </c>
      <c r="G356">
        <v>1816.7261800000001</v>
      </c>
      <c r="H356" s="4" t="str">
        <f t="shared" si="25"/>
        <v>N</v>
      </c>
      <c r="I356" s="4">
        <f t="shared" si="26"/>
        <v>4</v>
      </c>
    </row>
    <row r="357" spans="1:9" x14ac:dyDescent="0.25">
      <c r="A357">
        <v>4</v>
      </c>
      <c r="B357">
        <v>1</v>
      </c>
      <c r="C357">
        <v>0</v>
      </c>
      <c r="D357">
        <v>1</v>
      </c>
      <c r="E357">
        <v>0</v>
      </c>
      <c r="F357">
        <v>4</v>
      </c>
      <c r="G357">
        <v>1078.2299266666701</v>
      </c>
      <c r="H357" s="4" t="str">
        <f t="shared" si="25"/>
        <v>N</v>
      </c>
      <c r="I357" s="4">
        <f t="shared" si="26"/>
        <v>5</v>
      </c>
    </row>
    <row r="358" spans="1:9" x14ac:dyDescent="0.25">
      <c r="A358">
        <v>4</v>
      </c>
      <c r="B358">
        <v>1</v>
      </c>
      <c r="C358">
        <v>0</v>
      </c>
      <c r="D358">
        <v>2</v>
      </c>
      <c r="E358">
        <v>0</v>
      </c>
      <c r="F358">
        <v>0</v>
      </c>
      <c r="G358">
        <v>8963.7627649999995</v>
      </c>
      <c r="H358" s="4" t="str">
        <f t="shared" si="25"/>
        <v>N</v>
      </c>
      <c r="I358" s="4">
        <f t="shared" si="26"/>
        <v>1</v>
      </c>
    </row>
    <row r="359" spans="1:9" x14ac:dyDescent="0.25">
      <c r="A359">
        <v>4</v>
      </c>
      <c r="B359">
        <v>1</v>
      </c>
      <c r="C359">
        <v>0</v>
      </c>
      <c r="D359">
        <v>2</v>
      </c>
      <c r="E359">
        <v>0</v>
      </c>
      <c r="F359">
        <v>1</v>
      </c>
      <c r="G359">
        <v>2432.7283849999999</v>
      </c>
      <c r="H359" s="4" t="str">
        <f t="shared" si="25"/>
        <v>N</v>
      </c>
      <c r="I359" s="4">
        <f t="shared" si="26"/>
        <v>2</v>
      </c>
    </row>
    <row r="360" spans="1:9" x14ac:dyDescent="0.25">
      <c r="A360">
        <v>4</v>
      </c>
      <c r="B360">
        <v>1</v>
      </c>
      <c r="C360">
        <v>0</v>
      </c>
      <c r="D360">
        <v>2</v>
      </c>
      <c r="E360">
        <v>0</v>
      </c>
      <c r="F360">
        <v>2</v>
      </c>
      <c r="G360">
        <v>207.65563499999999</v>
      </c>
      <c r="H360" s="4" t="str">
        <f t="shared" si="25"/>
        <v>N</v>
      </c>
      <c r="I360" s="4">
        <f t="shared" si="26"/>
        <v>3</v>
      </c>
    </row>
    <row r="361" spans="1:9" x14ac:dyDescent="0.25">
      <c r="A361">
        <v>4</v>
      </c>
      <c r="B361">
        <v>1</v>
      </c>
      <c r="C361">
        <v>0</v>
      </c>
      <c r="D361">
        <v>2</v>
      </c>
      <c r="E361">
        <v>0</v>
      </c>
      <c r="F361">
        <v>3</v>
      </c>
      <c r="G361">
        <v>195.90678</v>
      </c>
      <c r="H361" s="4" t="str">
        <f t="shared" si="25"/>
        <v>N</v>
      </c>
      <c r="I361" s="4">
        <f t="shared" si="26"/>
        <v>4</v>
      </c>
    </row>
    <row r="362" spans="1:9" x14ac:dyDescent="0.25">
      <c r="A362">
        <v>4</v>
      </c>
      <c r="B362">
        <v>1</v>
      </c>
      <c r="C362">
        <v>0</v>
      </c>
      <c r="D362">
        <v>3</v>
      </c>
      <c r="E362">
        <v>0</v>
      </c>
      <c r="F362">
        <v>0</v>
      </c>
      <c r="G362">
        <v>771.06789000000003</v>
      </c>
      <c r="H362" s="4" t="str">
        <f t="shared" si="25"/>
        <v>N</v>
      </c>
      <c r="I362" s="4">
        <f t="shared" si="26"/>
        <v>1</v>
      </c>
    </row>
    <row r="363" spans="1:9" x14ac:dyDescent="0.25">
      <c r="A363">
        <v>4</v>
      </c>
      <c r="B363">
        <v>1</v>
      </c>
      <c r="C363">
        <v>0</v>
      </c>
      <c r="D363">
        <v>3</v>
      </c>
      <c r="E363">
        <v>0</v>
      </c>
      <c r="F363">
        <v>1</v>
      </c>
      <c r="G363">
        <v>13.01136</v>
      </c>
      <c r="H363" s="4" t="str">
        <f t="shared" si="25"/>
        <v>N</v>
      </c>
      <c r="I363" s="4">
        <f t="shared" si="26"/>
        <v>2</v>
      </c>
    </row>
    <row r="364" spans="1:9" x14ac:dyDescent="0.25">
      <c r="A364">
        <v>4</v>
      </c>
      <c r="B364">
        <v>1</v>
      </c>
      <c r="C364">
        <v>0</v>
      </c>
      <c r="D364">
        <v>3</v>
      </c>
      <c r="E364">
        <v>0</v>
      </c>
      <c r="F364">
        <v>2</v>
      </c>
      <c r="G364">
        <v>303.54046</v>
      </c>
      <c r="H364" s="4" t="str">
        <f t="shared" si="25"/>
        <v>N</v>
      </c>
      <c r="I364" s="4">
        <f t="shared" si="26"/>
        <v>3</v>
      </c>
    </row>
    <row r="365" spans="1:9" x14ac:dyDescent="0.25">
      <c r="A365">
        <v>4</v>
      </c>
      <c r="B365">
        <v>1</v>
      </c>
      <c r="C365">
        <v>0</v>
      </c>
      <c r="D365">
        <v>4</v>
      </c>
      <c r="E365">
        <v>0</v>
      </c>
      <c r="F365">
        <v>0</v>
      </c>
      <c r="G365">
        <v>26.034960000000002</v>
      </c>
      <c r="H365" s="4" t="str">
        <f t="shared" si="25"/>
        <v>N</v>
      </c>
      <c r="I365" s="4">
        <f t="shared" si="26"/>
        <v>1</v>
      </c>
    </row>
    <row r="366" spans="1:9" x14ac:dyDescent="0.25">
      <c r="A366">
        <v>4</v>
      </c>
      <c r="B366">
        <v>1</v>
      </c>
      <c r="C366">
        <v>0</v>
      </c>
      <c r="D366">
        <v>4</v>
      </c>
      <c r="E366">
        <v>0</v>
      </c>
      <c r="F366">
        <v>1</v>
      </c>
      <c r="G366">
        <v>28.059125000000002</v>
      </c>
      <c r="H366" s="4" t="str">
        <f t="shared" si="25"/>
        <v>N</v>
      </c>
      <c r="I366" s="4">
        <f t="shared" si="26"/>
        <v>2</v>
      </c>
    </row>
    <row r="367" spans="1:9" x14ac:dyDescent="0.25">
      <c r="A367">
        <v>4</v>
      </c>
      <c r="B367">
        <v>2</v>
      </c>
      <c r="C367">
        <v>0</v>
      </c>
      <c r="D367">
        <v>2</v>
      </c>
      <c r="E367">
        <v>0</v>
      </c>
      <c r="F367">
        <v>0</v>
      </c>
      <c r="G367">
        <v>23048.741243333301</v>
      </c>
      <c r="H367" s="4" t="str">
        <f t="shared" si="25"/>
        <v>N</v>
      </c>
      <c r="I367" s="4">
        <f t="shared" si="26"/>
        <v>2</v>
      </c>
    </row>
    <row r="368" spans="1:9" x14ac:dyDescent="0.25">
      <c r="A368">
        <v>4</v>
      </c>
      <c r="B368">
        <v>2</v>
      </c>
      <c r="C368">
        <v>0</v>
      </c>
      <c r="D368">
        <v>2</v>
      </c>
      <c r="E368">
        <v>0</v>
      </c>
      <c r="F368">
        <v>1</v>
      </c>
      <c r="G368">
        <v>5364.6578</v>
      </c>
      <c r="H368" s="4" t="str">
        <f t="shared" si="25"/>
        <v>N</v>
      </c>
      <c r="I368" s="4">
        <f t="shared" si="26"/>
        <v>3</v>
      </c>
    </row>
    <row r="369" spans="1:9" x14ac:dyDescent="0.25">
      <c r="A369">
        <v>4</v>
      </c>
      <c r="B369">
        <v>2</v>
      </c>
      <c r="C369">
        <v>0</v>
      </c>
      <c r="D369">
        <v>2</v>
      </c>
      <c r="E369">
        <v>0</v>
      </c>
      <c r="F369">
        <v>2</v>
      </c>
      <c r="G369">
        <v>1881.3065750000001</v>
      </c>
      <c r="H369" s="4" t="str">
        <f t="shared" si="25"/>
        <v>N</v>
      </c>
      <c r="I369" s="4">
        <f t="shared" si="26"/>
        <v>4</v>
      </c>
    </row>
    <row r="370" spans="1:9" x14ac:dyDescent="0.25">
      <c r="A370">
        <v>4</v>
      </c>
      <c r="B370">
        <v>2</v>
      </c>
      <c r="C370">
        <v>0</v>
      </c>
      <c r="D370">
        <v>2</v>
      </c>
      <c r="E370">
        <v>0</v>
      </c>
      <c r="F370">
        <v>3</v>
      </c>
      <c r="G370">
        <v>656.36985500000003</v>
      </c>
      <c r="H370" s="4" t="str">
        <f t="shared" si="25"/>
        <v>N</v>
      </c>
      <c r="I370" s="4">
        <f t="shared" si="26"/>
        <v>5</v>
      </c>
    </row>
    <row r="371" spans="1:9" x14ac:dyDescent="0.25">
      <c r="A371">
        <v>4</v>
      </c>
      <c r="B371">
        <v>2</v>
      </c>
      <c r="C371">
        <v>0</v>
      </c>
      <c r="D371">
        <v>2</v>
      </c>
      <c r="E371">
        <v>0</v>
      </c>
      <c r="F371">
        <v>4</v>
      </c>
      <c r="G371">
        <v>509.77723333333302</v>
      </c>
      <c r="H371" s="4" t="str">
        <f t="shared" si="25"/>
        <v>N</v>
      </c>
      <c r="I371" s="4">
        <f t="shared" si="26"/>
        <v>6</v>
      </c>
    </row>
    <row r="372" spans="1:9" x14ac:dyDescent="0.25">
      <c r="A372">
        <v>4</v>
      </c>
      <c r="B372">
        <v>2</v>
      </c>
      <c r="C372">
        <v>0</v>
      </c>
      <c r="D372">
        <v>2</v>
      </c>
      <c r="E372">
        <v>0</v>
      </c>
      <c r="F372">
        <v>6</v>
      </c>
      <c r="G372">
        <v>334.22050000000002</v>
      </c>
      <c r="H372" s="4" t="str">
        <f t="shared" si="25"/>
        <v>N</v>
      </c>
      <c r="I372" s="4">
        <f t="shared" si="26"/>
        <v>8</v>
      </c>
    </row>
    <row r="373" spans="1:9" x14ac:dyDescent="0.25">
      <c r="A373">
        <v>4</v>
      </c>
      <c r="B373">
        <v>2</v>
      </c>
      <c r="C373">
        <v>0</v>
      </c>
      <c r="D373">
        <v>3</v>
      </c>
      <c r="E373">
        <v>0</v>
      </c>
      <c r="F373">
        <v>0</v>
      </c>
      <c r="G373">
        <v>1570.4623099999999</v>
      </c>
      <c r="H373" s="4" t="str">
        <f t="shared" si="25"/>
        <v>N</v>
      </c>
      <c r="I373" s="4">
        <f t="shared" si="26"/>
        <v>2</v>
      </c>
    </row>
    <row r="374" spans="1:9" x14ac:dyDescent="0.25">
      <c r="A374">
        <v>4</v>
      </c>
      <c r="B374">
        <v>2</v>
      </c>
      <c r="C374">
        <v>0</v>
      </c>
      <c r="D374">
        <v>3</v>
      </c>
      <c r="E374">
        <v>0</v>
      </c>
      <c r="F374">
        <v>1</v>
      </c>
      <c r="G374">
        <v>429.81151999999997</v>
      </c>
      <c r="H374" s="4" t="str">
        <f t="shared" si="25"/>
        <v>N</v>
      </c>
      <c r="I374" s="4">
        <f t="shared" si="26"/>
        <v>3</v>
      </c>
    </row>
    <row r="375" spans="1:9" x14ac:dyDescent="0.25">
      <c r="A375">
        <v>4</v>
      </c>
      <c r="B375">
        <v>2</v>
      </c>
      <c r="C375">
        <v>0</v>
      </c>
      <c r="D375">
        <v>3</v>
      </c>
      <c r="E375">
        <v>0</v>
      </c>
      <c r="F375">
        <v>2</v>
      </c>
      <c r="G375">
        <v>13.06072</v>
      </c>
      <c r="H375" s="4" t="str">
        <f t="shared" si="25"/>
        <v>N</v>
      </c>
      <c r="I375" s="4">
        <f t="shared" si="26"/>
        <v>4</v>
      </c>
    </row>
    <row r="376" spans="1:9" x14ac:dyDescent="0.25">
      <c r="A376">
        <v>4</v>
      </c>
      <c r="B376">
        <v>2</v>
      </c>
      <c r="C376">
        <v>0</v>
      </c>
      <c r="D376">
        <v>4</v>
      </c>
      <c r="E376">
        <v>0</v>
      </c>
      <c r="F376">
        <v>0</v>
      </c>
      <c r="G376">
        <v>357.99997999999999</v>
      </c>
      <c r="H376" s="4" t="str">
        <f t="shared" si="25"/>
        <v>N</v>
      </c>
      <c r="I376" s="4">
        <f t="shared" si="26"/>
        <v>2</v>
      </c>
    </row>
    <row r="377" spans="1:9" x14ac:dyDescent="0.25">
      <c r="A377">
        <v>4</v>
      </c>
      <c r="B377">
        <v>2</v>
      </c>
      <c r="C377">
        <v>0</v>
      </c>
      <c r="D377">
        <v>4</v>
      </c>
      <c r="E377">
        <v>0</v>
      </c>
      <c r="F377">
        <v>1</v>
      </c>
      <c r="G377">
        <v>288.05133333333299</v>
      </c>
      <c r="H377" s="4" t="str">
        <f t="shared" si="25"/>
        <v>N</v>
      </c>
      <c r="I377" s="4">
        <f t="shared" si="26"/>
        <v>3</v>
      </c>
    </row>
    <row r="378" spans="1:9" x14ac:dyDescent="0.25">
      <c r="A378">
        <v>4</v>
      </c>
      <c r="B378">
        <v>3</v>
      </c>
      <c r="C378">
        <v>0</v>
      </c>
      <c r="D378">
        <v>3</v>
      </c>
      <c r="E378">
        <v>0</v>
      </c>
      <c r="F378">
        <v>0</v>
      </c>
      <c r="G378">
        <v>2736.1681633333301</v>
      </c>
      <c r="H378" s="4" t="str">
        <f t="shared" si="25"/>
        <v>N</v>
      </c>
      <c r="I378" s="4">
        <f t="shared" si="26"/>
        <v>3</v>
      </c>
    </row>
    <row r="379" spans="1:9" x14ac:dyDescent="0.25">
      <c r="A379">
        <v>4</v>
      </c>
      <c r="B379">
        <v>3</v>
      </c>
      <c r="C379">
        <v>0</v>
      </c>
      <c r="D379">
        <v>3</v>
      </c>
      <c r="E379">
        <v>0</v>
      </c>
      <c r="F379">
        <v>1</v>
      </c>
      <c r="G379">
        <v>3457.60921166667</v>
      </c>
      <c r="H379" s="4" t="str">
        <f t="shared" si="25"/>
        <v>N</v>
      </c>
      <c r="I379" s="4">
        <f t="shared" si="26"/>
        <v>4</v>
      </c>
    </row>
    <row r="380" spans="1:9" x14ac:dyDescent="0.25">
      <c r="A380">
        <v>4</v>
      </c>
      <c r="B380">
        <v>3</v>
      </c>
      <c r="C380">
        <v>0</v>
      </c>
      <c r="D380">
        <v>3</v>
      </c>
      <c r="E380">
        <v>0</v>
      </c>
      <c r="F380">
        <v>2</v>
      </c>
      <c r="G380">
        <v>446.42291999999998</v>
      </c>
      <c r="H380" s="4" t="str">
        <f t="shared" si="25"/>
        <v>N</v>
      </c>
      <c r="I380" s="4">
        <f t="shared" si="26"/>
        <v>5</v>
      </c>
    </row>
    <row r="381" spans="1:9" x14ac:dyDescent="0.25">
      <c r="A381">
        <v>4</v>
      </c>
      <c r="B381">
        <v>3</v>
      </c>
      <c r="C381">
        <v>0</v>
      </c>
      <c r="D381">
        <v>3</v>
      </c>
      <c r="E381">
        <v>0</v>
      </c>
      <c r="F381">
        <v>3</v>
      </c>
      <c r="G381">
        <v>3.9199600000000001</v>
      </c>
      <c r="H381" s="4" t="str">
        <f t="shared" si="25"/>
        <v>N</v>
      </c>
      <c r="I381" s="4">
        <f t="shared" si="26"/>
        <v>6</v>
      </c>
    </row>
    <row r="382" spans="1:9" x14ac:dyDescent="0.25">
      <c r="A382">
        <v>4</v>
      </c>
      <c r="B382">
        <v>3</v>
      </c>
      <c r="C382">
        <v>0</v>
      </c>
      <c r="D382">
        <v>4</v>
      </c>
      <c r="E382">
        <v>0</v>
      </c>
      <c r="F382">
        <v>0</v>
      </c>
      <c r="G382">
        <v>285.67932999999999</v>
      </c>
      <c r="H382" s="4" t="str">
        <f t="shared" si="25"/>
        <v>N</v>
      </c>
      <c r="I382" s="4">
        <f t="shared" si="26"/>
        <v>3</v>
      </c>
    </row>
    <row r="383" spans="1:9" x14ac:dyDescent="0.25">
      <c r="A383">
        <v>4</v>
      </c>
      <c r="B383">
        <v>3</v>
      </c>
      <c r="C383">
        <v>0</v>
      </c>
      <c r="D383">
        <v>4</v>
      </c>
      <c r="E383">
        <v>0</v>
      </c>
      <c r="F383">
        <v>1</v>
      </c>
      <c r="G383">
        <v>46.817959999999999</v>
      </c>
      <c r="H383" s="4" t="str">
        <f t="shared" si="25"/>
        <v>N</v>
      </c>
      <c r="I383" s="4">
        <f t="shared" si="26"/>
        <v>4</v>
      </c>
    </row>
    <row r="384" spans="1:9" x14ac:dyDescent="0.25">
      <c r="A384">
        <v>4</v>
      </c>
      <c r="B384">
        <v>4</v>
      </c>
      <c r="C384">
        <v>0</v>
      </c>
      <c r="D384">
        <v>4</v>
      </c>
      <c r="E384">
        <v>0</v>
      </c>
      <c r="F384">
        <v>0</v>
      </c>
      <c r="G384">
        <v>1123.99028</v>
      </c>
      <c r="H384" s="4" t="str">
        <f t="shared" si="25"/>
        <v>N</v>
      </c>
      <c r="I384" s="4">
        <f t="shared" si="26"/>
        <v>4</v>
      </c>
    </row>
    <row r="385" spans="1:9" x14ac:dyDescent="0.25">
      <c r="A385">
        <v>4</v>
      </c>
      <c r="B385">
        <v>4</v>
      </c>
      <c r="C385">
        <v>0</v>
      </c>
      <c r="D385">
        <v>4</v>
      </c>
      <c r="E385">
        <v>0</v>
      </c>
      <c r="F385">
        <v>1</v>
      </c>
      <c r="G385">
        <v>8.7062600000000003</v>
      </c>
      <c r="H385" s="4" t="str">
        <f t="shared" si="25"/>
        <v>N</v>
      </c>
      <c r="I385" s="4">
        <f t="shared" si="26"/>
        <v>5</v>
      </c>
    </row>
    <row r="386" spans="1:9" x14ac:dyDescent="0.25">
      <c r="A386">
        <v>4</v>
      </c>
      <c r="B386">
        <v>4</v>
      </c>
      <c r="C386">
        <v>0</v>
      </c>
      <c r="D386">
        <v>7</v>
      </c>
      <c r="E386">
        <v>0</v>
      </c>
      <c r="F386">
        <v>0</v>
      </c>
      <c r="G386">
        <v>28.059125000000002</v>
      </c>
      <c r="H386" s="4" t="str">
        <f t="shared" si="25"/>
        <v>N</v>
      </c>
      <c r="I386" s="4">
        <f t="shared" si="26"/>
        <v>4</v>
      </c>
    </row>
    <row r="387" spans="1:9" x14ac:dyDescent="0.25">
      <c r="A387">
        <v>4</v>
      </c>
      <c r="B387">
        <v>5</v>
      </c>
      <c r="C387">
        <v>0</v>
      </c>
      <c r="D387">
        <v>5</v>
      </c>
      <c r="E387">
        <v>0</v>
      </c>
      <c r="F387">
        <v>0</v>
      </c>
      <c r="G387">
        <v>93.862350000000006</v>
      </c>
      <c r="H387" s="4" t="str">
        <f t="shared" ref="H387:H450" si="27">IF(C387&gt;0, "M",IF((D387+F387)&gt;0,"N","H"))</f>
        <v>N</v>
      </c>
      <c r="I387" s="4">
        <f t="shared" ref="I387:I450" si="28">B387+F387</f>
        <v>5</v>
      </c>
    </row>
    <row r="388" spans="1:9" x14ac:dyDescent="0.25">
      <c r="A388">
        <v>4</v>
      </c>
      <c r="B388">
        <v>5</v>
      </c>
      <c r="C388">
        <v>0</v>
      </c>
      <c r="D388">
        <v>6</v>
      </c>
      <c r="E388">
        <v>0</v>
      </c>
      <c r="F388">
        <v>0</v>
      </c>
      <c r="G388">
        <v>125.34125</v>
      </c>
      <c r="H388" s="4" t="str">
        <f t="shared" si="27"/>
        <v>N</v>
      </c>
      <c r="I388" s="4">
        <f t="shared" si="28"/>
        <v>5</v>
      </c>
    </row>
    <row r="389" spans="1:9" x14ac:dyDescent="0.25">
      <c r="A389">
        <v>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25484.869188333301</v>
      </c>
      <c r="H389" s="4" t="str">
        <f t="shared" si="27"/>
        <v>H</v>
      </c>
      <c r="I389" s="4">
        <f t="shared" si="28"/>
        <v>0</v>
      </c>
    </row>
    <row r="390" spans="1:9" x14ac:dyDescent="0.25">
      <c r="A390">
        <v>5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1832.9694466666699</v>
      </c>
      <c r="H390" s="4" t="str">
        <f t="shared" si="27"/>
        <v>N</v>
      </c>
      <c r="I390" s="4">
        <f t="shared" si="28"/>
        <v>1</v>
      </c>
    </row>
    <row r="391" spans="1:9" x14ac:dyDescent="0.25">
      <c r="A391">
        <v>5</v>
      </c>
      <c r="B391">
        <v>0</v>
      </c>
      <c r="C391">
        <v>0</v>
      </c>
      <c r="D391">
        <v>0</v>
      </c>
      <c r="E391">
        <v>0</v>
      </c>
      <c r="F391">
        <v>2</v>
      </c>
      <c r="G391">
        <v>3881.5765449999999</v>
      </c>
      <c r="H391" s="4" t="str">
        <f t="shared" si="27"/>
        <v>N</v>
      </c>
      <c r="I391" s="4">
        <f t="shared" si="28"/>
        <v>2</v>
      </c>
    </row>
    <row r="392" spans="1:9" x14ac:dyDescent="0.25">
      <c r="A392">
        <v>5</v>
      </c>
      <c r="B392">
        <v>0</v>
      </c>
      <c r="C392">
        <v>0</v>
      </c>
      <c r="D392">
        <v>0</v>
      </c>
      <c r="E392">
        <v>0</v>
      </c>
      <c r="F392">
        <v>3</v>
      </c>
      <c r="G392">
        <v>78.0886</v>
      </c>
      <c r="H392" s="4" t="str">
        <f t="shared" si="27"/>
        <v>N</v>
      </c>
      <c r="I392" s="4">
        <f t="shared" si="28"/>
        <v>3</v>
      </c>
    </row>
    <row r="393" spans="1:9" x14ac:dyDescent="0.25">
      <c r="A393">
        <v>5</v>
      </c>
      <c r="B393">
        <v>0</v>
      </c>
      <c r="C393">
        <v>0</v>
      </c>
      <c r="D393">
        <v>0</v>
      </c>
      <c r="E393">
        <v>0</v>
      </c>
      <c r="F393">
        <v>4</v>
      </c>
      <c r="G393">
        <v>394.91856000000001</v>
      </c>
      <c r="H393" s="4" t="str">
        <f t="shared" si="27"/>
        <v>N</v>
      </c>
      <c r="I393" s="4">
        <f t="shared" si="28"/>
        <v>4</v>
      </c>
    </row>
    <row r="394" spans="1:9" x14ac:dyDescent="0.25">
      <c r="A394">
        <v>5</v>
      </c>
      <c r="B394">
        <v>0</v>
      </c>
      <c r="C394">
        <v>0</v>
      </c>
      <c r="D394">
        <v>1</v>
      </c>
      <c r="E394">
        <v>0</v>
      </c>
      <c r="F394">
        <v>0</v>
      </c>
      <c r="G394">
        <v>24525.443448333299</v>
      </c>
      <c r="H394" s="4" t="str">
        <f t="shared" si="27"/>
        <v>N</v>
      </c>
      <c r="I394" s="4">
        <f t="shared" si="28"/>
        <v>0</v>
      </c>
    </row>
    <row r="395" spans="1:9" x14ac:dyDescent="0.25">
      <c r="A395">
        <v>5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60.791249999999998</v>
      </c>
      <c r="H395" s="4" t="str">
        <f t="shared" si="27"/>
        <v>N</v>
      </c>
      <c r="I395" s="4">
        <f t="shared" si="28"/>
        <v>1</v>
      </c>
    </row>
    <row r="396" spans="1:9" x14ac:dyDescent="0.25">
      <c r="A396">
        <v>5</v>
      </c>
      <c r="B396">
        <v>0</v>
      </c>
      <c r="C396">
        <v>0</v>
      </c>
      <c r="D396">
        <v>1</v>
      </c>
      <c r="E396">
        <v>0</v>
      </c>
      <c r="F396">
        <v>2</v>
      </c>
      <c r="G396">
        <v>34.183135</v>
      </c>
      <c r="H396" s="4" t="str">
        <f t="shared" si="27"/>
        <v>N</v>
      </c>
      <c r="I396" s="4">
        <f t="shared" si="28"/>
        <v>2</v>
      </c>
    </row>
    <row r="397" spans="1:9" x14ac:dyDescent="0.25">
      <c r="A397">
        <v>5</v>
      </c>
      <c r="B397">
        <v>0</v>
      </c>
      <c r="C397">
        <v>0</v>
      </c>
      <c r="D397">
        <v>2</v>
      </c>
      <c r="E397">
        <v>0</v>
      </c>
      <c r="F397">
        <v>0</v>
      </c>
      <c r="G397">
        <v>1309.1324300000001</v>
      </c>
      <c r="H397" s="4" t="str">
        <f t="shared" si="27"/>
        <v>N</v>
      </c>
      <c r="I397" s="4">
        <f t="shared" si="28"/>
        <v>0</v>
      </c>
    </row>
    <row r="398" spans="1:9" x14ac:dyDescent="0.25">
      <c r="A398">
        <v>5</v>
      </c>
      <c r="B398">
        <v>0</v>
      </c>
      <c r="C398">
        <v>0</v>
      </c>
      <c r="D398">
        <v>2</v>
      </c>
      <c r="E398">
        <v>0</v>
      </c>
      <c r="F398">
        <v>1</v>
      </c>
      <c r="G398">
        <v>13.01136</v>
      </c>
      <c r="H398" s="4" t="str">
        <f t="shared" si="27"/>
        <v>N</v>
      </c>
      <c r="I398" s="4">
        <f t="shared" si="28"/>
        <v>1</v>
      </c>
    </row>
    <row r="399" spans="1:9" x14ac:dyDescent="0.25">
      <c r="A399">
        <v>5</v>
      </c>
      <c r="B399">
        <v>0</v>
      </c>
      <c r="C399">
        <v>0</v>
      </c>
      <c r="D399">
        <v>3</v>
      </c>
      <c r="E399">
        <v>0</v>
      </c>
      <c r="F399">
        <v>0</v>
      </c>
      <c r="G399">
        <v>21.685600000000001</v>
      </c>
      <c r="H399" s="4" t="str">
        <f t="shared" si="27"/>
        <v>N</v>
      </c>
      <c r="I399" s="4">
        <f t="shared" si="28"/>
        <v>0</v>
      </c>
    </row>
    <row r="400" spans="1:9" x14ac:dyDescent="0.25">
      <c r="A400">
        <v>5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110917.083965</v>
      </c>
      <c r="H400" s="4" t="str">
        <f t="shared" si="27"/>
        <v>N</v>
      </c>
      <c r="I400" s="4">
        <f t="shared" si="28"/>
        <v>1</v>
      </c>
    </row>
    <row r="401" spans="1:9" x14ac:dyDescent="0.25">
      <c r="A401">
        <v>5</v>
      </c>
      <c r="B401">
        <v>1</v>
      </c>
      <c r="C401">
        <v>0</v>
      </c>
      <c r="D401">
        <v>1</v>
      </c>
      <c r="E401">
        <v>0</v>
      </c>
      <c r="F401">
        <v>1</v>
      </c>
      <c r="G401">
        <v>3323.4871366666698</v>
      </c>
      <c r="H401" s="4" t="str">
        <f t="shared" si="27"/>
        <v>N</v>
      </c>
      <c r="I401" s="4">
        <f t="shared" si="28"/>
        <v>2</v>
      </c>
    </row>
    <row r="402" spans="1:9" x14ac:dyDescent="0.25">
      <c r="A402">
        <v>5</v>
      </c>
      <c r="B402">
        <v>1</v>
      </c>
      <c r="C402">
        <v>0</v>
      </c>
      <c r="D402">
        <v>1</v>
      </c>
      <c r="E402">
        <v>0</v>
      </c>
      <c r="F402">
        <v>2</v>
      </c>
      <c r="G402">
        <v>125.84447</v>
      </c>
      <c r="H402" s="4" t="str">
        <f t="shared" si="27"/>
        <v>N</v>
      </c>
      <c r="I402" s="4">
        <f t="shared" si="28"/>
        <v>3</v>
      </c>
    </row>
    <row r="403" spans="1:9" x14ac:dyDescent="0.25">
      <c r="A403">
        <v>5</v>
      </c>
      <c r="B403">
        <v>1</v>
      </c>
      <c r="C403">
        <v>0</v>
      </c>
      <c r="D403">
        <v>1</v>
      </c>
      <c r="E403">
        <v>0</v>
      </c>
      <c r="F403">
        <v>5</v>
      </c>
      <c r="G403">
        <v>65.056799999999996</v>
      </c>
      <c r="H403" s="4" t="str">
        <f t="shared" si="27"/>
        <v>N</v>
      </c>
      <c r="I403" s="4">
        <f t="shared" si="28"/>
        <v>6</v>
      </c>
    </row>
    <row r="404" spans="1:9" x14ac:dyDescent="0.25">
      <c r="A404">
        <v>5</v>
      </c>
      <c r="B404">
        <v>1</v>
      </c>
      <c r="C404">
        <v>0</v>
      </c>
      <c r="D404">
        <v>2</v>
      </c>
      <c r="E404">
        <v>0</v>
      </c>
      <c r="F404">
        <v>0</v>
      </c>
      <c r="G404">
        <v>4585.9326549999996</v>
      </c>
      <c r="H404" s="4" t="str">
        <f t="shared" si="27"/>
        <v>N</v>
      </c>
      <c r="I404" s="4">
        <f t="shared" si="28"/>
        <v>1</v>
      </c>
    </row>
    <row r="405" spans="1:9" x14ac:dyDescent="0.25">
      <c r="A405">
        <v>5</v>
      </c>
      <c r="B405">
        <v>1</v>
      </c>
      <c r="C405">
        <v>0</v>
      </c>
      <c r="D405">
        <v>2</v>
      </c>
      <c r="E405">
        <v>0</v>
      </c>
      <c r="F405">
        <v>1</v>
      </c>
      <c r="G405">
        <v>130.11359999999999</v>
      </c>
      <c r="H405" s="4" t="str">
        <f t="shared" si="27"/>
        <v>N</v>
      </c>
      <c r="I405" s="4">
        <f t="shared" si="28"/>
        <v>2</v>
      </c>
    </row>
    <row r="406" spans="1:9" x14ac:dyDescent="0.25">
      <c r="A406">
        <v>5</v>
      </c>
      <c r="B406">
        <v>1</v>
      </c>
      <c r="C406">
        <v>0</v>
      </c>
      <c r="D406">
        <v>2</v>
      </c>
      <c r="E406">
        <v>0</v>
      </c>
      <c r="F406">
        <v>2</v>
      </c>
      <c r="G406">
        <v>19.544626666666701</v>
      </c>
      <c r="H406" s="4" t="str">
        <f t="shared" si="27"/>
        <v>N</v>
      </c>
      <c r="I406" s="4">
        <f t="shared" si="28"/>
        <v>3</v>
      </c>
    </row>
    <row r="407" spans="1:9" x14ac:dyDescent="0.25">
      <c r="A407">
        <v>5</v>
      </c>
      <c r="B407">
        <v>1</v>
      </c>
      <c r="C407">
        <v>0</v>
      </c>
      <c r="D407">
        <v>2</v>
      </c>
      <c r="E407">
        <v>0</v>
      </c>
      <c r="F407">
        <v>3</v>
      </c>
      <c r="G407">
        <v>13.208780000000001</v>
      </c>
      <c r="H407" s="4" t="str">
        <f t="shared" si="27"/>
        <v>N</v>
      </c>
      <c r="I407" s="4">
        <f t="shared" si="28"/>
        <v>4</v>
      </c>
    </row>
    <row r="408" spans="1:9" x14ac:dyDescent="0.25">
      <c r="A408">
        <v>5</v>
      </c>
      <c r="B408">
        <v>1</v>
      </c>
      <c r="C408">
        <v>0</v>
      </c>
      <c r="D408">
        <v>3</v>
      </c>
      <c r="E408">
        <v>0</v>
      </c>
      <c r="F408">
        <v>0</v>
      </c>
      <c r="G408">
        <v>714.06334000000004</v>
      </c>
      <c r="H408" s="4" t="str">
        <f t="shared" si="27"/>
        <v>N</v>
      </c>
      <c r="I408" s="4">
        <f t="shared" si="28"/>
        <v>1</v>
      </c>
    </row>
    <row r="409" spans="1:9" x14ac:dyDescent="0.25">
      <c r="A409">
        <v>5</v>
      </c>
      <c r="B409">
        <v>1</v>
      </c>
      <c r="C409">
        <v>0</v>
      </c>
      <c r="D409">
        <v>3</v>
      </c>
      <c r="E409">
        <v>0</v>
      </c>
      <c r="F409">
        <v>1</v>
      </c>
      <c r="G409">
        <v>16.510974999999998</v>
      </c>
      <c r="H409" s="4" t="str">
        <f t="shared" si="27"/>
        <v>N</v>
      </c>
      <c r="I409" s="4">
        <f t="shared" si="28"/>
        <v>2</v>
      </c>
    </row>
    <row r="410" spans="1:9" x14ac:dyDescent="0.25">
      <c r="A410">
        <v>5</v>
      </c>
      <c r="B410">
        <v>1</v>
      </c>
      <c r="C410">
        <v>0</v>
      </c>
      <c r="D410">
        <v>4</v>
      </c>
      <c r="E410">
        <v>0</v>
      </c>
      <c r="F410">
        <v>0</v>
      </c>
      <c r="G410">
        <v>4.8999499999999996</v>
      </c>
      <c r="H410" s="4" t="str">
        <f t="shared" si="27"/>
        <v>N</v>
      </c>
      <c r="I410" s="4">
        <f t="shared" si="28"/>
        <v>1</v>
      </c>
    </row>
    <row r="411" spans="1:9" x14ac:dyDescent="0.25">
      <c r="A411">
        <v>5</v>
      </c>
      <c r="B411">
        <v>2</v>
      </c>
      <c r="C411">
        <v>0</v>
      </c>
      <c r="D411">
        <v>2</v>
      </c>
      <c r="E411">
        <v>0</v>
      </c>
      <c r="F411">
        <v>0</v>
      </c>
      <c r="G411">
        <v>24762.603801666701</v>
      </c>
      <c r="H411" s="4" t="str">
        <f t="shared" si="27"/>
        <v>N</v>
      </c>
      <c r="I411" s="4">
        <f t="shared" si="28"/>
        <v>2</v>
      </c>
    </row>
    <row r="412" spans="1:9" x14ac:dyDescent="0.25">
      <c r="A412">
        <v>5</v>
      </c>
      <c r="B412">
        <v>2</v>
      </c>
      <c r="C412">
        <v>0</v>
      </c>
      <c r="D412">
        <v>2</v>
      </c>
      <c r="E412">
        <v>0</v>
      </c>
      <c r="F412">
        <v>1</v>
      </c>
      <c r="G412">
        <v>274.489331666667</v>
      </c>
      <c r="H412" s="4" t="str">
        <f t="shared" si="27"/>
        <v>N</v>
      </c>
      <c r="I412" s="4">
        <f t="shared" si="28"/>
        <v>3</v>
      </c>
    </row>
    <row r="413" spans="1:9" x14ac:dyDescent="0.25">
      <c r="A413">
        <v>5</v>
      </c>
      <c r="B413">
        <v>2</v>
      </c>
      <c r="C413">
        <v>0</v>
      </c>
      <c r="D413">
        <v>2</v>
      </c>
      <c r="E413">
        <v>0</v>
      </c>
      <c r="F413">
        <v>2</v>
      </c>
      <c r="G413">
        <v>76.65119</v>
      </c>
      <c r="H413" s="4" t="str">
        <f t="shared" si="27"/>
        <v>N</v>
      </c>
      <c r="I413" s="4">
        <f t="shared" si="28"/>
        <v>4</v>
      </c>
    </row>
    <row r="414" spans="1:9" x14ac:dyDescent="0.25">
      <c r="A414">
        <v>5</v>
      </c>
      <c r="B414">
        <v>2</v>
      </c>
      <c r="C414">
        <v>0</v>
      </c>
      <c r="D414">
        <v>3</v>
      </c>
      <c r="E414">
        <v>0</v>
      </c>
      <c r="F414">
        <v>0</v>
      </c>
      <c r="G414">
        <v>534.42397000000005</v>
      </c>
      <c r="H414" s="4" t="str">
        <f t="shared" si="27"/>
        <v>N</v>
      </c>
      <c r="I414" s="4">
        <f t="shared" si="28"/>
        <v>2</v>
      </c>
    </row>
    <row r="415" spans="1:9" x14ac:dyDescent="0.25">
      <c r="A415">
        <v>5</v>
      </c>
      <c r="B415">
        <v>2</v>
      </c>
      <c r="C415">
        <v>0</v>
      </c>
      <c r="D415">
        <v>3</v>
      </c>
      <c r="E415">
        <v>0</v>
      </c>
      <c r="F415">
        <v>1</v>
      </c>
      <c r="G415">
        <v>4.8999499999999996</v>
      </c>
      <c r="H415" s="4" t="str">
        <f t="shared" si="27"/>
        <v>N</v>
      </c>
      <c r="I415" s="4">
        <f t="shared" si="28"/>
        <v>3</v>
      </c>
    </row>
    <row r="416" spans="1:9" x14ac:dyDescent="0.25">
      <c r="A416">
        <v>5</v>
      </c>
      <c r="B416">
        <v>2</v>
      </c>
      <c r="C416">
        <v>0</v>
      </c>
      <c r="D416">
        <v>4</v>
      </c>
      <c r="E416">
        <v>0</v>
      </c>
      <c r="F416">
        <v>0</v>
      </c>
      <c r="G416">
        <v>39.338299999999997</v>
      </c>
      <c r="H416" s="4" t="str">
        <f t="shared" si="27"/>
        <v>N</v>
      </c>
      <c r="I416" s="4">
        <f t="shared" si="28"/>
        <v>2</v>
      </c>
    </row>
    <row r="417" spans="1:9" x14ac:dyDescent="0.25">
      <c r="A417">
        <v>5</v>
      </c>
      <c r="B417">
        <v>2</v>
      </c>
      <c r="C417">
        <v>0</v>
      </c>
      <c r="D417">
        <v>4</v>
      </c>
      <c r="E417">
        <v>0</v>
      </c>
      <c r="F417">
        <v>2</v>
      </c>
      <c r="G417">
        <v>16.271825</v>
      </c>
      <c r="H417" s="4" t="str">
        <f t="shared" si="27"/>
        <v>N</v>
      </c>
      <c r="I417" s="4">
        <f t="shared" si="28"/>
        <v>4</v>
      </c>
    </row>
    <row r="418" spans="1:9" x14ac:dyDescent="0.25">
      <c r="A418">
        <v>5</v>
      </c>
      <c r="B418">
        <v>3</v>
      </c>
      <c r="C418">
        <v>0</v>
      </c>
      <c r="D418">
        <v>3</v>
      </c>
      <c r="E418">
        <v>0</v>
      </c>
      <c r="F418">
        <v>0</v>
      </c>
      <c r="G418">
        <v>5166.1279616666698</v>
      </c>
      <c r="H418" s="4" t="str">
        <f t="shared" si="27"/>
        <v>N</v>
      </c>
      <c r="I418" s="4">
        <f t="shared" si="28"/>
        <v>3</v>
      </c>
    </row>
    <row r="419" spans="1:9" x14ac:dyDescent="0.25">
      <c r="A419">
        <v>5</v>
      </c>
      <c r="B419">
        <v>3</v>
      </c>
      <c r="C419">
        <v>0</v>
      </c>
      <c r="D419">
        <v>3</v>
      </c>
      <c r="E419">
        <v>0</v>
      </c>
      <c r="F419">
        <v>1</v>
      </c>
      <c r="G419">
        <v>84.240629999999996</v>
      </c>
      <c r="H419" s="4" t="str">
        <f t="shared" si="27"/>
        <v>N</v>
      </c>
      <c r="I419" s="4">
        <f t="shared" si="28"/>
        <v>4</v>
      </c>
    </row>
    <row r="420" spans="1:9" x14ac:dyDescent="0.25">
      <c r="A420">
        <v>5</v>
      </c>
      <c r="B420">
        <v>3</v>
      </c>
      <c r="C420">
        <v>0</v>
      </c>
      <c r="D420">
        <v>4</v>
      </c>
      <c r="E420">
        <v>0</v>
      </c>
      <c r="F420">
        <v>0</v>
      </c>
      <c r="G420">
        <v>122.23372000000001</v>
      </c>
      <c r="H420" s="4" t="str">
        <f t="shared" si="27"/>
        <v>N</v>
      </c>
      <c r="I420" s="4">
        <f t="shared" si="28"/>
        <v>3</v>
      </c>
    </row>
    <row r="421" spans="1:9" x14ac:dyDescent="0.25">
      <c r="A421">
        <v>5</v>
      </c>
      <c r="B421">
        <v>3</v>
      </c>
      <c r="C421">
        <v>0</v>
      </c>
      <c r="D421">
        <v>4</v>
      </c>
      <c r="E421">
        <v>0</v>
      </c>
      <c r="F421">
        <v>1</v>
      </c>
      <c r="G421">
        <v>16.271825</v>
      </c>
      <c r="H421" s="4" t="str">
        <f t="shared" si="27"/>
        <v>N</v>
      </c>
      <c r="I421" s="4">
        <f t="shared" si="28"/>
        <v>4</v>
      </c>
    </row>
    <row r="422" spans="1:9" x14ac:dyDescent="0.25">
      <c r="A422">
        <v>5</v>
      </c>
      <c r="B422">
        <v>3</v>
      </c>
      <c r="C422">
        <v>0</v>
      </c>
      <c r="D422">
        <v>4</v>
      </c>
      <c r="E422">
        <v>0</v>
      </c>
      <c r="F422">
        <v>4</v>
      </c>
      <c r="G422">
        <v>428.90839999999997</v>
      </c>
      <c r="H422" s="4" t="str">
        <f t="shared" si="27"/>
        <v>N</v>
      </c>
      <c r="I422" s="4">
        <f t="shared" si="28"/>
        <v>7</v>
      </c>
    </row>
    <row r="423" spans="1:9" x14ac:dyDescent="0.25">
      <c r="A423">
        <v>5</v>
      </c>
      <c r="B423">
        <v>4</v>
      </c>
      <c r="C423">
        <v>0</v>
      </c>
      <c r="D423">
        <v>4</v>
      </c>
      <c r="E423">
        <v>0</v>
      </c>
      <c r="F423">
        <v>0</v>
      </c>
      <c r="G423">
        <v>2243.04586666667</v>
      </c>
      <c r="H423" s="4" t="str">
        <f t="shared" si="27"/>
        <v>N</v>
      </c>
      <c r="I423" s="4">
        <f t="shared" si="28"/>
        <v>4</v>
      </c>
    </row>
    <row r="424" spans="1:9" x14ac:dyDescent="0.25">
      <c r="A424">
        <v>5</v>
      </c>
      <c r="B424">
        <v>5</v>
      </c>
      <c r="C424">
        <v>0</v>
      </c>
      <c r="D424">
        <v>5</v>
      </c>
      <c r="E424">
        <v>0</v>
      </c>
      <c r="F424">
        <v>0</v>
      </c>
      <c r="G424">
        <v>69.279745000000005</v>
      </c>
      <c r="H424" s="4" t="str">
        <f t="shared" si="27"/>
        <v>N</v>
      </c>
      <c r="I424" s="4">
        <f t="shared" si="28"/>
        <v>5</v>
      </c>
    </row>
    <row r="425" spans="1:9" x14ac:dyDescent="0.25">
      <c r="A425">
        <v>5</v>
      </c>
      <c r="B425">
        <v>5</v>
      </c>
      <c r="C425">
        <v>0</v>
      </c>
      <c r="D425">
        <v>5</v>
      </c>
      <c r="E425">
        <v>0</v>
      </c>
      <c r="F425">
        <v>1</v>
      </c>
      <c r="G425">
        <v>90.287239999999997</v>
      </c>
      <c r="H425" s="4" t="str">
        <f t="shared" si="27"/>
        <v>N</v>
      </c>
      <c r="I425" s="4">
        <f t="shared" si="28"/>
        <v>6</v>
      </c>
    </row>
    <row r="426" spans="1:9" x14ac:dyDescent="0.25">
      <c r="A426">
        <v>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2654.8524600000001</v>
      </c>
      <c r="H426" s="4" t="str">
        <f t="shared" si="27"/>
        <v>H</v>
      </c>
      <c r="I426" s="4">
        <f t="shared" si="28"/>
        <v>0</v>
      </c>
    </row>
    <row r="427" spans="1:9" x14ac:dyDescent="0.25">
      <c r="A427">
        <v>6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1748.6334816666699</v>
      </c>
      <c r="H427" s="4" t="str">
        <f t="shared" si="27"/>
        <v>N</v>
      </c>
      <c r="I427" s="4">
        <f t="shared" si="28"/>
        <v>1</v>
      </c>
    </row>
    <row r="428" spans="1:9" x14ac:dyDescent="0.25">
      <c r="A428">
        <v>6</v>
      </c>
      <c r="B428">
        <v>0</v>
      </c>
      <c r="C428">
        <v>0</v>
      </c>
      <c r="D428">
        <v>0</v>
      </c>
      <c r="E428">
        <v>0</v>
      </c>
      <c r="F428">
        <v>2</v>
      </c>
      <c r="G428">
        <v>172.57002</v>
      </c>
      <c r="H428" s="4" t="str">
        <f t="shared" si="27"/>
        <v>N</v>
      </c>
      <c r="I428" s="4">
        <f t="shared" si="28"/>
        <v>2</v>
      </c>
    </row>
    <row r="429" spans="1:9" x14ac:dyDescent="0.25">
      <c r="A429">
        <v>6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988.23292500000002</v>
      </c>
      <c r="H429" s="4" t="str">
        <f t="shared" si="27"/>
        <v>N</v>
      </c>
      <c r="I429" s="4">
        <f t="shared" si="28"/>
        <v>0</v>
      </c>
    </row>
    <row r="430" spans="1:9" x14ac:dyDescent="0.25">
      <c r="A430">
        <v>6</v>
      </c>
      <c r="B430">
        <v>0</v>
      </c>
      <c r="C430">
        <v>0</v>
      </c>
      <c r="D430">
        <v>2</v>
      </c>
      <c r="E430">
        <v>0</v>
      </c>
      <c r="F430">
        <v>0</v>
      </c>
      <c r="G430">
        <v>319.29584</v>
      </c>
      <c r="H430" s="4" t="str">
        <f t="shared" si="27"/>
        <v>N</v>
      </c>
      <c r="I430" s="4">
        <f t="shared" si="28"/>
        <v>0</v>
      </c>
    </row>
    <row r="431" spans="1:9" x14ac:dyDescent="0.25">
      <c r="A431">
        <v>6</v>
      </c>
      <c r="B431">
        <v>0</v>
      </c>
      <c r="C431">
        <v>1</v>
      </c>
      <c r="D431">
        <v>0</v>
      </c>
      <c r="E431">
        <v>0</v>
      </c>
      <c r="F431">
        <v>0</v>
      </c>
      <c r="G431">
        <v>35824.092266666703</v>
      </c>
      <c r="H431" s="4" t="str">
        <f t="shared" si="27"/>
        <v>M</v>
      </c>
      <c r="I431" s="4">
        <f t="shared" si="28"/>
        <v>0</v>
      </c>
    </row>
    <row r="432" spans="1:9" x14ac:dyDescent="0.25">
      <c r="A432">
        <v>6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1137.56421</v>
      </c>
      <c r="H432" s="4" t="str">
        <f t="shared" si="27"/>
        <v>M</v>
      </c>
      <c r="I432" s="4">
        <f t="shared" si="28"/>
        <v>1</v>
      </c>
    </row>
    <row r="433" spans="1:9" x14ac:dyDescent="0.25">
      <c r="A433">
        <v>6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3.9218999999999999</v>
      </c>
      <c r="H433" s="4" t="str">
        <f t="shared" si="27"/>
        <v>M</v>
      </c>
      <c r="I433" s="4">
        <f t="shared" si="28"/>
        <v>0</v>
      </c>
    </row>
    <row r="434" spans="1:9" x14ac:dyDescent="0.25">
      <c r="A434">
        <v>6</v>
      </c>
      <c r="B434">
        <v>0</v>
      </c>
      <c r="C434">
        <v>1</v>
      </c>
      <c r="D434">
        <v>0</v>
      </c>
      <c r="E434">
        <v>2</v>
      </c>
      <c r="F434">
        <v>1</v>
      </c>
      <c r="G434">
        <v>207.1952</v>
      </c>
      <c r="H434" s="4" t="str">
        <f t="shared" si="27"/>
        <v>M</v>
      </c>
      <c r="I434" s="4">
        <f t="shared" si="28"/>
        <v>1</v>
      </c>
    </row>
    <row r="435" spans="1:9" x14ac:dyDescent="0.25">
      <c r="A435">
        <v>6</v>
      </c>
      <c r="B435">
        <v>0</v>
      </c>
      <c r="C435">
        <v>1</v>
      </c>
      <c r="D435">
        <v>1</v>
      </c>
      <c r="E435">
        <v>0</v>
      </c>
      <c r="F435">
        <v>0</v>
      </c>
      <c r="G435">
        <v>1025.29308666667</v>
      </c>
      <c r="H435" s="4" t="str">
        <f t="shared" si="27"/>
        <v>M</v>
      </c>
      <c r="I435" s="4">
        <f t="shared" si="28"/>
        <v>0</v>
      </c>
    </row>
    <row r="436" spans="1:9" x14ac:dyDescent="0.25">
      <c r="A436">
        <v>6</v>
      </c>
      <c r="B436">
        <v>0</v>
      </c>
      <c r="C436">
        <v>2</v>
      </c>
      <c r="D436">
        <v>0</v>
      </c>
      <c r="E436">
        <v>0</v>
      </c>
      <c r="F436">
        <v>0</v>
      </c>
      <c r="G436">
        <v>3657.1787949999998</v>
      </c>
      <c r="H436" s="4" t="str">
        <f t="shared" si="27"/>
        <v>M</v>
      </c>
      <c r="I436" s="4">
        <f t="shared" si="28"/>
        <v>0</v>
      </c>
    </row>
    <row r="437" spans="1:9" x14ac:dyDescent="0.25">
      <c r="A437">
        <v>6</v>
      </c>
      <c r="B437">
        <v>0</v>
      </c>
      <c r="C437">
        <v>3</v>
      </c>
      <c r="D437">
        <v>0</v>
      </c>
      <c r="E437">
        <v>0</v>
      </c>
      <c r="F437">
        <v>1</v>
      </c>
      <c r="G437">
        <v>322.69434999999999</v>
      </c>
      <c r="H437" s="4" t="str">
        <f t="shared" si="27"/>
        <v>M</v>
      </c>
      <c r="I437" s="4">
        <f t="shared" si="28"/>
        <v>1</v>
      </c>
    </row>
    <row r="438" spans="1:9" x14ac:dyDescent="0.25">
      <c r="A438">
        <v>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5911.7709249999998</v>
      </c>
      <c r="H438" s="4" t="str">
        <f t="shared" si="27"/>
        <v>N</v>
      </c>
      <c r="I438" s="4">
        <f t="shared" si="28"/>
        <v>1</v>
      </c>
    </row>
    <row r="439" spans="1:9" x14ac:dyDescent="0.25">
      <c r="A439">
        <v>6</v>
      </c>
      <c r="B439">
        <v>1</v>
      </c>
      <c r="C439">
        <v>0</v>
      </c>
      <c r="D439">
        <v>1</v>
      </c>
      <c r="E439">
        <v>0</v>
      </c>
      <c r="F439">
        <v>1</v>
      </c>
      <c r="G439">
        <v>407.91463499999998</v>
      </c>
      <c r="H439" s="4" t="str">
        <f t="shared" si="27"/>
        <v>N</v>
      </c>
      <c r="I439" s="4">
        <f t="shared" si="28"/>
        <v>2</v>
      </c>
    </row>
    <row r="440" spans="1:9" x14ac:dyDescent="0.25">
      <c r="A440">
        <v>6</v>
      </c>
      <c r="B440">
        <v>1</v>
      </c>
      <c r="C440">
        <v>0</v>
      </c>
      <c r="D440">
        <v>2</v>
      </c>
      <c r="E440">
        <v>0</v>
      </c>
      <c r="F440">
        <v>0</v>
      </c>
      <c r="G440">
        <v>44.459065000000002</v>
      </c>
      <c r="H440" s="4" t="str">
        <f t="shared" si="27"/>
        <v>N</v>
      </c>
      <c r="I440" s="4">
        <f t="shared" si="28"/>
        <v>1</v>
      </c>
    </row>
    <row r="441" spans="1:9" x14ac:dyDescent="0.25">
      <c r="A441">
        <v>6</v>
      </c>
      <c r="B441">
        <v>1</v>
      </c>
      <c r="C441">
        <v>1</v>
      </c>
      <c r="D441">
        <v>1</v>
      </c>
      <c r="E441">
        <v>0</v>
      </c>
      <c r="F441">
        <v>0</v>
      </c>
      <c r="G441">
        <v>7504.49981833333</v>
      </c>
      <c r="H441" s="4" t="str">
        <f t="shared" si="27"/>
        <v>M</v>
      </c>
      <c r="I441" s="4">
        <f t="shared" si="28"/>
        <v>1</v>
      </c>
    </row>
    <row r="442" spans="1:9" x14ac:dyDescent="0.25">
      <c r="A442">
        <v>6</v>
      </c>
      <c r="B442">
        <v>1</v>
      </c>
      <c r="C442">
        <v>1</v>
      </c>
      <c r="D442">
        <v>2</v>
      </c>
      <c r="E442">
        <v>0</v>
      </c>
      <c r="F442">
        <v>0</v>
      </c>
      <c r="G442">
        <v>622.86095</v>
      </c>
      <c r="H442" s="4" t="str">
        <f t="shared" si="27"/>
        <v>M</v>
      </c>
      <c r="I442" s="4">
        <f t="shared" si="28"/>
        <v>1</v>
      </c>
    </row>
    <row r="443" spans="1:9" x14ac:dyDescent="0.25">
      <c r="A443">
        <v>6</v>
      </c>
      <c r="B443">
        <v>1</v>
      </c>
      <c r="C443">
        <v>2</v>
      </c>
      <c r="D443">
        <v>1</v>
      </c>
      <c r="E443">
        <v>0</v>
      </c>
      <c r="F443">
        <v>0</v>
      </c>
      <c r="G443">
        <v>98.625600000000006</v>
      </c>
      <c r="H443" s="4" t="str">
        <f t="shared" si="27"/>
        <v>M</v>
      </c>
      <c r="I443" s="4">
        <f t="shared" si="28"/>
        <v>1</v>
      </c>
    </row>
    <row r="444" spans="1:9" x14ac:dyDescent="0.25">
      <c r="A444">
        <v>6</v>
      </c>
      <c r="B444">
        <v>2</v>
      </c>
      <c r="C444">
        <v>0</v>
      </c>
      <c r="D444">
        <v>2</v>
      </c>
      <c r="E444">
        <v>0</v>
      </c>
      <c r="F444">
        <v>0</v>
      </c>
      <c r="G444">
        <v>16.264199999999999</v>
      </c>
      <c r="H444" s="4" t="str">
        <f t="shared" si="27"/>
        <v>N</v>
      </c>
      <c r="I444" s="4">
        <f t="shared" si="28"/>
        <v>2</v>
      </c>
    </row>
    <row r="445" spans="1:9" x14ac:dyDescent="0.25">
      <c r="A445">
        <v>6</v>
      </c>
      <c r="B445">
        <v>2</v>
      </c>
      <c r="C445">
        <v>0</v>
      </c>
      <c r="D445">
        <v>4</v>
      </c>
      <c r="E445">
        <v>0</v>
      </c>
      <c r="F445">
        <v>0</v>
      </c>
      <c r="G445">
        <v>303.54046</v>
      </c>
      <c r="H445" s="4" t="str">
        <f t="shared" si="27"/>
        <v>N</v>
      </c>
      <c r="I445" s="4">
        <f t="shared" si="28"/>
        <v>2</v>
      </c>
    </row>
    <row r="446" spans="1:9" x14ac:dyDescent="0.25">
      <c r="A446">
        <v>6</v>
      </c>
      <c r="B446">
        <v>2</v>
      </c>
      <c r="C446">
        <v>1</v>
      </c>
      <c r="D446">
        <v>2</v>
      </c>
      <c r="E446">
        <v>0</v>
      </c>
      <c r="F446">
        <v>0</v>
      </c>
      <c r="G446">
        <v>220.99381</v>
      </c>
      <c r="H446" s="4" t="str">
        <f t="shared" si="27"/>
        <v>M</v>
      </c>
      <c r="I446" s="4">
        <f t="shared" si="28"/>
        <v>2</v>
      </c>
    </row>
    <row r="447" spans="1:9" x14ac:dyDescent="0.25">
      <c r="A447">
        <v>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35741.261076666699</v>
      </c>
      <c r="H447" s="4" t="str">
        <f t="shared" si="27"/>
        <v>H</v>
      </c>
      <c r="I447" s="4">
        <f t="shared" si="28"/>
        <v>0</v>
      </c>
    </row>
    <row r="448" spans="1:9" x14ac:dyDescent="0.25">
      <c r="A448">
        <v>7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23291.269196666701</v>
      </c>
      <c r="H448" s="4" t="str">
        <f t="shared" si="27"/>
        <v>N</v>
      </c>
      <c r="I448" s="4">
        <f t="shared" si="28"/>
        <v>1</v>
      </c>
    </row>
    <row r="449" spans="1:9" x14ac:dyDescent="0.25">
      <c r="A449">
        <v>7</v>
      </c>
      <c r="B449">
        <v>0</v>
      </c>
      <c r="C449">
        <v>0</v>
      </c>
      <c r="D449">
        <v>0</v>
      </c>
      <c r="E449">
        <v>0</v>
      </c>
      <c r="F449">
        <v>2</v>
      </c>
      <c r="G449">
        <v>2178.6664683333302</v>
      </c>
      <c r="H449" s="4" t="str">
        <f t="shared" si="27"/>
        <v>N</v>
      </c>
      <c r="I449" s="4">
        <f t="shared" si="28"/>
        <v>2</v>
      </c>
    </row>
    <row r="450" spans="1:9" x14ac:dyDescent="0.25">
      <c r="A450">
        <v>7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9120.6704916666695</v>
      </c>
      <c r="H450" s="4" t="str">
        <f t="shared" si="27"/>
        <v>N</v>
      </c>
      <c r="I450" s="4">
        <f t="shared" si="28"/>
        <v>0</v>
      </c>
    </row>
    <row r="451" spans="1:9" x14ac:dyDescent="0.25">
      <c r="A451">
        <v>7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730.49254833333305</v>
      </c>
      <c r="H451" s="4" t="str">
        <f t="shared" ref="H451:H514" si="29">IF(C451&gt;0, "M",IF((D451+F451)&gt;0,"N","H"))</f>
        <v>N</v>
      </c>
      <c r="I451" s="4">
        <f t="shared" ref="I451:I514" si="30">B451+F451</f>
        <v>1</v>
      </c>
    </row>
    <row r="452" spans="1:9" x14ac:dyDescent="0.25">
      <c r="A452">
        <v>7</v>
      </c>
      <c r="B452">
        <v>0</v>
      </c>
      <c r="C452">
        <v>0</v>
      </c>
      <c r="D452">
        <v>1</v>
      </c>
      <c r="E452">
        <v>0</v>
      </c>
      <c r="F452">
        <v>2</v>
      </c>
      <c r="G452">
        <v>1085.5718400000001</v>
      </c>
      <c r="H452" s="4" t="str">
        <f t="shared" si="29"/>
        <v>N</v>
      </c>
      <c r="I452" s="4">
        <f t="shared" si="30"/>
        <v>2</v>
      </c>
    </row>
    <row r="453" spans="1:9" x14ac:dyDescent="0.25">
      <c r="A453">
        <v>7</v>
      </c>
      <c r="B453">
        <v>0</v>
      </c>
      <c r="C453">
        <v>0</v>
      </c>
      <c r="D453">
        <v>1</v>
      </c>
      <c r="E453">
        <v>0</v>
      </c>
      <c r="F453">
        <v>3</v>
      </c>
      <c r="G453">
        <v>16.264199999999999</v>
      </c>
      <c r="H453" s="4" t="str">
        <f t="shared" si="29"/>
        <v>N</v>
      </c>
      <c r="I453" s="4">
        <f t="shared" si="30"/>
        <v>3</v>
      </c>
    </row>
    <row r="454" spans="1:9" x14ac:dyDescent="0.25">
      <c r="A454">
        <v>7</v>
      </c>
      <c r="B454">
        <v>0</v>
      </c>
      <c r="C454">
        <v>0</v>
      </c>
      <c r="D454">
        <v>2</v>
      </c>
      <c r="E454">
        <v>0</v>
      </c>
      <c r="F454">
        <v>0</v>
      </c>
      <c r="G454">
        <v>560.35693500000002</v>
      </c>
      <c r="H454" s="4" t="str">
        <f t="shared" si="29"/>
        <v>N</v>
      </c>
      <c r="I454" s="4">
        <f t="shared" si="30"/>
        <v>0</v>
      </c>
    </row>
    <row r="455" spans="1:9" x14ac:dyDescent="0.25">
      <c r="A455">
        <v>7</v>
      </c>
      <c r="B455">
        <v>0</v>
      </c>
      <c r="C455">
        <v>0</v>
      </c>
      <c r="D455">
        <v>2</v>
      </c>
      <c r="E455">
        <v>0</v>
      </c>
      <c r="F455">
        <v>1</v>
      </c>
      <c r="G455">
        <v>32.240180000000002</v>
      </c>
      <c r="H455" s="4" t="str">
        <f t="shared" si="29"/>
        <v>N</v>
      </c>
      <c r="I455" s="4">
        <f t="shared" si="30"/>
        <v>1</v>
      </c>
    </row>
    <row r="456" spans="1:9" x14ac:dyDescent="0.25">
      <c r="A456">
        <v>7</v>
      </c>
      <c r="B456">
        <v>0</v>
      </c>
      <c r="C456">
        <v>0</v>
      </c>
      <c r="D456">
        <v>2</v>
      </c>
      <c r="E456">
        <v>0</v>
      </c>
      <c r="F456">
        <v>2</v>
      </c>
      <c r="G456">
        <v>4.8999499999999996</v>
      </c>
      <c r="H456" s="4" t="str">
        <f t="shared" si="29"/>
        <v>N</v>
      </c>
      <c r="I456" s="4">
        <f t="shared" si="30"/>
        <v>2</v>
      </c>
    </row>
    <row r="457" spans="1:9" x14ac:dyDescent="0.25">
      <c r="A457">
        <v>7</v>
      </c>
      <c r="B457">
        <v>0</v>
      </c>
      <c r="C457">
        <v>0</v>
      </c>
      <c r="D457">
        <v>3</v>
      </c>
      <c r="E457">
        <v>0</v>
      </c>
      <c r="F457">
        <v>0</v>
      </c>
      <c r="G457">
        <v>51.045859999999998</v>
      </c>
      <c r="H457" s="4" t="str">
        <f t="shared" si="29"/>
        <v>N</v>
      </c>
      <c r="I457" s="4">
        <f t="shared" si="30"/>
        <v>0</v>
      </c>
    </row>
    <row r="458" spans="1:9" x14ac:dyDescent="0.25">
      <c r="A458">
        <v>7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190156.92132666701</v>
      </c>
      <c r="H458" s="4" t="str">
        <f t="shared" si="29"/>
        <v>M</v>
      </c>
      <c r="I458" s="4">
        <f t="shared" si="30"/>
        <v>0</v>
      </c>
    </row>
    <row r="459" spans="1:9" x14ac:dyDescent="0.25">
      <c r="A459">
        <v>7</v>
      </c>
      <c r="B459">
        <v>0</v>
      </c>
      <c r="C459">
        <v>1</v>
      </c>
      <c r="D459">
        <v>0</v>
      </c>
      <c r="E459">
        <v>0</v>
      </c>
      <c r="F459">
        <v>1</v>
      </c>
      <c r="G459">
        <v>11432.479596666701</v>
      </c>
      <c r="H459" s="4" t="str">
        <f t="shared" si="29"/>
        <v>M</v>
      </c>
      <c r="I459" s="4">
        <f t="shared" si="30"/>
        <v>1</v>
      </c>
    </row>
    <row r="460" spans="1:9" x14ac:dyDescent="0.25">
      <c r="A460">
        <v>7</v>
      </c>
      <c r="B460">
        <v>0</v>
      </c>
      <c r="C460">
        <v>1</v>
      </c>
      <c r="D460">
        <v>0</v>
      </c>
      <c r="E460">
        <v>0</v>
      </c>
      <c r="F460">
        <v>2</v>
      </c>
      <c r="G460">
        <v>2374.9458949999998</v>
      </c>
      <c r="H460" s="4" t="str">
        <f t="shared" si="29"/>
        <v>M</v>
      </c>
      <c r="I460" s="4">
        <f t="shared" si="30"/>
        <v>2</v>
      </c>
    </row>
    <row r="461" spans="1:9" x14ac:dyDescent="0.25">
      <c r="A461">
        <v>7</v>
      </c>
      <c r="B461">
        <v>0</v>
      </c>
      <c r="C461">
        <v>1</v>
      </c>
      <c r="D461">
        <v>0</v>
      </c>
      <c r="E461">
        <v>0</v>
      </c>
      <c r="F461">
        <v>3</v>
      </c>
      <c r="G461">
        <v>153.84334999999999</v>
      </c>
      <c r="H461" s="4" t="str">
        <f t="shared" si="29"/>
        <v>M</v>
      </c>
      <c r="I461" s="4">
        <f t="shared" si="30"/>
        <v>3</v>
      </c>
    </row>
    <row r="462" spans="1:9" x14ac:dyDescent="0.25">
      <c r="A462">
        <v>7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20611.694976666698</v>
      </c>
      <c r="H462" s="4" t="str">
        <f t="shared" si="29"/>
        <v>M</v>
      </c>
      <c r="I462" s="4">
        <f t="shared" si="30"/>
        <v>0</v>
      </c>
    </row>
    <row r="463" spans="1:9" x14ac:dyDescent="0.25">
      <c r="A463">
        <v>7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1728.78655</v>
      </c>
      <c r="H463" s="4" t="str">
        <f t="shared" si="29"/>
        <v>M</v>
      </c>
      <c r="I463" s="4">
        <f t="shared" si="30"/>
        <v>1</v>
      </c>
    </row>
    <row r="464" spans="1:9" x14ac:dyDescent="0.25">
      <c r="A464">
        <v>7</v>
      </c>
      <c r="B464">
        <v>0</v>
      </c>
      <c r="C464">
        <v>1</v>
      </c>
      <c r="D464">
        <v>1</v>
      </c>
      <c r="E464">
        <v>0</v>
      </c>
      <c r="F464">
        <v>2</v>
      </c>
      <c r="G464">
        <v>94.450791666666703</v>
      </c>
      <c r="H464" s="4" t="str">
        <f t="shared" si="29"/>
        <v>M</v>
      </c>
      <c r="I464" s="4">
        <f t="shared" si="30"/>
        <v>2</v>
      </c>
    </row>
    <row r="465" spans="1:9" x14ac:dyDescent="0.25">
      <c r="A465">
        <v>7</v>
      </c>
      <c r="B465">
        <v>0</v>
      </c>
      <c r="C465">
        <v>1</v>
      </c>
      <c r="D465">
        <v>2</v>
      </c>
      <c r="E465">
        <v>0</v>
      </c>
      <c r="F465">
        <v>0</v>
      </c>
      <c r="G465">
        <v>43.269599999999997</v>
      </c>
      <c r="H465" s="4" t="str">
        <f t="shared" si="29"/>
        <v>M</v>
      </c>
      <c r="I465" s="4">
        <f t="shared" si="30"/>
        <v>0</v>
      </c>
    </row>
    <row r="466" spans="1:9" x14ac:dyDescent="0.25">
      <c r="A466">
        <v>7</v>
      </c>
      <c r="B466">
        <v>0</v>
      </c>
      <c r="C466">
        <v>2</v>
      </c>
      <c r="D466">
        <v>0</v>
      </c>
      <c r="E466">
        <v>0</v>
      </c>
      <c r="F466">
        <v>0</v>
      </c>
      <c r="G466">
        <v>8613.0085816666706</v>
      </c>
      <c r="H466" s="4" t="str">
        <f t="shared" si="29"/>
        <v>M</v>
      </c>
      <c r="I466" s="4">
        <f t="shared" si="30"/>
        <v>0</v>
      </c>
    </row>
    <row r="467" spans="1:9" x14ac:dyDescent="0.25">
      <c r="A467">
        <v>7</v>
      </c>
      <c r="B467">
        <v>0</v>
      </c>
      <c r="C467">
        <v>2</v>
      </c>
      <c r="D467">
        <v>0</v>
      </c>
      <c r="E467">
        <v>0</v>
      </c>
      <c r="F467">
        <v>1</v>
      </c>
      <c r="G467">
        <v>10.755319999999999</v>
      </c>
      <c r="H467" s="4" t="str">
        <f t="shared" si="29"/>
        <v>M</v>
      </c>
      <c r="I467" s="4">
        <f t="shared" si="30"/>
        <v>1</v>
      </c>
    </row>
    <row r="468" spans="1:9" x14ac:dyDescent="0.25">
      <c r="A468">
        <v>7</v>
      </c>
      <c r="B468">
        <v>0</v>
      </c>
      <c r="C468">
        <v>2</v>
      </c>
      <c r="D468">
        <v>0</v>
      </c>
      <c r="E468">
        <v>0</v>
      </c>
      <c r="F468">
        <v>2</v>
      </c>
      <c r="G468">
        <v>29.95936</v>
      </c>
      <c r="H468" s="4" t="str">
        <f t="shared" si="29"/>
        <v>M</v>
      </c>
      <c r="I468" s="4">
        <f t="shared" si="30"/>
        <v>2</v>
      </c>
    </row>
    <row r="469" spans="1:9" x14ac:dyDescent="0.25">
      <c r="A469">
        <v>7</v>
      </c>
      <c r="B469">
        <v>0</v>
      </c>
      <c r="C469">
        <v>2</v>
      </c>
      <c r="D469">
        <v>1</v>
      </c>
      <c r="E469">
        <v>0</v>
      </c>
      <c r="F469">
        <v>0</v>
      </c>
      <c r="G469">
        <v>282.819886666667</v>
      </c>
      <c r="H469" s="4" t="str">
        <f t="shared" si="29"/>
        <v>M</v>
      </c>
      <c r="I469" s="4">
        <f t="shared" si="30"/>
        <v>0</v>
      </c>
    </row>
    <row r="470" spans="1:9" x14ac:dyDescent="0.25">
      <c r="A470">
        <v>7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20877.100673333302</v>
      </c>
      <c r="H470" s="4" t="str">
        <f t="shared" si="29"/>
        <v>N</v>
      </c>
      <c r="I470" s="4">
        <f t="shared" si="30"/>
        <v>1</v>
      </c>
    </row>
    <row r="471" spans="1:9" x14ac:dyDescent="0.25">
      <c r="A471">
        <v>7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4743.5645199999999</v>
      </c>
      <c r="H471" s="4" t="str">
        <f t="shared" si="29"/>
        <v>N</v>
      </c>
      <c r="I471" s="4">
        <f t="shared" si="30"/>
        <v>2</v>
      </c>
    </row>
    <row r="472" spans="1:9" x14ac:dyDescent="0.25">
      <c r="A472">
        <v>7</v>
      </c>
      <c r="B472">
        <v>1</v>
      </c>
      <c r="C472">
        <v>0</v>
      </c>
      <c r="D472">
        <v>1</v>
      </c>
      <c r="E472">
        <v>0</v>
      </c>
      <c r="F472">
        <v>2</v>
      </c>
      <c r="G472">
        <v>402.58309500000001</v>
      </c>
      <c r="H472" s="4" t="str">
        <f t="shared" si="29"/>
        <v>N</v>
      </c>
      <c r="I472" s="4">
        <f t="shared" si="30"/>
        <v>3</v>
      </c>
    </row>
    <row r="473" spans="1:9" x14ac:dyDescent="0.25">
      <c r="A473">
        <v>7</v>
      </c>
      <c r="B473">
        <v>1</v>
      </c>
      <c r="C473">
        <v>0</v>
      </c>
      <c r="D473">
        <v>2</v>
      </c>
      <c r="E473">
        <v>0</v>
      </c>
      <c r="F473">
        <v>0</v>
      </c>
      <c r="G473">
        <v>2142.1445199999998</v>
      </c>
      <c r="H473" s="4" t="str">
        <f t="shared" si="29"/>
        <v>N</v>
      </c>
      <c r="I473" s="4">
        <f t="shared" si="30"/>
        <v>1</v>
      </c>
    </row>
    <row r="474" spans="1:9" x14ac:dyDescent="0.25">
      <c r="A474">
        <v>7</v>
      </c>
      <c r="B474">
        <v>1</v>
      </c>
      <c r="C474">
        <v>0</v>
      </c>
      <c r="D474">
        <v>3</v>
      </c>
      <c r="E474">
        <v>0</v>
      </c>
      <c r="F474">
        <v>0</v>
      </c>
      <c r="G474">
        <v>189.69031000000001</v>
      </c>
      <c r="H474" s="4" t="str">
        <f t="shared" si="29"/>
        <v>N</v>
      </c>
      <c r="I474" s="4">
        <f t="shared" si="30"/>
        <v>1</v>
      </c>
    </row>
    <row r="475" spans="1:9" x14ac:dyDescent="0.25">
      <c r="A475">
        <v>7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16150.075140000001</v>
      </c>
      <c r="H475" s="4" t="str">
        <f t="shared" si="29"/>
        <v>M</v>
      </c>
      <c r="I475" s="4">
        <f t="shared" si="30"/>
        <v>1</v>
      </c>
    </row>
    <row r="476" spans="1:9" x14ac:dyDescent="0.25">
      <c r="A476">
        <v>7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329.11032166666701</v>
      </c>
      <c r="H476" s="4" t="str">
        <f t="shared" si="29"/>
        <v>M</v>
      </c>
      <c r="I476" s="4">
        <f t="shared" si="30"/>
        <v>2</v>
      </c>
    </row>
    <row r="477" spans="1:9" x14ac:dyDescent="0.25">
      <c r="A477">
        <v>7</v>
      </c>
      <c r="B477">
        <v>1</v>
      </c>
      <c r="C477">
        <v>1</v>
      </c>
      <c r="D477">
        <v>2</v>
      </c>
      <c r="E477">
        <v>0</v>
      </c>
      <c r="F477">
        <v>0</v>
      </c>
      <c r="G477">
        <v>1424.37463833333</v>
      </c>
      <c r="H477" s="4" t="str">
        <f t="shared" si="29"/>
        <v>M</v>
      </c>
      <c r="I477" s="4">
        <f t="shared" si="30"/>
        <v>1</v>
      </c>
    </row>
    <row r="478" spans="1:9" x14ac:dyDescent="0.25">
      <c r="A478">
        <v>7</v>
      </c>
      <c r="B478">
        <v>1</v>
      </c>
      <c r="C478">
        <v>2</v>
      </c>
      <c r="D478">
        <v>1</v>
      </c>
      <c r="E478">
        <v>0</v>
      </c>
      <c r="F478">
        <v>0</v>
      </c>
      <c r="G478">
        <v>411.76627833333299</v>
      </c>
      <c r="H478" s="4" t="str">
        <f t="shared" si="29"/>
        <v>M</v>
      </c>
      <c r="I478" s="4">
        <f t="shared" si="30"/>
        <v>1</v>
      </c>
    </row>
    <row r="479" spans="1:9" x14ac:dyDescent="0.25">
      <c r="A479">
        <v>7</v>
      </c>
      <c r="B479">
        <v>2</v>
      </c>
      <c r="C479">
        <v>0</v>
      </c>
      <c r="D479">
        <v>2</v>
      </c>
      <c r="E479">
        <v>0</v>
      </c>
      <c r="F479">
        <v>0</v>
      </c>
      <c r="G479">
        <v>5917.6058016666702</v>
      </c>
      <c r="H479" s="4" t="str">
        <f t="shared" si="29"/>
        <v>N</v>
      </c>
      <c r="I479" s="4">
        <f t="shared" si="30"/>
        <v>2</v>
      </c>
    </row>
    <row r="480" spans="1:9" x14ac:dyDescent="0.25">
      <c r="A480">
        <v>7</v>
      </c>
      <c r="B480">
        <v>2</v>
      </c>
      <c r="C480">
        <v>0</v>
      </c>
      <c r="D480">
        <v>2</v>
      </c>
      <c r="E480">
        <v>0</v>
      </c>
      <c r="F480">
        <v>2</v>
      </c>
      <c r="G480">
        <v>30.258120000000002</v>
      </c>
      <c r="H480" s="4" t="str">
        <f t="shared" si="29"/>
        <v>N</v>
      </c>
      <c r="I480" s="4">
        <f t="shared" si="30"/>
        <v>4</v>
      </c>
    </row>
    <row r="481" spans="1:9" x14ac:dyDescent="0.25">
      <c r="A481">
        <v>7</v>
      </c>
      <c r="B481">
        <v>2</v>
      </c>
      <c r="C481">
        <v>0</v>
      </c>
      <c r="D481">
        <v>3</v>
      </c>
      <c r="E481">
        <v>0</v>
      </c>
      <c r="F481">
        <v>0</v>
      </c>
      <c r="G481">
        <v>634.21834666666598</v>
      </c>
      <c r="H481" s="4" t="str">
        <f t="shared" si="29"/>
        <v>N</v>
      </c>
      <c r="I481" s="4">
        <f t="shared" si="30"/>
        <v>2</v>
      </c>
    </row>
    <row r="482" spans="1:9" x14ac:dyDescent="0.25">
      <c r="A482">
        <v>7</v>
      </c>
      <c r="B482">
        <v>2</v>
      </c>
      <c r="C482">
        <v>1</v>
      </c>
      <c r="D482">
        <v>2</v>
      </c>
      <c r="E482">
        <v>0</v>
      </c>
      <c r="F482">
        <v>0</v>
      </c>
      <c r="G482">
        <v>283.26283000000001</v>
      </c>
      <c r="H482" s="4" t="str">
        <f t="shared" si="29"/>
        <v>M</v>
      </c>
      <c r="I482" s="4">
        <f t="shared" si="30"/>
        <v>2</v>
      </c>
    </row>
    <row r="483" spans="1:9" x14ac:dyDescent="0.25">
      <c r="A483">
        <v>7</v>
      </c>
      <c r="B483">
        <v>2</v>
      </c>
      <c r="C483">
        <v>2</v>
      </c>
      <c r="D483">
        <v>3</v>
      </c>
      <c r="E483">
        <v>0</v>
      </c>
      <c r="F483">
        <v>0</v>
      </c>
      <c r="G483">
        <v>36.571833333333302</v>
      </c>
      <c r="H483" s="4" t="str">
        <f t="shared" si="29"/>
        <v>M</v>
      </c>
      <c r="I483" s="4">
        <f t="shared" si="30"/>
        <v>2</v>
      </c>
    </row>
    <row r="484" spans="1:9" x14ac:dyDescent="0.25">
      <c r="A484">
        <v>7</v>
      </c>
      <c r="B484">
        <v>3</v>
      </c>
      <c r="C484">
        <v>0</v>
      </c>
      <c r="D484">
        <v>3</v>
      </c>
      <c r="E484">
        <v>0</v>
      </c>
      <c r="F484">
        <v>0</v>
      </c>
      <c r="G484">
        <v>155.33699999999999</v>
      </c>
      <c r="H484" s="4" t="str">
        <f t="shared" si="29"/>
        <v>N</v>
      </c>
      <c r="I484" s="4">
        <f t="shared" si="30"/>
        <v>3</v>
      </c>
    </row>
    <row r="485" spans="1:9" x14ac:dyDescent="0.25">
      <c r="A485">
        <v>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9911.6421699999992</v>
      </c>
      <c r="H485" s="4" t="str">
        <f t="shared" si="29"/>
        <v>H</v>
      </c>
      <c r="I485" s="4">
        <f t="shared" si="30"/>
        <v>0</v>
      </c>
    </row>
    <row r="486" spans="1:9" x14ac:dyDescent="0.25">
      <c r="A486">
        <v>8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14809.632396666701</v>
      </c>
      <c r="H486" s="4" t="str">
        <f t="shared" si="29"/>
        <v>N</v>
      </c>
      <c r="I486" s="4">
        <f t="shared" si="30"/>
        <v>1</v>
      </c>
    </row>
    <row r="487" spans="1:9" x14ac:dyDescent="0.25">
      <c r="A487">
        <v>8</v>
      </c>
      <c r="B487">
        <v>0</v>
      </c>
      <c r="C487">
        <v>0</v>
      </c>
      <c r="D487">
        <v>0</v>
      </c>
      <c r="E487">
        <v>0</v>
      </c>
      <c r="F487">
        <v>2</v>
      </c>
      <c r="G487">
        <v>1320.2475483333301</v>
      </c>
      <c r="H487" s="4" t="str">
        <f t="shared" si="29"/>
        <v>N</v>
      </c>
      <c r="I487" s="4">
        <f t="shared" si="30"/>
        <v>2</v>
      </c>
    </row>
    <row r="488" spans="1:9" x14ac:dyDescent="0.25">
      <c r="A488">
        <v>8</v>
      </c>
      <c r="B488">
        <v>0</v>
      </c>
      <c r="C488">
        <v>0</v>
      </c>
      <c r="D488">
        <v>0</v>
      </c>
      <c r="E488">
        <v>0</v>
      </c>
      <c r="F488">
        <v>3</v>
      </c>
      <c r="G488">
        <v>99.764899999999997</v>
      </c>
      <c r="H488" s="4" t="str">
        <f t="shared" si="29"/>
        <v>N</v>
      </c>
      <c r="I488" s="4">
        <f t="shared" si="30"/>
        <v>3</v>
      </c>
    </row>
    <row r="489" spans="1:9" x14ac:dyDescent="0.25">
      <c r="A489">
        <v>8</v>
      </c>
      <c r="B489">
        <v>0</v>
      </c>
      <c r="C489">
        <v>0</v>
      </c>
      <c r="D489">
        <v>0</v>
      </c>
      <c r="E489">
        <v>0</v>
      </c>
      <c r="F489">
        <v>4</v>
      </c>
      <c r="G489">
        <v>609.98012000000006</v>
      </c>
      <c r="H489" s="4" t="str">
        <f t="shared" si="29"/>
        <v>N</v>
      </c>
      <c r="I489" s="4">
        <f t="shared" si="30"/>
        <v>4</v>
      </c>
    </row>
    <row r="490" spans="1:9" x14ac:dyDescent="0.25">
      <c r="A490">
        <v>8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22210.472431666702</v>
      </c>
      <c r="H490" s="4" t="str">
        <f t="shared" si="29"/>
        <v>N</v>
      </c>
      <c r="I490" s="4">
        <f t="shared" si="30"/>
        <v>0</v>
      </c>
    </row>
    <row r="491" spans="1:9" x14ac:dyDescent="0.25">
      <c r="A491">
        <v>8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3762.024625</v>
      </c>
      <c r="H491" s="4" t="str">
        <f t="shared" si="29"/>
        <v>N</v>
      </c>
      <c r="I491" s="4">
        <f t="shared" si="30"/>
        <v>1</v>
      </c>
    </row>
    <row r="492" spans="1:9" x14ac:dyDescent="0.25">
      <c r="A492">
        <v>8</v>
      </c>
      <c r="B492">
        <v>0</v>
      </c>
      <c r="C492">
        <v>0</v>
      </c>
      <c r="D492">
        <v>1</v>
      </c>
      <c r="E492">
        <v>0</v>
      </c>
      <c r="F492">
        <v>2</v>
      </c>
      <c r="G492">
        <v>601.28300000000002</v>
      </c>
      <c r="H492" s="4" t="str">
        <f t="shared" si="29"/>
        <v>N</v>
      </c>
      <c r="I492" s="4">
        <f t="shared" si="30"/>
        <v>2</v>
      </c>
    </row>
    <row r="493" spans="1:9" x14ac:dyDescent="0.25">
      <c r="A493">
        <v>8</v>
      </c>
      <c r="B493">
        <v>0</v>
      </c>
      <c r="C493">
        <v>0</v>
      </c>
      <c r="D493">
        <v>1</v>
      </c>
      <c r="E493">
        <v>0</v>
      </c>
      <c r="F493">
        <v>3</v>
      </c>
      <c r="G493">
        <v>172.64794000000001</v>
      </c>
      <c r="H493" s="4" t="str">
        <f t="shared" si="29"/>
        <v>N</v>
      </c>
      <c r="I493" s="4">
        <f t="shared" si="30"/>
        <v>3</v>
      </c>
    </row>
    <row r="494" spans="1:9" x14ac:dyDescent="0.25">
      <c r="A494">
        <v>8</v>
      </c>
      <c r="B494">
        <v>0</v>
      </c>
      <c r="C494">
        <v>0</v>
      </c>
      <c r="D494">
        <v>2</v>
      </c>
      <c r="E494">
        <v>0</v>
      </c>
      <c r="F494">
        <v>0</v>
      </c>
      <c r="G494">
        <v>1982.34147166667</v>
      </c>
      <c r="H494" s="4" t="str">
        <f t="shared" si="29"/>
        <v>N</v>
      </c>
      <c r="I494" s="4">
        <f t="shared" si="30"/>
        <v>0</v>
      </c>
    </row>
    <row r="495" spans="1:9" x14ac:dyDescent="0.25">
      <c r="A495">
        <v>8</v>
      </c>
      <c r="B495">
        <v>0</v>
      </c>
      <c r="C495">
        <v>0</v>
      </c>
      <c r="D495">
        <v>2</v>
      </c>
      <c r="E495">
        <v>0</v>
      </c>
      <c r="F495">
        <v>1</v>
      </c>
      <c r="G495">
        <v>540.26880000000006</v>
      </c>
      <c r="H495" s="4" t="str">
        <f t="shared" si="29"/>
        <v>N</v>
      </c>
      <c r="I495" s="4">
        <f t="shared" si="30"/>
        <v>1</v>
      </c>
    </row>
    <row r="496" spans="1:9" x14ac:dyDescent="0.25">
      <c r="A496">
        <v>8</v>
      </c>
      <c r="B496">
        <v>0</v>
      </c>
      <c r="C496">
        <v>0</v>
      </c>
      <c r="D496">
        <v>2</v>
      </c>
      <c r="E496">
        <v>0</v>
      </c>
      <c r="F496">
        <v>2</v>
      </c>
      <c r="G496">
        <v>4.8999499999999996</v>
      </c>
      <c r="H496" s="4" t="str">
        <f t="shared" si="29"/>
        <v>N</v>
      </c>
      <c r="I496" s="4">
        <f t="shared" si="30"/>
        <v>2</v>
      </c>
    </row>
    <row r="497" spans="1:9" x14ac:dyDescent="0.25">
      <c r="A497">
        <v>8</v>
      </c>
      <c r="B497">
        <v>0</v>
      </c>
      <c r="C497">
        <v>0</v>
      </c>
      <c r="D497">
        <v>3</v>
      </c>
      <c r="E497">
        <v>0</v>
      </c>
      <c r="F497">
        <v>0</v>
      </c>
      <c r="G497">
        <v>1154.1208750000001</v>
      </c>
      <c r="H497" s="4" t="str">
        <f t="shared" si="29"/>
        <v>N</v>
      </c>
      <c r="I497" s="4">
        <f t="shared" si="30"/>
        <v>0</v>
      </c>
    </row>
    <row r="498" spans="1:9" x14ac:dyDescent="0.25">
      <c r="A498">
        <v>8</v>
      </c>
      <c r="B498">
        <v>0</v>
      </c>
      <c r="C498">
        <v>0</v>
      </c>
      <c r="D498">
        <v>4</v>
      </c>
      <c r="E498">
        <v>0</v>
      </c>
      <c r="F498">
        <v>0</v>
      </c>
      <c r="G498">
        <v>3.9348200000000002</v>
      </c>
      <c r="H498" s="4" t="str">
        <f t="shared" si="29"/>
        <v>N</v>
      </c>
      <c r="I498" s="4">
        <f t="shared" si="30"/>
        <v>0</v>
      </c>
    </row>
    <row r="499" spans="1:9" x14ac:dyDescent="0.25">
      <c r="A499">
        <v>8</v>
      </c>
      <c r="B499">
        <v>0</v>
      </c>
      <c r="C499">
        <v>1</v>
      </c>
      <c r="D499">
        <v>0</v>
      </c>
      <c r="E499">
        <v>0</v>
      </c>
      <c r="F499">
        <v>0</v>
      </c>
      <c r="G499">
        <v>36237.401708333302</v>
      </c>
      <c r="H499" s="4" t="str">
        <f t="shared" si="29"/>
        <v>M</v>
      </c>
      <c r="I499" s="4">
        <f t="shared" si="30"/>
        <v>0</v>
      </c>
    </row>
    <row r="500" spans="1:9" x14ac:dyDescent="0.25">
      <c r="A500">
        <v>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1467.6000650000001</v>
      </c>
      <c r="H500" s="4" t="str">
        <f t="shared" si="29"/>
        <v>M</v>
      </c>
      <c r="I500" s="4">
        <f t="shared" si="30"/>
        <v>1</v>
      </c>
    </row>
    <row r="501" spans="1:9" x14ac:dyDescent="0.25">
      <c r="A501">
        <v>8</v>
      </c>
      <c r="B501">
        <v>0</v>
      </c>
      <c r="C501">
        <v>1</v>
      </c>
      <c r="D501">
        <v>1</v>
      </c>
      <c r="E501">
        <v>0</v>
      </c>
      <c r="F501">
        <v>0</v>
      </c>
      <c r="G501">
        <v>3040.0104500000002</v>
      </c>
      <c r="H501" s="4" t="str">
        <f t="shared" si="29"/>
        <v>M</v>
      </c>
      <c r="I501" s="4">
        <f t="shared" si="30"/>
        <v>0</v>
      </c>
    </row>
    <row r="502" spans="1:9" x14ac:dyDescent="0.25">
      <c r="A502">
        <v>8</v>
      </c>
      <c r="B502">
        <v>0</v>
      </c>
      <c r="C502">
        <v>1</v>
      </c>
      <c r="D502">
        <v>2</v>
      </c>
      <c r="E502">
        <v>0</v>
      </c>
      <c r="F502">
        <v>0</v>
      </c>
      <c r="G502">
        <v>235.83575999999999</v>
      </c>
      <c r="H502" s="4" t="str">
        <f t="shared" si="29"/>
        <v>M</v>
      </c>
      <c r="I502" s="4">
        <f t="shared" si="30"/>
        <v>0</v>
      </c>
    </row>
    <row r="503" spans="1:9" x14ac:dyDescent="0.25">
      <c r="A503">
        <v>8</v>
      </c>
      <c r="B503">
        <v>0</v>
      </c>
      <c r="C503">
        <v>2</v>
      </c>
      <c r="D503">
        <v>0</v>
      </c>
      <c r="E503">
        <v>0</v>
      </c>
      <c r="F503">
        <v>0</v>
      </c>
      <c r="G503">
        <v>229.62219166666699</v>
      </c>
      <c r="H503" s="4" t="str">
        <f t="shared" si="29"/>
        <v>M</v>
      </c>
      <c r="I503" s="4">
        <f t="shared" si="30"/>
        <v>0</v>
      </c>
    </row>
    <row r="504" spans="1:9" x14ac:dyDescent="0.25">
      <c r="A504">
        <v>8</v>
      </c>
      <c r="B504">
        <v>0</v>
      </c>
      <c r="C504">
        <v>2</v>
      </c>
      <c r="D504">
        <v>0</v>
      </c>
      <c r="E504">
        <v>0</v>
      </c>
      <c r="F504">
        <v>1</v>
      </c>
      <c r="G504">
        <v>71.827325000000002</v>
      </c>
      <c r="H504" s="4" t="str">
        <f t="shared" si="29"/>
        <v>M</v>
      </c>
      <c r="I504" s="4">
        <f t="shared" si="30"/>
        <v>1</v>
      </c>
    </row>
    <row r="505" spans="1:9" x14ac:dyDescent="0.25">
      <c r="A505">
        <v>8</v>
      </c>
      <c r="B505">
        <v>1</v>
      </c>
      <c r="C505">
        <v>0</v>
      </c>
      <c r="D505">
        <v>1</v>
      </c>
      <c r="E505">
        <v>0</v>
      </c>
      <c r="F505">
        <v>0</v>
      </c>
      <c r="G505">
        <v>17702.453893333299</v>
      </c>
      <c r="H505" s="4" t="str">
        <f t="shared" si="29"/>
        <v>N</v>
      </c>
      <c r="I505" s="4">
        <f t="shared" si="30"/>
        <v>1</v>
      </c>
    </row>
    <row r="506" spans="1:9" x14ac:dyDescent="0.25">
      <c r="A506">
        <v>8</v>
      </c>
      <c r="B506">
        <v>1</v>
      </c>
      <c r="C506">
        <v>0</v>
      </c>
      <c r="D506">
        <v>1</v>
      </c>
      <c r="E506">
        <v>0</v>
      </c>
      <c r="F506">
        <v>1</v>
      </c>
      <c r="G506">
        <v>4569.2911599999998</v>
      </c>
      <c r="H506" s="4" t="str">
        <f t="shared" si="29"/>
        <v>N</v>
      </c>
      <c r="I506" s="4">
        <f t="shared" si="30"/>
        <v>2</v>
      </c>
    </row>
    <row r="507" spans="1:9" x14ac:dyDescent="0.25">
      <c r="A507">
        <v>8</v>
      </c>
      <c r="B507">
        <v>1</v>
      </c>
      <c r="C507">
        <v>0</v>
      </c>
      <c r="D507">
        <v>1</v>
      </c>
      <c r="E507">
        <v>0</v>
      </c>
      <c r="F507">
        <v>2</v>
      </c>
      <c r="G507">
        <v>1682.3291400000001</v>
      </c>
      <c r="H507" s="4" t="str">
        <f t="shared" si="29"/>
        <v>N</v>
      </c>
      <c r="I507" s="4">
        <f t="shared" si="30"/>
        <v>3</v>
      </c>
    </row>
    <row r="508" spans="1:9" x14ac:dyDescent="0.25">
      <c r="A508">
        <v>8</v>
      </c>
      <c r="B508">
        <v>1</v>
      </c>
      <c r="C508">
        <v>0</v>
      </c>
      <c r="D508">
        <v>2</v>
      </c>
      <c r="E508">
        <v>0</v>
      </c>
      <c r="F508">
        <v>0</v>
      </c>
      <c r="G508">
        <v>4341.3114733333296</v>
      </c>
      <c r="H508" s="4" t="str">
        <f t="shared" si="29"/>
        <v>N</v>
      </c>
      <c r="I508" s="4">
        <f t="shared" si="30"/>
        <v>1</v>
      </c>
    </row>
    <row r="509" spans="1:9" x14ac:dyDescent="0.25">
      <c r="A509">
        <v>8</v>
      </c>
      <c r="B509">
        <v>1</v>
      </c>
      <c r="C509">
        <v>0</v>
      </c>
      <c r="D509">
        <v>2</v>
      </c>
      <c r="E509">
        <v>0</v>
      </c>
      <c r="F509">
        <v>1</v>
      </c>
      <c r="G509">
        <v>729.65021666666701</v>
      </c>
      <c r="H509" s="4" t="str">
        <f t="shared" si="29"/>
        <v>N</v>
      </c>
      <c r="I509" s="4">
        <f t="shared" si="30"/>
        <v>2</v>
      </c>
    </row>
    <row r="510" spans="1:9" x14ac:dyDescent="0.25">
      <c r="A510">
        <v>8</v>
      </c>
      <c r="B510">
        <v>1</v>
      </c>
      <c r="C510">
        <v>0</v>
      </c>
      <c r="D510">
        <v>2</v>
      </c>
      <c r="E510">
        <v>0</v>
      </c>
      <c r="F510">
        <v>2</v>
      </c>
      <c r="G510">
        <v>16.352450000000001</v>
      </c>
      <c r="H510" s="4" t="str">
        <f t="shared" si="29"/>
        <v>N</v>
      </c>
      <c r="I510" s="4">
        <f t="shared" si="30"/>
        <v>3</v>
      </c>
    </row>
    <row r="511" spans="1:9" x14ac:dyDescent="0.25">
      <c r="A511">
        <v>8</v>
      </c>
      <c r="B511">
        <v>1</v>
      </c>
      <c r="C511">
        <v>0</v>
      </c>
      <c r="D511">
        <v>3</v>
      </c>
      <c r="E511">
        <v>0</v>
      </c>
      <c r="F511">
        <v>0</v>
      </c>
      <c r="G511">
        <v>83.495104999999995</v>
      </c>
      <c r="H511" s="4" t="str">
        <f t="shared" si="29"/>
        <v>N</v>
      </c>
      <c r="I511" s="4">
        <f t="shared" si="30"/>
        <v>1</v>
      </c>
    </row>
    <row r="512" spans="1:9" x14ac:dyDescent="0.25">
      <c r="A512">
        <v>8</v>
      </c>
      <c r="B512">
        <v>1</v>
      </c>
      <c r="C512">
        <v>0</v>
      </c>
      <c r="D512">
        <v>3</v>
      </c>
      <c r="E512">
        <v>0</v>
      </c>
      <c r="F512">
        <v>1</v>
      </c>
      <c r="G512">
        <v>17.925533333333298</v>
      </c>
      <c r="H512" s="4" t="str">
        <f t="shared" si="29"/>
        <v>N</v>
      </c>
      <c r="I512" s="4">
        <f t="shared" si="30"/>
        <v>2</v>
      </c>
    </row>
    <row r="513" spans="1:9" x14ac:dyDescent="0.25">
      <c r="A513">
        <v>8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1945.75557</v>
      </c>
      <c r="H513" s="4" t="str">
        <f t="shared" si="29"/>
        <v>M</v>
      </c>
      <c r="I513" s="4">
        <f t="shared" si="30"/>
        <v>1</v>
      </c>
    </row>
    <row r="514" spans="1:9" x14ac:dyDescent="0.25">
      <c r="A514">
        <v>8</v>
      </c>
      <c r="B514">
        <v>1</v>
      </c>
      <c r="C514">
        <v>1</v>
      </c>
      <c r="D514">
        <v>2</v>
      </c>
      <c r="E514">
        <v>0</v>
      </c>
      <c r="F514">
        <v>0</v>
      </c>
      <c r="G514">
        <v>12.430999999999999</v>
      </c>
      <c r="H514" s="4" t="str">
        <f t="shared" si="29"/>
        <v>M</v>
      </c>
      <c r="I514" s="4">
        <f t="shared" si="30"/>
        <v>1</v>
      </c>
    </row>
    <row r="515" spans="1:9" x14ac:dyDescent="0.25">
      <c r="A515">
        <v>8</v>
      </c>
      <c r="B515">
        <v>1</v>
      </c>
      <c r="C515">
        <v>2</v>
      </c>
      <c r="D515">
        <v>1</v>
      </c>
      <c r="E515">
        <v>0</v>
      </c>
      <c r="F515">
        <v>0</v>
      </c>
      <c r="G515">
        <v>32.899149999999999</v>
      </c>
      <c r="H515" s="4" t="str">
        <f t="shared" ref="H515:H531" si="31">IF(C515&gt;0, "M",IF((D515+F515)&gt;0,"N","H"))</f>
        <v>M</v>
      </c>
      <c r="I515" s="4">
        <f t="shared" ref="I515:I531" si="32">B515+F515</f>
        <v>1</v>
      </c>
    </row>
    <row r="516" spans="1:9" x14ac:dyDescent="0.25">
      <c r="A516">
        <v>8</v>
      </c>
      <c r="B516">
        <v>2</v>
      </c>
      <c r="C516">
        <v>0</v>
      </c>
      <c r="D516">
        <v>2</v>
      </c>
      <c r="E516">
        <v>0</v>
      </c>
      <c r="F516">
        <v>0</v>
      </c>
      <c r="G516">
        <v>4695.71234</v>
      </c>
      <c r="H516" s="4" t="str">
        <f t="shared" si="31"/>
        <v>N</v>
      </c>
      <c r="I516" s="4">
        <f t="shared" si="32"/>
        <v>2</v>
      </c>
    </row>
    <row r="517" spans="1:9" x14ac:dyDescent="0.25">
      <c r="A517">
        <v>8</v>
      </c>
      <c r="B517">
        <v>2</v>
      </c>
      <c r="C517">
        <v>0</v>
      </c>
      <c r="D517">
        <v>2</v>
      </c>
      <c r="E517">
        <v>0</v>
      </c>
      <c r="F517">
        <v>1</v>
      </c>
      <c r="G517">
        <v>934.35180166666703</v>
      </c>
      <c r="H517" s="4" t="str">
        <f t="shared" si="31"/>
        <v>N</v>
      </c>
      <c r="I517" s="4">
        <f t="shared" si="32"/>
        <v>3</v>
      </c>
    </row>
    <row r="518" spans="1:9" x14ac:dyDescent="0.25">
      <c r="A518">
        <v>8</v>
      </c>
      <c r="B518">
        <v>2</v>
      </c>
      <c r="C518">
        <v>0</v>
      </c>
      <c r="D518">
        <v>2</v>
      </c>
      <c r="E518">
        <v>0</v>
      </c>
      <c r="F518">
        <v>2</v>
      </c>
      <c r="G518">
        <v>95.700599999999994</v>
      </c>
      <c r="H518" s="4" t="str">
        <f t="shared" si="31"/>
        <v>N</v>
      </c>
      <c r="I518" s="4">
        <f t="shared" si="32"/>
        <v>4</v>
      </c>
    </row>
    <row r="519" spans="1:9" x14ac:dyDescent="0.25">
      <c r="A519">
        <v>8</v>
      </c>
      <c r="B519">
        <v>2</v>
      </c>
      <c r="C519">
        <v>0</v>
      </c>
      <c r="D519">
        <v>3</v>
      </c>
      <c r="E519">
        <v>0</v>
      </c>
      <c r="F519">
        <v>0</v>
      </c>
      <c r="G519">
        <v>1094.6679083333299</v>
      </c>
      <c r="H519" s="4" t="str">
        <f t="shared" si="31"/>
        <v>N</v>
      </c>
      <c r="I519" s="4">
        <f t="shared" si="32"/>
        <v>2</v>
      </c>
    </row>
    <row r="520" spans="1:9" x14ac:dyDescent="0.25">
      <c r="A520">
        <v>8</v>
      </c>
      <c r="B520">
        <v>3</v>
      </c>
      <c r="C520">
        <v>0</v>
      </c>
      <c r="D520">
        <v>3</v>
      </c>
      <c r="E520">
        <v>0</v>
      </c>
      <c r="F520">
        <v>0</v>
      </c>
      <c r="G520">
        <v>156.100991666667</v>
      </c>
      <c r="H520" s="4" t="str">
        <f t="shared" si="31"/>
        <v>N</v>
      </c>
      <c r="I520" s="4">
        <f t="shared" si="32"/>
        <v>3</v>
      </c>
    </row>
    <row r="521" spans="1:9" x14ac:dyDescent="0.25">
      <c r="A521">
        <v>8</v>
      </c>
      <c r="B521">
        <v>3</v>
      </c>
      <c r="C521">
        <v>0</v>
      </c>
      <c r="D521">
        <v>3</v>
      </c>
      <c r="E521">
        <v>0</v>
      </c>
      <c r="F521">
        <v>1</v>
      </c>
      <c r="G521">
        <v>350.68846666666701</v>
      </c>
      <c r="H521" s="4" t="str">
        <f t="shared" si="31"/>
        <v>N</v>
      </c>
      <c r="I521" s="4">
        <f t="shared" si="32"/>
        <v>4</v>
      </c>
    </row>
    <row r="522" spans="1:9" x14ac:dyDescent="0.25">
      <c r="A522">
        <v>8</v>
      </c>
      <c r="B522">
        <v>4</v>
      </c>
      <c r="C522">
        <v>0</v>
      </c>
      <c r="D522">
        <v>4</v>
      </c>
      <c r="E522">
        <v>0</v>
      </c>
      <c r="F522">
        <v>0</v>
      </c>
      <c r="G522">
        <v>1271.9354000000001</v>
      </c>
      <c r="H522" s="4" t="str">
        <f t="shared" si="31"/>
        <v>N</v>
      </c>
      <c r="I522" s="4">
        <f t="shared" si="32"/>
        <v>4</v>
      </c>
    </row>
    <row r="523" spans="1:9" x14ac:dyDescent="0.25">
      <c r="H523" s="4"/>
      <c r="I523" s="4"/>
    </row>
    <row r="524" spans="1:9" x14ac:dyDescent="0.25">
      <c r="H524" s="4"/>
      <c r="I524" s="4"/>
    </row>
    <row r="525" spans="1:9" x14ac:dyDescent="0.25">
      <c r="H525" s="4"/>
      <c r="I525" s="4"/>
    </row>
    <row r="526" spans="1:9" x14ac:dyDescent="0.25">
      <c r="H526" s="4"/>
      <c r="I526" s="4"/>
    </row>
    <row r="527" spans="1:9" x14ac:dyDescent="0.25">
      <c r="H527" s="4"/>
      <c r="I527" s="4"/>
    </row>
    <row r="528" spans="1:9" x14ac:dyDescent="0.25">
      <c r="H528" s="4"/>
      <c r="I528" s="4"/>
    </row>
    <row r="529" spans="8:9" x14ac:dyDescent="0.25">
      <c r="H529" s="4"/>
      <c r="I529" s="4"/>
    </row>
    <row r="530" spans="8:9" x14ac:dyDescent="0.25">
      <c r="H530" s="4"/>
      <c r="I530" s="4"/>
    </row>
    <row r="531" spans="8:9" x14ac:dyDescent="0.25">
      <c r="H531" s="4"/>
      <c r="I531" s="4"/>
    </row>
  </sheetData>
  <pageMargins left="0.7" right="0.7" top="0.75" bottom="0.75" header="0.3" footer="0.3"/>
  <pageSetup orientation="portrait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tabColor rgb="FFFFFF00"/>
  </sheetPr>
  <dimension ref="A1:AG499"/>
  <sheetViews>
    <sheetView workbookViewId="0">
      <selection activeCell="A2" sqref="A2"/>
    </sheetView>
  </sheetViews>
  <sheetFormatPr defaultRowHeight="15" x14ac:dyDescent="0.25"/>
  <cols>
    <col min="5" max="5" width="11.85546875" bestFit="1" customWidth="1"/>
    <col min="6" max="6" width="11.140625" bestFit="1" customWidth="1"/>
    <col min="8" max="10" width="9.5703125" customWidth="1"/>
    <col min="12" max="12" width="13.140625" bestFit="1" customWidth="1"/>
    <col min="13" max="13" width="16.28515625" bestFit="1" customWidth="1"/>
    <col min="14" max="14" width="8" bestFit="1" customWidth="1"/>
    <col min="15" max="15" width="7" bestFit="1" customWidth="1"/>
    <col min="16" max="20" width="11.28515625" bestFit="1" customWidth="1"/>
    <col min="21" max="21" width="5.140625" bestFit="1" customWidth="1"/>
    <col min="22" max="22" width="10" bestFit="1" customWidth="1"/>
    <col min="23" max="23" width="12" bestFit="1" customWidth="1"/>
    <col min="24" max="26" width="11" bestFit="1" customWidth="1"/>
    <col min="27" max="27" width="9" bestFit="1" customWidth="1"/>
    <col min="28" max="28" width="11.5703125" bestFit="1" customWidth="1"/>
    <col min="29" max="29" width="12" bestFit="1" customWidth="1"/>
    <col min="30" max="30" width="11" bestFit="1" customWidth="1"/>
    <col min="31" max="31" width="14.28515625" bestFit="1" customWidth="1"/>
    <col min="32" max="32" width="10" bestFit="1" customWidth="1"/>
    <col min="33" max="33" width="10.5703125" bestFit="1" customWidth="1"/>
    <col min="34" max="35" width="9" bestFit="1" customWidth="1"/>
    <col min="36" max="36" width="12" bestFit="1" customWidth="1"/>
    <col min="37" max="38" width="10" bestFit="1" customWidth="1"/>
    <col min="39" max="39" width="11" bestFit="1" customWidth="1"/>
    <col min="40" max="40" width="12" bestFit="1" customWidth="1"/>
    <col min="41" max="41" width="11" bestFit="1" customWidth="1"/>
    <col min="42" max="42" width="8" bestFit="1" customWidth="1"/>
    <col min="43" max="43" width="9" bestFit="1" customWidth="1"/>
    <col min="44" max="44" width="11" bestFit="1" customWidth="1"/>
    <col min="45" max="45" width="12" bestFit="1" customWidth="1"/>
  </cols>
  <sheetData>
    <row r="1" spans="1:30" x14ac:dyDescent="0.25">
      <c r="A1" t="s">
        <v>0</v>
      </c>
      <c r="B1" t="s">
        <v>52</v>
      </c>
      <c r="C1" t="s">
        <v>20</v>
      </c>
      <c r="D1" t="s">
        <v>21</v>
      </c>
      <c r="E1" t="s">
        <v>33</v>
      </c>
      <c r="F1" t="s">
        <v>36</v>
      </c>
      <c r="G1" t="s">
        <v>2</v>
      </c>
      <c r="H1" s="4" t="s">
        <v>1</v>
      </c>
      <c r="I1" s="4" t="s">
        <v>55</v>
      </c>
      <c r="J1" s="4" t="s">
        <v>107</v>
      </c>
      <c r="L1" t="s">
        <v>26</v>
      </c>
      <c r="X1" t="s">
        <v>28</v>
      </c>
    </row>
    <row r="2" spans="1:3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1</v>
      </c>
      <c r="G2">
        <v>1008</v>
      </c>
      <c r="H2" s="4" t="str">
        <f>IF(C2&gt;0, "M",IF((D2+F2)&gt;0,"N","H"))</f>
        <v>N</v>
      </c>
      <c r="I2" s="4">
        <f>B2+F2</f>
        <v>1</v>
      </c>
      <c r="J2" s="4">
        <f>D2-B2</f>
        <v>0</v>
      </c>
      <c r="L2" s="9" t="s">
        <v>25</v>
      </c>
      <c r="M2" s="9" t="s">
        <v>24</v>
      </c>
    </row>
    <row r="3" spans="1:30" x14ac:dyDescent="0.25">
      <c r="A3">
        <v>1</v>
      </c>
      <c r="B3">
        <v>0</v>
      </c>
      <c r="C3">
        <v>0</v>
      </c>
      <c r="D3">
        <v>0</v>
      </c>
      <c r="E3">
        <v>0</v>
      </c>
      <c r="F3">
        <v>2</v>
      </c>
      <c r="G3">
        <v>376</v>
      </c>
      <c r="H3" s="4" t="str">
        <f>IF(C3&gt;0, "M",IF((D3+F3)&gt;0,"N","H"))</f>
        <v>N</v>
      </c>
      <c r="I3" s="4">
        <f t="shared" ref="I3:I66" si="0">B3+F3</f>
        <v>2</v>
      </c>
      <c r="J3" s="4">
        <f t="shared" ref="J3:J66" si="1">D3-B3</f>
        <v>0</v>
      </c>
      <c r="L3" s="9" t="s">
        <v>22</v>
      </c>
      <c r="M3">
        <v>0</v>
      </c>
      <c r="N3">
        <v>1</v>
      </c>
      <c r="O3">
        <v>2</v>
      </c>
      <c r="P3" t="s">
        <v>23</v>
      </c>
      <c r="X3" s="13">
        <f>M3</f>
        <v>0</v>
      </c>
      <c r="Y3" s="13">
        <f>N3</f>
        <v>1</v>
      </c>
      <c r="Z3" s="13">
        <f>O3</f>
        <v>2</v>
      </c>
      <c r="AA3" s="13" t="str">
        <f>P3</f>
        <v>Grand Total</v>
      </c>
      <c r="AB3" s="13"/>
      <c r="AC3" t="s">
        <v>30</v>
      </c>
    </row>
    <row r="4" spans="1:30" x14ac:dyDescent="0.25">
      <c r="A4">
        <v>1</v>
      </c>
      <c r="B4">
        <v>0</v>
      </c>
      <c r="C4">
        <v>0</v>
      </c>
      <c r="D4">
        <v>0</v>
      </c>
      <c r="E4">
        <v>0</v>
      </c>
      <c r="F4">
        <v>3</v>
      </c>
      <c r="G4">
        <v>88</v>
      </c>
      <c r="H4" s="4" t="str">
        <f>IF(C4&gt;0, "M",IF((D4+F4)&gt;0,"N","H"))</f>
        <v>N</v>
      </c>
      <c r="I4" s="4">
        <f t="shared" si="0"/>
        <v>3</v>
      </c>
      <c r="J4" s="4">
        <f t="shared" si="1"/>
        <v>0</v>
      </c>
      <c r="L4" s="10">
        <v>1</v>
      </c>
      <c r="M4" s="5">
        <v>6762</v>
      </c>
      <c r="N4" s="5">
        <v>40791</v>
      </c>
      <c r="O4" s="5">
        <v>2454</v>
      </c>
      <c r="P4" s="5">
        <v>50007</v>
      </c>
      <c r="X4" s="5">
        <f t="shared" ref="X4:Z11" si="2">M4*M$3</f>
        <v>0</v>
      </c>
      <c r="Y4" s="5">
        <f t="shared" si="2"/>
        <v>40791</v>
      </c>
      <c r="Z4" s="5">
        <f t="shared" si="2"/>
        <v>4908</v>
      </c>
      <c r="AA4" s="5">
        <f>SUM(X4:Z4)</f>
        <v>45699</v>
      </c>
      <c r="AB4" s="5"/>
      <c r="AC4" s="5">
        <f>AA4+AE21+AB38+AC55</f>
        <v>85630</v>
      </c>
      <c r="AD4" s="5">
        <f>20*AC4</f>
        <v>1712600</v>
      </c>
    </row>
    <row r="5" spans="1:30" x14ac:dyDescent="0.25">
      <c r="A5">
        <v>1</v>
      </c>
      <c r="B5">
        <v>0</v>
      </c>
      <c r="C5">
        <v>0</v>
      </c>
      <c r="D5">
        <v>0</v>
      </c>
      <c r="E5">
        <v>0</v>
      </c>
      <c r="F5">
        <v>4</v>
      </c>
      <c r="G5">
        <v>56</v>
      </c>
      <c r="H5" s="4" t="str">
        <f>IF(C5&gt;0, "M",IF((D5+F5)&gt;0,"N","H"))</f>
        <v>N</v>
      </c>
      <c r="I5" s="4">
        <f t="shared" si="0"/>
        <v>4</v>
      </c>
      <c r="J5" s="4">
        <f t="shared" si="1"/>
        <v>0</v>
      </c>
      <c r="L5" s="10">
        <v>2</v>
      </c>
      <c r="M5" s="5">
        <v>6375</v>
      </c>
      <c r="N5" s="5">
        <v>9967</v>
      </c>
      <c r="O5" s="5">
        <v>775</v>
      </c>
      <c r="P5" s="5">
        <v>17117</v>
      </c>
      <c r="X5" s="5">
        <f t="shared" si="2"/>
        <v>0</v>
      </c>
      <c r="Y5" s="5">
        <f t="shared" si="2"/>
        <v>9967</v>
      </c>
      <c r="Z5" s="5">
        <f t="shared" si="2"/>
        <v>1550</v>
      </c>
      <c r="AA5" s="5">
        <f t="shared" ref="AA5:AA11" si="3">SUM(X5:Z5)</f>
        <v>11517</v>
      </c>
      <c r="AB5" s="5"/>
      <c r="AC5" s="5">
        <f t="shared" ref="AC5:AC12" si="4">AA5+AE22+AB39+AC56</f>
        <v>36974</v>
      </c>
      <c r="AD5" s="5">
        <f t="shared" ref="AD5:AD12" si="5">20*AC5</f>
        <v>739480</v>
      </c>
    </row>
    <row r="6" spans="1:30" x14ac:dyDescent="0.25">
      <c r="A6">
        <v>1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 s="4" t="str">
        <f>IF(C6&gt;0, "M",IF((D6+F6)&gt;0,"N","H"))</f>
        <v>N</v>
      </c>
      <c r="I6" s="4">
        <f t="shared" si="0"/>
        <v>0</v>
      </c>
      <c r="J6" s="4">
        <f t="shared" si="1"/>
        <v>1</v>
      </c>
      <c r="L6" s="10">
        <v>3</v>
      </c>
      <c r="M6" s="5">
        <v>1896</v>
      </c>
      <c r="N6" s="5">
        <v>5383</v>
      </c>
      <c r="O6" s="5">
        <v>871</v>
      </c>
      <c r="P6" s="5">
        <v>8150</v>
      </c>
      <c r="X6" s="5">
        <f t="shared" si="2"/>
        <v>0</v>
      </c>
      <c r="Y6" s="5">
        <f t="shared" si="2"/>
        <v>5383</v>
      </c>
      <c r="Z6" s="5">
        <f t="shared" si="2"/>
        <v>1742</v>
      </c>
      <c r="AA6" s="5">
        <f t="shared" si="3"/>
        <v>7125</v>
      </c>
      <c r="AB6" s="5"/>
      <c r="AC6" s="5">
        <f t="shared" si="4"/>
        <v>16057</v>
      </c>
      <c r="AD6" s="5">
        <f t="shared" si="5"/>
        <v>321140</v>
      </c>
    </row>
    <row r="7" spans="1:30" x14ac:dyDescent="0.25">
      <c r="A7">
        <v>1</v>
      </c>
      <c r="B7">
        <v>0</v>
      </c>
      <c r="C7">
        <v>0</v>
      </c>
      <c r="D7">
        <v>1</v>
      </c>
      <c r="E7">
        <v>0</v>
      </c>
      <c r="F7">
        <v>1</v>
      </c>
      <c r="G7">
        <v>177</v>
      </c>
      <c r="H7" s="4" t="str">
        <f>IF(C7&gt;0, "M",IF((D7+F7)&gt;0,"N","H"))</f>
        <v>N</v>
      </c>
      <c r="I7" s="4">
        <f t="shared" si="0"/>
        <v>1</v>
      </c>
      <c r="J7" s="4">
        <f t="shared" si="1"/>
        <v>1</v>
      </c>
      <c r="L7" s="10">
        <v>4</v>
      </c>
      <c r="M7" s="5">
        <v>17837</v>
      </c>
      <c r="N7" s="5"/>
      <c r="O7" s="5"/>
      <c r="P7" s="5">
        <v>17837</v>
      </c>
      <c r="X7" s="5">
        <f t="shared" si="2"/>
        <v>0</v>
      </c>
      <c r="Y7" s="5">
        <f t="shared" si="2"/>
        <v>0</v>
      </c>
      <c r="Z7" s="5">
        <f t="shared" si="2"/>
        <v>0</v>
      </c>
      <c r="AA7" s="5">
        <f t="shared" si="3"/>
        <v>0</v>
      </c>
      <c r="AB7" s="5"/>
      <c r="AC7" s="5">
        <f t="shared" si="4"/>
        <v>41669</v>
      </c>
      <c r="AD7" s="5">
        <f t="shared" si="5"/>
        <v>833380</v>
      </c>
    </row>
    <row r="8" spans="1:30" x14ac:dyDescent="0.25">
      <c r="A8">
        <v>1</v>
      </c>
      <c r="B8">
        <v>0</v>
      </c>
      <c r="C8">
        <v>0</v>
      </c>
      <c r="D8">
        <v>1</v>
      </c>
      <c r="E8">
        <v>0</v>
      </c>
      <c r="F8">
        <v>2</v>
      </c>
      <c r="G8">
        <v>95</v>
      </c>
      <c r="H8" s="4" t="str">
        <f>IF(C8&gt;0, "M",IF((D8+F8)&gt;0,"N","H"))</f>
        <v>N</v>
      </c>
      <c r="I8" s="4">
        <f t="shared" si="0"/>
        <v>2</v>
      </c>
      <c r="J8" s="4">
        <f t="shared" si="1"/>
        <v>1</v>
      </c>
      <c r="L8" s="10">
        <v>5</v>
      </c>
      <c r="M8" s="5">
        <v>11164</v>
      </c>
      <c r="N8" s="5"/>
      <c r="O8" s="5"/>
      <c r="P8" s="5">
        <v>11164</v>
      </c>
      <c r="X8" s="5">
        <f t="shared" si="2"/>
        <v>0</v>
      </c>
      <c r="Y8" s="5">
        <f t="shared" si="2"/>
        <v>0</v>
      </c>
      <c r="Z8" s="5">
        <f t="shared" si="2"/>
        <v>0</v>
      </c>
      <c r="AA8" s="5">
        <f t="shared" si="3"/>
        <v>0</v>
      </c>
      <c r="AB8" s="5"/>
      <c r="AC8" s="5">
        <f t="shared" si="4"/>
        <v>28085</v>
      </c>
      <c r="AD8" s="5">
        <f t="shared" si="5"/>
        <v>561700</v>
      </c>
    </row>
    <row r="9" spans="1:30" x14ac:dyDescent="0.25">
      <c r="A9">
        <v>1</v>
      </c>
      <c r="B9">
        <v>0</v>
      </c>
      <c r="C9">
        <v>0</v>
      </c>
      <c r="D9">
        <v>2</v>
      </c>
      <c r="E9">
        <v>0</v>
      </c>
      <c r="F9">
        <v>1</v>
      </c>
      <c r="G9">
        <v>22</v>
      </c>
      <c r="H9" s="4" t="str">
        <f>IF(C9&gt;0, "M",IF((D9+F9)&gt;0,"N","H"))</f>
        <v>N</v>
      </c>
      <c r="I9" s="4">
        <f t="shared" si="0"/>
        <v>1</v>
      </c>
      <c r="J9" s="4">
        <f t="shared" si="1"/>
        <v>2</v>
      </c>
      <c r="L9" s="10">
        <v>6</v>
      </c>
      <c r="M9" s="5">
        <v>152</v>
      </c>
      <c r="N9" s="5">
        <v>3381</v>
      </c>
      <c r="O9" s="5">
        <v>210</v>
      </c>
      <c r="P9" s="5">
        <v>3743</v>
      </c>
      <c r="X9" s="5">
        <f t="shared" si="2"/>
        <v>0</v>
      </c>
      <c r="Y9" s="5">
        <f t="shared" si="2"/>
        <v>3381</v>
      </c>
      <c r="Z9" s="5">
        <f t="shared" si="2"/>
        <v>420</v>
      </c>
      <c r="AA9" s="5">
        <f t="shared" si="3"/>
        <v>3801</v>
      </c>
      <c r="AB9" s="5"/>
      <c r="AC9" s="5">
        <f t="shared" si="4"/>
        <v>5610</v>
      </c>
      <c r="AD9" s="5">
        <f t="shared" si="5"/>
        <v>112200</v>
      </c>
    </row>
    <row r="10" spans="1:30" x14ac:dyDescent="0.25">
      <c r="A10">
        <v>1</v>
      </c>
      <c r="B10">
        <v>0</v>
      </c>
      <c r="C10">
        <v>0</v>
      </c>
      <c r="D10">
        <v>2</v>
      </c>
      <c r="E10">
        <v>0</v>
      </c>
      <c r="F10">
        <v>2</v>
      </c>
      <c r="G10">
        <v>16</v>
      </c>
      <c r="H10" s="4" t="str">
        <f>IF(C10&gt;0, "M",IF((D10+F10)&gt;0,"N","H"))</f>
        <v>N</v>
      </c>
      <c r="I10" s="4">
        <f t="shared" si="0"/>
        <v>2</v>
      </c>
      <c r="J10" s="4">
        <f t="shared" si="1"/>
        <v>2</v>
      </c>
      <c r="L10" s="10">
        <v>7</v>
      </c>
      <c r="M10" s="5">
        <v>1229</v>
      </c>
      <c r="N10" s="5">
        <v>19446</v>
      </c>
      <c r="O10" s="5">
        <v>262</v>
      </c>
      <c r="P10" s="5">
        <v>20937</v>
      </c>
      <c r="X10" s="5">
        <f t="shared" si="2"/>
        <v>0</v>
      </c>
      <c r="Y10" s="5">
        <f t="shared" si="2"/>
        <v>19446</v>
      </c>
      <c r="Z10" s="5">
        <f t="shared" si="2"/>
        <v>524</v>
      </c>
      <c r="AA10" s="5">
        <f t="shared" si="3"/>
        <v>19970</v>
      </c>
      <c r="AB10" s="5"/>
      <c r="AC10" s="5">
        <f t="shared" si="4"/>
        <v>28256</v>
      </c>
      <c r="AD10" s="5">
        <f t="shared" si="5"/>
        <v>565120</v>
      </c>
    </row>
    <row r="11" spans="1:30" x14ac:dyDescent="0.25">
      <c r="A11">
        <v>1</v>
      </c>
      <c r="B11">
        <v>0</v>
      </c>
      <c r="C11">
        <v>1</v>
      </c>
      <c r="D11">
        <v>0</v>
      </c>
      <c r="E11">
        <v>0</v>
      </c>
      <c r="F11">
        <v>0</v>
      </c>
      <c r="G11">
        <v>27227</v>
      </c>
      <c r="H11" s="4" t="str">
        <f>IF(C11&gt;0, "M",IF((D11+F11)&gt;0,"N","H"))</f>
        <v>M</v>
      </c>
      <c r="I11" s="4">
        <f t="shared" si="0"/>
        <v>0</v>
      </c>
      <c r="J11" s="4">
        <f t="shared" si="1"/>
        <v>0</v>
      </c>
      <c r="L11" s="10">
        <v>8</v>
      </c>
      <c r="M11" s="5">
        <v>5318</v>
      </c>
      <c r="N11" s="5">
        <v>2897</v>
      </c>
      <c r="O11" s="5"/>
      <c r="P11" s="5">
        <v>8215</v>
      </c>
      <c r="X11" s="5">
        <f t="shared" si="2"/>
        <v>0</v>
      </c>
      <c r="Y11" s="5">
        <f t="shared" si="2"/>
        <v>2897</v>
      </c>
      <c r="Z11" s="5">
        <f t="shared" si="2"/>
        <v>0</v>
      </c>
      <c r="AA11" s="5">
        <f t="shared" si="3"/>
        <v>2897</v>
      </c>
      <c r="AB11" s="5"/>
      <c r="AC11" s="5">
        <f t="shared" si="4"/>
        <v>11687</v>
      </c>
      <c r="AD11" s="5">
        <f t="shared" si="5"/>
        <v>233740</v>
      </c>
    </row>
    <row r="12" spans="1:30" x14ac:dyDescent="0.25">
      <c r="A12">
        <v>1</v>
      </c>
      <c r="B12">
        <v>0</v>
      </c>
      <c r="C12">
        <v>1</v>
      </c>
      <c r="D12">
        <v>0</v>
      </c>
      <c r="E12">
        <v>0</v>
      </c>
      <c r="F12">
        <v>1</v>
      </c>
      <c r="G12">
        <v>1954</v>
      </c>
      <c r="H12" s="4" t="str">
        <f>IF(C12&gt;0, "M",IF((D12+F12)&gt;0,"N","H"))</f>
        <v>M</v>
      </c>
      <c r="I12" s="4">
        <f t="shared" si="0"/>
        <v>1</v>
      </c>
      <c r="J12" s="4">
        <f t="shared" si="1"/>
        <v>0</v>
      </c>
      <c r="L12" s="10" t="s">
        <v>23</v>
      </c>
      <c r="M12" s="5">
        <v>50733</v>
      </c>
      <c r="N12" s="5">
        <v>81865</v>
      </c>
      <c r="O12" s="5">
        <v>4572</v>
      </c>
      <c r="P12" s="5">
        <v>137170</v>
      </c>
      <c r="AA12" s="5">
        <f>SUM(AA4:AA11)</f>
        <v>91009</v>
      </c>
      <c r="AC12" s="5">
        <f t="shared" si="4"/>
        <v>253968</v>
      </c>
      <c r="AD12" s="5">
        <f t="shared" si="5"/>
        <v>5079360</v>
      </c>
    </row>
    <row r="13" spans="1:30" x14ac:dyDescent="0.25">
      <c r="A13">
        <v>1</v>
      </c>
      <c r="B13">
        <v>0</v>
      </c>
      <c r="C13">
        <v>1</v>
      </c>
      <c r="D13">
        <v>0</v>
      </c>
      <c r="E13">
        <v>0</v>
      </c>
      <c r="F13">
        <v>2</v>
      </c>
      <c r="G13">
        <v>413</v>
      </c>
      <c r="H13" s="4" t="str">
        <f>IF(C13&gt;0, "M",IF((D13+F13)&gt;0,"N","H"))</f>
        <v>M</v>
      </c>
      <c r="I13" s="4">
        <f t="shared" si="0"/>
        <v>2</v>
      </c>
      <c r="J13" s="4">
        <f t="shared" si="1"/>
        <v>0</v>
      </c>
    </row>
    <row r="14" spans="1:30" x14ac:dyDescent="0.25">
      <c r="A14">
        <v>1</v>
      </c>
      <c r="B14">
        <v>0</v>
      </c>
      <c r="C14">
        <v>1</v>
      </c>
      <c r="D14">
        <v>0</v>
      </c>
      <c r="E14">
        <v>0</v>
      </c>
      <c r="F14">
        <v>3</v>
      </c>
      <c r="G14">
        <v>81</v>
      </c>
      <c r="H14" s="4" t="str">
        <f>IF(C14&gt;0, "M",IF((D14+F14)&gt;0,"N","H"))</f>
        <v>M</v>
      </c>
      <c r="I14" s="4">
        <f t="shared" si="0"/>
        <v>3</v>
      </c>
      <c r="J14" s="4">
        <f t="shared" si="1"/>
        <v>0</v>
      </c>
      <c r="M14" s="5"/>
      <c r="N14" s="5"/>
      <c r="O14" s="5"/>
      <c r="P14" s="5"/>
      <c r="Q14" s="5"/>
      <c r="R14" s="5"/>
    </row>
    <row r="15" spans="1:30" x14ac:dyDescent="0.25">
      <c r="A15">
        <v>1</v>
      </c>
      <c r="B15">
        <v>0</v>
      </c>
      <c r="C15">
        <v>1</v>
      </c>
      <c r="D15">
        <v>0</v>
      </c>
      <c r="E15">
        <v>1</v>
      </c>
      <c r="F15">
        <v>0</v>
      </c>
      <c r="G15">
        <v>3155</v>
      </c>
      <c r="H15" s="4" t="str">
        <f>IF(C15&gt;0, "M",IF((D15+F15)&gt;0,"N","H"))</f>
        <v>M</v>
      </c>
      <c r="I15" s="4">
        <f t="shared" si="0"/>
        <v>0</v>
      </c>
      <c r="J15" s="4">
        <f t="shared" si="1"/>
        <v>0</v>
      </c>
    </row>
    <row r="16" spans="1:30" x14ac:dyDescent="0.25">
      <c r="A16">
        <v>1</v>
      </c>
      <c r="B16">
        <v>0</v>
      </c>
      <c r="C16">
        <v>1</v>
      </c>
      <c r="D16">
        <v>0</v>
      </c>
      <c r="E16">
        <v>1</v>
      </c>
      <c r="F16">
        <v>1</v>
      </c>
      <c r="G16">
        <v>211</v>
      </c>
      <c r="H16" s="4" t="str">
        <f>IF(C16&gt;0, "M",IF((D16+F16)&gt;0,"N","H"))</f>
        <v>M</v>
      </c>
      <c r="I16" s="4">
        <f t="shared" si="0"/>
        <v>1</v>
      </c>
      <c r="J16" s="4">
        <f t="shared" si="1"/>
        <v>0</v>
      </c>
    </row>
    <row r="17" spans="1:33" x14ac:dyDescent="0.25">
      <c r="A17">
        <v>1</v>
      </c>
      <c r="B17">
        <v>0</v>
      </c>
      <c r="C17">
        <v>1</v>
      </c>
      <c r="D17">
        <v>0</v>
      </c>
      <c r="E17">
        <v>1</v>
      </c>
      <c r="F17">
        <v>2</v>
      </c>
      <c r="G17">
        <v>29</v>
      </c>
      <c r="H17" s="4" t="str">
        <f>IF(C17&gt;0, "M",IF((D17+F17)&gt;0,"N","H"))</f>
        <v>M</v>
      </c>
      <c r="I17" s="4">
        <f t="shared" si="0"/>
        <v>2</v>
      </c>
      <c r="J17" s="4">
        <f t="shared" si="1"/>
        <v>0</v>
      </c>
    </row>
    <row r="18" spans="1:33" x14ac:dyDescent="0.25">
      <c r="A18">
        <v>1</v>
      </c>
      <c r="B18">
        <v>0</v>
      </c>
      <c r="C18">
        <v>1</v>
      </c>
      <c r="D18">
        <v>0</v>
      </c>
      <c r="E18">
        <v>1</v>
      </c>
      <c r="F18">
        <v>3</v>
      </c>
      <c r="G18">
        <v>8</v>
      </c>
      <c r="H18" s="4" t="str">
        <f>IF(C18&gt;0, "M",IF((D18+F18)&gt;0,"N","H"))</f>
        <v>M</v>
      </c>
      <c r="I18" s="4">
        <f t="shared" si="0"/>
        <v>3</v>
      </c>
      <c r="J18" s="4">
        <f t="shared" si="1"/>
        <v>0</v>
      </c>
      <c r="L18" t="s">
        <v>110</v>
      </c>
      <c r="X18" t="s">
        <v>28</v>
      </c>
    </row>
    <row r="19" spans="1:33" x14ac:dyDescent="0.25">
      <c r="A19">
        <v>1</v>
      </c>
      <c r="B19">
        <v>0</v>
      </c>
      <c r="C19">
        <v>1</v>
      </c>
      <c r="D19">
        <v>0</v>
      </c>
      <c r="E19">
        <v>2</v>
      </c>
      <c r="F19">
        <v>0</v>
      </c>
      <c r="G19">
        <v>153</v>
      </c>
      <c r="H19" s="4" t="str">
        <f>IF(C19&gt;0, "M",IF((D19+F19)&gt;0,"N","H"))</f>
        <v>M</v>
      </c>
      <c r="I19" s="4">
        <f t="shared" si="0"/>
        <v>0</v>
      </c>
      <c r="J19" s="4">
        <f t="shared" si="1"/>
        <v>0</v>
      </c>
      <c r="L19" s="9" t="s">
        <v>25</v>
      </c>
      <c r="M19" s="9" t="s">
        <v>24</v>
      </c>
    </row>
    <row r="20" spans="1:33" x14ac:dyDescent="0.25">
      <c r="A20">
        <v>1</v>
      </c>
      <c r="B20">
        <v>0</v>
      </c>
      <c r="C20">
        <v>1</v>
      </c>
      <c r="D20">
        <v>0</v>
      </c>
      <c r="E20">
        <v>2</v>
      </c>
      <c r="F20">
        <v>1</v>
      </c>
      <c r="G20">
        <v>9</v>
      </c>
      <c r="H20" s="4" t="str">
        <f>IF(C20&gt;0, "M",IF((D20+F20)&gt;0,"N","H"))</f>
        <v>M</v>
      </c>
      <c r="I20" s="4">
        <f t="shared" si="0"/>
        <v>1</v>
      </c>
      <c r="J20" s="4">
        <f t="shared" si="1"/>
        <v>0</v>
      </c>
      <c r="L20" s="9" t="s">
        <v>22</v>
      </c>
      <c r="M20">
        <v>0</v>
      </c>
      <c r="N20">
        <v>1</v>
      </c>
      <c r="O20">
        <v>2</v>
      </c>
      <c r="P20">
        <v>3</v>
      </c>
      <c r="Q20">
        <v>4</v>
      </c>
      <c r="R20">
        <v>5</v>
      </c>
      <c r="S20" t="s">
        <v>23</v>
      </c>
      <c r="X20" s="13">
        <f>M20</f>
        <v>0</v>
      </c>
      <c r="Y20" s="13">
        <f t="shared" ref="Y20:AE20" si="6">N20</f>
        <v>1</v>
      </c>
      <c r="Z20" s="13">
        <f t="shared" si="6"/>
        <v>2</v>
      </c>
      <c r="AA20" s="13">
        <f t="shared" si="6"/>
        <v>3</v>
      </c>
      <c r="AB20" s="13">
        <f t="shared" si="6"/>
        <v>4</v>
      </c>
      <c r="AC20" s="13">
        <f t="shared" si="6"/>
        <v>5</v>
      </c>
      <c r="AD20" s="13" t="str">
        <f t="shared" si="6"/>
        <v>Grand Total</v>
      </c>
      <c r="AE20" s="13">
        <f t="shared" si="6"/>
        <v>0</v>
      </c>
      <c r="AF20" s="13"/>
      <c r="AG20" s="13"/>
    </row>
    <row r="21" spans="1:33" x14ac:dyDescent="0.25">
      <c r="A21">
        <v>1</v>
      </c>
      <c r="B21">
        <v>0</v>
      </c>
      <c r="C21">
        <v>1</v>
      </c>
      <c r="D21">
        <v>0</v>
      </c>
      <c r="E21">
        <v>2</v>
      </c>
      <c r="F21">
        <v>3</v>
      </c>
      <c r="G21">
        <v>1</v>
      </c>
      <c r="H21" s="4" t="str">
        <f>IF(C21&gt;0, "M",IF((D21+F21)&gt;0,"N","H"))</f>
        <v>M</v>
      </c>
      <c r="I21" s="4">
        <f t="shared" si="0"/>
        <v>3</v>
      </c>
      <c r="J21" s="4">
        <f t="shared" si="1"/>
        <v>0</v>
      </c>
      <c r="L21" s="10">
        <v>1</v>
      </c>
      <c r="M21" s="5">
        <v>39011</v>
      </c>
      <c r="N21" s="5">
        <v>9070</v>
      </c>
      <c r="O21" s="5">
        <v>1595</v>
      </c>
      <c r="P21" s="5">
        <v>284</v>
      </c>
      <c r="Q21" s="5">
        <v>41</v>
      </c>
      <c r="R21" s="5">
        <v>6</v>
      </c>
      <c r="S21" s="5">
        <v>50007</v>
      </c>
      <c r="X21" s="5">
        <f>M21*M$20</f>
        <v>0</v>
      </c>
      <c r="Y21" s="5">
        <f t="shared" ref="Y21:AD28" si="7">N21*N$20</f>
        <v>9070</v>
      </c>
      <c r="Z21" s="5">
        <f t="shared" si="7"/>
        <v>3190</v>
      </c>
      <c r="AA21" s="5">
        <f t="shared" si="7"/>
        <v>852</v>
      </c>
      <c r="AB21" s="5">
        <f t="shared" si="7"/>
        <v>164</v>
      </c>
      <c r="AC21" s="5">
        <f t="shared" si="7"/>
        <v>30</v>
      </c>
      <c r="AD21" s="5">
        <f>SUM(X21:AC21)</f>
        <v>13306</v>
      </c>
      <c r="AE21" s="5">
        <f>SUM(X21:AD21)</f>
        <v>26612</v>
      </c>
      <c r="AF21" s="5"/>
      <c r="AG21" s="5"/>
    </row>
    <row r="22" spans="1:33" x14ac:dyDescent="0.25">
      <c r="A22">
        <v>1</v>
      </c>
      <c r="B22">
        <v>0</v>
      </c>
      <c r="C22">
        <v>1</v>
      </c>
      <c r="D22">
        <v>1</v>
      </c>
      <c r="E22">
        <v>0</v>
      </c>
      <c r="F22">
        <v>0</v>
      </c>
      <c r="G22">
        <v>1446</v>
      </c>
      <c r="H22" s="4" t="str">
        <f>IF(C22&gt;0, "M",IF((D22+F22)&gt;0,"N","H"))</f>
        <v>M</v>
      </c>
      <c r="I22" s="4">
        <f t="shared" si="0"/>
        <v>0</v>
      </c>
      <c r="J22" s="4">
        <f t="shared" si="1"/>
        <v>1</v>
      </c>
      <c r="L22" s="10">
        <v>2</v>
      </c>
      <c r="M22" s="5">
        <v>9947</v>
      </c>
      <c r="N22" s="5">
        <v>5305</v>
      </c>
      <c r="O22" s="5">
        <v>1504</v>
      </c>
      <c r="P22" s="5">
        <v>318</v>
      </c>
      <c r="Q22" s="5">
        <v>38</v>
      </c>
      <c r="R22" s="5">
        <v>5</v>
      </c>
      <c r="S22" s="5">
        <v>17117</v>
      </c>
      <c r="X22" s="5">
        <f t="shared" ref="X22:X28" si="8">M22*M$20</f>
        <v>0</v>
      </c>
      <c r="Y22" s="5">
        <f t="shared" si="7"/>
        <v>5305</v>
      </c>
      <c r="Z22" s="5">
        <f t="shared" si="7"/>
        <v>3008</v>
      </c>
      <c r="AA22" s="5">
        <f t="shared" si="7"/>
        <v>954</v>
      </c>
      <c r="AB22" s="5">
        <f t="shared" si="7"/>
        <v>152</v>
      </c>
      <c r="AC22" s="5">
        <f t="shared" si="7"/>
        <v>25</v>
      </c>
      <c r="AD22" s="5">
        <f t="shared" ref="AD22:AD28" si="9">SUM(X22:AC22)</f>
        <v>9444</v>
      </c>
      <c r="AE22" s="5">
        <f t="shared" ref="AE22:AE28" si="10">SUM(X22:AD22)</f>
        <v>18888</v>
      </c>
      <c r="AF22" s="5"/>
      <c r="AG22" s="5"/>
    </row>
    <row r="23" spans="1:33" x14ac:dyDescent="0.25">
      <c r="A23">
        <v>1</v>
      </c>
      <c r="B23">
        <v>0</v>
      </c>
      <c r="C23">
        <v>1</v>
      </c>
      <c r="D23">
        <v>1</v>
      </c>
      <c r="E23">
        <v>0</v>
      </c>
      <c r="F23">
        <v>1</v>
      </c>
      <c r="G23">
        <v>122</v>
      </c>
      <c r="H23" s="4" t="str">
        <f>IF(C23&gt;0, "M",IF((D23+F23)&gt;0,"N","H"))</f>
        <v>M</v>
      </c>
      <c r="I23" s="4">
        <f t="shared" si="0"/>
        <v>1</v>
      </c>
      <c r="J23" s="4">
        <f t="shared" si="1"/>
        <v>1</v>
      </c>
      <c r="L23" s="10">
        <v>3</v>
      </c>
      <c r="M23" s="5">
        <v>5498</v>
      </c>
      <c r="N23" s="5">
        <v>2185</v>
      </c>
      <c r="O23" s="5">
        <v>412</v>
      </c>
      <c r="P23" s="5">
        <v>54</v>
      </c>
      <c r="Q23" s="5">
        <v>1</v>
      </c>
      <c r="R23" s="5"/>
      <c r="S23" s="5">
        <v>8150</v>
      </c>
      <c r="X23" s="5">
        <f t="shared" si="8"/>
        <v>0</v>
      </c>
      <c r="Y23" s="5">
        <f t="shared" si="7"/>
        <v>2185</v>
      </c>
      <c r="Z23" s="5">
        <f t="shared" si="7"/>
        <v>824</v>
      </c>
      <c r="AA23" s="5">
        <f t="shared" si="7"/>
        <v>162</v>
      </c>
      <c r="AB23" s="5">
        <f t="shared" si="7"/>
        <v>4</v>
      </c>
      <c r="AC23" s="5">
        <f t="shared" si="7"/>
        <v>0</v>
      </c>
      <c r="AD23" s="5">
        <f t="shared" si="9"/>
        <v>3175</v>
      </c>
      <c r="AE23" s="5">
        <f t="shared" si="10"/>
        <v>6350</v>
      </c>
      <c r="AF23" s="5"/>
      <c r="AG23" s="5"/>
    </row>
    <row r="24" spans="1:33" x14ac:dyDescent="0.25">
      <c r="A24">
        <v>1</v>
      </c>
      <c r="B24">
        <v>0</v>
      </c>
      <c r="C24">
        <v>1</v>
      </c>
      <c r="D24">
        <v>1</v>
      </c>
      <c r="E24">
        <v>0</v>
      </c>
      <c r="F24">
        <v>2</v>
      </c>
      <c r="G24">
        <v>16</v>
      </c>
      <c r="H24" s="4" t="str">
        <f>IF(C24&gt;0, "M",IF((D24+F24)&gt;0,"N","H"))</f>
        <v>M</v>
      </c>
      <c r="I24" s="4">
        <f t="shared" si="0"/>
        <v>2</v>
      </c>
      <c r="J24" s="4">
        <f t="shared" si="1"/>
        <v>1</v>
      </c>
      <c r="L24" s="10">
        <v>4</v>
      </c>
      <c r="M24" s="5">
        <v>5938</v>
      </c>
      <c r="N24" s="5">
        <v>9659</v>
      </c>
      <c r="O24" s="5">
        <v>2011</v>
      </c>
      <c r="P24" s="5">
        <v>176</v>
      </c>
      <c r="Q24" s="5">
        <v>52</v>
      </c>
      <c r="R24" s="5">
        <v>1</v>
      </c>
      <c r="S24" s="5">
        <v>17837</v>
      </c>
      <c r="X24" s="5">
        <f t="shared" si="8"/>
        <v>0</v>
      </c>
      <c r="Y24" s="5">
        <f t="shared" si="7"/>
        <v>9659</v>
      </c>
      <c r="Z24" s="5">
        <f t="shared" si="7"/>
        <v>4022</v>
      </c>
      <c r="AA24" s="5">
        <f t="shared" si="7"/>
        <v>528</v>
      </c>
      <c r="AB24" s="5">
        <f t="shared" si="7"/>
        <v>208</v>
      </c>
      <c r="AC24" s="5">
        <f t="shared" si="7"/>
        <v>5</v>
      </c>
      <c r="AD24" s="5">
        <f t="shared" si="9"/>
        <v>14422</v>
      </c>
      <c r="AE24" s="5">
        <f t="shared" si="10"/>
        <v>28844</v>
      </c>
      <c r="AF24" s="5"/>
      <c r="AG24" s="5"/>
    </row>
    <row r="25" spans="1:33" x14ac:dyDescent="0.25">
      <c r="A25">
        <v>1</v>
      </c>
      <c r="B25">
        <v>0</v>
      </c>
      <c r="C25">
        <v>1</v>
      </c>
      <c r="D25">
        <v>1</v>
      </c>
      <c r="E25">
        <v>1</v>
      </c>
      <c r="F25">
        <v>0</v>
      </c>
      <c r="G25">
        <v>171</v>
      </c>
      <c r="H25" s="4" t="str">
        <f>IF(C25&gt;0, "M",IF((D25+F25)&gt;0,"N","H"))</f>
        <v>M</v>
      </c>
      <c r="I25" s="4">
        <f t="shared" si="0"/>
        <v>0</v>
      </c>
      <c r="J25" s="4">
        <f t="shared" si="1"/>
        <v>1</v>
      </c>
      <c r="L25" s="10">
        <v>5</v>
      </c>
      <c r="M25" s="5">
        <v>958</v>
      </c>
      <c r="N25" s="5">
        <v>7789</v>
      </c>
      <c r="O25" s="5">
        <v>1959</v>
      </c>
      <c r="P25" s="5">
        <v>321</v>
      </c>
      <c r="Q25" s="5">
        <v>121</v>
      </c>
      <c r="R25" s="5">
        <v>16</v>
      </c>
      <c r="S25" s="5">
        <v>11164</v>
      </c>
      <c r="X25" s="5">
        <f t="shared" si="8"/>
        <v>0</v>
      </c>
      <c r="Y25" s="5">
        <f t="shared" si="7"/>
        <v>7789</v>
      </c>
      <c r="Z25" s="5">
        <f t="shared" si="7"/>
        <v>3918</v>
      </c>
      <c r="AA25" s="5">
        <f t="shared" si="7"/>
        <v>963</v>
      </c>
      <c r="AB25" s="5">
        <f t="shared" si="7"/>
        <v>484</v>
      </c>
      <c r="AC25" s="5">
        <f t="shared" si="7"/>
        <v>80</v>
      </c>
      <c r="AD25" s="5">
        <f t="shared" si="9"/>
        <v>13234</v>
      </c>
      <c r="AE25" s="5">
        <f t="shared" si="10"/>
        <v>26468</v>
      </c>
      <c r="AF25" s="5"/>
      <c r="AG25" s="5"/>
    </row>
    <row r="26" spans="1:33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8</v>
      </c>
      <c r="H26" s="4" t="str">
        <f>IF(C26&gt;0, "M",IF((D26+F26)&gt;0,"N","H"))</f>
        <v>M</v>
      </c>
      <c r="I26" s="4">
        <f t="shared" si="0"/>
        <v>1</v>
      </c>
      <c r="J26" s="4">
        <f t="shared" si="1"/>
        <v>1</v>
      </c>
      <c r="L26" s="10">
        <v>6</v>
      </c>
      <c r="M26" s="5">
        <v>2926</v>
      </c>
      <c r="N26" s="5">
        <v>776</v>
      </c>
      <c r="O26" s="5">
        <v>30</v>
      </c>
      <c r="P26" s="5">
        <v>11</v>
      </c>
      <c r="Q26" s="5"/>
      <c r="R26" s="5"/>
      <c r="S26" s="5">
        <v>3743</v>
      </c>
      <c r="X26" s="5">
        <f t="shared" si="8"/>
        <v>0</v>
      </c>
      <c r="Y26" s="5">
        <f t="shared" si="7"/>
        <v>776</v>
      </c>
      <c r="Z26" s="5">
        <f t="shared" si="7"/>
        <v>60</v>
      </c>
      <c r="AA26" s="5">
        <f t="shared" si="7"/>
        <v>33</v>
      </c>
      <c r="AB26" s="5">
        <f t="shared" si="7"/>
        <v>0</v>
      </c>
      <c r="AC26" s="5">
        <f t="shared" si="7"/>
        <v>0</v>
      </c>
      <c r="AD26" s="5">
        <f t="shared" si="9"/>
        <v>869</v>
      </c>
      <c r="AE26" s="5">
        <f t="shared" si="10"/>
        <v>1738</v>
      </c>
      <c r="AF26" s="5"/>
      <c r="AG26" s="5"/>
    </row>
    <row r="27" spans="1:33" x14ac:dyDescent="0.25">
      <c r="A27">
        <v>1</v>
      </c>
      <c r="B27">
        <v>0</v>
      </c>
      <c r="C27">
        <v>1</v>
      </c>
      <c r="D27">
        <v>1</v>
      </c>
      <c r="E27">
        <v>2</v>
      </c>
      <c r="F27">
        <v>0</v>
      </c>
      <c r="G27">
        <v>7</v>
      </c>
      <c r="H27" s="4" t="str">
        <f>IF(C27&gt;0, "M",IF((D27+F27)&gt;0,"N","H"))</f>
        <v>M</v>
      </c>
      <c r="I27" s="4">
        <f t="shared" si="0"/>
        <v>0</v>
      </c>
      <c r="J27" s="4">
        <f t="shared" si="1"/>
        <v>1</v>
      </c>
      <c r="L27" s="10">
        <v>7</v>
      </c>
      <c r="M27" s="5">
        <v>17863</v>
      </c>
      <c r="N27" s="5">
        <v>2674</v>
      </c>
      <c r="O27" s="5">
        <v>387</v>
      </c>
      <c r="P27" s="5">
        <v>13</v>
      </c>
      <c r="Q27" s="5"/>
      <c r="R27" s="5"/>
      <c r="S27" s="5">
        <v>20937</v>
      </c>
      <c r="X27" s="5">
        <f t="shared" si="8"/>
        <v>0</v>
      </c>
      <c r="Y27" s="5">
        <f t="shared" si="7"/>
        <v>2674</v>
      </c>
      <c r="Z27" s="5">
        <f t="shared" si="7"/>
        <v>774</v>
      </c>
      <c r="AA27" s="5">
        <f t="shared" si="7"/>
        <v>39</v>
      </c>
      <c r="AB27" s="5">
        <f t="shared" si="7"/>
        <v>0</v>
      </c>
      <c r="AC27" s="5">
        <f t="shared" si="7"/>
        <v>0</v>
      </c>
      <c r="AD27" s="5">
        <f t="shared" si="9"/>
        <v>3487</v>
      </c>
      <c r="AE27" s="5">
        <f t="shared" si="10"/>
        <v>6974</v>
      </c>
      <c r="AF27" s="5"/>
      <c r="AG27" s="5"/>
    </row>
    <row r="28" spans="1:33" x14ac:dyDescent="0.25">
      <c r="A28">
        <v>1</v>
      </c>
      <c r="B28">
        <v>0</v>
      </c>
      <c r="C28">
        <v>1</v>
      </c>
      <c r="D28">
        <v>1</v>
      </c>
      <c r="E28">
        <v>2</v>
      </c>
      <c r="F28">
        <v>1</v>
      </c>
      <c r="G28">
        <v>1</v>
      </c>
      <c r="H28" s="4" t="str">
        <f>IF(C28&gt;0, "M",IF((D28+F28)&gt;0,"N","H"))</f>
        <v>M</v>
      </c>
      <c r="I28" s="4">
        <f t="shared" si="0"/>
        <v>1</v>
      </c>
      <c r="J28" s="4">
        <f t="shared" si="1"/>
        <v>1</v>
      </c>
      <c r="L28" s="10">
        <v>8</v>
      </c>
      <c r="M28" s="5">
        <v>6384</v>
      </c>
      <c r="N28" s="5">
        <v>1797</v>
      </c>
      <c r="O28" s="5">
        <v>34</v>
      </c>
      <c r="P28" s="5"/>
      <c r="Q28" s="5"/>
      <c r="R28" s="5"/>
      <c r="S28" s="5">
        <v>8215</v>
      </c>
      <c r="X28" s="5">
        <f t="shared" si="8"/>
        <v>0</v>
      </c>
      <c r="Y28" s="5">
        <f t="shared" si="7"/>
        <v>1797</v>
      </c>
      <c r="Z28" s="5">
        <f t="shared" si="7"/>
        <v>68</v>
      </c>
      <c r="AA28" s="5">
        <f t="shared" si="7"/>
        <v>0</v>
      </c>
      <c r="AB28" s="5">
        <f t="shared" si="7"/>
        <v>0</v>
      </c>
      <c r="AC28" s="5">
        <f t="shared" si="7"/>
        <v>0</v>
      </c>
      <c r="AD28" s="5">
        <f t="shared" si="9"/>
        <v>1865</v>
      </c>
      <c r="AE28" s="5">
        <f t="shared" si="10"/>
        <v>3730</v>
      </c>
      <c r="AF28" s="5"/>
      <c r="AG28" s="5"/>
    </row>
    <row r="29" spans="1:33" x14ac:dyDescent="0.25">
      <c r="A29">
        <v>1</v>
      </c>
      <c r="B29">
        <v>0</v>
      </c>
      <c r="C29">
        <v>1</v>
      </c>
      <c r="D29">
        <v>2</v>
      </c>
      <c r="E29">
        <v>0</v>
      </c>
      <c r="F29">
        <v>0</v>
      </c>
      <c r="G29">
        <v>53</v>
      </c>
      <c r="H29" s="4" t="str">
        <f>IF(C29&gt;0, "M",IF((D29+F29)&gt;0,"N","H"))</f>
        <v>M</v>
      </c>
      <c r="I29" s="4">
        <f t="shared" si="0"/>
        <v>0</v>
      </c>
      <c r="J29" s="4">
        <f t="shared" si="1"/>
        <v>2</v>
      </c>
      <c r="L29" s="10" t="s">
        <v>23</v>
      </c>
      <c r="M29" s="5">
        <v>88525</v>
      </c>
      <c r="N29" s="5">
        <v>39255</v>
      </c>
      <c r="O29" s="5">
        <v>7932</v>
      </c>
      <c r="P29" s="5">
        <v>1177</v>
      </c>
      <c r="Q29" s="5">
        <v>253</v>
      </c>
      <c r="R29" s="5">
        <v>28</v>
      </c>
      <c r="S29" s="5">
        <v>137170</v>
      </c>
      <c r="AD29" s="14">
        <f>SUM(AD21:AD28)</f>
        <v>59802</v>
      </c>
      <c r="AE29" s="14">
        <f>SUM(AE21:AE28)</f>
        <v>119604</v>
      </c>
      <c r="AG29" s="14"/>
    </row>
    <row r="30" spans="1:33" x14ac:dyDescent="0.25">
      <c r="A30">
        <v>1</v>
      </c>
      <c r="B30">
        <v>0</v>
      </c>
      <c r="C30">
        <v>1</v>
      </c>
      <c r="D30">
        <v>2</v>
      </c>
      <c r="E30">
        <v>0</v>
      </c>
      <c r="F30">
        <v>1</v>
      </c>
      <c r="G30">
        <v>5</v>
      </c>
      <c r="H30" s="4" t="str">
        <f>IF(C30&gt;0, "M",IF((D30+F30)&gt;0,"N","H"))</f>
        <v>M</v>
      </c>
      <c r="I30" s="4">
        <f t="shared" si="0"/>
        <v>1</v>
      </c>
      <c r="J30" s="4">
        <f t="shared" si="1"/>
        <v>2</v>
      </c>
    </row>
    <row r="31" spans="1:33" x14ac:dyDescent="0.25">
      <c r="A31">
        <v>1</v>
      </c>
      <c r="B31">
        <v>0</v>
      </c>
      <c r="C31">
        <v>1</v>
      </c>
      <c r="D31">
        <v>2</v>
      </c>
      <c r="E31">
        <v>0</v>
      </c>
      <c r="F31">
        <v>2</v>
      </c>
      <c r="G31">
        <v>1</v>
      </c>
      <c r="H31" s="4" t="str">
        <f>IF(C31&gt;0, "M",IF((D31+F31)&gt;0,"N","H"))</f>
        <v>M</v>
      </c>
      <c r="I31" s="4">
        <f t="shared" si="0"/>
        <v>2</v>
      </c>
      <c r="J31" s="4">
        <f t="shared" si="1"/>
        <v>2</v>
      </c>
      <c r="M31" s="5"/>
      <c r="N31" s="5"/>
      <c r="O31" s="5"/>
      <c r="P31" s="5"/>
      <c r="Q31" s="5"/>
      <c r="R31" s="5"/>
      <c r="S31" s="5"/>
      <c r="T31" s="5"/>
      <c r="U31" s="5">
        <f t="shared" ref="U31" si="11">U26*U20</f>
        <v>0</v>
      </c>
      <c r="V31" s="5"/>
      <c r="AD31" t="s">
        <v>29</v>
      </c>
      <c r="AE31" s="12"/>
      <c r="AG31" s="14"/>
    </row>
    <row r="32" spans="1:33" x14ac:dyDescent="0.25">
      <c r="A32">
        <v>1</v>
      </c>
      <c r="B32">
        <v>0</v>
      </c>
      <c r="C32">
        <v>1</v>
      </c>
      <c r="D32">
        <v>2</v>
      </c>
      <c r="E32">
        <v>1</v>
      </c>
      <c r="F32">
        <v>0</v>
      </c>
      <c r="G32">
        <v>6</v>
      </c>
      <c r="H32" s="4" t="str">
        <f>IF(C32&gt;0, "M",IF((D32+F32)&gt;0,"N","H"))</f>
        <v>M</v>
      </c>
      <c r="I32" s="4">
        <f t="shared" si="0"/>
        <v>0</v>
      </c>
      <c r="J32" s="4">
        <f t="shared" si="1"/>
        <v>2</v>
      </c>
    </row>
    <row r="33" spans="1:28" x14ac:dyDescent="0.25">
      <c r="A33">
        <v>1</v>
      </c>
      <c r="B33">
        <v>0</v>
      </c>
      <c r="C33">
        <v>1</v>
      </c>
      <c r="D33">
        <v>2</v>
      </c>
      <c r="E33">
        <v>1</v>
      </c>
      <c r="F33">
        <v>1</v>
      </c>
      <c r="G33">
        <v>1</v>
      </c>
      <c r="H33" s="4" t="str">
        <f>IF(C33&gt;0, "M",IF((D33+F33)&gt;0,"N","H"))</f>
        <v>M</v>
      </c>
      <c r="I33" s="4">
        <f t="shared" si="0"/>
        <v>1</v>
      </c>
      <c r="J33" s="4">
        <f t="shared" si="1"/>
        <v>2</v>
      </c>
      <c r="T33" s="5"/>
    </row>
    <row r="34" spans="1:28" x14ac:dyDescent="0.25">
      <c r="A34">
        <v>1</v>
      </c>
      <c r="B34">
        <v>0</v>
      </c>
      <c r="C34">
        <v>1</v>
      </c>
      <c r="D34">
        <v>2</v>
      </c>
      <c r="E34">
        <v>2</v>
      </c>
      <c r="F34">
        <v>0</v>
      </c>
      <c r="G34">
        <v>1</v>
      </c>
      <c r="H34" s="4" t="str">
        <f>IF(C34&gt;0, "M",IF((D34+F34)&gt;0,"N","H"))</f>
        <v>M</v>
      </c>
      <c r="I34" s="4">
        <f t="shared" si="0"/>
        <v>0</v>
      </c>
      <c r="J34" s="4">
        <f t="shared" si="1"/>
        <v>2</v>
      </c>
    </row>
    <row r="35" spans="1:28" x14ac:dyDescent="0.25">
      <c r="A35">
        <v>1</v>
      </c>
      <c r="B35">
        <v>0</v>
      </c>
      <c r="C35">
        <v>1</v>
      </c>
      <c r="D35">
        <v>3</v>
      </c>
      <c r="E35">
        <v>0</v>
      </c>
      <c r="F35">
        <v>0</v>
      </c>
      <c r="G35">
        <v>1</v>
      </c>
      <c r="H35" s="4" t="str">
        <f>IF(C35&gt;0, "M",IF((D35+F35)&gt;0,"N","H"))</f>
        <v>M</v>
      </c>
      <c r="I35" s="4">
        <f t="shared" si="0"/>
        <v>0</v>
      </c>
      <c r="J35" s="4">
        <f t="shared" si="1"/>
        <v>3</v>
      </c>
      <c r="L35" t="s">
        <v>38</v>
      </c>
      <c r="X35" t="s">
        <v>28</v>
      </c>
    </row>
    <row r="36" spans="1:28" x14ac:dyDescent="0.25">
      <c r="A36">
        <v>1</v>
      </c>
      <c r="B36">
        <v>0</v>
      </c>
      <c r="C36">
        <v>2</v>
      </c>
      <c r="D36">
        <v>0</v>
      </c>
      <c r="E36">
        <v>0</v>
      </c>
      <c r="F36">
        <v>0</v>
      </c>
      <c r="G36">
        <v>1489</v>
      </c>
      <c r="H36" s="4" t="str">
        <f>IF(C36&gt;0, "M",IF((D36+F36)&gt;0,"N","H"))</f>
        <v>M</v>
      </c>
      <c r="I36" s="4">
        <f t="shared" si="0"/>
        <v>0</v>
      </c>
      <c r="J36" s="4">
        <f t="shared" si="1"/>
        <v>0</v>
      </c>
      <c r="L36" s="9" t="s">
        <v>25</v>
      </c>
      <c r="M36" s="9" t="s">
        <v>24</v>
      </c>
    </row>
    <row r="37" spans="1:28" x14ac:dyDescent="0.25">
      <c r="A37">
        <v>1</v>
      </c>
      <c r="B37">
        <v>0</v>
      </c>
      <c r="C37">
        <v>2</v>
      </c>
      <c r="D37">
        <v>0</v>
      </c>
      <c r="E37">
        <v>0</v>
      </c>
      <c r="F37">
        <v>1</v>
      </c>
      <c r="G37">
        <v>96</v>
      </c>
      <c r="H37" s="4" t="str">
        <f>IF(C37&gt;0, "M",IF((D37+F37)&gt;0,"N","H"))</f>
        <v>M</v>
      </c>
      <c r="I37" s="4">
        <f t="shared" si="0"/>
        <v>1</v>
      </c>
      <c r="J37" s="4">
        <f t="shared" si="1"/>
        <v>0</v>
      </c>
      <c r="L37" s="9" t="s">
        <v>22</v>
      </c>
      <c r="M37">
        <v>0</v>
      </c>
      <c r="N37">
        <v>1</v>
      </c>
      <c r="O37">
        <v>2</v>
      </c>
      <c r="P37">
        <v>3</v>
      </c>
      <c r="Q37" t="s">
        <v>23</v>
      </c>
      <c r="X37" s="13">
        <f>M37</f>
        <v>0</v>
      </c>
      <c r="Y37" s="13">
        <f t="shared" ref="Y37" si="12">N37</f>
        <v>1</v>
      </c>
      <c r="Z37" s="13">
        <f t="shared" ref="Z37" si="13">O37</f>
        <v>2</v>
      </c>
      <c r="AA37" s="13">
        <f t="shared" ref="AA37" si="14">P37</f>
        <v>3</v>
      </c>
      <c r="AB37" s="13" t="str">
        <f t="shared" ref="AB37" si="15">Q37</f>
        <v>Grand Total</v>
      </c>
    </row>
    <row r="38" spans="1:28" x14ac:dyDescent="0.25">
      <c r="A38">
        <v>1</v>
      </c>
      <c r="B38">
        <v>0</v>
      </c>
      <c r="C38">
        <v>2</v>
      </c>
      <c r="D38">
        <v>0</v>
      </c>
      <c r="E38">
        <v>0</v>
      </c>
      <c r="F38">
        <v>2</v>
      </c>
      <c r="G38">
        <v>25</v>
      </c>
      <c r="H38" s="4" t="str">
        <f>IF(C38&gt;0, "M",IF((D38+F38)&gt;0,"N","H"))</f>
        <v>M</v>
      </c>
      <c r="I38" s="4">
        <f t="shared" si="0"/>
        <v>2</v>
      </c>
      <c r="J38" s="4">
        <f t="shared" si="1"/>
        <v>0</v>
      </c>
      <c r="L38" s="10">
        <v>1</v>
      </c>
      <c r="M38" s="11">
        <v>45244</v>
      </c>
      <c r="N38" s="11">
        <v>4524</v>
      </c>
      <c r="O38" s="11">
        <v>238</v>
      </c>
      <c r="P38" s="11">
        <v>1</v>
      </c>
      <c r="Q38" s="11">
        <v>50007</v>
      </c>
      <c r="X38" s="5">
        <f>M38*M$37</f>
        <v>0</v>
      </c>
      <c r="Y38" s="5">
        <f t="shared" ref="Y38:AA38" si="16">N38*N$37</f>
        <v>4524</v>
      </c>
      <c r="Z38" s="5">
        <f t="shared" si="16"/>
        <v>476</v>
      </c>
      <c r="AA38" s="5">
        <f t="shared" si="16"/>
        <v>3</v>
      </c>
      <c r="AB38" s="5">
        <f>SUM(X38:AA38)</f>
        <v>5003</v>
      </c>
    </row>
    <row r="39" spans="1:28" x14ac:dyDescent="0.25">
      <c r="A39">
        <v>1</v>
      </c>
      <c r="B39">
        <v>0</v>
      </c>
      <c r="C39">
        <v>2</v>
      </c>
      <c r="D39">
        <v>0</v>
      </c>
      <c r="E39">
        <v>0</v>
      </c>
      <c r="F39">
        <v>3</v>
      </c>
      <c r="G39">
        <v>4</v>
      </c>
      <c r="H39" s="4" t="str">
        <f>IF(C39&gt;0, "M",IF((D39+F39)&gt;0,"N","H"))</f>
        <v>M</v>
      </c>
      <c r="I39" s="4">
        <f t="shared" si="0"/>
        <v>3</v>
      </c>
      <c r="J39" s="4">
        <f t="shared" si="1"/>
        <v>0</v>
      </c>
      <c r="L39" s="10">
        <v>2</v>
      </c>
      <c r="M39" s="11">
        <v>16617</v>
      </c>
      <c r="N39" s="11">
        <v>458</v>
      </c>
      <c r="O39" s="11">
        <v>42</v>
      </c>
      <c r="P39" s="11"/>
      <c r="Q39" s="11">
        <v>17117</v>
      </c>
      <c r="X39" s="5">
        <f t="shared" ref="X39:X45" si="17">M39*M$20</f>
        <v>0</v>
      </c>
      <c r="Y39" s="5">
        <f t="shared" ref="Y39:Y45" si="18">N39*N$20</f>
        <v>458</v>
      </c>
      <c r="Z39" s="5">
        <f t="shared" ref="Z39:Z45" si="19">O39*O$20</f>
        <v>84</v>
      </c>
      <c r="AA39" s="5">
        <f t="shared" ref="AA39:AA45" si="20">P39*P$20</f>
        <v>0</v>
      </c>
      <c r="AB39" s="5">
        <f t="shared" ref="AB39:AB45" si="21">SUM(X39:AA39)</f>
        <v>542</v>
      </c>
    </row>
    <row r="40" spans="1:28" x14ac:dyDescent="0.25">
      <c r="A40">
        <v>1</v>
      </c>
      <c r="B40">
        <v>0</v>
      </c>
      <c r="C40">
        <v>2</v>
      </c>
      <c r="D40">
        <v>0</v>
      </c>
      <c r="E40">
        <v>1</v>
      </c>
      <c r="F40">
        <v>0</v>
      </c>
      <c r="G40">
        <v>281</v>
      </c>
      <c r="H40" s="4" t="str">
        <f>IF(C40&gt;0, "M",IF((D40+F40)&gt;0,"N","H"))</f>
        <v>M</v>
      </c>
      <c r="I40" s="4">
        <f t="shared" si="0"/>
        <v>0</v>
      </c>
      <c r="J40" s="4">
        <f t="shared" si="1"/>
        <v>0</v>
      </c>
      <c r="L40" s="10">
        <v>3</v>
      </c>
      <c r="M40" s="11">
        <v>8108</v>
      </c>
      <c r="N40" s="11">
        <v>42</v>
      </c>
      <c r="O40" s="11"/>
      <c r="P40" s="11"/>
      <c r="Q40" s="11">
        <v>8150</v>
      </c>
      <c r="X40" s="5">
        <f t="shared" si="17"/>
        <v>0</v>
      </c>
      <c r="Y40" s="5">
        <f t="shared" si="18"/>
        <v>42</v>
      </c>
      <c r="Z40" s="5">
        <f t="shared" si="19"/>
        <v>0</v>
      </c>
      <c r="AA40" s="5">
        <f t="shared" si="20"/>
        <v>0</v>
      </c>
      <c r="AB40" s="5">
        <f t="shared" si="21"/>
        <v>42</v>
      </c>
    </row>
    <row r="41" spans="1:28" x14ac:dyDescent="0.25">
      <c r="A41">
        <v>1</v>
      </c>
      <c r="B41">
        <v>0</v>
      </c>
      <c r="C41">
        <v>2</v>
      </c>
      <c r="D41">
        <v>0</v>
      </c>
      <c r="E41">
        <v>1</v>
      </c>
      <c r="F41">
        <v>1</v>
      </c>
      <c r="G41">
        <v>17</v>
      </c>
      <c r="H41" s="4" t="str">
        <f>IF(C41&gt;0, "M",IF((D41+F41)&gt;0,"N","H"))</f>
        <v>M</v>
      </c>
      <c r="I41" s="4">
        <f t="shared" si="0"/>
        <v>1</v>
      </c>
      <c r="J41" s="4">
        <f t="shared" si="1"/>
        <v>0</v>
      </c>
      <c r="L41" s="10">
        <v>4</v>
      </c>
      <c r="M41" s="11">
        <v>17837</v>
      </c>
      <c r="N41" s="11"/>
      <c r="O41" s="11"/>
      <c r="P41" s="11"/>
      <c r="Q41" s="11">
        <v>17837</v>
      </c>
      <c r="X41" s="5">
        <f t="shared" si="17"/>
        <v>0</v>
      </c>
      <c r="Y41" s="5">
        <f t="shared" si="18"/>
        <v>0</v>
      </c>
      <c r="Z41" s="5">
        <f t="shared" si="19"/>
        <v>0</v>
      </c>
      <c r="AA41" s="5">
        <f t="shared" si="20"/>
        <v>0</v>
      </c>
      <c r="AB41" s="5">
        <f t="shared" si="21"/>
        <v>0</v>
      </c>
    </row>
    <row r="42" spans="1:28" x14ac:dyDescent="0.25">
      <c r="A42">
        <v>1</v>
      </c>
      <c r="B42">
        <v>0</v>
      </c>
      <c r="C42">
        <v>2</v>
      </c>
      <c r="D42">
        <v>0</v>
      </c>
      <c r="E42">
        <v>1</v>
      </c>
      <c r="F42">
        <v>2</v>
      </c>
      <c r="G42">
        <v>1</v>
      </c>
      <c r="H42" s="4" t="str">
        <f>IF(C42&gt;0, "M",IF((D42+F42)&gt;0,"N","H"))</f>
        <v>M</v>
      </c>
      <c r="I42" s="4">
        <f t="shared" si="0"/>
        <v>2</v>
      </c>
      <c r="J42" s="4">
        <f t="shared" si="1"/>
        <v>0</v>
      </c>
      <c r="L42" s="10">
        <v>5</v>
      </c>
      <c r="M42" s="11">
        <v>11164</v>
      </c>
      <c r="N42" s="11"/>
      <c r="O42" s="11"/>
      <c r="P42" s="11"/>
      <c r="Q42" s="11">
        <v>11164</v>
      </c>
      <c r="X42" s="5">
        <f t="shared" si="17"/>
        <v>0</v>
      </c>
      <c r="Y42" s="5">
        <f t="shared" si="18"/>
        <v>0</v>
      </c>
      <c r="Z42" s="5">
        <f t="shared" si="19"/>
        <v>0</v>
      </c>
      <c r="AA42" s="5">
        <f t="shared" si="20"/>
        <v>0</v>
      </c>
      <c r="AB42" s="5">
        <f t="shared" si="21"/>
        <v>0</v>
      </c>
    </row>
    <row r="43" spans="1:28" x14ac:dyDescent="0.25">
      <c r="A43">
        <v>1</v>
      </c>
      <c r="B43">
        <v>0</v>
      </c>
      <c r="C43">
        <v>2</v>
      </c>
      <c r="D43">
        <v>0</v>
      </c>
      <c r="E43">
        <v>2</v>
      </c>
      <c r="F43">
        <v>0</v>
      </c>
      <c r="G43">
        <v>33</v>
      </c>
      <c r="H43" s="4" t="str">
        <f>IF(C43&gt;0, "M",IF((D43+F43)&gt;0,"N","H"))</f>
        <v>M</v>
      </c>
      <c r="I43" s="4">
        <f t="shared" si="0"/>
        <v>0</v>
      </c>
      <c r="J43" s="4">
        <f t="shared" si="1"/>
        <v>0</v>
      </c>
      <c r="L43" s="10">
        <v>6</v>
      </c>
      <c r="M43" s="11">
        <v>3743</v>
      </c>
      <c r="N43" s="11"/>
      <c r="O43" s="11"/>
      <c r="P43" s="11"/>
      <c r="Q43" s="11">
        <v>3743</v>
      </c>
      <c r="X43" s="5">
        <f t="shared" si="17"/>
        <v>0</v>
      </c>
      <c r="Y43" s="5">
        <f t="shared" si="18"/>
        <v>0</v>
      </c>
      <c r="Z43" s="5">
        <f t="shared" si="19"/>
        <v>0</v>
      </c>
      <c r="AA43" s="5">
        <f t="shared" si="20"/>
        <v>0</v>
      </c>
      <c r="AB43" s="5">
        <f t="shared" si="21"/>
        <v>0</v>
      </c>
    </row>
    <row r="44" spans="1:28" x14ac:dyDescent="0.25">
      <c r="A44">
        <v>1</v>
      </c>
      <c r="B44">
        <v>0</v>
      </c>
      <c r="C44">
        <v>2</v>
      </c>
      <c r="D44">
        <v>0</v>
      </c>
      <c r="E44">
        <v>2</v>
      </c>
      <c r="F44">
        <v>1</v>
      </c>
      <c r="G44">
        <v>1</v>
      </c>
      <c r="H44" s="4" t="str">
        <f>IF(C44&gt;0, "M",IF((D44+F44)&gt;0,"N","H"))</f>
        <v>M</v>
      </c>
      <c r="I44" s="4">
        <f t="shared" si="0"/>
        <v>1</v>
      </c>
      <c r="J44" s="4">
        <f t="shared" si="1"/>
        <v>0</v>
      </c>
      <c r="L44" s="10">
        <v>7</v>
      </c>
      <c r="M44" s="11">
        <v>20937</v>
      </c>
      <c r="N44" s="11"/>
      <c r="O44" s="11"/>
      <c r="P44" s="11"/>
      <c r="Q44" s="11">
        <v>20937</v>
      </c>
      <c r="X44" s="5">
        <f t="shared" si="17"/>
        <v>0</v>
      </c>
      <c r="Y44" s="5">
        <f t="shared" si="18"/>
        <v>0</v>
      </c>
      <c r="Z44" s="5">
        <f t="shared" si="19"/>
        <v>0</v>
      </c>
      <c r="AA44" s="5">
        <f t="shared" si="20"/>
        <v>0</v>
      </c>
      <c r="AB44" s="5">
        <f t="shared" si="21"/>
        <v>0</v>
      </c>
    </row>
    <row r="45" spans="1:28" x14ac:dyDescent="0.25">
      <c r="A45">
        <v>1</v>
      </c>
      <c r="B45">
        <v>0</v>
      </c>
      <c r="C45">
        <v>2</v>
      </c>
      <c r="D45">
        <v>0</v>
      </c>
      <c r="E45">
        <v>3</v>
      </c>
      <c r="F45">
        <v>0</v>
      </c>
      <c r="G45">
        <v>1</v>
      </c>
      <c r="H45" s="4" t="str">
        <f>IF(C45&gt;0, "M",IF((D45+F45)&gt;0,"N","H"))</f>
        <v>M</v>
      </c>
      <c r="I45" s="4">
        <f t="shared" si="0"/>
        <v>0</v>
      </c>
      <c r="J45" s="4">
        <f t="shared" si="1"/>
        <v>0</v>
      </c>
      <c r="L45" s="10">
        <v>8</v>
      </c>
      <c r="M45" s="11">
        <v>8215</v>
      </c>
      <c r="N45" s="11"/>
      <c r="O45" s="11"/>
      <c r="P45" s="11"/>
      <c r="Q45" s="11">
        <v>8215</v>
      </c>
      <c r="X45" s="5">
        <f t="shared" si="17"/>
        <v>0</v>
      </c>
      <c r="Y45" s="5">
        <f t="shared" si="18"/>
        <v>0</v>
      </c>
      <c r="Z45" s="5">
        <f t="shared" si="19"/>
        <v>0</v>
      </c>
      <c r="AA45" s="5">
        <f t="shared" si="20"/>
        <v>0</v>
      </c>
      <c r="AB45" s="5">
        <f t="shared" si="21"/>
        <v>0</v>
      </c>
    </row>
    <row r="46" spans="1:28" x14ac:dyDescent="0.25">
      <c r="A46">
        <v>1</v>
      </c>
      <c r="B46">
        <v>0</v>
      </c>
      <c r="C46">
        <v>2</v>
      </c>
      <c r="D46">
        <v>1</v>
      </c>
      <c r="E46">
        <v>0</v>
      </c>
      <c r="F46">
        <v>0</v>
      </c>
      <c r="G46">
        <v>104</v>
      </c>
      <c r="H46" s="4" t="str">
        <f>IF(C46&gt;0, "M",IF((D46+F46)&gt;0,"N","H"))</f>
        <v>M</v>
      </c>
      <c r="I46" s="4">
        <f t="shared" si="0"/>
        <v>0</v>
      </c>
      <c r="J46" s="4">
        <f t="shared" si="1"/>
        <v>1</v>
      </c>
      <c r="L46" s="10" t="s">
        <v>23</v>
      </c>
      <c r="M46" s="11">
        <v>131865</v>
      </c>
      <c r="N46" s="11">
        <v>5024</v>
      </c>
      <c r="O46" s="11">
        <v>280</v>
      </c>
      <c r="P46" s="11">
        <v>1</v>
      </c>
      <c r="Q46" s="11">
        <v>137170</v>
      </c>
      <c r="X46" s="5"/>
      <c r="Y46" s="5"/>
      <c r="Z46" s="5"/>
      <c r="AB46" s="14">
        <f>SUM(AB38:AB45)</f>
        <v>5587</v>
      </c>
    </row>
    <row r="47" spans="1:28" x14ac:dyDescent="0.25">
      <c r="A47">
        <v>1</v>
      </c>
      <c r="B47">
        <v>0</v>
      </c>
      <c r="C47">
        <v>2</v>
      </c>
      <c r="D47">
        <v>1</v>
      </c>
      <c r="E47">
        <v>0</v>
      </c>
      <c r="F47">
        <v>1</v>
      </c>
      <c r="G47">
        <v>10</v>
      </c>
      <c r="H47" s="4" t="str">
        <f>IF(C47&gt;0, "M",IF((D47+F47)&gt;0,"N","H"))</f>
        <v>M</v>
      </c>
      <c r="I47" s="4">
        <f t="shared" si="0"/>
        <v>1</v>
      </c>
      <c r="J47" s="4">
        <f t="shared" si="1"/>
        <v>1</v>
      </c>
    </row>
    <row r="48" spans="1:28" x14ac:dyDescent="0.25">
      <c r="A48">
        <v>1</v>
      </c>
      <c r="B48">
        <v>0</v>
      </c>
      <c r="C48">
        <v>2</v>
      </c>
      <c r="D48">
        <v>1</v>
      </c>
      <c r="E48">
        <v>0</v>
      </c>
      <c r="F48">
        <v>2</v>
      </c>
      <c r="G48">
        <v>1</v>
      </c>
      <c r="H48" s="4" t="str">
        <f>IF(C48&gt;0, "M",IF((D48+F48)&gt;0,"N","H"))</f>
        <v>M</v>
      </c>
      <c r="I48" s="4">
        <f t="shared" si="0"/>
        <v>2</v>
      </c>
      <c r="J48" s="4">
        <f t="shared" si="1"/>
        <v>1</v>
      </c>
      <c r="X48" s="5"/>
    </row>
    <row r="49" spans="1:29" x14ac:dyDescent="0.25">
      <c r="A49">
        <v>1</v>
      </c>
      <c r="B49">
        <v>0</v>
      </c>
      <c r="C49">
        <v>2</v>
      </c>
      <c r="D49">
        <v>1</v>
      </c>
      <c r="E49">
        <v>1</v>
      </c>
      <c r="F49">
        <v>0</v>
      </c>
      <c r="G49">
        <v>18</v>
      </c>
      <c r="H49" s="4" t="str">
        <f>IF(C49&gt;0, "M",IF((D49+F49)&gt;0,"N","H"))</f>
        <v>M</v>
      </c>
      <c r="I49" s="4">
        <f t="shared" si="0"/>
        <v>0</v>
      </c>
      <c r="J49" s="4">
        <f t="shared" si="1"/>
        <v>1</v>
      </c>
    </row>
    <row r="50" spans="1:29" x14ac:dyDescent="0.25">
      <c r="A50">
        <v>1</v>
      </c>
      <c r="B50">
        <v>0</v>
      </c>
      <c r="C50">
        <v>2</v>
      </c>
      <c r="D50">
        <v>1</v>
      </c>
      <c r="E50">
        <v>2</v>
      </c>
      <c r="F50">
        <v>0</v>
      </c>
      <c r="G50">
        <v>3</v>
      </c>
      <c r="H50" s="4" t="str">
        <f>IF(C50&gt;0, "M",IF((D50+F50)&gt;0,"N","H"))</f>
        <v>M</v>
      </c>
      <c r="I50" s="4">
        <f t="shared" si="0"/>
        <v>0</v>
      </c>
      <c r="J50" s="4">
        <f t="shared" si="1"/>
        <v>1</v>
      </c>
    </row>
    <row r="51" spans="1:29" x14ac:dyDescent="0.25">
      <c r="A51">
        <v>1</v>
      </c>
      <c r="B51">
        <v>0</v>
      </c>
      <c r="C51">
        <v>2</v>
      </c>
      <c r="D51">
        <v>1</v>
      </c>
      <c r="E51">
        <v>2</v>
      </c>
      <c r="F51">
        <v>2</v>
      </c>
      <c r="G51">
        <v>1</v>
      </c>
      <c r="H51" s="4" t="str">
        <f>IF(C51&gt;0, "M",IF((D51+F51)&gt;0,"N","H"))</f>
        <v>M</v>
      </c>
      <c r="I51" s="4">
        <f t="shared" si="0"/>
        <v>2</v>
      </c>
      <c r="J51" s="4">
        <f t="shared" si="1"/>
        <v>1</v>
      </c>
    </row>
    <row r="52" spans="1:29" x14ac:dyDescent="0.25">
      <c r="A52">
        <v>1</v>
      </c>
      <c r="B52">
        <v>0</v>
      </c>
      <c r="C52">
        <v>2</v>
      </c>
      <c r="D52">
        <v>2</v>
      </c>
      <c r="E52">
        <v>0</v>
      </c>
      <c r="F52">
        <v>0</v>
      </c>
      <c r="G52">
        <v>5</v>
      </c>
      <c r="H52" s="4" t="str">
        <f>IF(C52&gt;0, "M",IF((D52+F52)&gt;0,"N","H"))</f>
        <v>M</v>
      </c>
      <c r="I52" s="4">
        <f t="shared" si="0"/>
        <v>0</v>
      </c>
      <c r="J52" s="4">
        <f t="shared" si="1"/>
        <v>2</v>
      </c>
      <c r="L52" t="s">
        <v>39</v>
      </c>
      <c r="X52" t="s">
        <v>28</v>
      </c>
    </row>
    <row r="53" spans="1:29" x14ac:dyDescent="0.25">
      <c r="A53">
        <v>1</v>
      </c>
      <c r="B53">
        <v>0</v>
      </c>
      <c r="C53">
        <v>2</v>
      </c>
      <c r="D53">
        <v>2</v>
      </c>
      <c r="E53">
        <v>0</v>
      </c>
      <c r="F53">
        <v>1</v>
      </c>
      <c r="G53">
        <v>2</v>
      </c>
      <c r="H53" s="4" t="str">
        <f>IF(C53&gt;0, "M",IF((D53+F53)&gt;0,"N","H"))</f>
        <v>M</v>
      </c>
      <c r="I53" s="4">
        <f t="shared" si="0"/>
        <v>1</v>
      </c>
      <c r="J53" s="4">
        <f t="shared" si="1"/>
        <v>2</v>
      </c>
      <c r="L53" s="9" t="s">
        <v>25</v>
      </c>
      <c r="M53" s="9" t="s">
        <v>24</v>
      </c>
    </row>
    <row r="54" spans="1:29" x14ac:dyDescent="0.25">
      <c r="A54">
        <v>1</v>
      </c>
      <c r="B54">
        <v>1</v>
      </c>
      <c r="C54">
        <v>0</v>
      </c>
      <c r="D54">
        <v>1</v>
      </c>
      <c r="E54">
        <v>0</v>
      </c>
      <c r="F54">
        <v>0</v>
      </c>
      <c r="G54">
        <v>2342</v>
      </c>
      <c r="H54" s="4" t="str">
        <f>IF(C54&gt;0, "M",IF((D54+F54)&gt;0,"N","H"))</f>
        <v>N</v>
      </c>
      <c r="I54" s="4">
        <f t="shared" si="0"/>
        <v>1</v>
      </c>
      <c r="J54" s="4">
        <f t="shared" si="1"/>
        <v>0</v>
      </c>
      <c r="L54" s="9" t="s">
        <v>22</v>
      </c>
      <c r="M54">
        <v>0</v>
      </c>
      <c r="N54">
        <v>1</v>
      </c>
      <c r="O54">
        <v>2</v>
      </c>
      <c r="P54">
        <v>3</v>
      </c>
      <c r="Q54">
        <v>4</v>
      </c>
      <c r="R54" t="s">
        <v>23</v>
      </c>
      <c r="X54" s="13">
        <f>M54</f>
        <v>0</v>
      </c>
      <c r="Y54" s="13">
        <f t="shared" ref="Y54" si="22">N54</f>
        <v>1</v>
      </c>
      <c r="Z54" s="13">
        <f t="shared" ref="Z54" si="23">O54</f>
        <v>2</v>
      </c>
      <c r="AA54" s="13">
        <f t="shared" ref="AA54" si="24">P54</f>
        <v>3</v>
      </c>
      <c r="AB54" s="13">
        <f t="shared" ref="AB54:AC54" si="25">Q54</f>
        <v>4</v>
      </c>
      <c r="AC54" s="13" t="str">
        <f t="shared" si="25"/>
        <v>Grand Total</v>
      </c>
    </row>
    <row r="55" spans="1:29" x14ac:dyDescent="0.25">
      <c r="A55">
        <v>1</v>
      </c>
      <c r="B55">
        <v>1</v>
      </c>
      <c r="C55">
        <v>0</v>
      </c>
      <c r="D55">
        <v>1</v>
      </c>
      <c r="E55">
        <v>0</v>
      </c>
      <c r="F55">
        <v>1</v>
      </c>
      <c r="G55">
        <v>407</v>
      </c>
      <c r="H55" s="4" t="str">
        <f>IF(C55&gt;0, "M",IF((D55+F55)&gt;0,"N","H"))</f>
        <v>N</v>
      </c>
      <c r="I55" s="4">
        <f t="shared" si="0"/>
        <v>2</v>
      </c>
      <c r="J55" s="4">
        <f t="shared" si="1"/>
        <v>0</v>
      </c>
      <c r="L55" s="10">
        <v>1</v>
      </c>
      <c r="M55" s="11">
        <v>43679</v>
      </c>
      <c r="N55" s="11">
        <v>4717</v>
      </c>
      <c r="O55" s="11">
        <v>1304</v>
      </c>
      <c r="P55" s="11">
        <v>237</v>
      </c>
      <c r="Q55" s="11">
        <v>70</v>
      </c>
      <c r="R55" s="11">
        <v>50007</v>
      </c>
      <c r="X55" s="5">
        <f>M55*M$54</f>
        <v>0</v>
      </c>
      <c r="Y55" s="5">
        <f t="shared" ref="Y55:AB55" si="26">N55*N$54</f>
        <v>4717</v>
      </c>
      <c r="Z55" s="5">
        <f t="shared" si="26"/>
        <v>2608</v>
      </c>
      <c r="AA55" s="5">
        <f t="shared" si="26"/>
        <v>711</v>
      </c>
      <c r="AB55" s="5">
        <f t="shared" si="26"/>
        <v>280</v>
      </c>
      <c r="AC55" s="5">
        <f>SUM(X55:AB55)</f>
        <v>8316</v>
      </c>
    </row>
    <row r="56" spans="1:29" x14ac:dyDescent="0.25">
      <c r="A56">
        <v>1</v>
      </c>
      <c r="B56">
        <v>1</v>
      </c>
      <c r="C56">
        <v>0</v>
      </c>
      <c r="D56">
        <v>1</v>
      </c>
      <c r="E56">
        <v>0</v>
      </c>
      <c r="F56">
        <v>2</v>
      </c>
      <c r="G56">
        <v>115</v>
      </c>
      <c r="H56" s="4" t="str">
        <f>IF(C56&gt;0, "M",IF((D56+F56)&gt;0,"N","H"))</f>
        <v>N</v>
      </c>
      <c r="I56" s="4">
        <f t="shared" si="0"/>
        <v>3</v>
      </c>
      <c r="J56" s="4">
        <f t="shared" si="1"/>
        <v>0</v>
      </c>
      <c r="L56" s="10">
        <v>2</v>
      </c>
      <c r="M56" s="11">
        <v>13362</v>
      </c>
      <c r="N56" s="11">
        <v>2012</v>
      </c>
      <c r="O56" s="11">
        <v>1351</v>
      </c>
      <c r="P56" s="11">
        <v>255</v>
      </c>
      <c r="Q56" s="11">
        <v>137</v>
      </c>
      <c r="R56" s="11">
        <v>17117</v>
      </c>
      <c r="X56" s="5">
        <f t="shared" ref="X56:X62" si="27">M56*M$54</f>
        <v>0</v>
      </c>
      <c r="Y56" s="5">
        <f t="shared" ref="Y56:Y62" si="28">N56*N$54</f>
        <v>2012</v>
      </c>
      <c r="Z56" s="5">
        <f t="shared" ref="Z56:Z62" si="29">O56*O$54</f>
        <v>2702</v>
      </c>
      <c r="AA56" s="5">
        <f t="shared" ref="AA56:AA62" si="30">P56*P$54</f>
        <v>765</v>
      </c>
      <c r="AB56" s="5">
        <f t="shared" ref="AB56:AB62" si="31">Q56*Q$54</f>
        <v>548</v>
      </c>
      <c r="AC56" s="5">
        <f t="shared" ref="AC56:AC62" si="32">SUM(X56:AB56)</f>
        <v>6027</v>
      </c>
    </row>
    <row r="57" spans="1:29" x14ac:dyDescent="0.25">
      <c r="A57">
        <v>1</v>
      </c>
      <c r="B57">
        <v>1</v>
      </c>
      <c r="C57">
        <v>0</v>
      </c>
      <c r="D57">
        <v>1</v>
      </c>
      <c r="E57">
        <v>0</v>
      </c>
      <c r="F57">
        <v>3</v>
      </c>
      <c r="G57">
        <v>27</v>
      </c>
      <c r="H57" s="4" t="str">
        <f>IF(C57&gt;0, "M",IF((D57+F57)&gt;0,"N","H"))</f>
        <v>N</v>
      </c>
      <c r="I57" s="4">
        <f t="shared" si="0"/>
        <v>4</v>
      </c>
      <c r="J57" s="4">
        <f t="shared" si="1"/>
        <v>0</v>
      </c>
      <c r="L57" s="10">
        <v>3</v>
      </c>
      <c r="M57" s="11">
        <v>6757</v>
      </c>
      <c r="N57" s="11">
        <v>517</v>
      </c>
      <c r="O57" s="11">
        <v>718</v>
      </c>
      <c r="P57" s="11">
        <v>45</v>
      </c>
      <c r="Q57" s="11">
        <v>113</v>
      </c>
      <c r="R57" s="11">
        <v>8150</v>
      </c>
      <c r="X57" s="5">
        <f t="shared" si="27"/>
        <v>0</v>
      </c>
      <c r="Y57" s="5">
        <f t="shared" si="28"/>
        <v>517</v>
      </c>
      <c r="Z57" s="5">
        <f t="shared" si="29"/>
        <v>1436</v>
      </c>
      <c r="AA57" s="5">
        <f t="shared" si="30"/>
        <v>135</v>
      </c>
      <c r="AB57" s="5">
        <f t="shared" si="31"/>
        <v>452</v>
      </c>
      <c r="AC57" s="5">
        <f t="shared" si="32"/>
        <v>2540</v>
      </c>
    </row>
    <row r="58" spans="1:29" x14ac:dyDescent="0.25">
      <c r="A58">
        <v>1</v>
      </c>
      <c r="B58">
        <v>1</v>
      </c>
      <c r="C58">
        <v>0</v>
      </c>
      <c r="D58">
        <v>1</v>
      </c>
      <c r="E58">
        <v>0</v>
      </c>
      <c r="F58">
        <v>4</v>
      </c>
      <c r="G58">
        <v>14</v>
      </c>
      <c r="H58" s="4" t="str">
        <f>IF(C58&gt;0, "M",IF((D58+F58)&gt;0,"N","H"))</f>
        <v>N</v>
      </c>
      <c r="I58" s="4">
        <f t="shared" si="0"/>
        <v>5</v>
      </c>
      <c r="J58" s="4">
        <f t="shared" si="1"/>
        <v>0</v>
      </c>
      <c r="L58" s="10">
        <v>4</v>
      </c>
      <c r="M58" s="11">
        <v>10950</v>
      </c>
      <c r="N58" s="11">
        <v>2302</v>
      </c>
      <c r="O58" s="11">
        <v>3503</v>
      </c>
      <c r="P58" s="11">
        <v>811</v>
      </c>
      <c r="Q58" s="11">
        <v>271</v>
      </c>
      <c r="R58" s="11">
        <v>17837</v>
      </c>
      <c r="X58" s="5">
        <f t="shared" si="27"/>
        <v>0</v>
      </c>
      <c r="Y58" s="5">
        <f t="shared" si="28"/>
        <v>2302</v>
      </c>
      <c r="Z58" s="5">
        <f t="shared" si="29"/>
        <v>7006</v>
      </c>
      <c r="AA58" s="5">
        <f t="shared" si="30"/>
        <v>2433</v>
      </c>
      <c r="AB58" s="5">
        <f t="shared" si="31"/>
        <v>1084</v>
      </c>
      <c r="AC58" s="5">
        <f t="shared" si="32"/>
        <v>12825</v>
      </c>
    </row>
    <row r="59" spans="1:29" x14ac:dyDescent="0.25">
      <c r="A59">
        <v>1</v>
      </c>
      <c r="B59">
        <v>1</v>
      </c>
      <c r="C59">
        <v>0</v>
      </c>
      <c r="D59">
        <v>2</v>
      </c>
      <c r="E59">
        <v>0</v>
      </c>
      <c r="F59">
        <v>0</v>
      </c>
      <c r="G59">
        <v>547</v>
      </c>
      <c r="H59" s="4" t="str">
        <f>IF(C59&gt;0, "M",IF((D59+F59)&gt;0,"N","H"))</f>
        <v>N</v>
      </c>
      <c r="I59" s="4">
        <f t="shared" si="0"/>
        <v>1</v>
      </c>
      <c r="J59" s="4">
        <f t="shared" si="1"/>
        <v>1</v>
      </c>
      <c r="L59" s="10">
        <v>5</v>
      </c>
      <c r="M59" s="11">
        <v>10083</v>
      </c>
      <c r="N59" s="11">
        <v>608</v>
      </c>
      <c r="O59" s="11">
        <v>431</v>
      </c>
      <c r="P59" s="11">
        <v>21</v>
      </c>
      <c r="Q59" s="11">
        <v>21</v>
      </c>
      <c r="R59" s="11">
        <v>11164</v>
      </c>
      <c r="X59" s="5">
        <f t="shared" si="27"/>
        <v>0</v>
      </c>
      <c r="Y59" s="5">
        <f t="shared" si="28"/>
        <v>608</v>
      </c>
      <c r="Z59" s="5">
        <f t="shared" si="29"/>
        <v>862</v>
      </c>
      <c r="AA59" s="5">
        <f t="shared" si="30"/>
        <v>63</v>
      </c>
      <c r="AB59" s="5">
        <f t="shared" si="31"/>
        <v>84</v>
      </c>
      <c r="AC59" s="5">
        <f t="shared" si="32"/>
        <v>1617</v>
      </c>
    </row>
    <row r="60" spans="1:29" x14ac:dyDescent="0.25">
      <c r="A60">
        <v>1</v>
      </c>
      <c r="B60">
        <v>1</v>
      </c>
      <c r="C60">
        <v>0</v>
      </c>
      <c r="D60">
        <v>2</v>
      </c>
      <c r="E60">
        <v>0</v>
      </c>
      <c r="F60">
        <v>1</v>
      </c>
      <c r="G60">
        <v>90</v>
      </c>
      <c r="H60" s="4" t="str">
        <f>IF(C60&gt;0, "M",IF((D60+F60)&gt;0,"N","H"))</f>
        <v>N</v>
      </c>
      <c r="I60" s="4">
        <f t="shared" si="0"/>
        <v>2</v>
      </c>
      <c r="J60" s="4">
        <f t="shared" si="1"/>
        <v>1</v>
      </c>
      <c r="L60" s="10">
        <v>6</v>
      </c>
      <c r="M60" s="11">
        <v>3673</v>
      </c>
      <c r="N60" s="11">
        <v>69</v>
      </c>
      <c r="O60" s="11">
        <v>1</v>
      </c>
      <c r="P60" s="11"/>
      <c r="Q60" s="11"/>
      <c r="R60" s="11">
        <v>3743</v>
      </c>
      <c r="X60" s="5">
        <f t="shared" si="27"/>
        <v>0</v>
      </c>
      <c r="Y60" s="5">
        <f t="shared" si="28"/>
        <v>69</v>
      </c>
      <c r="Z60" s="5">
        <f t="shared" si="29"/>
        <v>2</v>
      </c>
      <c r="AA60" s="5">
        <f t="shared" si="30"/>
        <v>0</v>
      </c>
      <c r="AB60" s="5">
        <f t="shared" si="31"/>
        <v>0</v>
      </c>
      <c r="AC60" s="5">
        <f t="shared" si="32"/>
        <v>71</v>
      </c>
    </row>
    <row r="61" spans="1:29" x14ac:dyDescent="0.25">
      <c r="A61">
        <v>1</v>
      </c>
      <c r="B61">
        <v>1</v>
      </c>
      <c r="C61">
        <v>0</v>
      </c>
      <c r="D61">
        <v>2</v>
      </c>
      <c r="E61">
        <v>0</v>
      </c>
      <c r="F61">
        <v>2</v>
      </c>
      <c r="G61">
        <v>27</v>
      </c>
      <c r="H61" s="4" t="str">
        <f>IF(C61&gt;0, "M",IF((D61+F61)&gt;0,"N","H"))</f>
        <v>N</v>
      </c>
      <c r="I61" s="4">
        <f t="shared" si="0"/>
        <v>3</v>
      </c>
      <c r="J61" s="4">
        <f t="shared" si="1"/>
        <v>1</v>
      </c>
      <c r="L61" s="10">
        <v>7</v>
      </c>
      <c r="M61" s="11">
        <v>19779</v>
      </c>
      <c r="N61" s="11">
        <v>1056</v>
      </c>
      <c r="O61" s="11">
        <v>50</v>
      </c>
      <c r="P61" s="11">
        <v>52</v>
      </c>
      <c r="Q61" s="11"/>
      <c r="R61" s="11">
        <v>20937</v>
      </c>
      <c r="X61" s="5">
        <f t="shared" si="27"/>
        <v>0</v>
      </c>
      <c r="Y61" s="5">
        <f t="shared" si="28"/>
        <v>1056</v>
      </c>
      <c r="Z61" s="5">
        <f t="shared" si="29"/>
        <v>100</v>
      </c>
      <c r="AA61" s="5">
        <f t="shared" si="30"/>
        <v>156</v>
      </c>
      <c r="AB61" s="5">
        <f t="shared" si="31"/>
        <v>0</v>
      </c>
      <c r="AC61" s="5">
        <f t="shared" si="32"/>
        <v>1312</v>
      </c>
    </row>
    <row r="62" spans="1:29" x14ac:dyDescent="0.25">
      <c r="A62">
        <v>1</v>
      </c>
      <c r="B62">
        <v>1</v>
      </c>
      <c r="C62">
        <v>0</v>
      </c>
      <c r="D62">
        <v>3</v>
      </c>
      <c r="E62">
        <v>0</v>
      </c>
      <c r="F62">
        <v>0</v>
      </c>
      <c r="G62">
        <v>60</v>
      </c>
      <c r="H62" s="4" t="str">
        <f>IF(C62&gt;0, "M",IF((D62+F62)&gt;0,"N","H"))</f>
        <v>N</v>
      </c>
      <c r="I62" s="4">
        <f t="shared" si="0"/>
        <v>1</v>
      </c>
      <c r="J62" s="4">
        <f t="shared" si="1"/>
        <v>2</v>
      </c>
      <c r="L62" s="10">
        <v>8</v>
      </c>
      <c r="M62" s="11">
        <v>4728</v>
      </c>
      <c r="N62" s="11">
        <v>2113</v>
      </c>
      <c r="O62" s="11">
        <v>1218</v>
      </c>
      <c r="P62" s="11">
        <v>113</v>
      </c>
      <c r="Q62" s="11">
        <v>43</v>
      </c>
      <c r="R62" s="11">
        <v>8215</v>
      </c>
      <c r="X62" s="5">
        <f t="shared" si="27"/>
        <v>0</v>
      </c>
      <c r="Y62" s="5">
        <f t="shared" si="28"/>
        <v>2113</v>
      </c>
      <c r="Z62" s="5">
        <f t="shared" si="29"/>
        <v>2436</v>
      </c>
      <c r="AA62" s="5">
        <f t="shared" si="30"/>
        <v>339</v>
      </c>
      <c r="AB62" s="5">
        <f t="shared" si="31"/>
        <v>172</v>
      </c>
      <c r="AC62" s="5">
        <f t="shared" si="32"/>
        <v>5060</v>
      </c>
    </row>
    <row r="63" spans="1:29" x14ac:dyDescent="0.25">
      <c r="A63">
        <v>1</v>
      </c>
      <c r="B63">
        <v>1</v>
      </c>
      <c r="C63">
        <v>0</v>
      </c>
      <c r="D63">
        <v>3</v>
      </c>
      <c r="E63">
        <v>0</v>
      </c>
      <c r="F63">
        <v>1</v>
      </c>
      <c r="G63">
        <v>14</v>
      </c>
      <c r="H63" s="4" t="str">
        <f>IF(C63&gt;0, "M",IF((D63+F63)&gt;0,"N","H"))</f>
        <v>N</v>
      </c>
      <c r="I63" s="4">
        <f t="shared" si="0"/>
        <v>2</v>
      </c>
      <c r="J63" s="4">
        <f t="shared" si="1"/>
        <v>2</v>
      </c>
      <c r="L63" s="10" t="s">
        <v>23</v>
      </c>
      <c r="M63" s="11">
        <v>113011</v>
      </c>
      <c r="N63" s="11">
        <v>13394</v>
      </c>
      <c r="O63" s="11">
        <v>8576</v>
      </c>
      <c r="P63" s="11">
        <v>1534</v>
      </c>
      <c r="Q63" s="11">
        <v>655</v>
      </c>
      <c r="R63" s="11">
        <v>137170</v>
      </c>
      <c r="AC63" s="14">
        <f>SUM(AC55:AC62)</f>
        <v>37768</v>
      </c>
    </row>
    <row r="64" spans="1:29" x14ac:dyDescent="0.25">
      <c r="A64">
        <v>1</v>
      </c>
      <c r="B64">
        <v>1</v>
      </c>
      <c r="C64">
        <v>0</v>
      </c>
      <c r="D64">
        <v>3</v>
      </c>
      <c r="E64">
        <v>0</v>
      </c>
      <c r="F64">
        <v>2</v>
      </c>
      <c r="G64">
        <v>4</v>
      </c>
      <c r="H64" s="4" t="str">
        <f>IF(C64&gt;0, "M",IF((D64+F64)&gt;0,"N","H"))</f>
        <v>N</v>
      </c>
      <c r="I64" s="4">
        <f t="shared" si="0"/>
        <v>3</v>
      </c>
      <c r="J64" s="4">
        <f t="shared" si="1"/>
        <v>2</v>
      </c>
    </row>
    <row r="65" spans="1:18" x14ac:dyDescent="0.25">
      <c r="A65">
        <v>1</v>
      </c>
      <c r="B65">
        <v>1</v>
      </c>
      <c r="C65">
        <v>1</v>
      </c>
      <c r="D65">
        <v>1</v>
      </c>
      <c r="E65">
        <v>0</v>
      </c>
      <c r="F65">
        <v>0</v>
      </c>
      <c r="G65">
        <v>3938</v>
      </c>
      <c r="H65" s="4" t="str">
        <f>IF(C65&gt;0, "M",IF((D65+F65)&gt;0,"N","H"))</f>
        <v>M</v>
      </c>
      <c r="I65" s="4">
        <f t="shared" si="0"/>
        <v>1</v>
      </c>
      <c r="J65" s="4">
        <f t="shared" si="1"/>
        <v>0</v>
      </c>
    </row>
    <row r="66" spans="1:18" x14ac:dyDescent="0.25">
      <c r="A66">
        <v>1</v>
      </c>
      <c r="B66">
        <v>1</v>
      </c>
      <c r="C66">
        <v>1</v>
      </c>
      <c r="D66">
        <v>1</v>
      </c>
      <c r="E66">
        <v>0</v>
      </c>
      <c r="F66">
        <v>1</v>
      </c>
      <c r="G66">
        <v>270</v>
      </c>
      <c r="H66" s="4" t="str">
        <f>IF(C66&gt;0, "M",IF((D66+F66)&gt;0,"N","H"))</f>
        <v>M</v>
      </c>
      <c r="I66" s="4">
        <f t="shared" si="0"/>
        <v>2</v>
      </c>
      <c r="J66" s="4">
        <f t="shared" si="1"/>
        <v>0</v>
      </c>
    </row>
    <row r="67" spans="1:18" x14ac:dyDescent="0.25">
      <c r="A67">
        <v>1</v>
      </c>
      <c r="B67">
        <v>1</v>
      </c>
      <c r="C67">
        <v>1</v>
      </c>
      <c r="D67">
        <v>1</v>
      </c>
      <c r="E67">
        <v>0</v>
      </c>
      <c r="F67">
        <v>2</v>
      </c>
      <c r="G67">
        <v>125</v>
      </c>
      <c r="H67" s="4" t="str">
        <f>IF(C67&gt;0, "M",IF((D67+F67)&gt;0,"N","H"))</f>
        <v>M</v>
      </c>
      <c r="I67" s="4">
        <f t="shared" ref="I67:I130" si="33">B67+F67</f>
        <v>3</v>
      </c>
      <c r="J67" s="4">
        <f t="shared" ref="J67:J130" si="34">D67-B67</f>
        <v>0</v>
      </c>
    </row>
    <row r="68" spans="1:18" x14ac:dyDescent="0.25">
      <c r="A68">
        <v>1</v>
      </c>
      <c r="B68">
        <v>1</v>
      </c>
      <c r="C68">
        <v>1</v>
      </c>
      <c r="D68">
        <v>1</v>
      </c>
      <c r="E68">
        <v>0</v>
      </c>
      <c r="F68">
        <v>3</v>
      </c>
      <c r="G68">
        <v>18</v>
      </c>
      <c r="H68" s="4" t="str">
        <f>IF(C68&gt;0, "M",IF((D68+F68)&gt;0,"N","H"))</f>
        <v>M</v>
      </c>
      <c r="I68" s="4">
        <f t="shared" si="33"/>
        <v>4</v>
      </c>
      <c r="J68" s="4">
        <f t="shared" si="34"/>
        <v>0</v>
      </c>
    </row>
    <row r="69" spans="1:18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449</v>
      </c>
      <c r="H69" s="4" t="str">
        <f>IF(C69&gt;0, "M",IF((D69+F69)&gt;0,"N","H"))</f>
        <v>M</v>
      </c>
      <c r="I69" s="4">
        <f t="shared" si="33"/>
        <v>1</v>
      </c>
      <c r="J69" s="4">
        <f t="shared" si="34"/>
        <v>0</v>
      </c>
      <c r="L69" t="s">
        <v>114</v>
      </c>
    </row>
    <row r="70" spans="1:18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18</v>
      </c>
      <c r="H70" s="4" t="str">
        <f>IF(C70&gt;0, "M",IF((D70+F70)&gt;0,"N","H"))</f>
        <v>M</v>
      </c>
      <c r="I70" s="4">
        <f t="shared" si="33"/>
        <v>2</v>
      </c>
      <c r="J70" s="4">
        <f t="shared" si="34"/>
        <v>0</v>
      </c>
      <c r="L70" s="9" t="s">
        <v>25</v>
      </c>
      <c r="M70" s="9" t="s">
        <v>24</v>
      </c>
    </row>
    <row r="71" spans="1:18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2</v>
      </c>
      <c r="G71">
        <v>4</v>
      </c>
      <c r="H71" s="4" t="str">
        <f>IF(C71&gt;0, "M",IF((D71+F71)&gt;0,"N","H"))</f>
        <v>M</v>
      </c>
      <c r="I71" s="4">
        <f t="shared" si="33"/>
        <v>3</v>
      </c>
      <c r="J71" s="4">
        <f t="shared" si="34"/>
        <v>0</v>
      </c>
      <c r="L71" s="9" t="s">
        <v>22</v>
      </c>
      <c r="M71" s="4" t="s">
        <v>4</v>
      </c>
      <c r="N71" s="4" t="s">
        <v>5</v>
      </c>
      <c r="O71" t="s">
        <v>23</v>
      </c>
    </row>
    <row r="72" spans="1:18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3</v>
      </c>
      <c r="G72">
        <v>4</v>
      </c>
      <c r="H72" s="4" t="str">
        <f>IF(C72&gt;0, "M",IF((D72+F72)&gt;0,"N","H"))</f>
        <v>M</v>
      </c>
      <c r="I72" s="4">
        <f t="shared" si="33"/>
        <v>4</v>
      </c>
      <c r="J72" s="4">
        <f t="shared" si="34"/>
        <v>0</v>
      </c>
      <c r="L72" s="10">
        <v>1</v>
      </c>
      <c r="M72" s="11">
        <v>43245</v>
      </c>
      <c r="N72" s="11">
        <v>6762</v>
      </c>
      <c r="O72" s="11">
        <v>50007</v>
      </c>
      <c r="Q72" s="1"/>
      <c r="R72" s="1"/>
    </row>
    <row r="73" spans="1:18" x14ac:dyDescent="0.25">
      <c r="A73">
        <v>1</v>
      </c>
      <c r="B73">
        <v>1</v>
      </c>
      <c r="C73">
        <v>1</v>
      </c>
      <c r="D73">
        <v>1</v>
      </c>
      <c r="E73">
        <v>2</v>
      </c>
      <c r="F73">
        <v>0</v>
      </c>
      <c r="G73">
        <v>20</v>
      </c>
      <c r="H73" s="4" t="str">
        <f>IF(C73&gt;0, "M",IF((D73+F73)&gt;0,"N","H"))</f>
        <v>M</v>
      </c>
      <c r="I73" s="4">
        <f t="shared" si="33"/>
        <v>1</v>
      </c>
      <c r="J73" s="4">
        <f t="shared" si="34"/>
        <v>0</v>
      </c>
      <c r="L73" s="10">
        <v>2</v>
      </c>
      <c r="M73" s="11">
        <v>10742</v>
      </c>
      <c r="N73" s="11">
        <v>6375</v>
      </c>
      <c r="O73" s="11">
        <v>17117</v>
      </c>
      <c r="Q73" s="1"/>
      <c r="R73" s="1"/>
    </row>
    <row r="74" spans="1:18" x14ac:dyDescent="0.25">
      <c r="A74">
        <v>1</v>
      </c>
      <c r="B74">
        <v>1</v>
      </c>
      <c r="C74">
        <v>1</v>
      </c>
      <c r="D74">
        <v>1</v>
      </c>
      <c r="E74">
        <v>2</v>
      </c>
      <c r="F74">
        <v>1</v>
      </c>
      <c r="G74">
        <v>2</v>
      </c>
      <c r="H74" s="4" t="str">
        <f>IF(C74&gt;0, "M",IF((D74+F74)&gt;0,"N","H"))</f>
        <v>M</v>
      </c>
      <c r="I74" s="4">
        <f t="shared" si="33"/>
        <v>2</v>
      </c>
      <c r="J74" s="4">
        <f t="shared" si="34"/>
        <v>0</v>
      </c>
      <c r="L74" s="10">
        <v>3</v>
      </c>
      <c r="M74" s="11">
        <v>6254</v>
      </c>
      <c r="N74" s="11">
        <v>1896</v>
      </c>
      <c r="O74" s="11">
        <v>8150</v>
      </c>
      <c r="Q74" s="1"/>
      <c r="R74" s="1"/>
    </row>
    <row r="75" spans="1:18" x14ac:dyDescent="0.25">
      <c r="A75">
        <v>1</v>
      </c>
      <c r="B75">
        <v>1</v>
      </c>
      <c r="C75">
        <v>1</v>
      </c>
      <c r="D75">
        <v>1</v>
      </c>
      <c r="E75">
        <v>2</v>
      </c>
      <c r="F75">
        <v>2</v>
      </c>
      <c r="G75">
        <v>1</v>
      </c>
      <c r="H75" s="4" t="str">
        <f>IF(C75&gt;0, "M",IF((D75+F75)&gt;0,"N","H"))</f>
        <v>M</v>
      </c>
      <c r="I75" s="4">
        <f t="shared" si="33"/>
        <v>3</v>
      </c>
      <c r="J75" s="4">
        <f t="shared" si="34"/>
        <v>0</v>
      </c>
      <c r="L75" s="10">
        <v>4</v>
      </c>
      <c r="M75" s="11"/>
      <c r="N75" s="11">
        <v>17837</v>
      </c>
      <c r="O75" s="11">
        <v>17837</v>
      </c>
      <c r="Q75" s="1"/>
      <c r="R75" s="1"/>
    </row>
    <row r="76" spans="1:18" x14ac:dyDescent="0.25">
      <c r="A76">
        <v>1</v>
      </c>
      <c r="B76">
        <v>1</v>
      </c>
      <c r="C76">
        <v>1</v>
      </c>
      <c r="D76">
        <v>2</v>
      </c>
      <c r="E76">
        <v>0</v>
      </c>
      <c r="F76">
        <v>0</v>
      </c>
      <c r="G76">
        <v>192</v>
      </c>
      <c r="H76" s="4" t="str">
        <f>IF(C76&gt;0, "M",IF((D76+F76)&gt;0,"N","H"))</f>
        <v>M</v>
      </c>
      <c r="I76" s="4">
        <f t="shared" si="33"/>
        <v>1</v>
      </c>
      <c r="J76" s="4">
        <f t="shared" si="34"/>
        <v>1</v>
      </c>
      <c r="L76" s="10">
        <v>5</v>
      </c>
      <c r="M76" s="11"/>
      <c r="N76" s="11">
        <v>11164</v>
      </c>
      <c r="O76" s="11">
        <v>11164</v>
      </c>
      <c r="Q76" s="1"/>
      <c r="R76" s="1"/>
    </row>
    <row r="77" spans="1:18" x14ac:dyDescent="0.25">
      <c r="A77">
        <v>1</v>
      </c>
      <c r="B77">
        <v>1</v>
      </c>
      <c r="C77">
        <v>1</v>
      </c>
      <c r="D77">
        <v>2</v>
      </c>
      <c r="E77">
        <v>0</v>
      </c>
      <c r="F77">
        <v>1</v>
      </c>
      <c r="G77">
        <v>6</v>
      </c>
      <c r="H77" s="4" t="str">
        <f>IF(C77&gt;0, "M",IF((D77+F77)&gt;0,"N","H"))</f>
        <v>M</v>
      </c>
      <c r="I77" s="4">
        <f t="shared" si="33"/>
        <v>2</v>
      </c>
      <c r="J77" s="4">
        <f t="shared" si="34"/>
        <v>1</v>
      </c>
      <c r="L77" s="10">
        <v>6</v>
      </c>
      <c r="M77" s="11">
        <v>3591</v>
      </c>
      <c r="N77" s="11">
        <v>152</v>
      </c>
      <c r="O77" s="11">
        <v>3743</v>
      </c>
      <c r="Q77" s="1"/>
      <c r="R77" s="1"/>
    </row>
    <row r="78" spans="1:18" x14ac:dyDescent="0.25">
      <c r="A78">
        <v>1</v>
      </c>
      <c r="B78">
        <v>1</v>
      </c>
      <c r="C78">
        <v>1</v>
      </c>
      <c r="D78">
        <v>2</v>
      </c>
      <c r="E78">
        <v>0</v>
      </c>
      <c r="F78">
        <v>2</v>
      </c>
      <c r="G78">
        <v>10</v>
      </c>
      <c r="H78" s="4" t="str">
        <f>IF(C78&gt;0, "M",IF((D78+F78)&gt;0,"N","H"))</f>
        <v>M</v>
      </c>
      <c r="I78" s="4">
        <f t="shared" si="33"/>
        <v>3</v>
      </c>
      <c r="J78" s="4">
        <f t="shared" si="34"/>
        <v>1</v>
      </c>
      <c r="L78" s="10">
        <v>7</v>
      </c>
      <c r="M78" s="11">
        <v>19708</v>
      </c>
      <c r="N78" s="11">
        <v>1229</v>
      </c>
      <c r="O78" s="11">
        <v>20937</v>
      </c>
      <c r="Q78" s="1"/>
      <c r="R78" s="1"/>
    </row>
    <row r="79" spans="1:18" x14ac:dyDescent="0.25">
      <c r="A79">
        <v>1</v>
      </c>
      <c r="B79">
        <v>1</v>
      </c>
      <c r="C79">
        <v>1</v>
      </c>
      <c r="D79">
        <v>2</v>
      </c>
      <c r="E79">
        <v>1</v>
      </c>
      <c r="F79">
        <v>0</v>
      </c>
      <c r="G79">
        <v>21</v>
      </c>
      <c r="H79" s="4" t="str">
        <f>IF(C79&gt;0, "M",IF((D79+F79)&gt;0,"N","H"))</f>
        <v>M</v>
      </c>
      <c r="I79" s="4">
        <f t="shared" si="33"/>
        <v>1</v>
      </c>
      <c r="J79" s="4">
        <f t="shared" si="34"/>
        <v>1</v>
      </c>
      <c r="L79" s="10">
        <v>8</v>
      </c>
      <c r="M79" s="11">
        <v>2897</v>
      </c>
      <c r="N79" s="11">
        <v>5318</v>
      </c>
      <c r="O79" s="11">
        <v>8215</v>
      </c>
      <c r="Q79" s="1"/>
      <c r="R79" s="1"/>
    </row>
    <row r="80" spans="1:18" x14ac:dyDescent="0.25">
      <c r="A80">
        <v>1</v>
      </c>
      <c r="B80">
        <v>1</v>
      </c>
      <c r="C80">
        <v>1</v>
      </c>
      <c r="D80">
        <v>2</v>
      </c>
      <c r="E80">
        <v>1</v>
      </c>
      <c r="F80">
        <v>2</v>
      </c>
      <c r="G80">
        <v>1</v>
      </c>
      <c r="H80" s="4" t="str">
        <f>IF(C80&gt;0, "M",IF((D80+F80)&gt;0,"N","H"))</f>
        <v>M</v>
      </c>
      <c r="I80" s="4">
        <f t="shared" si="33"/>
        <v>3</v>
      </c>
      <c r="J80" s="4">
        <f t="shared" si="34"/>
        <v>1</v>
      </c>
      <c r="L80" s="10" t="s">
        <v>23</v>
      </c>
      <c r="M80" s="11">
        <v>86437</v>
      </c>
      <c r="N80" s="11">
        <v>50733</v>
      </c>
      <c r="O80" s="11">
        <v>137170</v>
      </c>
    </row>
    <row r="81" spans="1:19" x14ac:dyDescent="0.25">
      <c r="A81">
        <v>1</v>
      </c>
      <c r="B81">
        <v>1</v>
      </c>
      <c r="C81">
        <v>1</v>
      </c>
      <c r="D81">
        <v>3</v>
      </c>
      <c r="E81">
        <v>0</v>
      </c>
      <c r="F81">
        <v>0</v>
      </c>
      <c r="G81">
        <v>8</v>
      </c>
      <c r="H81" s="4" t="str">
        <f>IF(C81&gt;0, "M",IF((D81+F81)&gt;0,"N","H"))</f>
        <v>M</v>
      </c>
      <c r="I81" s="4">
        <f t="shared" si="33"/>
        <v>1</v>
      </c>
      <c r="J81" s="4">
        <f t="shared" si="34"/>
        <v>2</v>
      </c>
    </row>
    <row r="82" spans="1:19" x14ac:dyDescent="0.25">
      <c r="A82">
        <v>1</v>
      </c>
      <c r="B82">
        <v>1</v>
      </c>
      <c r="C82">
        <v>1</v>
      </c>
      <c r="D82">
        <v>3</v>
      </c>
      <c r="E82">
        <v>0</v>
      </c>
      <c r="F82">
        <v>1</v>
      </c>
      <c r="G82">
        <v>2</v>
      </c>
      <c r="H82" s="4" t="str">
        <f>IF(C82&gt;0, "M",IF((D82+F82)&gt;0,"N","H"))</f>
        <v>M</v>
      </c>
      <c r="I82" s="4">
        <f t="shared" si="33"/>
        <v>2</v>
      </c>
      <c r="J82" s="4">
        <f t="shared" si="34"/>
        <v>2</v>
      </c>
    </row>
    <row r="83" spans="1:19" x14ac:dyDescent="0.25">
      <c r="A83">
        <v>1</v>
      </c>
      <c r="B83">
        <v>1</v>
      </c>
      <c r="C83">
        <v>1</v>
      </c>
      <c r="D83">
        <v>3</v>
      </c>
      <c r="E83">
        <v>1</v>
      </c>
      <c r="F83">
        <v>0</v>
      </c>
      <c r="G83">
        <v>2</v>
      </c>
      <c r="H83" s="4" t="str">
        <f>IF(C83&gt;0, "M",IF((D83+F83)&gt;0,"N","H"))</f>
        <v>M</v>
      </c>
      <c r="I83" s="4">
        <f t="shared" si="33"/>
        <v>1</v>
      </c>
      <c r="J83" s="4">
        <f t="shared" si="34"/>
        <v>2</v>
      </c>
    </row>
    <row r="84" spans="1:19" x14ac:dyDescent="0.25">
      <c r="A84">
        <v>1</v>
      </c>
      <c r="B84">
        <v>1</v>
      </c>
      <c r="C84">
        <v>2</v>
      </c>
      <c r="D84">
        <v>1</v>
      </c>
      <c r="E84">
        <v>0</v>
      </c>
      <c r="F84">
        <v>0</v>
      </c>
      <c r="G84">
        <v>231</v>
      </c>
      <c r="H84" s="4" t="str">
        <f>IF(C84&gt;0, "M",IF((D84+F84)&gt;0,"N","H"))</f>
        <v>M</v>
      </c>
      <c r="I84" s="4">
        <f t="shared" si="33"/>
        <v>1</v>
      </c>
      <c r="J84" s="4">
        <f t="shared" si="34"/>
        <v>0</v>
      </c>
    </row>
    <row r="85" spans="1:19" x14ac:dyDescent="0.25">
      <c r="A85">
        <v>1</v>
      </c>
      <c r="B85">
        <v>1</v>
      </c>
      <c r="C85">
        <v>2</v>
      </c>
      <c r="D85">
        <v>1</v>
      </c>
      <c r="E85">
        <v>0</v>
      </c>
      <c r="F85">
        <v>1</v>
      </c>
      <c r="G85">
        <v>21</v>
      </c>
      <c r="H85" s="4" t="str">
        <f>IF(C85&gt;0, "M",IF((D85+F85)&gt;0,"N","H"))</f>
        <v>M</v>
      </c>
      <c r="I85" s="4">
        <f t="shared" si="33"/>
        <v>2</v>
      </c>
      <c r="J85" s="4">
        <f t="shared" si="34"/>
        <v>0</v>
      </c>
      <c r="L85" t="s">
        <v>54</v>
      </c>
    </row>
    <row r="86" spans="1:19" x14ac:dyDescent="0.25">
      <c r="A86">
        <v>1</v>
      </c>
      <c r="B86">
        <v>1</v>
      </c>
      <c r="C86">
        <v>2</v>
      </c>
      <c r="D86">
        <v>1</v>
      </c>
      <c r="E86">
        <v>0</v>
      </c>
      <c r="F86">
        <v>2</v>
      </c>
      <c r="G86">
        <v>2</v>
      </c>
      <c r="H86" s="4" t="str">
        <f>IF(C86&gt;0, "M",IF((D86+F86)&gt;0,"N","H"))</f>
        <v>M</v>
      </c>
      <c r="I86" s="4">
        <f t="shared" si="33"/>
        <v>3</v>
      </c>
      <c r="J86" s="4">
        <f t="shared" si="34"/>
        <v>0</v>
      </c>
      <c r="L86" s="9" t="s">
        <v>25</v>
      </c>
      <c r="M86" s="9" t="s">
        <v>24</v>
      </c>
    </row>
    <row r="87" spans="1:19" x14ac:dyDescent="0.25">
      <c r="A87">
        <v>1</v>
      </c>
      <c r="B87">
        <v>1</v>
      </c>
      <c r="C87">
        <v>2</v>
      </c>
      <c r="D87">
        <v>1</v>
      </c>
      <c r="E87">
        <v>0</v>
      </c>
      <c r="F87">
        <v>3</v>
      </c>
      <c r="G87">
        <v>1</v>
      </c>
      <c r="H87" s="4" t="str">
        <f>IF(C87&gt;0, "M",IF((D87+F87)&gt;0,"N","H"))</f>
        <v>M</v>
      </c>
      <c r="I87" s="4">
        <f t="shared" si="33"/>
        <v>4</v>
      </c>
      <c r="J87" s="4">
        <f t="shared" si="34"/>
        <v>0</v>
      </c>
      <c r="L87" s="9" t="s">
        <v>22</v>
      </c>
      <c r="M87">
        <v>0</v>
      </c>
      <c r="N87">
        <v>1</v>
      </c>
      <c r="O87">
        <v>2</v>
      </c>
      <c r="P87">
        <v>3</v>
      </c>
      <c r="Q87">
        <v>4</v>
      </c>
      <c r="R87">
        <v>5</v>
      </c>
      <c r="S87" t="s">
        <v>23</v>
      </c>
    </row>
    <row r="88" spans="1:19" x14ac:dyDescent="0.25">
      <c r="A88">
        <v>1</v>
      </c>
      <c r="B88">
        <v>1</v>
      </c>
      <c r="C88">
        <v>2</v>
      </c>
      <c r="D88">
        <v>1</v>
      </c>
      <c r="E88">
        <v>1</v>
      </c>
      <c r="F88">
        <v>0</v>
      </c>
      <c r="G88">
        <v>46</v>
      </c>
      <c r="H88" s="4" t="str">
        <f>IF(C88&gt;0, "M",IF((D88+F88)&gt;0,"N","H"))</f>
        <v>M</v>
      </c>
      <c r="I88" s="4">
        <f t="shared" si="33"/>
        <v>1</v>
      </c>
      <c r="J88" s="4">
        <f t="shared" si="34"/>
        <v>0</v>
      </c>
      <c r="L88" s="10">
        <v>1</v>
      </c>
      <c r="M88" s="11">
        <v>34155</v>
      </c>
      <c r="N88" s="11">
        <v>11525</v>
      </c>
      <c r="O88" s="11">
        <v>3148</v>
      </c>
      <c r="P88" s="11">
        <v>944</v>
      </c>
      <c r="Q88" s="11">
        <v>206</v>
      </c>
      <c r="R88" s="11">
        <v>29</v>
      </c>
      <c r="S88" s="11">
        <v>50007</v>
      </c>
    </row>
    <row r="89" spans="1:19" x14ac:dyDescent="0.25">
      <c r="A89">
        <v>1</v>
      </c>
      <c r="B89">
        <v>1</v>
      </c>
      <c r="C89">
        <v>2</v>
      </c>
      <c r="D89">
        <v>1</v>
      </c>
      <c r="E89">
        <v>1</v>
      </c>
      <c r="F89">
        <v>1</v>
      </c>
      <c r="G89">
        <v>5</v>
      </c>
      <c r="H89" s="4" t="str">
        <f>IF(C89&gt;0, "M",IF((D89+F89)&gt;0,"N","H"))</f>
        <v>M</v>
      </c>
      <c r="I89" s="4">
        <f t="shared" si="33"/>
        <v>2</v>
      </c>
      <c r="J89" s="4">
        <f t="shared" si="34"/>
        <v>0</v>
      </c>
      <c r="L89" s="10">
        <v>2</v>
      </c>
      <c r="M89" s="11">
        <v>7595</v>
      </c>
      <c r="N89" s="11">
        <v>5584</v>
      </c>
      <c r="O89" s="11">
        <v>2503</v>
      </c>
      <c r="P89" s="11">
        <v>953</v>
      </c>
      <c r="Q89" s="11">
        <v>388</v>
      </c>
      <c r="R89" s="11">
        <v>94</v>
      </c>
      <c r="S89" s="11">
        <v>17117</v>
      </c>
    </row>
    <row r="90" spans="1:19" x14ac:dyDescent="0.25">
      <c r="A90">
        <v>1</v>
      </c>
      <c r="B90">
        <v>1</v>
      </c>
      <c r="C90">
        <v>2</v>
      </c>
      <c r="D90">
        <v>1</v>
      </c>
      <c r="E90">
        <v>1</v>
      </c>
      <c r="F90">
        <v>2</v>
      </c>
      <c r="G90">
        <v>1</v>
      </c>
      <c r="H90" s="4" t="str">
        <f>IF(C90&gt;0, "M",IF((D90+F90)&gt;0,"N","H"))</f>
        <v>M</v>
      </c>
      <c r="I90" s="4">
        <f t="shared" si="33"/>
        <v>3</v>
      </c>
      <c r="J90" s="4">
        <f t="shared" si="34"/>
        <v>0</v>
      </c>
      <c r="L90" s="10">
        <v>3</v>
      </c>
      <c r="M90" s="11">
        <v>4392</v>
      </c>
      <c r="N90" s="11">
        <v>2332</v>
      </c>
      <c r="O90" s="11">
        <v>1052</v>
      </c>
      <c r="P90" s="11">
        <v>244</v>
      </c>
      <c r="Q90" s="11">
        <v>103</v>
      </c>
      <c r="R90" s="11">
        <v>27</v>
      </c>
      <c r="S90" s="11">
        <v>8150</v>
      </c>
    </row>
    <row r="91" spans="1:19" x14ac:dyDescent="0.25">
      <c r="A91">
        <v>1</v>
      </c>
      <c r="B91">
        <v>1</v>
      </c>
      <c r="C91">
        <v>2</v>
      </c>
      <c r="D91">
        <v>1</v>
      </c>
      <c r="E91">
        <v>2</v>
      </c>
      <c r="F91">
        <v>0</v>
      </c>
      <c r="G91">
        <v>4</v>
      </c>
      <c r="H91" s="4" t="str">
        <f>IF(C91&gt;0, "M",IF((D91+F91)&gt;0,"N","H"))</f>
        <v>M</v>
      </c>
      <c r="I91" s="4">
        <f t="shared" si="33"/>
        <v>1</v>
      </c>
      <c r="J91" s="4">
        <f t="shared" si="34"/>
        <v>0</v>
      </c>
      <c r="L91" s="10">
        <v>4</v>
      </c>
      <c r="M91" s="11"/>
      <c r="N91" s="11">
        <v>11196</v>
      </c>
      <c r="O91" s="11">
        <v>4687</v>
      </c>
      <c r="P91" s="11">
        <v>1237</v>
      </c>
      <c r="Q91" s="11">
        <v>619</v>
      </c>
      <c r="R91" s="11">
        <v>98</v>
      </c>
      <c r="S91" s="11">
        <v>17837</v>
      </c>
    </row>
    <row r="92" spans="1:19" x14ac:dyDescent="0.25">
      <c r="A92">
        <v>1</v>
      </c>
      <c r="B92">
        <v>1</v>
      </c>
      <c r="C92">
        <v>2</v>
      </c>
      <c r="D92">
        <v>2</v>
      </c>
      <c r="E92">
        <v>0</v>
      </c>
      <c r="F92">
        <v>0</v>
      </c>
      <c r="G92">
        <v>19</v>
      </c>
      <c r="H92" s="4" t="str">
        <f>IF(C92&gt;0, "M",IF((D92+F92)&gt;0,"N","H"))</f>
        <v>M</v>
      </c>
      <c r="I92" s="4">
        <f t="shared" si="33"/>
        <v>1</v>
      </c>
      <c r="J92" s="4">
        <f t="shared" si="34"/>
        <v>1</v>
      </c>
      <c r="L92" s="10">
        <v>5</v>
      </c>
      <c r="M92" s="11"/>
      <c r="N92" s="11">
        <v>8319</v>
      </c>
      <c r="O92" s="11">
        <v>2262</v>
      </c>
      <c r="P92" s="11">
        <v>349</v>
      </c>
      <c r="Q92" s="11">
        <v>209</v>
      </c>
      <c r="R92" s="11">
        <v>25</v>
      </c>
      <c r="S92" s="11">
        <v>11164</v>
      </c>
    </row>
    <row r="93" spans="1:19" x14ac:dyDescent="0.25">
      <c r="A93">
        <v>1</v>
      </c>
      <c r="B93">
        <v>1</v>
      </c>
      <c r="C93">
        <v>2</v>
      </c>
      <c r="D93">
        <v>2</v>
      </c>
      <c r="E93">
        <v>1</v>
      </c>
      <c r="F93">
        <v>0</v>
      </c>
      <c r="G93">
        <v>2</v>
      </c>
      <c r="H93" s="4" t="str">
        <f>IF(C93&gt;0, "M",IF((D93+F93)&gt;0,"N","H"))</f>
        <v>M</v>
      </c>
      <c r="I93" s="4">
        <f t="shared" si="33"/>
        <v>1</v>
      </c>
      <c r="J93" s="4">
        <f t="shared" si="34"/>
        <v>1</v>
      </c>
      <c r="L93" s="10">
        <v>6</v>
      </c>
      <c r="M93" s="11">
        <v>2867</v>
      </c>
      <c r="N93" s="11">
        <v>825</v>
      </c>
      <c r="O93" s="11">
        <v>38</v>
      </c>
      <c r="P93" s="11">
        <v>13</v>
      </c>
      <c r="Q93" s="11"/>
      <c r="R93" s="11"/>
      <c r="S93" s="11">
        <v>3743</v>
      </c>
    </row>
    <row r="94" spans="1:19" x14ac:dyDescent="0.25">
      <c r="A94">
        <v>1</v>
      </c>
      <c r="B94">
        <v>2</v>
      </c>
      <c r="C94">
        <v>0</v>
      </c>
      <c r="D94">
        <v>2</v>
      </c>
      <c r="E94">
        <v>0</v>
      </c>
      <c r="F94">
        <v>0</v>
      </c>
      <c r="G94">
        <v>707</v>
      </c>
      <c r="H94" s="4" t="str">
        <f>IF(C94&gt;0, "M",IF((D94+F94)&gt;0,"N","H"))</f>
        <v>N</v>
      </c>
      <c r="I94" s="4">
        <f t="shared" si="33"/>
        <v>2</v>
      </c>
      <c r="J94" s="4">
        <f t="shared" si="34"/>
        <v>0</v>
      </c>
      <c r="L94" s="10">
        <v>7</v>
      </c>
      <c r="M94" s="11">
        <v>16836</v>
      </c>
      <c r="N94" s="11">
        <v>3476</v>
      </c>
      <c r="O94" s="11">
        <v>555</v>
      </c>
      <c r="P94" s="11">
        <v>67</v>
      </c>
      <c r="Q94" s="11">
        <v>3</v>
      </c>
      <c r="R94" s="11"/>
      <c r="S94" s="11">
        <v>20937</v>
      </c>
    </row>
    <row r="95" spans="1:19" x14ac:dyDescent="0.25">
      <c r="A95">
        <v>1</v>
      </c>
      <c r="B95">
        <v>2</v>
      </c>
      <c r="C95">
        <v>0</v>
      </c>
      <c r="D95">
        <v>2</v>
      </c>
      <c r="E95">
        <v>0</v>
      </c>
      <c r="F95">
        <v>1</v>
      </c>
      <c r="G95">
        <v>115</v>
      </c>
      <c r="H95" s="4" t="str">
        <f>IF(C95&gt;0, "M",IF((D95+F95)&gt;0,"N","H"))</f>
        <v>N</v>
      </c>
      <c r="I95" s="4">
        <f t="shared" si="33"/>
        <v>3</v>
      </c>
      <c r="J95" s="4">
        <f t="shared" si="34"/>
        <v>0</v>
      </c>
      <c r="L95" s="10">
        <v>8</v>
      </c>
      <c r="M95" s="11">
        <v>2897</v>
      </c>
      <c r="N95" s="11">
        <v>3910</v>
      </c>
      <c r="O95" s="11">
        <v>1252</v>
      </c>
      <c r="P95" s="11">
        <v>113</v>
      </c>
      <c r="Q95" s="11">
        <v>43</v>
      </c>
      <c r="R95" s="11"/>
      <c r="S95" s="11">
        <v>8215</v>
      </c>
    </row>
    <row r="96" spans="1:19" x14ac:dyDescent="0.25">
      <c r="A96">
        <v>1</v>
      </c>
      <c r="B96">
        <v>2</v>
      </c>
      <c r="C96">
        <v>0</v>
      </c>
      <c r="D96">
        <v>2</v>
      </c>
      <c r="E96">
        <v>0</v>
      </c>
      <c r="F96">
        <v>2</v>
      </c>
      <c r="G96">
        <v>21</v>
      </c>
      <c r="H96" s="4" t="str">
        <f>IF(C96&gt;0, "M",IF((D96+F96)&gt;0,"N","H"))</f>
        <v>N</v>
      </c>
      <c r="I96" s="4">
        <f t="shared" si="33"/>
        <v>4</v>
      </c>
      <c r="J96" s="4">
        <f t="shared" si="34"/>
        <v>0</v>
      </c>
      <c r="L96" s="10" t="s">
        <v>23</v>
      </c>
      <c r="M96" s="11">
        <v>68742</v>
      </c>
      <c r="N96" s="11">
        <v>47167</v>
      </c>
      <c r="O96" s="11">
        <v>15497</v>
      </c>
      <c r="P96" s="11">
        <v>3920</v>
      </c>
      <c r="Q96" s="11">
        <v>1571</v>
      </c>
      <c r="R96" s="11">
        <v>273</v>
      </c>
      <c r="S96" s="11">
        <v>137170</v>
      </c>
    </row>
    <row r="97" spans="1:29" x14ac:dyDescent="0.25">
      <c r="A97">
        <v>1</v>
      </c>
      <c r="B97">
        <v>2</v>
      </c>
      <c r="C97">
        <v>0</v>
      </c>
      <c r="D97">
        <v>2</v>
      </c>
      <c r="E97">
        <v>0</v>
      </c>
      <c r="F97">
        <v>3</v>
      </c>
      <c r="G97">
        <v>3</v>
      </c>
      <c r="H97" s="4" t="str">
        <f>IF(C97&gt;0, "M",IF((D97+F97)&gt;0,"N","H"))</f>
        <v>N</v>
      </c>
      <c r="I97" s="4">
        <f t="shared" si="33"/>
        <v>5</v>
      </c>
      <c r="J97" s="4">
        <f t="shared" si="34"/>
        <v>0</v>
      </c>
    </row>
    <row r="98" spans="1:29" x14ac:dyDescent="0.25">
      <c r="A98">
        <v>1</v>
      </c>
      <c r="B98">
        <v>2</v>
      </c>
      <c r="C98">
        <v>0</v>
      </c>
      <c r="D98">
        <v>3</v>
      </c>
      <c r="E98">
        <v>0</v>
      </c>
      <c r="F98">
        <v>0</v>
      </c>
      <c r="G98">
        <v>120</v>
      </c>
      <c r="H98" s="4" t="str">
        <f>IF(C98&gt;0, "M",IF((D98+F98)&gt;0,"N","H"))</f>
        <v>N</v>
      </c>
      <c r="I98" s="4">
        <f t="shared" si="33"/>
        <v>2</v>
      </c>
      <c r="J98" s="4">
        <f t="shared" si="34"/>
        <v>1</v>
      </c>
    </row>
    <row r="99" spans="1:29" x14ac:dyDescent="0.25">
      <c r="A99">
        <v>1</v>
      </c>
      <c r="B99">
        <v>2</v>
      </c>
      <c r="C99">
        <v>0</v>
      </c>
      <c r="D99">
        <v>3</v>
      </c>
      <c r="E99">
        <v>0</v>
      </c>
      <c r="F99">
        <v>1</v>
      </c>
      <c r="G99">
        <v>27</v>
      </c>
      <c r="H99" s="4" t="str">
        <f>IF(C99&gt;0, "M",IF((D99+F99)&gt;0,"N","H"))</f>
        <v>N</v>
      </c>
      <c r="I99" s="4">
        <f t="shared" si="33"/>
        <v>3</v>
      </c>
      <c r="J99" s="4">
        <f t="shared" si="34"/>
        <v>1</v>
      </c>
    </row>
    <row r="100" spans="1:29" x14ac:dyDescent="0.25">
      <c r="A100">
        <v>1</v>
      </c>
      <c r="B100">
        <v>2</v>
      </c>
      <c r="C100">
        <v>0</v>
      </c>
      <c r="D100">
        <v>3</v>
      </c>
      <c r="E100">
        <v>0</v>
      </c>
      <c r="F100">
        <v>2</v>
      </c>
      <c r="G100">
        <v>7</v>
      </c>
      <c r="H100" s="4" t="str">
        <f>IF(C100&gt;0, "M",IF((D100+F100)&gt;0,"N","H"))</f>
        <v>N</v>
      </c>
      <c r="I100" s="4">
        <f t="shared" si="33"/>
        <v>4</v>
      </c>
      <c r="J100" s="4">
        <f t="shared" si="34"/>
        <v>1</v>
      </c>
    </row>
    <row r="101" spans="1:29" x14ac:dyDescent="0.25">
      <c r="A101">
        <v>1</v>
      </c>
      <c r="B101">
        <v>2</v>
      </c>
      <c r="C101">
        <v>0</v>
      </c>
      <c r="D101">
        <v>4</v>
      </c>
      <c r="E101">
        <v>0</v>
      </c>
      <c r="F101">
        <v>0</v>
      </c>
      <c r="G101">
        <v>18</v>
      </c>
      <c r="H101" s="4" t="str">
        <f>IF(C101&gt;0, "M",IF((D101+F101)&gt;0,"N","H"))</f>
        <v>N</v>
      </c>
      <c r="I101" s="4">
        <f t="shared" si="33"/>
        <v>2</v>
      </c>
      <c r="J101" s="4">
        <f t="shared" si="34"/>
        <v>2</v>
      </c>
      <c r="L101" t="s">
        <v>113</v>
      </c>
    </row>
    <row r="102" spans="1:29" x14ac:dyDescent="0.25">
      <c r="A102">
        <v>1</v>
      </c>
      <c r="B102">
        <v>2</v>
      </c>
      <c r="C102">
        <v>0</v>
      </c>
      <c r="D102">
        <v>4</v>
      </c>
      <c r="E102">
        <v>0</v>
      </c>
      <c r="F102">
        <v>1</v>
      </c>
      <c r="G102">
        <v>3</v>
      </c>
      <c r="H102" s="4" t="str">
        <f>IF(C102&gt;0, "M",IF((D102+F102)&gt;0,"N","H"))</f>
        <v>N</v>
      </c>
      <c r="I102" s="4">
        <f t="shared" si="33"/>
        <v>3</v>
      </c>
      <c r="J102" s="4">
        <f t="shared" si="34"/>
        <v>2</v>
      </c>
      <c r="L102" s="9" t="s">
        <v>25</v>
      </c>
      <c r="M102" s="9" t="s">
        <v>24</v>
      </c>
    </row>
    <row r="103" spans="1:29" x14ac:dyDescent="0.25">
      <c r="A103">
        <v>1</v>
      </c>
      <c r="B103">
        <v>2</v>
      </c>
      <c r="C103">
        <v>1</v>
      </c>
      <c r="D103">
        <v>2</v>
      </c>
      <c r="E103">
        <v>0</v>
      </c>
      <c r="F103">
        <v>0</v>
      </c>
      <c r="G103">
        <v>399</v>
      </c>
      <c r="H103" s="4" t="str">
        <f>IF(C103&gt;0, "M",IF((D103+F103)&gt;0,"N","H"))</f>
        <v>M</v>
      </c>
      <c r="I103" s="4">
        <f t="shared" si="33"/>
        <v>2</v>
      </c>
      <c r="J103" s="4">
        <f t="shared" si="34"/>
        <v>0</v>
      </c>
      <c r="L103" s="9" t="s">
        <v>22</v>
      </c>
      <c r="M103">
        <v>0</v>
      </c>
      <c r="N103">
        <v>1</v>
      </c>
      <c r="O103">
        <v>2</v>
      </c>
      <c r="P103">
        <v>3</v>
      </c>
      <c r="Q103">
        <v>4</v>
      </c>
      <c r="R103" t="s">
        <v>23</v>
      </c>
      <c r="X103" s="13">
        <f>M103</f>
        <v>0</v>
      </c>
      <c r="Y103" s="13">
        <f t="shared" ref="Y103" si="35">N103</f>
        <v>1</v>
      </c>
      <c r="Z103" s="13">
        <f t="shared" ref="Z103" si="36">O103</f>
        <v>2</v>
      </c>
      <c r="AA103" s="13">
        <f t="shared" ref="AA103" si="37">P103</f>
        <v>3</v>
      </c>
      <c r="AB103" s="13">
        <f t="shared" ref="AB103" si="38">Q103</f>
        <v>4</v>
      </c>
      <c r="AC103" s="13" t="str">
        <f t="shared" ref="AC103" si="39">R103</f>
        <v>Grand Total</v>
      </c>
    </row>
    <row r="104" spans="1:29" x14ac:dyDescent="0.25">
      <c r="A104">
        <v>1</v>
      </c>
      <c r="B104">
        <v>2</v>
      </c>
      <c r="C104">
        <v>1</v>
      </c>
      <c r="D104">
        <v>2</v>
      </c>
      <c r="E104">
        <v>0</v>
      </c>
      <c r="F104">
        <v>1</v>
      </c>
      <c r="G104">
        <v>60</v>
      </c>
      <c r="H104" s="4" t="str">
        <f>IF(C104&gt;0, "M",IF((D104+F104)&gt;0,"N","H"))</f>
        <v>M</v>
      </c>
      <c r="I104" s="4">
        <f t="shared" si="33"/>
        <v>3</v>
      </c>
      <c r="J104" s="4">
        <f t="shared" si="34"/>
        <v>0</v>
      </c>
      <c r="L104" s="10">
        <v>1</v>
      </c>
      <c r="M104" s="11">
        <v>46478</v>
      </c>
      <c r="N104" s="11">
        <v>3303</v>
      </c>
      <c r="O104" s="11">
        <v>225</v>
      </c>
      <c r="P104" s="11">
        <v>1</v>
      </c>
      <c r="Q104" s="11"/>
      <c r="R104" s="11">
        <v>50007</v>
      </c>
      <c r="X104" s="5">
        <f>M104*M$103</f>
        <v>0</v>
      </c>
      <c r="Y104" s="5">
        <f t="shared" ref="Y104:AB104" si="40">N104*N$103</f>
        <v>3303</v>
      </c>
      <c r="Z104" s="5">
        <f t="shared" si="40"/>
        <v>450</v>
      </c>
      <c r="AA104" s="5">
        <f t="shared" si="40"/>
        <v>3</v>
      </c>
      <c r="AB104" s="5">
        <f t="shared" si="40"/>
        <v>0</v>
      </c>
      <c r="AC104" s="5">
        <f>SUM(X104:AB104)</f>
        <v>3756</v>
      </c>
    </row>
    <row r="105" spans="1:29" x14ac:dyDescent="0.25">
      <c r="A105">
        <v>1</v>
      </c>
      <c r="B105">
        <v>2</v>
      </c>
      <c r="C105">
        <v>1</v>
      </c>
      <c r="D105">
        <v>2</v>
      </c>
      <c r="E105">
        <v>0</v>
      </c>
      <c r="F105">
        <v>2</v>
      </c>
      <c r="G105">
        <v>5</v>
      </c>
      <c r="H105" s="4" t="str">
        <f>IF(C105&gt;0, "M",IF((D105+F105)&gt;0,"N","H"))</f>
        <v>M</v>
      </c>
      <c r="I105" s="4">
        <f t="shared" si="33"/>
        <v>4</v>
      </c>
      <c r="J105" s="4">
        <f t="shared" si="34"/>
        <v>0</v>
      </c>
      <c r="L105" s="10">
        <v>2</v>
      </c>
      <c r="M105" s="11">
        <v>15194</v>
      </c>
      <c r="N105" s="11">
        <v>1601</v>
      </c>
      <c r="O105" s="11">
        <v>322</v>
      </c>
      <c r="P105" s="11"/>
      <c r="Q105" s="11"/>
      <c r="R105" s="11">
        <v>17117</v>
      </c>
      <c r="X105" s="5">
        <f t="shared" ref="X105:X111" si="41">M105*M$103</f>
        <v>0</v>
      </c>
      <c r="Y105" s="5">
        <f t="shared" ref="Y105:Y111" si="42">N105*N$103</f>
        <v>1601</v>
      </c>
      <c r="Z105" s="5">
        <f t="shared" ref="Z105:Z111" si="43">O105*O$103</f>
        <v>644</v>
      </c>
      <c r="AA105" s="5">
        <f t="shared" ref="AA105:AA111" si="44">P105*P$103</f>
        <v>0</v>
      </c>
      <c r="AB105" s="5">
        <f t="shared" ref="AB105:AB111" si="45">Q105*Q$103</f>
        <v>0</v>
      </c>
      <c r="AC105" s="5">
        <f t="shared" ref="AC105:AC111" si="46">SUM(X105:AB105)</f>
        <v>2245</v>
      </c>
    </row>
    <row r="106" spans="1:29" x14ac:dyDescent="0.25">
      <c r="A106">
        <v>1</v>
      </c>
      <c r="B106">
        <v>2</v>
      </c>
      <c r="C106">
        <v>1</v>
      </c>
      <c r="D106">
        <v>2</v>
      </c>
      <c r="E106">
        <v>0</v>
      </c>
      <c r="F106">
        <v>3</v>
      </c>
      <c r="G106">
        <v>2</v>
      </c>
      <c r="H106" s="4" t="str">
        <f>IF(C106&gt;0, "M",IF((D106+F106)&gt;0,"N","H"))</f>
        <v>M</v>
      </c>
      <c r="I106" s="4">
        <f t="shared" si="33"/>
        <v>5</v>
      </c>
      <c r="J106" s="4">
        <f t="shared" si="34"/>
        <v>0</v>
      </c>
      <c r="L106" s="10">
        <v>3</v>
      </c>
      <c r="M106" s="11">
        <v>7380</v>
      </c>
      <c r="N106" s="11">
        <v>670</v>
      </c>
      <c r="O106" s="11">
        <v>100</v>
      </c>
      <c r="P106" s="11"/>
      <c r="Q106" s="11"/>
      <c r="R106" s="11">
        <v>8150</v>
      </c>
      <c r="X106" s="5">
        <f t="shared" si="41"/>
        <v>0</v>
      </c>
      <c r="Y106" s="5">
        <f t="shared" si="42"/>
        <v>670</v>
      </c>
      <c r="Z106" s="5">
        <f t="shared" si="43"/>
        <v>200</v>
      </c>
      <c r="AA106" s="5">
        <f t="shared" si="44"/>
        <v>0</v>
      </c>
      <c r="AB106" s="5">
        <f t="shared" si="45"/>
        <v>0</v>
      </c>
      <c r="AC106" s="5">
        <f t="shared" si="46"/>
        <v>870</v>
      </c>
    </row>
    <row r="107" spans="1:29" x14ac:dyDescent="0.25">
      <c r="A107">
        <v>1</v>
      </c>
      <c r="B107">
        <v>2</v>
      </c>
      <c r="C107">
        <v>1</v>
      </c>
      <c r="D107">
        <v>2</v>
      </c>
      <c r="E107">
        <v>1</v>
      </c>
      <c r="F107">
        <v>0</v>
      </c>
      <c r="G107">
        <v>45</v>
      </c>
      <c r="H107" s="4" t="str">
        <f>IF(C107&gt;0, "M",IF((D107+F107)&gt;0,"N","H"))</f>
        <v>M</v>
      </c>
      <c r="I107" s="4">
        <f t="shared" si="33"/>
        <v>2</v>
      </c>
      <c r="J107" s="4">
        <f t="shared" si="34"/>
        <v>0</v>
      </c>
      <c r="L107" s="10">
        <v>4</v>
      </c>
      <c r="M107" s="11">
        <v>13625</v>
      </c>
      <c r="N107" s="11">
        <v>3405</v>
      </c>
      <c r="O107" s="11">
        <v>806</v>
      </c>
      <c r="P107" s="11"/>
      <c r="Q107" s="11">
        <v>1</v>
      </c>
      <c r="R107" s="11">
        <v>17837</v>
      </c>
      <c r="X107" s="5">
        <f t="shared" si="41"/>
        <v>0</v>
      </c>
      <c r="Y107" s="5">
        <f t="shared" si="42"/>
        <v>3405</v>
      </c>
      <c r="Z107" s="5">
        <f t="shared" si="43"/>
        <v>1612</v>
      </c>
      <c r="AA107" s="5">
        <f t="shared" si="44"/>
        <v>0</v>
      </c>
      <c r="AB107" s="5">
        <f t="shared" si="45"/>
        <v>4</v>
      </c>
      <c r="AC107" s="5">
        <f t="shared" si="46"/>
        <v>5021</v>
      </c>
    </row>
    <row r="108" spans="1:29" x14ac:dyDescent="0.25">
      <c r="A108">
        <v>1</v>
      </c>
      <c r="B108">
        <v>2</v>
      </c>
      <c r="C108">
        <v>1</v>
      </c>
      <c r="D108">
        <v>2</v>
      </c>
      <c r="E108">
        <v>1</v>
      </c>
      <c r="F108">
        <v>1</v>
      </c>
      <c r="G108">
        <v>5</v>
      </c>
      <c r="H108" s="4" t="str">
        <f>IF(C108&gt;0, "M",IF((D108+F108)&gt;0,"N","H"))</f>
        <v>M</v>
      </c>
      <c r="I108" s="4">
        <f t="shared" si="33"/>
        <v>3</v>
      </c>
      <c r="J108" s="4">
        <f t="shared" si="34"/>
        <v>0</v>
      </c>
      <c r="L108" s="10">
        <v>5</v>
      </c>
      <c r="M108" s="11">
        <v>8469</v>
      </c>
      <c r="N108" s="11">
        <v>2264</v>
      </c>
      <c r="O108" s="11">
        <v>431</v>
      </c>
      <c r="P108" s="11"/>
      <c r="Q108" s="11"/>
      <c r="R108" s="11">
        <v>11164</v>
      </c>
      <c r="X108" s="5">
        <f t="shared" si="41"/>
        <v>0</v>
      </c>
      <c r="Y108" s="5">
        <f t="shared" si="42"/>
        <v>2264</v>
      </c>
      <c r="Z108" s="5">
        <f t="shared" si="43"/>
        <v>862</v>
      </c>
      <c r="AA108" s="5">
        <f t="shared" si="44"/>
        <v>0</v>
      </c>
      <c r="AB108" s="5">
        <f t="shared" si="45"/>
        <v>0</v>
      </c>
      <c r="AC108" s="5">
        <f t="shared" si="46"/>
        <v>3126</v>
      </c>
    </row>
    <row r="109" spans="1:29" x14ac:dyDescent="0.25">
      <c r="A109">
        <v>1</v>
      </c>
      <c r="B109">
        <v>2</v>
      </c>
      <c r="C109">
        <v>1</v>
      </c>
      <c r="D109">
        <v>2</v>
      </c>
      <c r="E109">
        <v>2</v>
      </c>
      <c r="F109">
        <v>0</v>
      </c>
      <c r="G109">
        <v>1</v>
      </c>
      <c r="H109" s="4" t="str">
        <f>IF(C109&gt;0, "M",IF((D109+F109)&gt;0,"N","H"))</f>
        <v>M</v>
      </c>
      <c r="I109" s="4">
        <f t="shared" si="33"/>
        <v>2</v>
      </c>
      <c r="J109" s="4">
        <f t="shared" si="34"/>
        <v>0</v>
      </c>
      <c r="L109" s="10">
        <v>6</v>
      </c>
      <c r="M109" s="11">
        <v>3556</v>
      </c>
      <c r="N109" s="11">
        <v>172</v>
      </c>
      <c r="O109" s="11">
        <v>15</v>
      </c>
      <c r="P109" s="11"/>
      <c r="Q109" s="11"/>
      <c r="R109" s="11">
        <v>3743</v>
      </c>
      <c r="X109" s="5">
        <f t="shared" si="41"/>
        <v>0</v>
      </c>
      <c r="Y109" s="5">
        <f t="shared" si="42"/>
        <v>172</v>
      </c>
      <c r="Z109" s="5">
        <f t="shared" si="43"/>
        <v>30</v>
      </c>
      <c r="AA109" s="5">
        <f t="shared" si="44"/>
        <v>0</v>
      </c>
      <c r="AB109" s="5">
        <f t="shared" si="45"/>
        <v>0</v>
      </c>
      <c r="AC109" s="5">
        <f t="shared" si="46"/>
        <v>202</v>
      </c>
    </row>
    <row r="110" spans="1:29" x14ac:dyDescent="0.25">
      <c r="A110">
        <v>1</v>
      </c>
      <c r="B110">
        <v>2</v>
      </c>
      <c r="C110">
        <v>1</v>
      </c>
      <c r="D110">
        <v>3</v>
      </c>
      <c r="E110">
        <v>0</v>
      </c>
      <c r="F110">
        <v>0</v>
      </c>
      <c r="G110">
        <v>25</v>
      </c>
      <c r="H110" s="4" t="str">
        <f>IF(C110&gt;0, "M",IF((D110+F110)&gt;0,"N","H"))</f>
        <v>M</v>
      </c>
      <c r="I110" s="4">
        <f t="shared" si="33"/>
        <v>2</v>
      </c>
      <c r="J110" s="4">
        <f t="shared" si="34"/>
        <v>1</v>
      </c>
      <c r="L110" s="10">
        <v>7</v>
      </c>
      <c r="M110" s="11">
        <v>19137</v>
      </c>
      <c r="N110" s="11">
        <v>1509</v>
      </c>
      <c r="O110" s="11">
        <v>290</v>
      </c>
      <c r="P110" s="11">
        <v>1</v>
      </c>
      <c r="Q110" s="11"/>
      <c r="R110" s="11">
        <v>20937</v>
      </c>
      <c r="X110" s="5">
        <f t="shared" si="41"/>
        <v>0</v>
      </c>
      <c r="Y110" s="5">
        <f t="shared" si="42"/>
        <v>1509</v>
      </c>
      <c r="Z110" s="5">
        <f t="shared" si="43"/>
        <v>580</v>
      </c>
      <c r="AA110" s="5">
        <f t="shared" si="44"/>
        <v>3</v>
      </c>
      <c r="AB110" s="5">
        <f t="shared" si="45"/>
        <v>0</v>
      </c>
      <c r="AC110" s="5">
        <f t="shared" si="46"/>
        <v>2092</v>
      </c>
    </row>
    <row r="111" spans="1:29" x14ac:dyDescent="0.25">
      <c r="A111">
        <v>1</v>
      </c>
      <c r="B111">
        <v>2</v>
      </c>
      <c r="C111">
        <v>1</v>
      </c>
      <c r="D111">
        <v>3</v>
      </c>
      <c r="E111">
        <v>0</v>
      </c>
      <c r="F111">
        <v>1</v>
      </c>
      <c r="G111">
        <v>1</v>
      </c>
      <c r="H111" s="4" t="str">
        <f>IF(C111&gt;0, "M",IF((D111+F111)&gt;0,"N","H"))</f>
        <v>M</v>
      </c>
      <c r="I111" s="4">
        <f t="shared" si="33"/>
        <v>3</v>
      </c>
      <c r="J111" s="4">
        <f t="shared" si="34"/>
        <v>1</v>
      </c>
      <c r="L111" s="10">
        <v>8</v>
      </c>
      <c r="M111" s="11">
        <v>5563</v>
      </c>
      <c r="N111" s="11">
        <v>1949</v>
      </c>
      <c r="O111" s="11">
        <v>703</v>
      </c>
      <c r="P111" s="11"/>
      <c r="Q111" s="11"/>
      <c r="R111" s="11">
        <v>8215</v>
      </c>
      <c r="X111" s="5">
        <f t="shared" si="41"/>
        <v>0</v>
      </c>
      <c r="Y111" s="5">
        <f t="shared" si="42"/>
        <v>1949</v>
      </c>
      <c r="Z111" s="5">
        <f t="shared" si="43"/>
        <v>1406</v>
      </c>
      <c r="AA111" s="5">
        <f t="shared" si="44"/>
        <v>0</v>
      </c>
      <c r="AB111" s="5">
        <f t="shared" si="45"/>
        <v>0</v>
      </c>
      <c r="AC111" s="5">
        <f t="shared" si="46"/>
        <v>3355</v>
      </c>
    </row>
    <row r="112" spans="1:29" x14ac:dyDescent="0.25">
      <c r="A112">
        <v>1</v>
      </c>
      <c r="B112">
        <v>2</v>
      </c>
      <c r="C112">
        <v>1</v>
      </c>
      <c r="D112">
        <v>3</v>
      </c>
      <c r="E112">
        <v>1</v>
      </c>
      <c r="F112">
        <v>0</v>
      </c>
      <c r="G112">
        <v>1</v>
      </c>
      <c r="H112" s="4" t="str">
        <f>IF(C112&gt;0, "M",IF((D112+F112)&gt;0,"N","H"))</f>
        <v>M</v>
      </c>
      <c r="I112" s="4">
        <f t="shared" si="33"/>
        <v>2</v>
      </c>
      <c r="J112" s="4">
        <f t="shared" si="34"/>
        <v>1</v>
      </c>
      <c r="L112" s="10" t="s">
        <v>23</v>
      </c>
      <c r="M112" s="11">
        <v>119402</v>
      </c>
      <c r="N112" s="11">
        <v>14873</v>
      </c>
      <c r="O112" s="11">
        <v>2892</v>
      </c>
      <c r="P112" s="11">
        <v>2</v>
      </c>
      <c r="Q112" s="11">
        <v>1</v>
      </c>
      <c r="R112" s="11">
        <v>137170</v>
      </c>
      <c r="AC112" s="14">
        <f>SUM(AC104:AC111)</f>
        <v>20667</v>
      </c>
    </row>
    <row r="113" spans="1:10" x14ac:dyDescent="0.25">
      <c r="A113">
        <v>1</v>
      </c>
      <c r="B113">
        <v>2</v>
      </c>
      <c r="C113">
        <v>1</v>
      </c>
      <c r="D113">
        <v>3</v>
      </c>
      <c r="E113">
        <v>1</v>
      </c>
      <c r="F113">
        <v>2</v>
      </c>
      <c r="G113">
        <v>1</v>
      </c>
      <c r="H113" s="4" t="str">
        <f>IF(C113&gt;0, "M",IF((D113+F113)&gt;0,"N","H"))</f>
        <v>M</v>
      </c>
      <c r="I113" s="4">
        <f t="shared" si="33"/>
        <v>4</v>
      </c>
      <c r="J113" s="4">
        <f t="shared" si="34"/>
        <v>1</v>
      </c>
    </row>
    <row r="114" spans="1:10" x14ac:dyDescent="0.25">
      <c r="A114">
        <v>1</v>
      </c>
      <c r="B114">
        <v>2</v>
      </c>
      <c r="C114">
        <v>1</v>
      </c>
      <c r="D114">
        <v>4</v>
      </c>
      <c r="E114">
        <v>0</v>
      </c>
      <c r="F114">
        <v>0</v>
      </c>
      <c r="G114">
        <v>1</v>
      </c>
      <c r="H114" s="4" t="str">
        <f>IF(C114&gt;0, "M",IF((D114+F114)&gt;0,"N","H"))</f>
        <v>M</v>
      </c>
      <c r="I114" s="4">
        <f t="shared" si="33"/>
        <v>2</v>
      </c>
      <c r="J114" s="4">
        <f t="shared" si="34"/>
        <v>2</v>
      </c>
    </row>
    <row r="115" spans="1:10" x14ac:dyDescent="0.25">
      <c r="A115">
        <v>1</v>
      </c>
      <c r="B115">
        <v>2</v>
      </c>
      <c r="C115">
        <v>2</v>
      </c>
      <c r="D115">
        <v>2</v>
      </c>
      <c r="E115">
        <v>0</v>
      </c>
      <c r="F115">
        <v>0</v>
      </c>
      <c r="G115">
        <v>19</v>
      </c>
      <c r="H115" s="4" t="str">
        <f>IF(C115&gt;0, "M",IF((D115+F115)&gt;0,"N","H"))</f>
        <v>M</v>
      </c>
      <c r="I115" s="4">
        <f t="shared" si="33"/>
        <v>2</v>
      </c>
      <c r="J115" s="4">
        <f t="shared" si="34"/>
        <v>0</v>
      </c>
    </row>
    <row r="116" spans="1:10" x14ac:dyDescent="0.25">
      <c r="A116">
        <v>1</v>
      </c>
      <c r="B116">
        <v>2</v>
      </c>
      <c r="C116">
        <v>2</v>
      </c>
      <c r="D116">
        <v>2</v>
      </c>
      <c r="E116">
        <v>0</v>
      </c>
      <c r="F116">
        <v>1</v>
      </c>
      <c r="G116">
        <v>4</v>
      </c>
      <c r="H116" s="4" t="str">
        <f>IF(C116&gt;0, "M",IF((D116+F116)&gt;0,"N","H"))</f>
        <v>M</v>
      </c>
      <c r="I116" s="4">
        <f t="shared" si="33"/>
        <v>3</v>
      </c>
      <c r="J116" s="4">
        <f t="shared" si="34"/>
        <v>0</v>
      </c>
    </row>
    <row r="117" spans="1:10" x14ac:dyDescent="0.25">
      <c r="A117">
        <v>1</v>
      </c>
      <c r="B117">
        <v>2</v>
      </c>
      <c r="C117">
        <v>2</v>
      </c>
      <c r="D117">
        <v>2</v>
      </c>
      <c r="E117">
        <v>0</v>
      </c>
      <c r="F117">
        <v>2</v>
      </c>
      <c r="G117">
        <v>2</v>
      </c>
      <c r="H117" s="4" t="str">
        <f>IF(C117&gt;0, "M",IF((D117+F117)&gt;0,"N","H"))</f>
        <v>M</v>
      </c>
      <c r="I117" s="4">
        <f t="shared" si="33"/>
        <v>4</v>
      </c>
      <c r="J117" s="4">
        <f t="shared" si="34"/>
        <v>0</v>
      </c>
    </row>
    <row r="118" spans="1:10" x14ac:dyDescent="0.25">
      <c r="A118">
        <v>1</v>
      </c>
      <c r="B118">
        <v>2</v>
      </c>
      <c r="C118">
        <v>2</v>
      </c>
      <c r="D118">
        <v>2</v>
      </c>
      <c r="E118">
        <v>1</v>
      </c>
      <c r="F118">
        <v>0</v>
      </c>
      <c r="G118">
        <v>2</v>
      </c>
      <c r="H118" s="4" t="str">
        <f>IF(C118&gt;0, "M",IF((D118+F118)&gt;0,"N","H"))</f>
        <v>M</v>
      </c>
      <c r="I118" s="4">
        <f t="shared" si="33"/>
        <v>2</v>
      </c>
      <c r="J118" s="4">
        <f t="shared" si="34"/>
        <v>0</v>
      </c>
    </row>
    <row r="119" spans="1:10" x14ac:dyDescent="0.25">
      <c r="A119">
        <v>1</v>
      </c>
      <c r="B119">
        <v>2</v>
      </c>
      <c r="C119">
        <v>2</v>
      </c>
      <c r="D119">
        <v>3</v>
      </c>
      <c r="E119">
        <v>0</v>
      </c>
      <c r="F119">
        <v>0</v>
      </c>
      <c r="G119">
        <v>1</v>
      </c>
      <c r="H119" s="4" t="str">
        <f>IF(C119&gt;0, "M",IF((D119+F119)&gt;0,"N","H"))</f>
        <v>M</v>
      </c>
      <c r="I119" s="4">
        <f t="shared" si="33"/>
        <v>2</v>
      </c>
      <c r="J119" s="4">
        <f t="shared" si="34"/>
        <v>1</v>
      </c>
    </row>
    <row r="120" spans="1:10" x14ac:dyDescent="0.25">
      <c r="A120">
        <v>1</v>
      </c>
      <c r="B120">
        <v>3</v>
      </c>
      <c r="C120">
        <v>0</v>
      </c>
      <c r="D120">
        <v>3</v>
      </c>
      <c r="E120">
        <v>0</v>
      </c>
      <c r="F120">
        <v>0</v>
      </c>
      <c r="G120">
        <v>169</v>
      </c>
      <c r="H120" s="4" t="str">
        <f>IF(C120&gt;0, "M",IF((D120+F120)&gt;0,"N","H"))</f>
        <v>N</v>
      </c>
      <c r="I120" s="4">
        <f t="shared" si="33"/>
        <v>3</v>
      </c>
      <c r="J120" s="4">
        <f t="shared" si="34"/>
        <v>0</v>
      </c>
    </row>
    <row r="121" spans="1:10" x14ac:dyDescent="0.25">
      <c r="A121">
        <v>1</v>
      </c>
      <c r="B121">
        <v>3</v>
      </c>
      <c r="C121">
        <v>0</v>
      </c>
      <c r="D121">
        <v>3</v>
      </c>
      <c r="E121">
        <v>0</v>
      </c>
      <c r="F121">
        <v>1</v>
      </c>
      <c r="G121">
        <v>16</v>
      </c>
      <c r="H121" s="4" t="str">
        <f>IF(C121&gt;0, "M",IF((D121+F121)&gt;0,"N","H"))</f>
        <v>N</v>
      </c>
      <c r="I121" s="4">
        <f t="shared" si="33"/>
        <v>4</v>
      </c>
      <c r="J121" s="4">
        <f t="shared" si="34"/>
        <v>0</v>
      </c>
    </row>
    <row r="122" spans="1:10" x14ac:dyDescent="0.25">
      <c r="A122">
        <v>1</v>
      </c>
      <c r="B122">
        <v>3</v>
      </c>
      <c r="C122">
        <v>0</v>
      </c>
      <c r="D122">
        <v>3</v>
      </c>
      <c r="E122">
        <v>0</v>
      </c>
      <c r="F122">
        <v>2</v>
      </c>
      <c r="G122">
        <v>4</v>
      </c>
      <c r="H122" s="4" t="str">
        <f>IF(C122&gt;0, "M",IF((D122+F122)&gt;0,"N","H"))</f>
        <v>N</v>
      </c>
      <c r="I122" s="4">
        <f t="shared" si="33"/>
        <v>5</v>
      </c>
      <c r="J122" s="4">
        <f t="shared" si="34"/>
        <v>0</v>
      </c>
    </row>
    <row r="123" spans="1:10" x14ac:dyDescent="0.25">
      <c r="A123">
        <v>1</v>
      </c>
      <c r="B123">
        <v>3</v>
      </c>
      <c r="C123">
        <v>0</v>
      </c>
      <c r="D123">
        <v>4</v>
      </c>
      <c r="E123">
        <v>0</v>
      </c>
      <c r="F123">
        <v>0</v>
      </c>
      <c r="G123">
        <v>19</v>
      </c>
      <c r="H123" s="4" t="str">
        <f>IF(C123&gt;0, "M",IF((D123+F123)&gt;0,"N","H"))</f>
        <v>N</v>
      </c>
      <c r="I123" s="4">
        <f t="shared" si="33"/>
        <v>3</v>
      </c>
      <c r="J123" s="4">
        <f t="shared" si="34"/>
        <v>1</v>
      </c>
    </row>
    <row r="124" spans="1:10" x14ac:dyDescent="0.25">
      <c r="A124">
        <v>1</v>
      </c>
      <c r="B124">
        <v>3</v>
      </c>
      <c r="C124">
        <v>0</v>
      </c>
      <c r="D124">
        <v>4</v>
      </c>
      <c r="E124">
        <v>0</v>
      </c>
      <c r="F124">
        <v>1</v>
      </c>
      <c r="G124">
        <v>3</v>
      </c>
      <c r="H124" s="4" t="str">
        <f>IF(C124&gt;0, "M",IF((D124+F124)&gt;0,"N","H"))</f>
        <v>N</v>
      </c>
      <c r="I124" s="4">
        <f t="shared" si="33"/>
        <v>4</v>
      </c>
      <c r="J124" s="4">
        <f t="shared" si="34"/>
        <v>1</v>
      </c>
    </row>
    <row r="125" spans="1:10" x14ac:dyDescent="0.25">
      <c r="A125">
        <v>1</v>
      </c>
      <c r="B125">
        <v>3</v>
      </c>
      <c r="C125">
        <v>0</v>
      </c>
      <c r="D125">
        <v>5</v>
      </c>
      <c r="E125">
        <v>0</v>
      </c>
      <c r="F125">
        <v>0</v>
      </c>
      <c r="G125">
        <v>1</v>
      </c>
      <c r="H125" s="4" t="str">
        <f>IF(C125&gt;0, "M",IF((D125+F125)&gt;0,"N","H"))</f>
        <v>N</v>
      </c>
      <c r="I125" s="4">
        <f t="shared" si="33"/>
        <v>3</v>
      </c>
      <c r="J125" s="4">
        <f t="shared" si="34"/>
        <v>2</v>
      </c>
    </row>
    <row r="126" spans="1:10" x14ac:dyDescent="0.25">
      <c r="A126">
        <v>1</v>
      </c>
      <c r="B126">
        <v>3</v>
      </c>
      <c r="C126">
        <v>1</v>
      </c>
      <c r="D126">
        <v>3</v>
      </c>
      <c r="E126">
        <v>0</v>
      </c>
      <c r="F126">
        <v>0</v>
      </c>
      <c r="G126">
        <v>53</v>
      </c>
      <c r="H126" s="4" t="str">
        <f>IF(C126&gt;0, "M",IF((D126+F126)&gt;0,"N","H"))</f>
        <v>M</v>
      </c>
      <c r="I126" s="4">
        <f t="shared" si="33"/>
        <v>3</v>
      </c>
      <c r="J126" s="4">
        <f t="shared" si="34"/>
        <v>0</v>
      </c>
    </row>
    <row r="127" spans="1:10" x14ac:dyDescent="0.25">
      <c r="A127">
        <v>1</v>
      </c>
      <c r="B127">
        <v>3</v>
      </c>
      <c r="C127">
        <v>1</v>
      </c>
      <c r="D127">
        <v>3</v>
      </c>
      <c r="E127">
        <v>0</v>
      </c>
      <c r="F127">
        <v>1</v>
      </c>
      <c r="G127">
        <v>4</v>
      </c>
      <c r="H127" s="4" t="str">
        <f>IF(C127&gt;0, "M",IF((D127+F127)&gt;0,"N","H"))</f>
        <v>M</v>
      </c>
      <c r="I127" s="4">
        <f t="shared" si="33"/>
        <v>4</v>
      </c>
      <c r="J127" s="4">
        <f t="shared" si="34"/>
        <v>0</v>
      </c>
    </row>
    <row r="128" spans="1:10" x14ac:dyDescent="0.25">
      <c r="A128">
        <v>1</v>
      </c>
      <c r="B128">
        <v>3</v>
      </c>
      <c r="C128">
        <v>1</v>
      </c>
      <c r="D128">
        <v>3</v>
      </c>
      <c r="E128">
        <v>1</v>
      </c>
      <c r="F128">
        <v>0</v>
      </c>
      <c r="G128">
        <v>11</v>
      </c>
      <c r="H128" s="4" t="str">
        <f>IF(C128&gt;0, "M",IF((D128+F128)&gt;0,"N","H"))</f>
        <v>M</v>
      </c>
      <c r="I128" s="4">
        <f t="shared" si="33"/>
        <v>3</v>
      </c>
      <c r="J128" s="4">
        <f t="shared" si="34"/>
        <v>0</v>
      </c>
    </row>
    <row r="129" spans="1:10" x14ac:dyDescent="0.25">
      <c r="A129">
        <v>1</v>
      </c>
      <c r="B129">
        <v>3</v>
      </c>
      <c r="C129">
        <v>1</v>
      </c>
      <c r="D129">
        <v>4</v>
      </c>
      <c r="E129">
        <v>0</v>
      </c>
      <c r="F129">
        <v>0</v>
      </c>
      <c r="G129">
        <v>2</v>
      </c>
      <c r="H129" s="4" t="str">
        <f>IF(C129&gt;0, "M",IF((D129+F129)&gt;0,"N","H"))</f>
        <v>M</v>
      </c>
      <c r="I129" s="4">
        <f t="shared" si="33"/>
        <v>3</v>
      </c>
      <c r="J129" s="4">
        <f t="shared" si="34"/>
        <v>1</v>
      </c>
    </row>
    <row r="130" spans="1:10" x14ac:dyDescent="0.25">
      <c r="A130">
        <v>1</v>
      </c>
      <c r="B130">
        <v>3</v>
      </c>
      <c r="C130">
        <v>2</v>
      </c>
      <c r="D130">
        <v>3</v>
      </c>
      <c r="E130">
        <v>0</v>
      </c>
      <c r="F130">
        <v>0</v>
      </c>
      <c r="G130">
        <v>2</v>
      </c>
      <c r="H130" s="4" t="str">
        <f>IF(C130&gt;0, "M",IF((D130+F130)&gt;0,"N","H"))</f>
        <v>M</v>
      </c>
      <c r="I130" s="4">
        <f t="shared" si="33"/>
        <v>3</v>
      </c>
      <c r="J130" s="4">
        <f t="shared" si="34"/>
        <v>0</v>
      </c>
    </row>
    <row r="131" spans="1:10" x14ac:dyDescent="0.25">
      <c r="A131">
        <v>1</v>
      </c>
      <c r="B131">
        <v>4</v>
      </c>
      <c r="C131">
        <v>0</v>
      </c>
      <c r="D131">
        <v>4</v>
      </c>
      <c r="E131">
        <v>0</v>
      </c>
      <c r="F131">
        <v>0</v>
      </c>
      <c r="G131">
        <v>37</v>
      </c>
      <c r="H131" s="4" t="str">
        <f>IF(C131&gt;0, "M",IF((D131+F131)&gt;0,"N","H"))</f>
        <v>N</v>
      </c>
      <c r="I131" s="4">
        <f t="shared" ref="I131:I194" si="47">B131+F131</f>
        <v>4</v>
      </c>
      <c r="J131" s="4">
        <f t="shared" ref="J131:J194" si="48">D131-B131</f>
        <v>0</v>
      </c>
    </row>
    <row r="132" spans="1:10" x14ac:dyDescent="0.25">
      <c r="A132">
        <v>1</v>
      </c>
      <c r="B132">
        <v>4</v>
      </c>
      <c r="C132">
        <v>1</v>
      </c>
      <c r="D132">
        <v>4</v>
      </c>
      <c r="E132">
        <v>0</v>
      </c>
      <c r="F132">
        <v>0</v>
      </c>
      <c r="G132">
        <v>4</v>
      </c>
      <c r="H132" s="4" t="str">
        <f>IF(C132&gt;0, "M",IF((D132+F132)&gt;0,"N","H"))</f>
        <v>M</v>
      </c>
      <c r="I132" s="4">
        <f t="shared" si="47"/>
        <v>4</v>
      </c>
      <c r="J132" s="4">
        <f t="shared" si="48"/>
        <v>0</v>
      </c>
    </row>
    <row r="133" spans="1:10" x14ac:dyDescent="0.25">
      <c r="A133">
        <v>1</v>
      </c>
      <c r="B133">
        <v>5</v>
      </c>
      <c r="C133">
        <v>0</v>
      </c>
      <c r="D133">
        <v>5</v>
      </c>
      <c r="E133">
        <v>0</v>
      </c>
      <c r="F133">
        <v>0</v>
      </c>
      <c r="G133">
        <v>6</v>
      </c>
      <c r="H133" s="4" t="str">
        <f>IF(C133&gt;0, "M",IF((D133+F133)&gt;0,"N","H"))</f>
        <v>N</v>
      </c>
      <c r="I133" s="4">
        <f t="shared" si="47"/>
        <v>5</v>
      </c>
      <c r="J133" s="4">
        <f t="shared" si="48"/>
        <v>0</v>
      </c>
    </row>
    <row r="134" spans="1:10" x14ac:dyDescent="0.25">
      <c r="A134">
        <v>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629</v>
      </c>
      <c r="H134" s="4" t="str">
        <f>IF(C134&gt;0, "M",IF((D134+F134)&gt;0,"N","H"))</f>
        <v>N</v>
      </c>
      <c r="I134" s="4">
        <f t="shared" si="47"/>
        <v>1</v>
      </c>
      <c r="J134" s="4">
        <f t="shared" si="48"/>
        <v>0</v>
      </c>
    </row>
    <row r="135" spans="1:10" x14ac:dyDescent="0.25">
      <c r="A135">
        <v>2</v>
      </c>
      <c r="B135">
        <v>0</v>
      </c>
      <c r="C135">
        <v>0</v>
      </c>
      <c r="D135">
        <v>0</v>
      </c>
      <c r="E135">
        <v>0</v>
      </c>
      <c r="F135">
        <v>2</v>
      </c>
      <c r="G135">
        <v>327</v>
      </c>
      <c r="H135" s="4" t="str">
        <f>IF(C135&gt;0, "M",IF((D135+F135)&gt;0,"N","H"))</f>
        <v>N</v>
      </c>
      <c r="I135" s="4">
        <f t="shared" si="47"/>
        <v>2</v>
      </c>
      <c r="J135" s="4">
        <f t="shared" si="48"/>
        <v>0</v>
      </c>
    </row>
    <row r="136" spans="1:10" x14ac:dyDescent="0.25">
      <c r="A136">
        <v>2</v>
      </c>
      <c r="B136">
        <v>0</v>
      </c>
      <c r="C136">
        <v>0</v>
      </c>
      <c r="D136">
        <v>0</v>
      </c>
      <c r="E136">
        <v>0</v>
      </c>
      <c r="F136">
        <v>3</v>
      </c>
      <c r="G136">
        <v>135</v>
      </c>
      <c r="H136" s="4" t="str">
        <f>IF(C136&gt;0, "M",IF((D136+F136)&gt;0,"N","H"))</f>
        <v>N</v>
      </c>
      <c r="I136" s="4">
        <f t="shared" si="47"/>
        <v>3</v>
      </c>
      <c r="J136" s="4">
        <f t="shared" si="48"/>
        <v>0</v>
      </c>
    </row>
    <row r="137" spans="1:10" x14ac:dyDescent="0.25">
      <c r="A137">
        <v>2</v>
      </c>
      <c r="B137">
        <v>0</v>
      </c>
      <c r="C137">
        <v>0</v>
      </c>
      <c r="D137">
        <v>0</v>
      </c>
      <c r="E137">
        <v>0</v>
      </c>
      <c r="F137">
        <v>4</v>
      </c>
      <c r="G137">
        <v>80</v>
      </c>
      <c r="H137" s="4" t="str">
        <f>IF(C137&gt;0, "M",IF((D137+F137)&gt;0,"N","H"))</f>
        <v>N</v>
      </c>
      <c r="I137" s="4">
        <f t="shared" si="47"/>
        <v>4</v>
      </c>
      <c r="J137" s="4">
        <f t="shared" si="48"/>
        <v>0</v>
      </c>
    </row>
    <row r="138" spans="1:10" x14ac:dyDescent="0.25">
      <c r="A138">
        <v>2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133</v>
      </c>
      <c r="H138" s="4" t="str">
        <f>IF(C138&gt;0, "M",IF((D138+F138)&gt;0,"N","H"))</f>
        <v>N</v>
      </c>
      <c r="I138" s="4">
        <f t="shared" si="47"/>
        <v>1</v>
      </c>
      <c r="J138" s="4">
        <f t="shared" si="48"/>
        <v>1</v>
      </c>
    </row>
    <row r="139" spans="1:10" x14ac:dyDescent="0.25">
      <c r="A139">
        <v>2</v>
      </c>
      <c r="B139">
        <v>0</v>
      </c>
      <c r="C139">
        <v>0</v>
      </c>
      <c r="D139">
        <v>1</v>
      </c>
      <c r="E139">
        <v>0</v>
      </c>
      <c r="F139">
        <v>2</v>
      </c>
      <c r="G139">
        <v>156</v>
      </c>
      <c r="H139" s="4" t="str">
        <f>IF(C139&gt;0, "M",IF((D139+F139)&gt;0,"N","H"))</f>
        <v>N</v>
      </c>
      <c r="I139" s="4">
        <f t="shared" si="47"/>
        <v>2</v>
      </c>
      <c r="J139" s="4">
        <f t="shared" si="48"/>
        <v>1</v>
      </c>
    </row>
    <row r="140" spans="1:10" x14ac:dyDescent="0.25">
      <c r="A140">
        <v>2</v>
      </c>
      <c r="B140">
        <v>0</v>
      </c>
      <c r="C140">
        <v>0</v>
      </c>
      <c r="D140">
        <v>2</v>
      </c>
      <c r="E140">
        <v>0</v>
      </c>
      <c r="F140">
        <v>1</v>
      </c>
      <c r="G140">
        <v>36</v>
      </c>
      <c r="H140" s="4" t="str">
        <f>IF(C140&gt;0, "M",IF((D140+F140)&gt;0,"N","H"))</f>
        <v>N</v>
      </c>
      <c r="I140" s="4">
        <f t="shared" si="47"/>
        <v>1</v>
      </c>
      <c r="J140" s="4">
        <f t="shared" si="48"/>
        <v>2</v>
      </c>
    </row>
    <row r="141" spans="1:10" x14ac:dyDescent="0.25">
      <c r="A141">
        <v>2</v>
      </c>
      <c r="B141">
        <v>0</v>
      </c>
      <c r="C141">
        <v>0</v>
      </c>
      <c r="D141">
        <v>2</v>
      </c>
      <c r="E141">
        <v>0</v>
      </c>
      <c r="F141">
        <v>2</v>
      </c>
      <c r="G141">
        <v>43</v>
      </c>
      <c r="H141" s="4" t="str">
        <f>IF(C141&gt;0, "M",IF((D141+F141)&gt;0,"N","H"))</f>
        <v>N</v>
      </c>
      <c r="I141" s="4">
        <f t="shared" si="47"/>
        <v>2</v>
      </c>
      <c r="J141" s="4">
        <f t="shared" si="48"/>
        <v>2</v>
      </c>
    </row>
    <row r="142" spans="1:10" x14ac:dyDescent="0.25">
      <c r="A142">
        <v>2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6414</v>
      </c>
      <c r="H142" s="4" t="str">
        <f>IF(C142&gt;0, "M",IF((D142+F142)&gt;0,"N","H"))</f>
        <v>M</v>
      </c>
      <c r="I142" s="4">
        <f t="shared" si="47"/>
        <v>0</v>
      </c>
      <c r="J142" s="4">
        <f t="shared" si="48"/>
        <v>0</v>
      </c>
    </row>
    <row r="143" spans="1:10" x14ac:dyDescent="0.25">
      <c r="A143">
        <v>2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383</v>
      </c>
      <c r="H143" s="4" t="str">
        <f>IF(C143&gt;0, "M",IF((D143+F143)&gt;0,"N","H"))</f>
        <v>M</v>
      </c>
      <c r="I143" s="4">
        <f t="shared" si="47"/>
        <v>1</v>
      </c>
      <c r="J143" s="4">
        <f t="shared" si="48"/>
        <v>0</v>
      </c>
    </row>
    <row r="144" spans="1:10" x14ac:dyDescent="0.25">
      <c r="A144">
        <v>2</v>
      </c>
      <c r="B144">
        <v>0</v>
      </c>
      <c r="C144">
        <v>1</v>
      </c>
      <c r="D144">
        <v>0</v>
      </c>
      <c r="E144">
        <v>0</v>
      </c>
      <c r="F144">
        <v>2</v>
      </c>
      <c r="G144">
        <v>232</v>
      </c>
      <c r="H144" s="4" t="str">
        <f>IF(C144&gt;0, "M",IF((D144+F144)&gt;0,"N","H"))</f>
        <v>M</v>
      </c>
      <c r="I144" s="4">
        <f t="shared" si="47"/>
        <v>2</v>
      </c>
      <c r="J144" s="4">
        <f t="shared" si="48"/>
        <v>0</v>
      </c>
    </row>
    <row r="145" spans="1:10" x14ac:dyDescent="0.25">
      <c r="A145">
        <v>2</v>
      </c>
      <c r="B145">
        <v>0</v>
      </c>
      <c r="C145">
        <v>1</v>
      </c>
      <c r="D145">
        <v>0</v>
      </c>
      <c r="E145">
        <v>0</v>
      </c>
      <c r="F145">
        <v>3</v>
      </c>
      <c r="G145">
        <v>25</v>
      </c>
      <c r="H145" s="4" t="str">
        <f>IF(C145&gt;0, "M",IF((D145+F145)&gt;0,"N","H"))</f>
        <v>M</v>
      </c>
      <c r="I145" s="4">
        <f t="shared" si="47"/>
        <v>3</v>
      </c>
      <c r="J145" s="4">
        <f t="shared" si="48"/>
        <v>0</v>
      </c>
    </row>
    <row r="146" spans="1:10" x14ac:dyDescent="0.25">
      <c r="A146">
        <v>2</v>
      </c>
      <c r="B146">
        <v>0</v>
      </c>
      <c r="C146">
        <v>1</v>
      </c>
      <c r="D146">
        <v>0</v>
      </c>
      <c r="E146">
        <v>0</v>
      </c>
      <c r="F146">
        <v>4</v>
      </c>
      <c r="G146">
        <v>9</v>
      </c>
      <c r="H146" s="4" t="str">
        <f>IF(C146&gt;0, "M",IF((D146+F146)&gt;0,"N","H"))</f>
        <v>M</v>
      </c>
      <c r="I146" s="4">
        <f t="shared" si="47"/>
        <v>4</v>
      </c>
      <c r="J146" s="4">
        <f t="shared" si="48"/>
        <v>0</v>
      </c>
    </row>
    <row r="147" spans="1:10" x14ac:dyDescent="0.25">
      <c r="A147">
        <v>2</v>
      </c>
      <c r="B147">
        <v>0</v>
      </c>
      <c r="C147">
        <v>1</v>
      </c>
      <c r="D147">
        <v>0</v>
      </c>
      <c r="E147">
        <v>1</v>
      </c>
      <c r="F147">
        <v>0</v>
      </c>
      <c r="G147">
        <v>276</v>
      </c>
      <c r="H147" s="4" t="str">
        <f>IF(C147&gt;0, "M",IF((D147+F147)&gt;0,"N","H"))</f>
        <v>M</v>
      </c>
      <c r="I147" s="4">
        <f t="shared" si="47"/>
        <v>0</v>
      </c>
      <c r="J147" s="4">
        <f t="shared" si="48"/>
        <v>0</v>
      </c>
    </row>
    <row r="148" spans="1:10" x14ac:dyDescent="0.25">
      <c r="A148">
        <v>2</v>
      </c>
      <c r="B148">
        <v>0</v>
      </c>
      <c r="C148">
        <v>1</v>
      </c>
      <c r="D148">
        <v>0</v>
      </c>
      <c r="E148">
        <v>1</v>
      </c>
      <c r="F148">
        <v>1</v>
      </c>
      <c r="G148">
        <v>24</v>
      </c>
      <c r="H148" s="4" t="str">
        <f>IF(C148&gt;0, "M",IF((D148+F148)&gt;0,"N","H"))</f>
        <v>M</v>
      </c>
      <c r="I148" s="4">
        <f t="shared" si="47"/>
        <v>1</v>
      </c>
      <c r="J148" s="4">
        <f t="shared" si="48"/>
        <v>0</v>
      </c>
    </row>
    <row r="149" spans="1:10" x14ac:dyDescent="0.25">
      <c r="A149">
        <v>2</v>
      </c>
      <c r="B149">
        <v>0</v>
      </c>
      <c r="C149">
        <v>1</v>
      </c>
      <c r="D149">
        <v>0</v>
      </c>
      <c r="E149">
        <v>1</v>
      </c>
      <c r="F149">
        <v>2</v>
      </c>
      <c r="G149">
        <v>6</v>
      </c>
      <c r="H149" s="4" t="str">
        <f>IF(C149&gt;0, "M",IF((D149+F149)&gt;0,"N","H"))</f>
        <v>M</v>
      </c>
      <c r="I149" s="4">
        <f t="shared" si="47"/>
        <v>2</v>
      </c>
      <c r="J149" s="4">
        <f t="shared" si="48"/>
        <v>0</v>
      </c>
    </row>
    <row r="150" spans="1:10" x14ac:dyDescent="0.25">
      <c r="A150">
        <v>2</v>
      </c>
      <c r="B150">
        <v>0</v>
      </c>
      <c r="C150">
        <v>1</v>
      </c>
      <c r="D150">
        <v>0</v>
      </c>
      <c r="E150">
        <v>2</v>
      </c>
      <c r="F150">
        <v>0</v>
      </c>
      <c r="G150">
        <v>25</v>
      </c>
      <c r="H150" s="4" t="str">
        <f>IF(C150&gt;0, "M",IF((D150+F150)&gt;0,"N","H"))</f>
        <v>M</v>
      </c>
      <c r="I150" s="4">
        <f t="shared" si="47"/>
        <v>0</v>
      </c>
      <c r="J150" s="4">
        <f t="shared" si="48"/>
        <v>0</v>
      </c>
    </row>
    <row r="151" spans="1:10" x14ac:dyDescent="0.25">
      <c r="A151">
        <v>2</v>
      </c>
      <c r="B151">
        <v>0</v>
      </c>
      <c r="C151">
        <v>1</v>
      </c>
      <c r="D151">
        <v>0</v>
      </c>
      <c r="E151">
        <v>2</v>
      </c>
      <c r="F151">
        <v>1</v>
      </c>
      <c r="G151">
        <v>2</v>
      </c>
      <c r="H151" s="4" t="str">
        <f>IF(C151&gt;0, "M",IF((D151+F151)&gt;0,"N","H"))</f>
        <v>M</v>
      </c>
      <c r="I151" s="4">
        <f t="shared" si="47"/>
        <v>1</v>
      </c>
      <c r="J151" s="4">
        <f t="shared" si="48"/>
        <v>0</v>
      </c>
    </row>
    <row r="152" spans="1:10" x14ac:dyDescent="0.25">
      <c r="A152">
        <v>2</v>
      </c>
      <c r="B152">
        <v>0</v>
      </c>
      <c r="C152">
        <v>1</v>
      </c>
      <c r="D152">
        <v>0</v>
      </c>
      <c r="E152">
        <v>2</v>
      </c>
      <c r="F152">
        <v>2</v>
      </c>
      <c r="G152">
        <v>2</v>
      </c>
      <c r="H152" s="4" t="str">
        <f>IF(C152&gt;0, "M",IF((D152+F152)&gt;0,"N","H"))</f>
        <v>M</v>
      </c>
      <c r="I152" s="4">
        <f t="shared" si="47"/>
        <v>2</v>
      </c>
      <c r="J152" s="4">
        <f t="shared" si="48"/>
        <v>0</v>
      </c>
    </row>
    <row r="153" spans="1:10" x14ac:dyDescent="0.25">
      <c r="A153">
        <v>2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314</v>
      </c>
      <c r="H153" s="4" t="str">
        <f>IF(C153&gt;0, "M",IF((D153+F153)&gt;0,"N","H"))</f>
        <v>M</v>
      </c>
      <c r="I153" s="4">
        <f t="shared" si="47"/>
        <v>0</v>
      </c>
      <c r="J153" s="4">
        <f t="shared" si="48"/>
        <v>1</v>
      </c>
    </row>
    <row r="154" spans="1:10" x14ac:dyDescent="0.25">
      <c r="A154">
        <v>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24</v>
      </c>
      <c r="H154" s="4" t="str">
        <f>IF(C154&gt;0, "M",IF((D154+F154)&gt;0,"N","H"))</f>
        <v>M</v>
      </c>
      <c r="I154" s="4">
        <f t="shared" si="47"/>
        <v>1</v>
      </c>
      <c r="J154" s="4">
        <f t="shared" si="48"/>
        <v>1</v>
      </c>
    </row>
    <row r="155" spans="1:10" x14ac:dyDescent="0.25">
      <c r="A155">
        <v>2</v>
      </c>
      <c r="B155">
        <v>0</v>
      </c>
      <c r="C155">
        <v>1</v>
      </c>
      <c r="D155">
        <v>1</v>
      </c>
      <c r="E155">
        <v>0</v>
      </c>
      <c r="F155">
        <v>2</v>
      </c>
      <c r="G155">
        <v>20</v>
      </c>
      <c r="H155" s="4" t="str">
        <f>IF(C155&gt;0, "M",IF((D155+F155)&gt;0,"N","H"))</f>
        <v>M</v>
      </c>
      <c r="I155" s="4">
        <f t="shared" si="47"/>
        <v>2</v>
      </c>
      <c r="J155" s="4">
        <f t="shared" si="48"/>
        <v>1</v>
      </c>
    </row>
    <row r="156" spans="1:10" x14ac:dyDescent="0.25">
      <c r="A156">
        <v>2</v>
      </c>
      <c r="B156">
        <v>0</v>
      </c>
      <c r="C156">
        <v>1</v>
      </c>
      <c r="D156">
        <v>1</v>
      </c>
      <c r="E156">
        <v>1</v>
      </c>
      <c r="F156">
        <v>0</v>
      </c>
      <c r="G156">
        <v>19</v>
      </c>
      <c r="H156" s="4" t="str">
        <f>IF(C156&gt;0, "M",IF((D156+F156)&gt;0,"N","H"))</f>
        <v>M</v>
      </c>
      <c r="I156" s="4">
        <f t="shared" si="47"/>
        <v>0</v>
      </c>
      <c r="J156" s="4">
        <f t="shared" si="48"/>
        <v>1</v>
      </c>
    </row>
    <row r="157" spans="1:10" x14ac:dyDescent="0.25">
      <c r="A157">
        <v>2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3</v>
      </c>
      <c r="H157" s="4" t="str">
        <f>IF(C157&gt;0, "M",IF((D157+F157)&gt;0,"N","H"))</f>
        <v>M</v>
      </c>
      <c r="I157" s="4">
        <f t="shared" si="47"/>
        <v>1</v>
      </c>
      <c r="J157" s="4">
        <f t="shared" si="48"/>
        <v>1</v>
      </c>
    </row>
    <row r="158" spans="1:10" x14ac:dyDescent="0.25">
      <c r="A158">
        <v>2</v>
      </c>
      <c r="B158">
        <v>0</v>
      </c>
      <c r="C158">
        <v>1</v>
      </c>
      <c r="D158">
        <v>1</v>
      </c>
      <c r="E158">
        <v>1</v>
      </c>
      <c r="F158">
        <v>2</v>
      </c>
      <c r="G158">
        <v>1</v>
      </c>
      <c r="H158" s="4" t="str">
        <f>IF(C158&gt;0, "M",IF((D158+F158)&gt;0,"N","H"))</f>
        <v>M</v>
      </c>
      <c r="I158" s="4">
        <f t="shared" si="47"/>
        <v>2</v>
      </c>
      <c r="J158" s="4">
        <f t="shared" si="48"/>
        <v>1</v>
      </c>
    </row>
    <row r="159" spans="1:10" x14ac:dyDescent="0.25">
      <c r="A159">
        <v>2</v>
      </c>
      <c r="B159">
        <v>0</v>
      </c>
      <c r="C159">
        <v>1</v>
      </c>
      <c r="D159">
        <v>2</v>
      </c>
      <c r="E159">
        <v>0</v>
      </c>
      <c r="F159">
        <v>0</v>
      </c>
      <c r="G159">
        <v>35</v>
      </c>
      <c r="H159" s="4" t="str">
        <f>IF(C159&gt;0, "M",IF((D159+F159)&gt;0,"N","H"))</f>
        <v>M</v>
      </c>
      <c r="I159" s="4">
        <f t="shared" si="47"/>
        <v>0</v>
      </c>
      <c r="J159" s="4">
        <f t="shared" si="48"/>
        <v>2</v>
      </c>
    </row>
    <row r="160" spans="1:10" x14ac:dyDescent="0.25">
      <c r="A160">
        <v>2</v>
      </c>
      <c r="B160">
        <v>0</v>
      </c>
      <c r="C160">
        <v>1</v>
      </c>
      <c r="D160">
        <v>2</v>
      </c>
      <c r="E160">
        <v>0</v>
      </c>
      <c r="F160">
        <v>1</v>
      </c>
      <c r="G160">
        <v>3</v>
      </c>
      <c r="H160" s="4" t="str">
        <f>IF(C160&gt;0, "M",IF((D160+F160)&gt;0,"N","H"))</f>
        <v>M</v>
      </c>
      <c r="I160" s="4">
        <f t="shared" si="47"/>
        <v>1</v>
      </c>
      <c r="J160" s="4">
        <f t="shared" si="48"/>
        <v>2</v>
      </c>
    </row>
    <row r="161" spans="1:10" x14ac:dyDescent="0.25">
      <c r="A161">
        <v>2</v>
      </c>
      <c r="B161">
        <v>0</v>
      </c>
      <c r="C161">
        <v>1</v>
      </c>
      <c r="D161">
        <v>2</v>
      </c>
      <c r="E161">
        <v>0</v>
      </c>
      <c r="F161">
        <v>2</v>
      </c>
      <c r="G161">
        <v>2</v>
      </c>
      <c r="H161" s="4" t="str">
        <f>IF(C161&gt;0, "M",IF((D161+F161)&gt;0,"N","H"))</f>
        <v>M</v>
      </c>
      <c r="I161" s="4">
        <f t="shared" si="47"/>
        <v>2</v>
      </c>
      <c r="J161" s="4">
        <f t="shared" si="48"/>
        <v>2</v>
      </c>
    </row>
    <row r="162" spans="1:10" x14ac:dyDescent="0.25">
      <c r="A162">
        <v>2</v>
      </c>
      <c r="B162">
        <v>0</v>
      </c>
      <c r="C162">
        <v>2</v>
      </c>
      <c r="D162">
        <v>0</v>
      </c>
      <c r="E162">
        <v>0</v>
      </c>
      <c r="F162">
        <v>0</v>
      </c>
      <c r="G162">
        <v>448</v>
      </c>
      <c r="H162" s="4" t="str">
        <f>IF(C162&gt;0, "M",IF((D162+F162)&gt;0,"N","H"))</f>
        <v>M</v>
      </c>
      <c r="I162" s="4">
        <f t="shared" si="47"/>
        <v>0</v>
      </c>
      <c r="J162" s="4">
        <f t="shared" si="48"/>
        <v>0</v>
      </c>
    </row>
    <row r="163" spans="1:10" x14ac:dyDescent="0.25">
      <c r="A163">
        <v>2</v>
      </c>
      <c r="B163">
        <v>0</v>
      </c>
      <c r="C163">
        <v>2</v>
      </c>
      <c r="D163">
        <v>0</v>
      </c>
      <c r="E163">
        <v>0</v>
      </c>
      <c r="F163">
        <v>1</v>
      </c>
      <c r="G163">
        <v>41</v>
      </c>
      <c r="H163" s="4" t="str">
        <f>IF(C163&gt;0, "M",IF((D163+F163)&gt;0,"N","H"))</f>
        <v>M</v>
      </c>
      <c r="I163" s="4">
        <f t="shared" si="47"/>
        <v>1</v>
      </c>
      <c r="J163" s="4">
        <f t="shared" si="48"/>
        <v>0</v>
      </c>
    </row>
    <row r="164" spans="1:10" x14ac:dyDescent="0.25">
      <c r="A164">
        <v>2</v>
      </c>
      <c r="B164">
        <v>0</v>
      </c>
      <c r="C164">
        <v>2</v>
      </c>
      <c r="D164">
        <v>0</v>
      </c>
      <c r="E164">
        <v>0</v>
      </c>
      <c r="F164">
        <v>2</v>
      </c>
      <c r="G164">
        <v>22</v>
      </c>
      <c r="H164" s="4" t="str">
        <f>IF(C164&gt;0, "M",IF((D164+F164)&gt;0,"N","H"))</f>
        <v>M</v>
      </c>
      <c r="I164" s="4">
        <f t="shared" si="47"/>
        <v>2</v>
      </c>
      <c r="J164" s="4">
        <f t="shared" si="48"/>
        <v>0</v>
      </c>
    </row>
    <row r="165" spans="1:10" x14ac:dyDescent="0.25">
      <c r="A165">
        <v>2</v>
      </c>
      <c r="B165">
        <v>0</v>
      </c>
      <c r="C165">
        <v>2</v>
      </c>
      <c r="D165">
        <v>0</v>
      </c>
      <c r="E165">
        <v>0</v>
      </c>
      <c r="F165">
        <v>3</v>
      </c>
      <c r="G165">
        <v>2</v>
      </c>
      <c r="H165" s="4" t="str">
        <f>IF(C165&gt;0, "M",IF((D165+F165)&gt;0,"N","H"))</f>
        <v>M</v>
      </c>
      <c r="I165" s="4">
        <f t="shared" si="47"/>
        <v>3</v>
      </c>
      <c r="J165" s="4">
        <f t="shared" si="48"/>
        <v>0</v>
      </c>
    </row>
    <row r="166" spans="1:10" x14ac:dyDescent="0.25">
      <c r="A166">
        <v>2</v>
      </c>
      <c r="B166">
        <v>0</v>
      </c>
      <c r="C166">
        <v>2</v>
      </c>
      <c r="D166">
        <v>0</v>
      </c>
      <c r="E166">
        <v>1</v>
      </c>
      <c r="F166">
        <v>0</v>
      </c>
      <c r="G166">
        <v>39</v>
      </c>
      <c r="H166" s="4" t="str">
        <f>IF(C166&gt;0, "M",IF((D166+F166)&gt;0,"N","H"))</f>
        <v>M</v>
      </c>
      <c r="I166" s="4">
        <f t="shared" si="47"/>
        <v>0</v>
      </c>
      <c r="J166" s="4">
        <f t="shared" si="48"/>
        <v>0</v>
      </c>
    </row>
    <row r="167" spans="1:10" x14ac:dyDescent="0.25">
      <c r="A167">
        <v>2</v>
      </c>
      <c r="B167">
        <v>0</v>
      </c>
      <c r="C167">
        <v>2</v>
      </c>
      <c r="D167">
        <v>0</v>
      </c>
      <c r="E167">
        <v>1</v>
      </c>
      <c r="F167">
        <v>1</v>
      </c>
      <c r="G167">
        <v>5</v>
      </c>
      <c r="H167" s="4" t="str">
        <f>IF(C167&gt;0, "M",IF((D167+F167)&gt;0,"N","H"))</f>
        <v>M</v>
      </c>
      <c r="I167" s="4">
        <f t="shared" si="47"/>
        <v>1</v>
      </c>
      <c r="J167" s="4">
        <f t="shared" si="48"/>
        <v>0</v>
      </c>
    </row>
    <row r="168" spans="1:10" x14ac:dyDescent="0.25">
      <c r="A168">
        <v>2</v>
      </c>
      <c r="B168">
        <v>0</v>
      </c>
      <c r="C168">
        <v>2</v>
      </c>
      <c r="D168">
        <v>0</v>
      </c>
      <c r="E168">
        <v>1</v>
      </c>
      <c r="F168">
        <v>2</v>
      </c>
      <c r="G168">
        <v>2</v>
      </c>
      <c r="H168" s="4" t="str">
        <f>IF(C168&gt;0, "M",IF((D168+F168)&gt;0,"N","H"))</f>
        <v>M</v>
      </c>
      <c r="I168" s="4">
        <f t="shared" si="47"/>
        <v>2</v>
      </c>
      <c r="J168" s="4">
        <f t="shared" si="48"/>
        <v>0</v>
      </c>
    </row>
    <row r="169" spans="1:10" x14ac:dyDescent="0.25">
      <c r="A169">
        <v>2</v>
      </c>
      <c r="B169">
        <v>0</v>
      </c>
      <c r="C169">
        <v>2</v>
      </c>
      <c r="D169">
        <v>0</v>
      </c>
      <c r="E169">
        <v>2</v>
      </c>
      <c r="F169">
        <v>0</v>
      </c>
      <c r="G169">
        <v>5</v>
      </c>
      <c r="H169" s="4" t="str">
        <f>IF(C169&gt;0, "M",IF((D169+F169)&gt;0,"N","H"))</f>
        <v>M</v>
      </c>
      <c r="I169" s="4">
        <f t="shared" si="47"/>
        <v>0</v>
      </c>
      <c r="J169" s="4">
        <f t="shared" si="48"/>
        <v>0</v>
      </c>
    </row>
    <row r="170" spans="1:10" x14ac:dyDescent="0.25">
      <c r="A170">
        <v>2</v>
      </c>
      <c r="B170">
        <v>0</v>
      </c>
      <c r="C170">
        <v>2</v>
      </c>
      <c r="D170">
        <v>1</v>
      </c>
      <c r="E170">
        <v>0</v>
      </c>
      <c r="F170">
        <v>0</v>
      </c>
      <c r="G170">
        <v>19</v>
      </c>
      <c r="H170" s="4" t="str">
        <f>IF(C170&gt;0, "M",IF((D170+F170)&gt;0,"N","H"))</f>
        <v>M</v>
      </c>
      <c r="I170" s="4">
        <f t="shared" si="47"/>
        <v>0</v>
      </c>
      <c r="J170" s="4">
        <f t="shared" si="48"/>
        <v>1</v>
      </c>
    </row>
    <row r="171" spans="1:10" x14ac:dyDescent="0.25">
      <c r="A171">
        <v>2</v>
      </c>
      <c r="B171">
        <v>0</v>
      </c>
      <c r="C171">
        <v>2</v>
      </c>
      <c r="D171">
        <v>1</v>
      </c>
      <c r="E171">
        <v>0</v>
      </c>
      <c r="F171">
        <v>1</v>
      </c>
      <c r="G171">
        <v>2</v>
      </c>
      <c r="H171" s="4" t="str">
        <f>IF(C171&gt;0, "M",IF((D171+F171)&gt;0,"N","H"))</f>
        <v>M</v>
      </c>
      <c r="I171" s="4">
        <f t="shared" si="47"/>
        <v>1</v>
      </c>
      <c r="J171" s="4">
        <f t="shared" si="48"/>
        <v>1</v>
      </c>
    </row>
    <row r="172" spans="1:10" x14ac:dyDescent="0.25">
      <c r="A172">
        <v>2</v>
      </c>
      <c r="B172">
        <v>0</v>
      </c>
      <c r="C172">
        <v>2</v>
      </c>
      <c r="D172">
        <v>1</v>
      </c>
      <c r="E172">
        <v>0</v>
      </c>
      <c r="F172">
        <v>2</v>
      </c>
      <c r="G172">
        <v>3</v>
      </c>
      <c r="H172" s="4" t="str">
        <f>IF(C172&gt;0, "M",IF((D172+F172)&gt;0,"N","H"))</f>
        <v>M</v>
      </c>
      <c r="I172" s="4">
        <f t="shared" si="47"/>
        <v>2</v>
      </c>
      <c r="J172" s="4">
        <f t="shared" si="48"/>
        <v>1</v>
      </c>
    </row>
    <row r="173" spans="1:10" x14ac:dyDescent="0.25">
      <c r="A173">
        <v>2</v>
      </c>
      <c r="B173">
        <v>0</v>
      </c>
      <c r="C173">
        <v>2</v>
      </c>
      <c r="D173">
        <v>2</v>
      </c>
      <c r="E173">
        <v>0</v>
      </c>
      <c r="F173">
        <v>0</v>
      </c>
      <c r="G173">
        <v>1</v>
      </c>
      <c r="H173" s="4" t="str">
        <f>IF(C173&gt;0, "M",IF((D173+F173)&gt;0,"N","H"))</f>
        <v>M</v>
      </c>
      <c r="I173" s="4">
        <f t="shared" si="47"/>
        <v>0</v>
      </c>
      <c r="J173" s="4">
        <f t="shared" si="48"/>
        <v>2</v>
      </c>
    </row>
    <row r="174" spans="1:10" x14ac:dyDescent="0.25">
      <c r="A174">
        <v>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2097</v>
      </c>
      <c r="H174" s="4" t="str">
        <f>IF(C174&gt;0, "M",IF((D174+F174)&gt;0,"N","H"))</f>
        <v>N</v>
      </c>
      <c r="I174" s="4">
        <f t="shared" si="47"/>
        <v>1</v>
      </c>
      <c r="J174" s="4">
        <f t="shared" si="48"/>
        <v>0</v>
      </c>
    </row>
    <row r="175" spans="1:10" x14ac:dyDescent="0.25">
      <c r="A175">
        <v>2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308</v>
      </c>
      <c r="H175" s="4" t="str">
        <f>IF(C175&gt;0, "M",IF((D175+F175)&gt;0,"N","H"))</f>
        <v>N</v>
      </c>
      <c r="I175" s="4">
        <f t="shared" si="47"/>
        <v>2</v>
      </c>
      <c r="J175" s="4">
        <f t="shared" si="48"/>
        <v>0</v>
      </c>
    </row>
    <row r="176" spans="1:10" x14ac:dyDescent="0.25">
      <c r="A176">
        <v>2</v>
      </c>
      <c r="B176">
        <v>1</v>
      </c>
      <c r="C176">
        <v>0</v>
      </c>
      <c r="D176">
        <v>1</v>
      </c>
      <c r="E176">
        <v>0</v>
      </c>
      <c r="F176">
        <v>2</v>
      </c>
      <c r="G176">
        <v>155</v>
      </c>
      <c r="H176" s="4" t="str">
        <f>IF(C176&gt;0, "M",IF((D176+F176)&gt;0,"N","H"))</f>
        <v>N</v>
      </c>
      <c r="I176" s="4">
        <f t="shared" si="47"/>
        <v>3</v>
      </c>
      <c r="J176" s="4">
        <f t="shared" si="48"/>
        <v>0</v>
      </c>
    </row>
    <row r="177" spans="1:10" x14ac:dyDescent="0.25">
      <c r="A177">
        <v>2</v>
      </c>
      <c r="B177">
        <v>1</v>
      </c>
      <c r="C177">
        <v>0</v>
      </c>
      <c r="D177">
        <v>1</v>
      </c>
      <c r="E177">
        <v>0</v>
      </c>
      <c r="F177">
        <v>3</v>
      </c>
      <c r="G177">
        <v>61</v>
      </c>
      <c r="H177" s="4" t="str">
        <f>IF(C177&gt;0, "M",IF((D177+F177)&gt;0,"N","H"))</f>
        <v>N</v>
      </c>
      <c r="I177" s="4">
        <f t="shared" si="47"/>
        <v>4</v>
      </c>
      <c r="J177" s="4">
        <f t="shared" si="48"/>
        <v>0</v>
      </c>
    </row>
    <row r="178" spans="1:10" x14ac:dyDescent="0.25">
      <c r="A178">
        <v>2</v>
      </c>
      <c r="B178">
        <v>1</v>
      </c>
      <c r="C178">
        <v>0</v>
      </c>
      <c r="D178">
        <v>1</v>
      </c>
      <c r="E178">
        <v>0</v>
      </c>
      <c r="F178">
        <v>4</v>
      </c>
      <c r="G178">
        <v>44</v>
      </c>
      <c r="H178" s="4" t="str">
        <f>IF(C178&gt;0, "M",IF((D178+F178)&gt;0,"N","H"))</f>
        <v>N</v>
      </c>
      <c r="I178" s="4">
        <f t="shared" si="47"/>
        <v>5</v>
      </c>
      <c r="J178" s="4">
        <f t="shared" si="48"/>
        <v>0</v>
      </c>
    </row>
    <row r="179" spans="1:10" x14ac:dyDescent="0.25">
      <c r="A179">
        <v>2</v>
      </c>
      <c r="B179">
        <v>1</v>
      </c>
      <c r="C179">
        <v>0</v>
      </c>
      <c r="D179">
        <v>2</v>
      </c>
      <c r="E179">
        <v>0</v>
      </c>
      <c r="F179">
        <v>0</v>
      </c>
      <c r="G179">
        <v>457</v>
      </c>
      <c r="H179" s="4" t="str">
        <f>IF(C179&gt;0, "M",IF((D179+F179)&gt;0,"N","H"))</f>
        <v>N</v>
      </c>
      <c r="I179" s="4">
        <f t="shared" si="47"/>
        <v>1</v>
      </c>
      <c r="J179" s="4">
        <f t="shared" si="48"/>
        <v>1</v>
      </c>
    </row>
    <row r="180" spans="1:10" x14ac:dyDescent="0.25">
      <c r="A180">
        <v>2</v>
      </c>
      <c r="B180">
        <v>1</v>
      </c>
      <c r="C180">
        <v>0</v>
      </c>
      <c r="D180">
        <v>2</v>
      </c>
      <c r="E180">
        <v>0</v>
      </c>
      <c r="F180">
        <v>1</v>
      </c>
      <c r="G180">
        <v>62</v>
      </c>
      <c r="H180" s="4" t="str">
        <f>IF(C180&gt;0, "M",IF((D180+F180)&gt;0,"N","H"))</f>
        <v>N</v>
      </c>
      <c r="I180" s="4">
        <f t="shared" si="47"/>
        <v>2</v>
      </c>
      <c r="J180" s="4">
        <f t="shared" si="48"/>
        <v>1</v>
      </c>
    </row>
    <row r="181" spans="1:10" x14ac:dyDescent="0.25">
      <c r="A181">
        <v>2</v>
      </c>
      <c r="B181">
        <v>1</v>
      </c>
      <c r="C181">
        <v>0</v>
      </c>
      <c r="D181">
        <v>2</v>
      </c>
      <c r="E181">
        <v>0</v>
      </c>
      <c r="F181">
        <v>2</v>
      </c>
      <c r="G181">
        <v>59</v>
      </c>
      <c r="H181" s="4" t="str">
        <f>IF(C181&gt;0, "M",IF((D181+F181)&gt;0,"N","H"))</f>
        <v>N</v>
      </c>
      <c r="I181" s="4">
        <f t="shared" si="47"/>
        <v>3</v>
      </c>
      <c r="J181" s="4">
        <f t="shared" si="48"/>
        <v>1</v>
      </c>
    </row>
    <row r="182" spans="1:10" x14ac:dyDescent="0.25">
      <c r="A182">
        <v>2</v>
      </c>
      <c r="B182">
        <v>1</v>
      </c>
      <c r="C182">
        <v>0</v>
      </c>
      <c r="D182">
        <v>3</v>
      </c>
      <c r="E182">
        <v>0</v>
      </c>
      <c r="F182">
        <v>0</v>
      </c>
      <c r="G182">
        <v>112</v>
      </c>
      <c r="H182" s="4" t="str">
        <f>IF(C182&gt;0, "M",IF((D182+F182)&gt;0,"N","H"))</f>
        <v>N</v>
      </c>
      <c r="I182" s="4">
        <f t="shared" si="47"/>
        <v>1</v>
      </c>
      <c r="J182" s="4">
        <f t="shared" si="48"/>
        <v>2</v>
      </c>
    </row>
    <row r="183" spans="1:10" x14ac:dyDescent="0.25">
      <c r="A183">
        <v>2</v>
      </c>
      <c r="B183">
        <v>1</v>
      </c>
      <c r="C183">
        <v>0</v>
      </c>
      <c r="D183">
        <v>3</v>
      </c>
      <c r="E183">
        <v>0</v>
      </c>
      <c r="F183">
        <v>1</v>
      </c>
      <c r="G183">
        <v>13</v>
      </c>
      <c r="H183" s="4" t="str">
        <f>IF(C183&gt;0, "M",IF((D183+F183)&gt;0,"N","H"))</f>
        <v>N</v>
      </c>
      <c r="I183" s="4">
        <f t="shared" si="47"/>
        <v>2</v>
      </c>
      <c r="J183" s="4">
        <f t="shared" si="48"/>
        <v>2</v>
      </c>
    </row>
    <row r="184" spans="1:10" x14ac:dyDescent="0.25">
      <c r="A184">
        <v>2</v>
      </c>
      <c r="B184">
        <v>1</v>
      </c>
      <c r="C184">
        <v>0</v>
      </c>
      <c r="D184">
        <v>3</v>
      </c>
      <c r="E184">
        <v>0</v>
      </c>
      <c r="F184">
        <v>2</v>
      </c>
      <c r="G184">
        <v>18</v>
      </c>
      <c r="H184" s="4" t="str">
        <f>IF(C184&gt;0, "M",IF((D184+F184)&gt;0,"N","H"))</f>
        <v>N</v>
      </c>
      <c r="I184" s="4">
        <f t="shared" si="47"/>
        <v>3</v>
      </c>
      <c r="J184" s="4">
        <f t="shared" si="48"/>
        <v>2</v>
      </c>
    </row>
    <row r="185" spans="1:10" x14ac:dyDescent="0.25">
      <c r="A185">
        <v>2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1373</v>
      </c>
      <c r="H185" s="4" t="str">
        <f>IF(C185&gt;0, "M",IF((D185+F185)&gt;0,"N","H"))</f>
        <v>M</v>
      </c>
      <c r="I185" s="4">
        <f t="shared" si="47"/>
        <v>1</v>
      </c>
      <c r="J185" s="4">
        <f t="shared" si="48"/>
        <v>0</v>
      </c>
    </row>
    <row r="186" spans="1:10" x14ac:dyDescent="0.25">
      <c r="A186">
        <v>2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123</v>
      </c>
      <c r="H186" s="4" t="str">
        <f>IF(C186&gt;0, "M",IF((D186+F186)&gt;0,"N","H"))</f>
        <v>M</v>
      </c>
      <c r="I186" s="4">
        <f t="shared" si="47"/>
        <v>2</v>
      </c>
      <c r="J186" s="4">
        <f t="shared" si="48"/>
        <v>0</v>
      </c>
    </row>
    <row r="187" spans="1:10" x14ac:dyDescent="0.25">
      <c r="A187">
        <v>2</v>
      </c>
      <c r="B187">
        <v>1</v>
      </c>
      <c r="C187">
        <v>1</v>
      </c>
      <c r="D187">
        <v>1</v>
      </c>
      <c r="E187">
        <v>0</v>
      </c>
      <c r="F187">
        <v>2</v>
      </c>
      <c r="G187">
        <v>108</v>
      </c>
      <c r="H187" s="4" t="str">
        <f>IF(C187&gt;0, "M",IF((D187+F187)&gt;0,"N","H"))</f>
        <v>M</v>
      </c>
      <c r="I187" s="4">
        <f t="shared" si="47"/>
        <v>3</v>
      </c>
      <c r="J187" s="4">
        <f t="shared" si="48"/>
        <v>0</v>
      </c>
    </row>
    <row r="188" spans="1:10" x14ac:dyDescent="0.25">
      <c r="A188">
        <v>2</v>
      </c>
      <c r="B188">
        <v>1</v>
      </c>
      <c r="C188">
        <v>1</v>
      </c>
      <c r="D188">
        <v>1</v>
      </c>
      <c r="E188">
        <v>0</v>
      </c>
      <c r="F188">
        <v>3</v>
      </c>
      <c r="G188">
        <v>10</v>
      </c>
      <c r="H188" s="4" t="str">
        <f>IF(C188&gt;0, "M",IF((D188+F188)&gt;0,"N","H"))</f>
        <v>M</v>
      </c>
      <c r="I188" s="4">
        <f t="shared" si="47"/>
        <v>4</v>
      </c>
      <c r="J188" s="4">
        <f t="shared" si="48"/>
        <v>0</v>
      </c>
    </row>
    <row r="189" spans="1:10" x14ac:dyDescent="0.25">
      <c r="A189">
        <v>2</v>
      </c>
      <c r="B189">
        <v>1</v>
      </c>
      <c r="C189">
        <v>1</v>
      </c>
      <c r="D189">
        <v>1</v>
      </c>
      <c r="E189">
        <v>0</v>
      </c>
      <c r="F189">
        <v>4</v>
      </c>
      <c r="G189">
        <v>3</v>
      </c>
      <c r="H189" s="4" t="str">
        <f>IF(C189&gt;0, "M",IF((D189+F189)&gt;0,"N","H"))</f>
        <v>M</v>
      </c>
      <c r="I189" s="4">
        <f t="shared" si="47"/>
        <v>5</v>
      </c>
      <c r="J189" s="4">
        <f t="shared" si="48"/>
        <v>0</v>
      </c>
    </row>
    <row r="190" spans="1:10" x14ac:dyDescent="0.25">
      <c r="A190">
        <v>2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47</v>
      </c>
      <c r="H190" s="4" t="str">
        <f>IF(C190&gt;0, "M",IF((D190+F190)&gt;0,"N","H"))</f>
        <v>M</v>
      </c>
      <c r="I190" s="4">
        <f t="shared" si="47"/>
        <v>1</v>
      </c>
      <c r="J190" s="4">
        <f t="shared" si="48"/>
        <v>0</v>
      </c>
    </row>
    <row r="191" spans="1:10" x14ac:dyDescent="0.25">
      <c r="A191">
        <v>2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6</v>
      </c>
      <c r="H191" s="4" t="str">
        <f>IF(C191&gt;0, "M",IF((D191+F191)&gt;0,"N","H"))</f>
        <v>M</v>
      </c>
      <c r="I191" s="4">
        <f t="shared" si="47"/>
        <v>2</v>
      </c>
      <c r="J191" s="4">
        <f t="shared" si="48"/>
        <v>0</v>
      </c>
    </row>
    <row r="192" spans="1:10" x14ac:dyDescent="0.25">
      <c r="A192">
        <v>2</v>
      </c>
      <c r="B192">
        <v>1</v>
      </c>
      <c r="C192">
        <v>1</v>
      </c>
      <c r="D192">
        <v>1</v>
      </c>
      <c r="E192">
        <v>1</v>
      </c>
      <c r="F192">
        <v>2</v>
      </c>
      <c r="G192">
        <v>3</v>
      </c>
      <c r="H192" s="4" t="str">
        <f>IF(C192&gt;0, "M",IF((D192+F192)&gt;0,"N","H"))</f>
        <v>M</v>
      </c>
      <c r="I192" s="4">
        <f t="shared" si="47"/>
        <v>3</v>
      </c>
      <c r="J192" s="4">
        <f t="shared" si="48"/>
        <v>0</v>
      </c>
    </row>
    <row r="193" spans="1:10" x14ac:dyDescent="0.25">
      <c r="A193">
        <v>2</v>
      </c>
      <c r="B193">
        <v>1</v>
      </c>
      <c r="C193">
        <v>1</v>
      </c>
      <c r="D193">
        <v>1</v>
      </c>
      <c r="E193">
        <v>2</v>
      </c>
      <c r="F193">
        <v>0</v>
      </c>
      <c r="G193">
        <v>5</v>
      </c>
      <c r="H193" s="4" t="str">
        <f>IF(C193&gt;0, "M",IF((D193+F193)&gt;0,"N","H"))</f>
        <v>M</v>
      </c>
      <c r="I193" s="4">
        <f t="shared" si="47"/>
        <v>1</v>
      </c>
      <c r="J193" s="4">
        <f t="shared" si="48"/>
        <v>0</v>
      </c>
    </row>
    <row r="194" spans="1:10" x14ac:dyDescent="0.25">
      <c r="A194">
        <v>2</v>
      </c>
      <c r="B194">
        <v>1</v>
      </c>
      <c r="C194">
        <v>1</v>
      </c>
      <c r="D194">
        <v>1</v>
      </c>
      <c r="E194">
        <v>2</v>
      </c>
      <c r="F194">
        <v>1</v>
      </c>
      <c r="G194">
        <v>1</v>
      </c>
      <c r="H194" s="4" t="str">
        <f>IF(C194&gt;0, "M",IF((D194+F194)&gt;0,"N","H"))</f>
        <v>M</v>
      </c>
      <c r="I194" s="4">
        <f t="shared" si="47"/>
        <v>2</v>
      </c>
      <c r="J194" s="4">
        <f t="shared" si="48"/>
        <v>0</v>
      </c>
    </row>
    <row r="195" spans="1:10" x14ac:dyDescent="0.25">
      <c r="A195">
        <v>2</v>
      </c>
      <c r="B195">
        <v>1</v>
      </c>
      <c r="C195">
        <v>1</v>
      </c>
      <c r="D195">
        <v>2</v>
      </c>
      <c r="E195">
        <v>0</v>
      </c>
      <c r="F195">
        <v>0</v>
      </c>
      <c r="G195">
        <v>61</v>
      </c>
      <c r="H195" s="4" t="str">
        <f>IF(C195&gt;0, "M",IF((D195+F195)&gt;0,"N","H"))</f>
        <v>M</v>
      </c>
      <c r="I195" s="4">
        <f t="shared" ref="I195:I258" si="49">B195+F195</f>
        <v>1</v>
      </c>
      <c r="J195" s="4">
        <f t="shared" ref="J195:J258" si="50">D195-B195</f>
        <v>1</v>
      </c>
    </row>
    <row r="196" spans="1:10" x14ac:dyDescent="0.25">
      <c r="A196">
        <v>2</v>
      </c>
      <c r="B196">
        <v>1</v>
      </c>
      <c r="C196">
        <v>1</v>
      </c>
      <c r="D196">
        <v>2</v>
      </c>
      <c r="E196">
        <v>0</v>
      </c>
      <c r="F196">
        <v>1</v>
      </c>
      <c r="G196">
        <v>4</v>
      </c>
      <c r="H196" s="4" t="str">
        <f>IF(C196&gt;0, "M",IF((D196+F196)&gt;0,"N","H"))</f>
        <v>M</v>
      </c>
      <c r="I196" s="4">
        <f t="shared" si="49"/>
        <v>2</v>
      </c>
      <c r="J196" s="4">
        <f t="shared" si="50"/>
        <v>1</v>
      </c>
    </row>
    <row r="197" spans="1:10" x14ac:dyDescent="0.25">
      <c r="A197">
        <v>2</v>
      </c>
      <c r="B197">
        <v>1</v>
      </c>
      <c r="C197">
        <v>1</v>
      </c>
      <c r="D197">
        <v>2</v>
      </c>
      <c r="E197">
        <v>0</v>
      </c>
      <c r="F197">
        <v>2</v>
      </c>
      <c r="G197">
        <v>8</v>
      </c>
      <c r="H197" s="4" t="str">
        <f>IF(C197&gt;0, "M",IF((D197+F197)&gt;0,"N","H"))</f>
        <v>M</v>
      </c>
      <c r="I197" s="4">
        <f t="shared" si="49"/>
        <v>3</v>
      </c>
      <c r="J197" s="4">
        <f t="shared" si="50"/>
        <v>1</v>
      </c>
    </row>
    <row r="198" spans="1:10" x14ac:dyDescent="0.25">
      <c r="A198">
        <v>2</v>
      </c>
      <c r="B198">
        <v>1</v>
      </c>
      <c r="C198">
        <v>1</v>
      </c>
      <c r="D198">
        <v>2</v>
      </c>
      <c r="E198">
        <v>1</v>
      </c>
      <c r="F198">
        <v>2</v>
      </c>
      <c r="G198">
        <v>2</v>
      </c>
      <c r="H198" s="4" t="str">
        <f>IF(C198&gt;0, "M",IF((D198+F198)&gt;0,"N","H"))</f>
        <v>M</v>
      </c>
      <c r="I198" s="4">
        <f t="shared" si="49"/>
        <v>3</v>
      </c>
      <c r="J198" s="4">
        <f t="shared" si="50"/>
        <v>1</v>
      </c>
    </row>
    <row r="199" spans="1:10" x14ac:dyDescent="0.25">
      <c r="A199">
        <v>2</v>
      </c>
      <c r="B199">
        <v>1</v>
      </c>
      <c r="C199">
        <v>1</v>
      </c>
      <c r="D199">
        <v>2</v>
      </c>
      <c r="E199">
        <v>2</v>
      </c>
      <c r="F199">
        <v>0</v>
      </c>
      <c r="G199">
        <v>1</v>
      </c>
      <c r="H199" s="4" t="str">
        <f>IF(C199&gt;0, "M",IF((D199+F199)&gt;0,"N","H"))</f>
        <v>M</v>
      </c>
      <c r="I199" s="4">
        <f t="shared" si="49"/>
        <v>1</v>
      </c>
      <c r="J199" s="4">
        <f t="shared" si="50"/>
        <v>1</v>
      </c>
    </row>
    <row r="200" spans="1:10" x14ac:dyDescent="0.25">
      <c r="A200">
        <v>2</v>
      </c>
      <c r="B200">
        <v>1</v>
      </c>
      <c r="C200">
        <v>1</v>
      </c>
      <c r="D200">
        <v>3</v>
      </c>
      <c r="E200">
        <v>0</v>
      </c>
      <c r="F200">
        <v>0</v>
      </c>
      <c r="G200">
        <v>8</v>
      </c>
      <c r="H200" s="4" t="str">
        <f>IF(C200&gt;0, "M",IF((D200+F200)&gt;0,"N","H"))</f>
        <v>M</v>
      </c>
      <c r="I200" s="4">
        <f t="shared" si="49"/>
        <v>1</v>
      </c>
      <c r="J200" s="4">
        <f t="shared" si="50"/>
        <v>2</v>
      </c>
    </row>
    <row r="201" spans="1:10" x14ac:dyDescent="0.25">
      <c r="A201">
        <v>2</v>
      </c>
      <c r="B201">
        <v>1</v>
      </c>
      <c r="C201">
        <v>1</v>
      </c>
      <c r="D201">
        <v>3</v>
      </c>
      <c r="E201">
        <v>0</v>
      </c>
      <c r="F201">
        <v>1</v>
      </c>
      <c r="G201">
        <v>1</v>
      </c>
      <c r="H201" s="4" t="str">
        <f>IF(C201&gt;0, "M",IF((D201+F201)&gt;0,"N","H"))</f>
        <v>M</v>
      </c>
      <c r="I201" s="4">
        <f t="shared" si="49"/>
        <v>2</v>
      </c>
      <c r="J201" s="4">
        <f t="shared" si="50"/>
        <v>2</v>
      </c>
    </row>
    <row r="202" spans="1:10" x14ac:dyDescent="0.25">
      <c r="A202">
        <v>2</v>
      </c>
      <c r="B202">
        <v>1</v>
      </c>
      <c r="C202">
        <v>1</v>
      </c>
      <c r="D202">
        <v>3</v>
      </c>
      <c r="E202">
        <v>0</v>
      </c>
      <c r="F202">
        <v>2</v>
      </c>
      <c r="G202">
        <v>2</v>
      </c>
      <c r="H202" s="4" t="str">
        <f>IF(C202&gt;0, "M",IF((D202+F202)&gt;0,"N","H"))</f>
        <v>M</v>
      </c>
      <c r="I202" s="4">
        <f t="shared" si="49"/>
        <v>3</v>
      </c>
      <c r="J202" s="4">
        <f t="shared" si="50"/>
        <v>2</v>
      </c>
    </row>
    <row r="203" spans="1:10" x14ac:dyDescent="0.25">
      <c r="A203">
        <v>2</v>
      </c>
      <c r="B203">
        <v>1</v>
      </c>
      <c r="C203">
        <v>2</v>
      </c>
      <c r="D203">
        <v>1</v>
      </c>
      <c r="E203">
        <v>0</v>
      </c>
      <c r="F203">
        <v>0</v>
      </c>
      <c r="G203">
        <v>117</v>
      </c>
      <c r="H203" s="4" t="str">
        <f>IF(C203&gt;0, "M",IF((D203+F203)&gt;0,"N","H"))</f>
        <v>M</v>
      </c>
      <c r="I203" s="4">
        <f t="shared" si="49"/>
        <v>1</v>
      </c>
      <c r="J203" s="4">
        <f t="shared" si="50"/>
        <v>0</v>
      </c>
    </row>
    <row r="204" spans="1:10" x14ac:dyDescent="0.25">
      <c r="A204">
        <v>2</v>
      </c>
      <c r="B204">
        <v>1</v>
      </c>
      <c r="C204">
        <v>2</v>
      </c>
      <c r="D204">
        <v>1</v>
      </c>
      <c r="E204">
        <v>0</v>
      </c>
      <c r="F204">
        <v>1</v>
      </c>
      <c r="G204">
        <v>9</v>
      </c>
      <c r="H204" s="4" t="str">
        <f>IF(C204&gt;0, "M",IF((D204+F204)&gt;0,"N","H"))</f>
        <v>M</v>
      </c>
      <c r="I204" s="4">
        <f t="shared" si="49"/>
        <v>2</v>
      </c>
      <c r="J204" s="4">
        <f t="shared" si="50"/>
        <v>0</v>
      </c>
    </row>
    <row r="205" spans="1:10" x14ac:dyDescent="0.25">
      <c r="A205">
        <v>2</v>
      </c>
      <c r="B205">
        <v>1</v>
      </c>
      <c r="C205">
        <v>2</v>
      </c>
      <c r="D205">
        <v>1</v>
      </c>
      <c r="E205">
        <v>0</v>
      </c>
      <c r="F205">
        <v>2</v>
      </c>
      <c r="G205">
        <v>5</v>
      </c>
      <c r="H205" s="4" t="str">
        <f>IF(C205&gt;0, "M",IF((D205+F205)&gt;0,"N","H"))</f>
        <v>M</v>
      </c>
      <c r="I205" s="4">
        <f t="shared" si="49"/>
        <v>3</v>
      </c>
      <c r="J205" s="4">
        <f t="shared" si="50"/>
        <v>0</v>
      </c>
    </row>
    <row r="206" spans="1:10" x14ac:dyDescent="0.25">
      <c r="A206">
        <v>2</v>
      </c>
      <c r="B206">
        <v>1</v>
      </c>
      <c r="C206">
        <v>2</v>
      </c>
      <c r="D206">
        <v>1</v>
      </c>
      <c r="E206">
        <v>1</v>
      </c>
      <c r="F206">
        <v>0</v>
      </c>
      <c r="G206">
        <v>10</v>
      </c>
      <c r="H206" s="4" t="str">
        <f>IF(C206&gt;0, "M",IF((D206+F206)&gt;0,"N","H"))</f>
        <v>M</v>
      </c>
      <c r="I206" s="4">
        <f t="shared" si="49"/>
        <v>1</v>
      </c>
      <c r="J206" s="4">
        <f t="shared" si="50"/>
        <v>0</v>
      </c>
    </row>
    <row r="207" spans="1:10" x14ac:dyDescent="0.25">
      <c r="A207">
        <v>2</v>
      </c>
      <c r="B207">
        <v>1</v>
      </c>
      <c r="C207">
        <v>2</v>
      </c>
      <c r="D207">
        <v>1</v>
      </c>
      <c r="E207">
        <v>1</v>
      </c>
      <c r="F207">
        <v>4</v>
      </c>
      <c r="G207">
        <v>1</v>
      </c>
      <c r="H207" s="4" t="str">
        <f>IF(C207&gt;0, "M",IF((D207+F207)&gt;0,"N","H"))</f>
        <v>M</v>
      </c>
      <c r="I207" s="4">
        <f t="shared" si="49"/>
        <v>5</v>
      </c>
      <c r="J207" s="4">
        <f t="shared" si="50"/>
        <v>0</v>
      </c>
    </row>
    <row r="208" spans="1:10" x14ac:dyDescent="0.25">
      <c r="A208">
        <v>2</v>
      </c>
      <c r="B208">
        <v>1</v>
      </c>
      <c r="C208">
        <v>2</v>
      </c>
      <c r="D208">
        <v>2</v>
      </c>
      <c r="E208">
        <v>0</v>
      </c>
      <c r="F208">
        <v>0</v>
      </c>
      <c r="G208">
        <v>11</v>
      </c>
      <c r="H208" s="4" t="str">
        <f>IF(C208&gt;0, "M",IF((D208+F208)&gt;0,"N","H"))</f>
        <v>M</v>
      </c>
      <c r="I208" s="4">
        <f t="shared" si="49"/>
        <v>1</v>
      </c>
      <c r="J208" s="4">
        <f t="shared" si="50"/>
        <v>1</v>
      </c>
    </row>
    <row r="209" spans="1:10" x14ac:dyDescent="0.25">
      <c r="A209">
        <v>2</v>
      </c>
      <c r="B209">
        <v>2</v>
      </c>
      <c r="C209">
        <v>0</v>
      </c>
      <c r="D209">
        <v>2</v>
      </c>
      <c r="E209">
        <v>0</v>
      </c>
      <c r="F209">
        <v>0</v>
      </c>
      <c r="G209">
        <v>712</v>
      </c>
      <c r="H209" s="4" t="str">
        <f>IF(C209&gt;0, "M",IF((D209+F209)&gt;0,"N","H"))</f>
        <v>N</v>
      </c>
      <c r="I209" s="4">
        <f t="shared" si="49"/>
        <v>2</v>
      </c>
      <c r="J209" s="4">
        <f t="shared" si="50"/>
        <v>0</v>
      </c>
    </row>
    <row r="210" spans="1:10" x14ac:dyDescent="0.25">
      <c r="A210">
        <v>2</v>
      </c>
      <c r="B210">
        <v>2</v>
      </c>
      <c r="C210">
        <v>0</v>
      </c>
      <c r="D210">
        <v>2</v>
      </c>
      <c r="E210">
        <v>0</v>
      </c>
      <c r="F210">
        <v>1</v>
      </c>
      <c r="G210">
        <v>93</v>
      </c>
      <c r="H210" s="4" t="str">
        <f>IF(C210&gt;0, "M",IF((D210+F210)&gt;0,"N","H"))</f>
        <v>N</v>
      </c>
      <c r="I210" s="4">
        <f t="shared" si="49"/>
        <v>3</v>
      </c>
      <c r="J210" s="4">
        <f t="shared" si="50"/>
        <v>0</v>
      </c>
    </row>
    <row r="211" spans="1:10" x14ac:dyDescent="0.25">
      <c r="A211">
        <v>2</v>
      </c>
      <c r="B211">
        <v>2</v>
      </c>
      <c r="C211">
        <v>0</v>
      </c>
      <c r="D211">
        <v>2</v>
      </c>
      <c r="E211">
        <v>0</v>
      </c>
      <c r="F211">
        <v>2</v>
      </c>
      <c r="G211">
        <v>98</v>
      </c>
      <c r="H211" s="4" t="str">
        <f>IF(C211&gt;0, "M",IF((D211+F211)&gt;0,"N","H"))</f>
        <v>N</v>
      </c>
      <c r="I211" s="4">
        <f t="shared" si="49"/>
        <v>4</v>
      </c>
      <c r="J211" s="4">
        <f t="shared" si="50"/>
        <v>0</v>
      </c>
    </row>
    <row r="212" spans="1:10" x14ac:dyDescent="0.25">
      <c r="A212">
        <v>2</v>
      </c>
      <c r="B212">
        <v>2</v>
      </c>
      <c r="C212">
        <v>0</v>
      </c>
      <c r="D212">
        <v>2</v>
      </c>
      <c r="E212">
        <v>0</v>
      </c>
      <c r="F212">
        <v>3</v>
      </c>
      <c r="G212">
        <v>20</v>
      </c>
      <c r="H212" s="4" t="str">
        <f>IF(C212&gt;0, "M",IF((D212+F212)&gt;0,"N","H"))</f>
        <v>N</v>
      </c>
      <c r="I212" s="4">
        <f t="shared" si="49"/>
        <v>5</v>
      </c>
      <c r="J212" s="4">
        <f t="shared" si="50"/>
        <v>0</v>
      </c>
    </row>
    <row r="213" spans="1:10" x14ac:dyDescent="0.25">
      <c r="A213">
        <v>2</v>
      </c>
      <c r="B213">
        <v>2</v>
      </c>
      <c r="C213">
        <v>0</v>
      </c>
      <c r="D213">
        <v>3</v>
      </c>
      <c r="E213">
        <v>0</v>
      </c>
      <c r="F213">
        <v>0</v>
      </c>
      <c r="G213">
        <v>142</v>
      </c>
      <c r="H213" s="4" t="str">
        <f>IF(C213&gt;0, "M",IF((D213+F213)&gt;0,"N","H"))</f>
        <v>N</v>
      </c>
      <c r="I213" s="4">
        <f t="shared" si="49"/>
        <v>2</v>
      </c>
      <c r="J213" s="4">
        <f t="shared" si="50"/>
        <v>1</v>
      </c>
    </row>
    <row r="214" spans="1:10" x14ac:dyDescent="0.25">
      <c r="A214">
        <v>2</v>
      </c>
      <c r="B214">
        <v>2</v>
      </c>
      <c r="C214">
        <v>0</v>
      </c>
      <c r="D214">
        <v>3</v>
      </c>
      <c r="E214">
        <v>0</v>
      </c>
      <c r="F214">
        <v>1</v>
      </c>
      <c r="G214">
        <v>21</v>
      </c>
      <c r="H214" s="4" t="str">
        <f>IF(C214&gt;0, "M",IF((D214+F214)&gt;0,"N","H"))</f>
        <v>N</v>
      </c>
      <c r="I214" s="4">
        <f t="shared" si="49"/>
        <v>3</v>
      </c>
      <c r="J214" s="4">
        <f t="shared" si="50"/>
        <v>1</v>
      </c>
    </row>
    <row r="215" spans="1:10" x14ac:dyDescent="0.25">
      <c r="A215">
        <v>2</v>
      </c>
      <c r="B215">
        <v>2</v>
      </c>
      <c r="C215">
        <v>0</v>
      </c>
      <c r="D215">
        <v>3</v>
      </c>
      <c r="E215">
        <v>0</v>
      </c>
      <c r="F215">
        <v>2</v>
      </c>
      <c r="G215">
        <v>26</v>
      </c>
      <c r="H215" s="4" t="str">
        <f>IF(C215&gt;0, "M",IF((D215+F215)&gt;0,"N","H"))</f>
        <v>N</v>
      </c>
      <c r="I215" s="4">
        <f t="shared" si="49"/>
        <v>4</v>
      </c>
      <c r="J215" s="4">
        <f t="shared" si="50"/>
        <v>1</v>
      </c>
    </row>
    <row r="216" spans="1:10" x14ac:dyDescent="0.25">
      <c r="A216">
        <v>2</v>
      </c>
      <c r="B216">
        <v>2</v>
      </c>
      <c r="C216">
        <v>0</v>
      </c>
      <c r="D216">
        <v>4</v>
      </c>
      <c r="E216">
        <v>0</v>
      </c>
      <c r="F216">
        <v>0</v>
      </c>
      <c r="G216">
        <v>24</v>
      </c>
      <c r="H216" s="4" t="str">
        <f>IF(C216&gt;0, "M",IF((D216+F216)&gt;0,"N","H"))</f>
        <v>N</v>
      </c>
      <c r="I216" s="4">
        <f t="shared" si="49"/>
        <v>2</v>
      </c>
      <c r="J216" s="4">
        <f t="shared" si="50"/>
        <v>2</v>
      </c>
    </row>
    <row r="217" spans="1:10" x14ac:dyDescent="0.25">
      <c r="A217">
        <v>2</v>
      </c>
      <c r="B217">
        <v>2</v>
      </c>
      <c r="C217">
        <v>0</v>
      </c>
      <c r="D217">
        <v>4</v>
      </c>
      <c r="E217">
        <v>0</v>
      </c>
      <c r="F217">
        <v>1</v>
      </c>
      <c r="G217">
        <v>7</v>
      </c>
      <c r="H217" s="4" t="str">
        <f>IF(C217&gt;0, "M",IF((D217+F217)&gt;0,"N","H"))</f>
        <v>N</v>
      </c>
      <c r="I217" s="4">
        <f t="shared" si="49"/>
        <v>3</v>
      </c>
      <c r="J217" s="4">
        <f t="shared" si="50"/>
        <v>2</v>
      </c>
    </row>
    <row r="218" spans="1:10" x14ac:dyDescent="0.25">
      <c r="A218">
        <v>2</v>
      </c>
      <c r="B218">
        <v>2</v>
      </c>
      <c r="C218">
        <v>0</v>
      </c>
      <c r="D218">
        <v>4</v>
      </c>
      <c r="E218">
        <v>0</v>
      </c>
      <c r="F218">
        <v>2</v>
      </c>
      <c r="G218">
        <v>9</v>
      </c>
      <c r="H218" s="4" t="str">
        <f>IF(C218&gt;0, "M",IF((D218+F218)&gt;0,"N","H"))</f>
        <v>N</v>
      </c>
      <c r="I218" s="4">
        <f t="shared" si="49"/>
        <v>4</v>
      </c>
      <c r="J218" s="4">
        <f t="shared" si="50"/>
        <v>2</v>
      </c>
    </row>
    <row r="219" spans="1:10" x14ac:dyDescent="0.25">
      <c r="A219">
        <v>2</v>
      </c>
      <c r="B219">
        <v>2</v>
      </c>
      <c r="C219">
        <v>1</v>
      </c>
      <c r="D219">
        <v>2</v>
      </c>
      <c r="E219">
        <v>0</v>
      </c>
      <c r="F219">
        <v>0</v>
      </c>
      <c r="G219">
        <v>240</v>
      </c>
      <c r="H219" s="4" t="str">
        <f>IF(C219&gt;0, "M",IF((D219+F219)&gt;0,"N","H"))</f>
        <v>M</v>
      </c>
      <c r="I219" s="4">
        <f t="shared" si="49"/>
        <v>2</v>
      </c>
      <c r="J219" s="4">
        <f t="shared" si="50"/>
        <v>0</v>
      </c>
    </row>
    <row r="220" spans="1:10" x14ac:dyDescent="0.25">
      <c r="A220">
        <v>2</v>
      </c>
      <c r="B220">
        <v>2</v>
      </c>
      <c r="C220">
        <v>1</v>
      </c>
      <c r="D220">
        <v>2</v>
      </c>
      <c r="E220">
        <v>0</v>
      </c>
      <c r="F220">
        <v>1</v>
      </c>
      <c r="G220">
        <v>36</v>
      </c>
      <c r="H220" s="4" t="str">
        <f>IF(C220&gt;0, "M",IF((D220+F220)&gt;0,"N","H"))</f>
        <v>M</v>
      </c>
      <c r="I220" s="4">
        <f t="shared" si="49"/>
        <v>3</v>
      </c>
      <c r="J220" s="4">
        <f t="shared" si="50"/>
        <v>0</v>
      </c>
    </row>
    <row r="221" spans="1:10" x14ac:dyDescent="0.25">
      <c r="A221">
        <v>2</v>
      </c>
      <c r="B221">
        <v>2</v>
      </c>
      <c r="C221">
        <v>1</v>
      </c>
      <c r="D221">
        <v>2</v>
      </c>
      <c r="E221">
        <v>0</v>
      </c>
      <c r="F221">
        <v>2</v>
      </c>
      <c r="G221">
        <v>23</v>
      </c>
      <c r="H221" s="4" t="str">
        <f>IF(C221&gt;0, "M",IF((D221+F221)&gt;0,"N","H"))</f>
        <v>M</v>
      </c>
      <c r="I221" s="4">
        <f t="shared" si="49"/>
        <v>4</v>
      </c>
      <c r="J221" s="4">
        <f t="shared" si="50"/>
        <v>0</v>
      </c>
    </row>
    <row r="222" spans="1:10" x14ac:dyDescent="0.25">
      <c r="A222">
        <v>2</v>
      </c>
      <c r="B222">
        <v>2</v>
      </c>
      <c r="C222">
        <v>1</v>
      </c>
      <c r="D222">
        <v>2</v>
      </c>
      <c r="E222">
        <v>0</v>
      </c>
      <c r="F222">
        <v>3</v>
      </c>
      <c r="G222">
        <v>2</v>
      </c>
      <c r="H222" s="4" t="str">
        <f>IF(C222&gt;0, "M",IF((D222+F222)&gt;0,"N","H"))</f>
        <v>M</v>
      </c>
      <c r="I222" s="4">
        <f t="shared" si="49"/>
        <v>5</v>
      </c>
      <c r="J222" s="4">
        <f t="shared" si="50"/>
        <v>0</v>
      </c>
    </row>
    <row r="223" spans="1:10" x14ac:dyDescent="0.25">
      <c r="A223">
        <v>2</v>
      </c>
      <c r="B223">
        <v>2</v>
      </c>
      <c r="C223">
        <v>1</v>
      </c>
      <c r="D223">
        <v>2</v>
      </c>
      <c r="E223">
        <v>1</v>
      </c>
      <c r="F223">
        <v>0</v>
      </c>
      <c r="G223">
        <v>7</v>
      </c>
      <c r="H223" s="4" t="str">
        <f>IF(C223&gt;0, "M",IF((D223+F223)&gt;0,"N","H"))</f>
        <v>M</v>
      </c>
      <c r="I223" s="4">
        <f t="shared" si="49"/>
        <v>2</v>
      </c>
      <c r="J223" s="4">
        <f t="shared" si="50"/>
        <v>0</v>
      </c>
    </row>
    <row r="224" spans="1:10" x14ac:dyDescent="0.25">
      <c r="A224">
        <v>2</v>
      </c>
      <c r="B224">
        <v>2</v>
      </c>
      <c r="C224">
        <v>1</v>
      </c>
      <c r="D224">
        <v>2</v>
      </c>
      <c r="E224">
        <v>1</v>
      </c>
      <c r="F224">
        <v>1</v>
      </c>
      <c r="G224">
        <v>3</v>
      </c>
      <c r="H224" s="4" t="str">
        <f>IF(C224&gt;0, "M",IF((D224+F224)&gt;0,"N","H"))</f>
        <v>M</v>
      </c>
      <c r="I224" s="4">
        <f t="shared" si="49"/>
        <v>3</v>
      </c>
      <c r="J224" s="4">
        <f t="shared" si="50"/>
        <v>0</v>
      </c>
    </row>
    <row r="225" spans="1:10" x14ac:dyDescent="0.25">
      <c r="A225">
        <v>2</v>
      </c>
      <c r="B225">
        <v>2</v>
      </c>
      <c r="C225">
        <v>1</v>
      </c>
      <c r="D225">
        <v>2</v>
      </c>
      <c r="E225">
        <v>2</v>
      </c>
      <c r="F225">
        <v>0</v>
      </c>
      <c r="G225">
        <v>1</v>
      </c>
      <c r="H225" s="4" t="str">
        <f>IF(C225&gt;0, "M",IF((D225+F225)&gt;0,"N","H"))</f>
        <v>M</v>
      </c>
      <c r="I225" s="4">
        <f t="shared" si="49"/>
        <v>2</v>
      </c>
      <c r="J225" s="4">
        <f t="shared" si="50"/>
        <v>0</v>
      </c>
    </row>
    <row r="226" spans="1:10" x14ac:dyDescent="0.25">
      <c r="A226">
        <v>2</v>
      </c>
      <c r="B226">
        <v>2</v>
      </c>
      <c r="C226">
        <v>1</v>
      </c>
      <c r="D226">
        <v>3</v>
      </c>
      <c r="E226">
        <v>0</v>
      </c>
      <c r="F226">
        <v>0</v>
      </c>
      <c r="G226">
        <v>11</v>
      </c>
      <c r="H226" s="4" t="str">
        <f>IF(C226&gt;0, "M",IF((D226+F226)&gt;0,"N","H"))</f>
        <v>M</v>
      </c>
      <c r="I226" s="4">
        <f t="shared" si="49"/>
        <v>2</v>
      </c>
      <c r="J226" s="4">
        <f t="shared" si="50"/>
        <v>1</v>
      </c>
    </row>
    <row r="227" spans="1:10" x14ac:dyDescent="0.25">
      <c r="A227">
        <v>2</v>
      </c>
      <c r="B227">
        <v>2</v>
      </c>
      <c r="C227">
        <v>1</v>
      </c>
      <c r="D227">
        <v>3</v>
      </c>
      <c r="E227">
        <v>0</v>
      </c>
      <c r="F227">
        <v>1</v>
      </c>
      <c r="G227">
        <v>1</v>
      </c>
      <c r="H227" s="4" t="str">
        <f>IF(C227&gt;0, "M",IF((D227+F227)&gt;0,"N","H"))</f>
        <v>M</v>
      </c>
      <c r="I227" s="4">
        <f t="shared" si="49"/>
        <v>3</v>
      </c>
      <c r="J227" s="4">
        <f t="shared" si="50"/>
        <v>1</v>
      </c>
    </row>
    <row r="228" spans="1:10" x14ac:dyDescent="0.25">
      <c r="A228">
        <v>2</v>
      </c>
      <c r="B228">
        <v>2</v>
      </c>
      <c r="C228">
        <v>1</v>
      </c>
      <c r="D228">
        <v>3</v>
      </c>
      <c r="E228">
        <v>0</v>
      </c>
      <c r="F228">
        <v>2</v>
      </c>
      <c r="G228">
        <v>1</v>
      </c>
      <c r="H228" s="4" t="str">
        <f>IF(C228&gt;0, "M",IF((D228+F228)&gt;0,"N","H"))</f>
        <v>M</v>
      </c>
      <c r="I228" s="4">
        <f t="shared" si="49"/>
        <v>4</v>
      </c>
      <c r="J228" s="4">
        <f t="shared" si="50"/>
        <v>1</v>
      </c>
    </row>
    <row r="229" spans="1:10" x14ac:dyDescent="0.25">
      <c r="A229">
        <v>2</v>
      </c>
      <c r="B229">
        <v>2</v>
      </c>
      <c r="C229">
        <v>2</v>
      </c>
      <c r="D229">
        <v>2</v>
      </c>
      <c r="E229">
        <v>0</v>
      </c>
      <c r="F229">
        <v>0</v>
      </c>
      <c r="G229">
        <v>20</v>
      </c>
      <c r="H229" s="4" t="str">
        <f>IF(C229&gt;0, "M",IF((D229+F229)&gt;0,"N","H"))</f>
        <v>M</v>
      </c>
      <c r="I229" s="4">
        <f t="shared" si="49"/>
        <v>2</v>
      </c>
      <c r="J229" s="4">
        <f t="shared" si="50"/>
        <v>0</v>
      </c>
    </row>
    <row r="230" spans="1:10" x14ac:dyDescent="0.25">
      <c r="A230">
        <v>2</v>
      </c>
      <c r="B230">
        <v>2</v>
      </c>
      <c r="C230">
        <v>2</v>
      </c>
      <c r="D230">
        <v>2</v>
      </c>
      <c r="E230">
        <v>0</v>
      </c>
      <c r="F230">
        <v>1</v>
      </c>
      <c r="G230">
        <v>1</v>
      </c>
      <c r="H230" s="4" t="str">
        <f>IF(C230&gt;0, "M",IF((D230+F230)&gt;0,"N","H"))</f>
        <v>M</v>
      </c>
      <c r="I230" s="4">
        <f t="shared" si="49"/>
        <v>3</v>
      </c>
      <c r="J230" s="4">
        <f t="shared" si="50"/>
        <v>0</v>
      </c>
    </row>
    <row r="231" spans="1:10" x14ac:dyDescent="0.25">
      <c r="A231">
        <v>2</v>
      </c>
      <c r="B231">
        <v>2</v>
      </c>
      <c r="C231">
        <v>2</v>
      </c>
      <c r="D231">
        <v>2</v>
      </c>
      <c r="E231">
        <v>0</v>
      </c>
      <c r="F231">
        <v>2</v>
      </c>
      <c r="G231">
        <v>2</v>
      </c>
      <c r="H231" s="4" t="str">
        <f>IF(C231&gt;0, "M",IF((D231+F231)&gt;0,"N","H"))</f>
        <v>M</v>
      </c>
      <c r="I231" s="4">
        <f t="shared" si="49"/>
        <v>4</v>
      </c>
      <c r="J231" s="4">
        <f t="shared" si="50"/>
        <v>0</v>
      </c>
    </row>
    <row r="232" spans="1:10" x14ac:dyDescent="0.25">
      <c r="A232">
        <v>2</v>
      </c>
      <c r="B232">
        <v>2</v>
      </c>
      <c r="C232">
        <v>2</v>
      </c>
      <c r="D232">
        <v>2</v>
      </c>
      <c r="E232">
        <v>1</v>
      </c>
      <c r="F232">
        <v>0</v>
      </c>
      <c r="G232">
        <v>1</v>
      </c>
      <c r="H232" s="4" t="str">
        <f>IF(C232&gt;0, "M",IF((D232+F232)&gt;0,"N","H"))</f>
        <v>M</v>
      </c>
      <c r="I232" s="4">
        <f t="shared" si="49"/>
        <v>2</v>
      </c>
      <c r="J232" s="4">
        <f t="shared" si="50"/>
        <v>0</v>
      </c>
    </row>
    <row r="233" spans="1:10" x14ac:dyDescent="0.25">
      <c r="A233">
        <v>2</v>
      </c>
      <c r="B233">
        <v>2</v>
      </c>
      <c r="C233">
        <v>2</v>
      </c>
      <c r="D233">
        <v>3</v>
      </c>
      <c r="E233">
        <v>0</v>
      </c>
      <c r="F233">
        <v>0</v>
      </c>
      <c r="G233">
        <v>2</v>
      </c>
      <c r="H233" s="4" t="str">
        <f>IF(C233&gt;0, "M",IF((D233+F233)&gt;0,"N","H"))</f>
        <v>M</v>
      </c>
      <c r="I233" s="4">
        <f t="shared" si="49"/>
        <v>2</v>
      </c>
      <c r="J233" s="4">
        <f t="shared" si="50"/>
        <v>1</v>
      </c>
    </row>
    <row r="234" spans="1:10" x14ac:dyDescent="0.25">
      <c r="A234">
        <v>2</v>
      </c>
      <c r="B234">
        <v>2</v>
      </c>
      <c r="C234">
        <v>2</v>
      </c>
      <c r="D234">
        <v>3</v>
      </c>
      <c r="E234">
        <v>0</v>
      </c>
      <c r="F234">
        <v>2</v>
      </c>
      <c r="G234">
        <v>1</v>
      </c>
      <c r="H234" s="4" t="str">
        <f>IF(C234&gt;0, "M",IF((D234+F234)&gt;0,"N","H"))</f>
        <v>M</v>
      </c>
      <c r="I234" s="4">
        <f t="shared" si="49"/>
        <v>4</v>
      </c>
      <c r="J234" s="4">
        <f t="shared" si="50"/>
        <v>1</v>
      </c>
    </row>
    <row r="235" spans="1:10" x14ac:dyDescent="0.25">
      <c r="A235">
        <v>2</v>
      </c>
      <c r="B235">
        <v>3</v>
      </c>
      <c r="C235">
        <v>0</v>
      </c>
      <c r="D235">
        <v>3</v>
      </c>
      <c r="E235">
        <v>0</v>
      </c>
      <c r="F235">
        <v>0</v>
      </c>
      <c r="G235">
        <v>183</v>
      </c>
      <c r="H235" s="4" t="str">
        <f>IF(C235&gt;0, "M",IF((D235+F235)&gt;0,"N","H"))</f>
        <v>N</v>
      </c>
      <c r="I235" s="4">
        <f t="shared" si="49"/>
        <v>3</v>
      </c>
      <c r="J235" s="4">
        <f t="shared" si="50"/>
        <v>0</v>
      </c>
    </row>
    <row r="236" spans="1:10" x14ac:dyDescent="0.25">
      <c r="A236">
        <v>2</v>
      </c>
      <c r="B236">
        <v>3</v>
      </c>
      <c r="C236">
        <v>0</v>
      </c>
      <c r="D236">
        <v>3</v>
      </c>
      <c r="E236">
        <v>0</v>
      </c>
      <c r="F236">
        <v>1</v>
      </c>
      <c r="G236">
        <v>24</v>
      </c>
      <c r="H236" s="4" t="str">
        <f>IF(C236&gt;0, "M",IF((D236+F236)&gt;0,"N","H"))</f>
        <v>N</v>
      </c>
      <c r="I236" s="4">
        <f t="shared" si="49"/>
        <v>4</v>
      </c>
      <c r="J236" s="4">
        <f t="shared" si="50"/>
        <v>0</v>
      </c>
    </row>
    <row r="237" spans="1:10" x14ac:dyDescent="0.25">
      <c r="A237">
        <v>2</v>
      </c>
      <c r="B237">
        <v>3</v>
      </c>
      <c r="C237">
        <v>0</v>
      </c>
      <c r="D237">
        <v>3</v>
      </c>
      <c r="E237">
        <v>0</v>
      </c>
      <c r="F237">
        <v>2</v>
      </c>
      <c r="G237">
        <v>11</v>
      </c>
      <c r="H237" s="4" t="str">
        <f>IF(C237&gt;0, "M",IF((D237+F237)&gt;0,"N","H"))</f>
        <v>N</v>
      </c>
      <c r="I237" s="4">
        <f t="shared" si="49"/>
        <v>5</v>
      </c>
      <c r="J237" s="4">
        <f t="shared" si="50"/>
        <v>0</v>
      </c>
    </row>
    <row r="238" spans="1:10" x14ac:dyDescent="0.25">
      <c r="A238">
        <v>2</v>
      </c>
      <c r="B238">
        <v>3</v>
      </c>
      <c r="C238">
        <v>0</v>
      </c>
      <c r="D238">
        <v>4</v>
      </c>
      <c r="E238">
        <v>0</v>
      </c>
      <c r="F238">
        <v>0</v>
      </c>
      <c r="G238">
        <v>24</v>
      </c>
      <c r="H238" s="4" t="str">
        <f>IF(C238&gt;0, "M",IF((D238+F238)&gt;0,"N","H"))</f>
        <v>N</v>
      </c>
      <c r="I238" s="4">
        <f t="shared" si="49"/>
        <v>3</v>
      </c>
      <c r="J238" s="4">
        <f t="shared" si="50"/>
        <v>1</v>
      </c>
    </row>
    <row r="239" spans="1:10" x14ac:dyDescent="0.25">
      <c r="A239">
        <v>2</v>
      </c>
      <c r="B239">
        <v>3</v>
      </c>
      <c r="C239">
        <v>0</v>
      </c>
      <c r="D239">
        <v>4</v>
      </c>
      <c r="E239">
        <v>0</v>
      </c>
      <c r="F239">
        <v>1</v>
      </c>
      <c r="G239">
        <v>7</v>
      </c>
      <c r="H239" s="4" t="str">
        <f>IF(C239&gt;0, "M",IF((D239+F239)&gt;0,"N","H"))</f>
        <v>N</v>
      </c>
      <c r="I239" s="4">
        <f t="shared" si="49"/>
        <v>4</v>
      </c>
      <c r="J239" s="4">
        <f t="shared" si="50"/>
        <v>1</v>
      </c>
    </row>
    <row r="240" spans="1:10" x14ac:dyDescent="0.25">
      <c r="A240">
        <v>2</v>
      </c>
      <c r="B240">
        <v>3</v>
      </c>
      <c r="C240">
        <v>0</v>
      </c>
      <c r="D240">
        <v>4</v>
      </c>
      <c r="E240">
        <v>0</v>
      </c>
      <c r="F240">
        <v>2</v>
      </c>
      <c r="G240">
        <v>1</v>
      </c>
      <c r="H240" s="4" t="str">
        <f>IF(C240&gt;0, "M",IF((D240+F240)&gt;0,"N","H"))</f>
        <v>N</v>
      </c>
      <c r="I240" s="4">
        <f t="shared" si="49"/>
        <v>5</v>
      </c>
      <c r="J240" s="4">
        <f t="shared" si="50"/>
        <v>1</v>
      </c>
    </row>
    <row r="241" spans="1:10" x14ac:dyDescent="0.25">
      <c r="A241">
        <v>2</v>
      </c>
      <c r="B241">
        <v>3</v>
      </c>
      <c r="C241">
        <v>0</v>
      </c>
      <c r="D241">
        <v>5</v>
      </c>
      <c r="E241">
        <v>0</v>
      </c>
      <c r="F241">
        <v>0</v>
      </c>
      <c r="G241">
        <v>5</v>
      </c>
      <c r="H241" s="4" t="str">
        <f>IF(C241&gt;0, "M",IF((D241+F241)&gt;0,"N","H"))</f>
        <v>N</v>
      </c>
      <c r="I241" s="4">
        <f t="shared" si="49"/>
        <v>3</v>
      </c>
      <c r="J241" s="4">
        <f t="shared" si="50"/>
        <v>2</v>
      </c>
    </row>
    <row r="242" spans="1:10" x14ac:dyDescent="0.25">
      <c r="A242">
        <v>2</v>
      </c>
      <c r="B242">
        <v>3</v>
      </c>
      <c r="C242">
        <v>0</v>
      </c>
      <c r="D242">
        <v>5</v>
      </c>
      <c r="E242">
        <v>0</v>
      </c>
      <c r="F242">
        <v>1</v>
      </c>
      <c r="G242">
        <v>1</v>
      </c>
      <c r="H242" s="4" t="str">
        <f>IF(C242&gt;0, "M",IF((D242+F242)&gt;0,"N","H"))</f>
        <v>N</v>
      </c>
      <c r="I242" s="4">
        <f t="shared" si="49"/>
        <v>4</v>
      </c>
      <c r="J242" s="4">
        <f t="shared" si="50"/>
        <v>2</v>
      </c>
    </row>
    <row r="243" spans="1:10" x14ac:dyDescent="0.25">
      <c r="A243">
        <v>2</v>
      </c>
      <c r="B243">
        <v>3</v>
      </c>
      <c r="C243">
        <v>1</v>
      </c>
      <c r="D243">
        <v>3</v>
      </c>
      <c r="E243">
        <v>0</v>
      </c>
      <c r="F243">
        <v>0</v>
      </c>
      <c r="G243">
        <v>46</v>
      </c>
      <c r="H243" s="4" t="str">
        <f>IF(C243&gt;0, "M",IF((D243+F243)&gt;0,"N","H"))</f>
        <v>M</v>
      </c>
      <c r="I243" s="4">
        <f t="shared" si="49"/>
        <v>3</v>
      </c>
      <c r="J243" s="4">
        <f t="shared" si="50"/>
        <v>0</v>
      </c>
    </row>
    <row r="244" spans="1:10" x14ac:dyDescent="0.25">
      <c r="A244">
        <v>2</v>
      </c>
      <c r="B244">
        <v>3</v>
      </c>
      <c r="C244">
        <v>1</v>
      </c>
      <c r="D244">
        <v>3</v>
      </c>
      <c r="E244">
        <v>0</v>
      </c>
      <c r="F244">
        <v>1</v>
      </c>
      <c r="G244">
        <v>2</v>
      </c>
      <c r="H244" s="4" t="str">
        <f>IF(C244&gt;0, "M",IF((D244+F244)&gt;0,"N","H"))</f>
        <v>M</v>
      </c>
      <c r="I244" s="4">
        <f t="shared" si="49"/>
        <v>4</v>
      </c>
      <c r="J244" s="4">
        <f t="shared" si="50"/>
        <v>0</v>
      </c>
    </row>
    <row r="245" spans="1:10" x14ac:dyDescent="0.25">
      <c r="A245">
        <v>2</v>
      </c>
      <c r="B245">
        <v>3</v>
      </c>
      <c r="C245">
        <v>1</v>
      </c>
      <c r="D245">
        <v>3</v>
      </c>
      <c r="E245">
        <v>0</v>
      </c>
      <c r="F245">
        <v>2</v>
      </c>
      <c r="G245">
        <v>2</v>
      </c>
      <c r="H245" s="4" t="str">
        <f>IF(C245&gt;0, "M",IF((D245+F245)&gt;0,"N","H"))</f>
        <v>M</v>
      </c>
      <c r="I245" s="4">
        <f t="shared" si="49"/>
        <v>5</v>
      </c>
      <c r="J245" s="4">
        <f t="shared" si="50"/>
        <v>0</v>
      </c>
    </row>
    <row r="246" spans="1:10" x14ac:dyDescent="0.25">
      <c r="A246">
        <v>2</v>
      </c>
      <c r="B246">
        <v>3</v>
      </c>
      <c r="C246">
        <v>1</v>
      </c>
      <c r="D246">
        <v>3</v>
      </c>
      <c r="E246">
        <v>1</v>
      </c>
      <c r="F246">
        <v>0</v>
      </c>
      <c r="G246">
        <v>3</v>
      </c>
      <c r="H246" s="4" t="str">
        <f>IF(C246&gt;0, "M",IF((D246+F246)&gt;0,"N","H"))</f>
        <v>M</v>
      </c>
      <c r="I246" s="4">
        <f t="shared" si="49"/>
        <v>3</v>
      </c>
      <c r="J246" s="4">
        <f t="shared" si="50"/>
        <v>0</v>
      </c>
    </row>
    <row r="247" spans="1:10" x14ac:dyDescent="0.25">
      <c r="A247">
        <v>2</v>
      </c>
      <c r="B247">
        <v>3</v>
      </c>
      <c r="C247">
        <v>1</v>
      </c>
      <c r="D247">
        <v>4</v>
      </c>
      <c r="E247">
        <v>0</v>
      </c>
      <c r="F247">
        <v>0</v>
      </c>
      <c r="G247">
        <v>1</v>
      </c>
      <c r="H247" s="4" t="str">
        <f>IF(C247&gt;0, "M",IF((D247+F247)&gt;0,"N","H"))</f>
        <v>M</v>
      </c>
      <c r="I247" s="4">
        <f t="shared" si="49"/>
        <v>3</v>
      </c>
      <c r="J247" s="4">
        <f t="shared" si="50"/>
        <v>1</v>
      </c>
    </row>
    <row r="248" spans="1:10" x14ac:dyDescent="0.25">
      <c r="A248">
        <v>2</v>
      </c>
      <c r="B248">
        <v>3</v>
      </c>
      <c r="C248">
        <v>1</v>
      </c>
      <c r="D248">
        <v>4</v>
      </c>
      <c r="E248">
        <v>0</v>
      </c>
      <c r="F248">
        <v>2</v>
      </c>
      <c r="G248">
        <v>1</v>
      </c>
      <c r="H248" s="4" t="str">
        <f>IF(C248&gt;0, "M",IF((D248+F248)&gt;0,"N","H"))</f>
        <v>M</v>
      </c>
      <c r="I248" s="4">
        <f t="shared" si="49"/>
        <v>5</v>
      </c>
      <c r="J248" s="4">
        <f t="shared" si="50"/>
        <v>1</v>
      </c>
    </row>
    <row r="249" spans="1:10" x14ac:dyDescent="0.25">
      <c r="A249">
        <v>2</v>
      </c>
      <c r="B249">
        <v>3</v>
      </c>
      <c r="C249">
        <v>1</v>
      </c>
      <c r="D249">
        <v>5</v>
      </c>
      <c r="E249">
        <v>0</v>
      </c>
      <c r="F249">
        <v>0</v>
      </c>
      <c r="G249">
        <v>1</v>
      </c>
      <c r="H249" s="4" t="str">
        <f>IF(C249&gt;0, "M",IF((D249+F249)&gt;0,"N","H"))</f>
        <v>M</v>
      </c>
      <c r="I249" s="4">
        <f t="shared" si="49"/>
        <v>3</v>
      </c>
      <c r="J249" s="4">
        <f t="shared" si="50"/>
        <v>2</v>
      </c>
    </row>
    <row r="250" spans="1:10" x14ac:dyDescent="0.25">
      <c r="A250">
        <v>2</v>
      </c>
      <c r="B250">
        <v>3</v>
      </c>
      <c r="C250">
        <v>2</v>
      </c>
      <c r="D250">
        <v>3</v>
      </c>
      <c r="E250">
        <v>0</v>
      </c>
      <c r="F250">
        <v>0</v>
      </c>
      <c r="G250">
        <v>6</v>
      </c>
      <c r="H250" s="4" t="str">
        <f>IF(C250&gt;0, "M",IF((D250+F250)&gt;0,"N","H"))</f>
        <v>M</v>
      </c>
      <c r="I250" s="4">
        <f t="shared" si="49"/>
        <v>3</v>
      </c>
      <c r="J250" s="4">
        <f t="shared" si="50"/>
        <v>0</v>
      </c>
    </row>
    <row r="251" spans="1:10" x14ac:dyDescent="0.25">
      <c r="A251">
        <v>2</v>
      </c>
      <c r="B251">
        <v>4</v>
      </c>
      <c r="C251">
        <v>0</v>
      </c>
      <c r="D251">
        <v>4</v>
      </c>
      <c r="E251">
        <v>0</v>
      </c>
      <c r="F251">
        <v>0</v>
      </c>
      <c r="G251">
        <v>29</v>
      </c>
      <c r="H251" s="4" t="str">
        <f>IF(C251&gt;0, "M",IF((D251+F251)&gt;0,"N","H"))</f>
        <v>N</v>
      </c>
      <c r="I251" s="4">
        <f t="shared" si="49"/>
        <v>4</v>
      </c>
      <c r="J251" s="4">
        <f t="shared" si="50"/>
        <v>0</v>
      </c>
    </row>
    <row r="252" spans="1:10" x14ac:dyDescent="0.25">
      <c r="A252">
        <v>2</v>
      </c>
      <c r="B252">
        <v>4</v>
      </c>
      <c r="C252">
        <v>0</v>
      </c>
      <c r="D252">
        <v>4</v>
      </c>
      <c r="E252">
        <v>0</v>
      </c>
      <c r="F252">
        <v>1</v>
      </c>
      <c r="G252">
        <v>4</v>
      </c>
      <c r="H252" s="4" t="str">
        <f>IF(C252&gt;0, "M",IF((D252+F252)&gt;0,"N","H"))</f>
        <v>N</v>
      </c>
      <c r="I252" s="4">
        <f t="shared" si="49"/>
        <v>5</v>
      </c>
      <c r="J252" s="4">
        <f t="shared" si="50"/>
        <v>0</v>
      </c>
    </row>
    <row r="253" spans="1:10" x14ac:dyDescent="0.25">
      <c r="A253">
        <v>2</v>
      </c>
      <c r="B253">
        <v>4</v>
      </c>
      <c r="C253">
        <v>0</v>
      </c>
      <c r="D253">
        <v>5</v>
      </c>
      <c r="E253">
        <v>0</v>
      </c>
      <c r="F253">
        <v>0</v>
      </c>
      <c r="G253">
        <v>3</v>
      </c>
      <c r="H253" s="4" t="str">
        <f>IF(C253&gt;0, "M",IF((D253+F253)&gt;0,"N","H"))</f>
        <v>N</v>
      </c>
      <c r="I253" s="4">
        <f t="shared" si="49"/>
        <v>4</v>
      </c>
      <c r="J253" s="4">
        <f t="shared" si="50"/>
        <v>1</v>
      </c>
    </row>
    <row r="254" spans="1:10" x14ac:dyDescent="0.25">
      <c r="A254">
        <v>2</v>
      </c>
      <c r="B254">
        <v>4</v>
      </c>
      <c r="C254">
        <v>0</v>
      </c>
      <c r="D254">
        <v>6</v>
      </c>
      <c r="E254">
        <v>0</v>
      </c>
      <c r="F254">
        <v>0</v>
      </c>
      <c r="G254">
        <v>1</v>
      </c>
      <c r="H254" s="4" t="str">
        <f>IF(C254&gt;0, "M",IF((D254+F254)&gt;0,"N","H"))</f>
        <v>N</v>
      </c>
      <c r="I254" s="4">
        <f t="shared" si="49"/>
        <v>4</v>
      </c>
      <c r="J254" s="4">
        <f t="shared" si="50"/>
        <v>2</v>
      </c>
    </row>
    <row r="255" spans="1:10" x14ac:dyDescent="0.25">
      <c r="A255">
        <v>2</v>
      </c>
      <c r="B255">
        <v>4</v>
      </c>
      <c r="C255">
        <v>1</v>
      </c>
      <c r="D255">
        <v>4</v>
      </c>
      <c r="E255">
        <v>0</v>
      </c>
      <c r="F255">
        <v>0</v>
      </c>
      <c r="G255">
        <v>1</v>
      </c>
      <c r="H255" s="4" t="str">
        <f>IF(C255&gt;0, "M",IF((D255+F255)&gt;0,"N","H"))</f>
        <v>M</v>
      </c>
      <c r="I255" s="4">
        <f t="shared" si="49"/>
        <v>4</v>
      </c>
      <c r="J255" s="4">
        <f t="shared" si="50"/>
        <v>0</v>
      </c>
    </row>
    <row r="256" spans="1:10" x14ac:dyDescent="0.25">
      <c r="A256">
        <v>2</v>
      </c>
      <c r="B256">
        <v>5</v>
      </c>
      <c r="C256">
        <v>0</v>
      </c>
      <c r="D256">
        <v>5</v>
      </c>
      <c r="E256">
        <v>0</v>
      </c>
      <c r="F256">
        <v>0</v>
      </c>
      <c r="G256">
        <v>5</v>
      </c>
      <c r="H256" s="4" t="str">
        <f>IF(C256&gt;0, "M",IF((D256+F256)&gt;0,"N","H"))</f>
        <v>N</v>
      </c>
      <c r="I256" s="4">
        <f t="shared" si="49"/>
        <v>5</v>
      </c>
      <c r="J256" s="4">
        <f t="shared" si="50"/>
        <v>0</v>
      </c>
    </row>
    <row r="257" spans="1:10" x14ac:dyDescent="0.25">
      <c r="A257">
        <v>3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122</v>
      </c>
      <c r="H257" s="4" t="str">
        <f>IF(C257&gt;0, "M",IF((D257+F257)&gt;0,"N","H"))</f>
        <v>N</v>
      </c>
      <c r="I257" s="4">
        <f t="shared" si="49"/>
        <v>1</v>
      </c>
      <c r="J257" s="4">
        <f t="shared" si="50"/>
        <v>0</v>
      </c>
    </row>
    <row r="258" spans="1:10" x14ac:dyDescent="0.25">
      <c r="A258">
        <v>3</v>
      </c>
      <c r="B258">
        <v>0</v>
      </c>
      <c r="C258">
        <v>0</v>
      </c>
      <c r="D258">
        <v>0</v>
      </c>
      <c r="E258">
        <v>0</v>
      </c>
      <c r="F258">
        <v>2</v>
      </c>
      <c r="G258">
        <v>196</v>
      </c>
      <c r="H258" s="4" t="str">
        <f>IF(C258&gt;0, "M",IF((D258+F258)&gt;0,"N","H"))</f>
        <v>N</v>
      </c>
      <c r="I258" s="4">
        <f t="shared" si="49"/>
        <v>2</v>
      </c>
      <c r="J258" s="4">
        <f t="shared" si="50"/>
        <v>0</v>
      </c>
    </row>
    <row r="259" spans="1:10" x14ac:dyDescent="0.25">
      <c r="A259">
        <v>3</v>
      </c>
      <c r="B259">
        <v>0</v>
      </c>
      <c r="C259">
        <v>0</v>
      </c>
      <c r="D259">
        <v>0</v>
      </c>
      <c r="E259">
        <v>0</v>
      </c>
      <c r="F259">
        <v>4</v>
      </c>
      <c r="G259">
        <v>87</v>
      </c>
      <c r="H259" s="4" t="str">
        <f>IF(C259&gt;0, "M",IF((D259+F259)&gt;0,"N","H"))</f>
        <v>N</v>
      </c>
      <c r="I259" s="4">
        <f t="shared" ref="I259:I322" si="51">B259+F259</f>
        <v>4</v>
      </c>
      <c r="J259" s="4">
        <f t="shared" ref="J259:J322" si="52">D259-B259</f>
        <v>0</v>
      </c>
    </row>
    <row r="260" spans="1:10" x14ac:dyDescent="0.25">
      <c r="A260">
        <v>3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26</v>
      </c>
      <c r="H260" s="4" t="str">
        <f>IF(C260&gt;0, "M",IF((D260+F260)&gt;0,"N","H"))</f>
        <v>N</v>
      </c>
      <c r="I260" s="4">
        <f t="shared" si="51"/>
        <v>1</v>
      </c>
      <c r="J260" s="4">
        <f t="shared" si="52"/>
        <v>1</v>
      </c>
    </row>
    <row r="261" spans="1:10" x14ac:dyDescent="0.25">
      <c r="A261">
        <v>3</v>
      </c>
      <c r="B261">
        <v>0</v>
      </c>
      <c r="C261">
        <v>0</v>
      </c>
      <c r="D261">
        <v>1</v>
      </c>
      <c r="E261">
        <v>0</v>
      </c>
      <c r="F261">
        <v>2</v>
      </c>
      <c r="G261">
        <v>97</v>
      </c>
      <c r="H261" s="4" t="str">
        <f>IF(C261&gt;0, "M",IF((D261+F261)&gt;0,"N","H"))</f>
        <v>N</v>
      </c>
      <c r="I261" s="4">
        <f t="shared" si="51"/>
        <v>2</v>
      </c>
      <c r="J261" s="4">
        <f t="shared" si="52"/>
        <v>1</v>
      </c>
    </row>
    <row r="262" spans="1:10" x14ac:dyDescent="0.25">
      <c r="A262">
        <v>3</v>
      </c>
      <c r="B262">
        <v>0</v>
      </c>
      <c r="C262">
        <v>0</v>
      </c>
      <c r="D262">
        <v>2</v>
      </c>
      <c r="E262">
        <v>0</v>
      </c>
      <c r="F262">
        <v>1</v>
      </c>
      <c r="G262">
        <v>7</v>
      </c>
      <c r="H262" s="4" t="str">
        <f>IF(C262&gt;0, "M",IF((D262+F262)&gt;0,"N","H"))</f>
        <v>N</v>
      </c>
      <c r="I262" s="4">
        <f t="shared" si="51"/>
        <v>1</v>
      </c>
      <c r="J262" s="4">
        <f t="shared" si="52"/>
        <v>2</v>
      </c>
    </row>
    <row r="263" spans="1:10" x14ac:dyDescent="0.25">
      <c r="A263">
        <v>3</v>
      </c>
      <c r="B263">
        <v>0</v>
      </c>
      <c r="C263">
        <v>0</v>
      </c>
      <c r="D263">
        <v>2</v>
      </c>
      <c r="E263">
        <v>0</v>
      </c>
      <c r="F263">
        <v>2</v>
      </c>
      <c r="G263">
        <v>17</v>
      </c>
      <c r="H263" s="4" t="str">
        <f>IF(C263&gt;0, "M",IF((D263+F263)&gt;0,"N","H"))</f>
        <v>N</v>
      </c>
      <c r="I263" s="4">
        <f t="shared" si="51"/>
        <v>2</v>
      </c>
      <c r="J263" s="4">
        <f t="shared" si="52"/>
        <v>2</v>
      </c>
    </row>
    <row r="264" spans="1:10" x14ac:dyDescent="0.25">
      <c r="A264">
        <v>3</v>
      </c>
      <c r="B264">
        <v>0</v>
      </c>
      <c r="C264">
        <v>1</v>
      </c>
      <c r="D264">
        <v>0</v>
      </c>
      <c r="E264">
        <v>0</v>
      </c>
      <c r="F264">
        <v>0</v>
      </c>
      <c r="G264">
        <v>3536</v>
      </c>
      <c r="H264" s="4" t="str">
        <f>IF(C264&gt;0, "M",IF((D264+F264)&gt;0,"N","H"))</f>
        <v>M</v>
      </c>
      <c r="I264" s="4">
        <f t="shared" si="51"/>
        <v>0</v>
      </c>
      <c r="J264" s="4">
        <f t="shared" si="52"/>
        <v>0</v>
      </c>
    </row>
    <row r="265" spans="1:10" x14ac:dyDescent="0.25">
      <c r="A265">
        <v>3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194</v>
      </c>
      <c r="H265" s="4" t="str">
        <f>IF(C265&gt;0, "M",IF((D265+F265)&gt;0,"N","H"))</f>
        <v>M</v>
      </c>
      <c r="I265" s="4">
        <f t="shared" si="51"/>
        <v>1</v>
      </c>
      <c r="J265" s="4">
        <f t="shared" si="52"/>
        <v>0</v>
      </c>
    </row>
    <row r="266" spans="1:10" x14ac:dyDescent="0.25">
      <c r="A266">
        <v>3</v>
      </c>
      <c r="B266">
        <v>0</v>
      </c>
      <c r="C266">
        <v>1</v>
      </c>
      <c r="D266">
        <v>0</v>
      </c>
      <c r="E266">
        <v>0</v>
      </c>
      <c r="F266">
        <v>2</v>
      </c>
      <c r="G266">
        <v>217</v>
      </c>
      <c r="H266" s="4" t="str">
        <f>IF(C266&gt;0, "M",IF((D266+F266)&gt;0,"N","H"))</f>
        <v>M</v>
      </c>
      <c r="I266" s="4">
        <f t="shared" si="51"/>
        <v>2</v>
      </c>
      <c r="J266" s="4">
        <f t="shared" si="52"/>
        <v>0</v>
      </c>
    </row>
    <row r="267" spans="1:10" x14ac:dyDescent="0.25">
      <c r="A267">
        <v>3</v>
      </c>
      <c r="B267">
        <v>0</v>
      </c>
      <c r="C267">
        <v>1</v>
      </c>
      <c r="D267">
        <v>0</v>
      </c>
      <c r="E267">
        <v>0</v>
      </c>
      <c r="F267">
        <v>3</v>
      </c>
      <c r="G267">
        <v>35</v>
      </c>
      <c r="H267" s="4" t="str">
        <f>IF(C267&gt;0, "M",IF((D267+F267)&gt;0,"N","H"))</f>
        <v>M</v>
      </c>
      <c r="I267" s="4">
        <f t="shared" si="51"/>
        <v>3</v>
      </c>
      <c r="J267" s="4">
        <f t="shared" si="52"/>
        <v>0</v>
      </c>
    </row>
    <row r="268" spans="1:10" x14ac:dyDescent="0.25">
      <c r="A268">
        <v>3</v>
      </c>
      <c r="B268">
        <v>0</v>
      </c>
      <c r="C268">
        <v>1</v>
      </c>
      <c r="D268">
        <v>0</v>
      </c>
      <c r="E268">
        <v>1</v>
      </c>
      <c r="F268">
        <v>0</v>
      </c>
      <c r="G268">
        <v>21</v>
      </c>
      <c r="H268" s="4" t="str">
        <f>IF(C268&gt;0, "M",IF((D268+F268)&gt;0,"N","H"))</f>
        <v>M</v>
      </c>
      <c r="I268" s="4">
        <f t="shared" si="51"/>
        <v>0</v>
      </c>
      <c r="J268" s="4">
        <f t="shared" si="52"/>
        <v>0</v>
      </c>
    </row>
    <row r="269" spans="1:10" x14ac:dyDescent="0.25">
      <c r="A269">
        <v>3</v>
      </c>
      <c r="B269">
        <v>0</v>
      </c>
      <c r="C269">
        <v>1</v>
      </c>
      <c r="D269">
        <v>0</v>
      </c>
      <c r="E269">
        <v>1</v>
      </c>
      <c r="F269">
        <v>1</v>
      </c>
      <c r="G269">
        <v>2</v>
      </c>
      <c r="H269" s="4" t="str">
        <f>IF(C269&gt;0, "M",IF((D269+F269)&gt;0,"N","H"))</f>
        <v>M</v>
      </c>
      <c r="I269" s="4">
        <f t="shared" si="51"/>
        <v>1</v>
      </c>
      <c r="J269" s="4">
        <f t="shared" si="52"/>
        <v>0</v>
      </c>
    </row>
    <row r="270" spans="1:10" x14ac:dyDescent="0.25">
      <c r="A270">
        <v>3</v>
      </c>
      <c r="B270">
        <v>0</v>
      </c>
      <c r="C270">
        <v>1</v>
      </c>
      <c r="D270">
        <v>0</v>
      </c>
      <c r="E270">
        <v>1</v>
      </c>
      <c r="F270">
        <v>2</v>
      </c>
      <c r="G270">
        <v>1</v>
      </c>
      <c r="H270" s="4" t="str">
        <f>IF(C270&gt;0, "M",IF((D270+F270)&gt;0,"N","H"))</f>
        <v>M</v>
      </c>
      <c r="I270" s="4">
        <f t="shared" si="51"/>
        <v>2</v>
      </c>
      <c r="J270" s="4">
        <f t="shared" si="52"/>
        <v>0</v>
      </c>
    </row>
    <row r="271" spans="1:10" x14ac:dyDescent="0.25">
      <c r="A271">
        <v>3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169</v>
      </c>
      <c r="H271" s="4" t="str">
        <f>IF(C271&gt;0, "M",IF((D271+F271)&gt;0,"N","H"))</f>
        <v>M</v>
      </c>
      <c r="I271" s="4">
        <f t="shared" si="51"/>
        <v>0</v>
      </c>
      <c r="J271" s="4">
        <f t="shared" si="52"/>
        <v>1</v>
      </c>
    </row>
    <row r="272" spans="1:10" x14ac:dyDescent="0.25">
      <c r="A272">
        <v>3</v>
      </c>
      <c r="B272">
        <v>0</v>
      </c>
      <c r="C272">
        <v>1</v>
      </c>
      <c r="D272">
        <v>1</v>
      </c>
      <c r="E272">
        <v>0</v>
      </c>
      <c r="F272">
        <v>1</v>
      </c>
      <c r="G272">
        <v>11</v>
      </c>
      <c r="H272" s="4" t="str">
        <f>IF(C272&gt;0, "M",IF((D272+F272)&gt;0,"N","H"))</f>
        <v>M</v>
      </c>
      <c r="I272" s="4">
        <f t="shared" si="51"/>
        <v>1</v>
      </c>
      <c r="J272" s="4">
        <f t="shared" si="52"/>
        <v>1</v>
      </c>
    </row>
    <row r="273" spans="1:10" x14ac:dyDescent="0.25">
      <c r="A273">
        <v>3</v>
      </c>
      <c r="B273">
        <v>0</v>
      </c>
      <c r="C273">
        <v>1</v>
      </c>
      <c r="D273">
        <v>1</v>
      </c>
      <c r="E273">
        <v>0</v>
      </c>
      <c r="F273">
        <v>2</v>
      </c>
      <c r="G273">
        <v>23</v>
      </c>
      <c r="H273" s="4" t="str">
        <f>IF(C273&gt;0, "M",IF((D273+F273)&gt;0,"N","H"))</f>
        <v>M</v>
      </c>
      <c r="I273" s="4">
        <f t="shared" si="51"/>
        <v>2</v>
      </c>
      <c r="J273" s="4">
        <f t="shared" si="52"/>
        <v>1</v>
      </c>
    </row>
    <row r="274" spans="1:10" x14ac:dyDescent="0.25">
      <c r="A274">
        <v>3</v>
      </c>
      <c r="B274">
        <v>0</v>
      </c>
      <c r="C274">
        <v>1</v>
      </c>
      <c r="D274">
        <v>1</v>
      </c>
      <c r="E274">
        <v>1</v>
      </c>
      <c r="F274">
        <v>0</v>
      </c>
      <c r="G274">
        <v>1</v>
      </c>
      <c r="H274" s="4" t="str">
        <f>IF(C274&gt;0, "M",IF((D274+F274)&gt;0,"N","H"))</f>
        <v>M</v>
      </c>
      <c r="I274" s="4">
        <f t="shared" si="51"/>
        <v>0</v>
      </c>
      <c r="J274" s="4">
        <f t="shared" si="52"/>
        <v>1</v>
      </c>
    </row>
    <row r="275" spans="1:10" x14ac:dyDescent="0.25">
      <c r="A275">
        <v>3</v>
      </c>
      <c r="B275">
        <v>0</v>
      </c>
      <c r="C275">
        <v>1</v>
      </c>
      <c r="D275">
        <v>2</v>
      </c>
      <c r="E275">
        <v>0</v>
      </c>
      <c r="F275">
        <v>0</v>
      </c>
      <c r="G275">
        <v>14</v>
      </c>
      <c r="H275" s="4" t="str">
        <f>IF(C275&gt;0, "M",IF((D275+F275)&gt;0,"N","H"))</f>
        <v>M</v>
      </c>
      <c r="I275" s="4">
        <f t="shared" si="51"/>
        <v>0</v>
      </c>
      <c r="J275" s="4">
        <f t="shared" si="52"/>
        <v>2</v>
      </c>
    </row>
    <row r="276" spans="1:10" x14ac:dyDescent="0.25">
      <c r="A276">
        <v>3</v>
      </c>
      <c r="B276">
        <v>0</v>
      </c>
      <c r="C276">
        <v>1</v>
      </c>
      <c r="D276">
        <v>2</v>
      </c>
      <c r="E276">
        <v>0</v>
      </c>
      <c r="F276">
        <v>2</v>
      </c>
      <c r="G276">
        <v>4</v>
      </c>
      <c r="H276" s="4" t="str">
        <f>IF(C276&gt;0, "M",IF((D276+F276)&gt;0,"N","H"))</f>
        <v>M</v>
      </c>
      <c r="I276" s="4">
        <f t="shared" si="51"/>
        <v>2</v>
      </c>
      <c r="J276" s="4">
        <f t="shared" si="52"/>
        <v>2</v>
      </c>
    </row>
    <row r="277" spans="1:10" x14ac:dyDescent="0.25">
      <c r="A277">
        <v>3</v>
      </c>
      <c r="B277">
        <v>0</v>
      </c>
      <c r="C277">
        <v>2</v>
      </c>
      <c r="D277">
        <v>0</v>
      </c>
      <c r="E277">
        <v>0</v>
      </c>
      <c r="F277">
        <v>0</v>
      </c>
      <c r="G277">
        <v>614</v>
      </c>
      <c r="H277" s="4" t="str">
        <f>IF(C277&gt;0, "M",IF((D277+F277)&gt;0,"N","H"))</f>
        <v>M</v>
      </c>
      <c r="I277" s="4">
        <f t="shared" si="51"/>
        <v>0</v>
      </c>
      <c r="J277" s="4">
        <f t="shared" si="52"/>
        <v>0</v>
      </c>
    </row>
    <row r="278" spans="1:10" x14ac:dyDescent="0.25">
      <c r="A278">
        <v>3</v>
      </c>
      <c r="B278">
        <v>0</v>
      </c>
      <c r="C278">
        <v>2</v>
      </c>
      <c r="D278">
        <v>0</v>
      </c>
      <c r="E278">
        <v>0</v>
      </c>
      <c r="F278">
        <v>1</v>
      </c>
      <c r="G278">
        <v>34</v>
      </c>
      <c r="H278" s="4" t="str">
        <f>IF(C278&gt;0, "M",IF((D278+F278)&gt;0,"N","H"))</f>
        <v>M</v>
      </c>
      <c r="I278" s="4">
        <f t="shared" si="51"/>
        <v>1</v>
      </c>
      <c r="J278" s="4">
        <f t="shared" si="52"/>
        <v>0</v>
      </c>
    </row>
    <row r="279" spans="1:10" x14ac:dyDescent="0.25">
      <c r="A279">
        <v>3</v>
      </c>
      <c r="B279">
        <v>0</v>
      </c>
      <c r="C279">
        <v>2</v>
      </c>
      <c r="D279">
        <v>0</v>
      </c>
      <c r="E279">
        <v>0</v>
      </c>
      <c r="F279">
        <v>2</v>
      </c>
      <c r="G279">
        <v>26</v>
      </c>
      <c r="H279" s="4" t="str">
        <f>IF(C279&gt;0, "M",IF((D279+F279)&gt;0,"N","H"))</f>
        <v>M</v>
      </c>
      <c r="I279" s="4">
        <f t="shared" si="51"/>
        <v>2</v>
      </c>
      <c r="J279" s="4">
        <f t="shared" si="52"/>
        <v>0</v>
      </c>
    </row>
    <row r="280" spans="1:10" x14ac:dyDescent="0.25">
      <c r="A280">
        <v>3</v>
      </c>
      <c r="B280">
        <v>0</v>
      </c>
      <c r="C280">
        <v>2</v>
      </c>
      <c r="D280">
        <v>0</v>
      </c>
      <c r="E280">
        <v>0</v>
      </c>
      <c r="F280">
        <v>3</v>
      </c>
      <c r="G280">
        <v>5</v>
      </c>
      <c r="H280" s="4" t="str">
        <f>IF(C280&gt;0, "M",IF((D280+F280)&gt;0,"N","H"))</f>
        <v>M</v>
      </c>
      <c r="I280" s="4">
        <f t="shared" si="51"/>
        <v>3</v>
      </c>
      <c r="J280" s="4">
        <f t="shared" si="52"/>
        <v>0</v>
      </c>
    </row>
    <row r="281" spans="1:10" x14ac:dyDescent="0.25">
      <c r="A281">
        <v>3</v>
      </c>
      <c r="B281">
        <v>0</v>
      </c>
      <c r="C281">
        <v>2</v>
      </c>
      <c r="D281">
        <v>0</v>
      </c>
      <c r="E281">
        <v>1</v>
      </c>
      <c r="F281">
        <v>0</v>
      </c>
      <c r="G281">
        <v>10</v>
      </c>
      <c r="H281" s="4" t="str">
        <f>IF(C281&gt;0, "M",IF((D281+F281)&gt;0,"N","H"))</f>
        <v>M</v>
      </c>
      <c r="I281" s="4">
        <f t="shared" si="51"/>
        <v>0</v>
      </c>
      <c r="J281" s="4">
        <f t="shared" si="52"/>
        <v>0</v>
      </c>
    </row>
    <row r="282" spans="1:10" x14ac:dyDescent="0.25">
      <c r="A282">
        <v>3</v>
      </c>
      <c r="B282">
        <v>0</v>
      </c>
      <c r="C282">
        <v>2</v>
      </c>
      <c r="D282">
        <v>0</v>
      </c>
      <c r="E282">
        <v>1</v>
      </c>
      <c r="F282">
        <v>1</v>
      </c>
      <c r="G282">
        <v>1</v>
      </c>
      <c r="H282" s="4" t="str">
        <f>IF(C282&gt;0, "M",IF((D282+F282)&gt;0,"N","H"))</f>
        <v>M</v>
      </c>
      <c r="I282" s="4">
        <f t="shared" si="51"/>
        <v>1</v>
      </c>
      <c r="J282" s="4">
        <f t="shared" si="52"/>
        <v>0</v>
      </c>
    </row>
    <row r="283" spans="1:10" x14ac:dyDescent="0.25">
      <c r="A283">
        <v>3</v>
      </c>
      <c r="B283">
        <v>0</v>
      </c>
      <c r="C283">
        <v>2</v>
      </c>
      <c r="D283">
        <v>1</v>
      </c>
      <c r="E283">
        <v>0</v>
      </c>
      <c r="F283">
        <v>0</v>
      </c>
      <c r="G283">
        <v>25</v>
      </c>
      <c r="H283" s="4" t="str">
        <f>IF(C283&gt;0, "M",IF((D283+F283)&gt;0,"N","H"))</f>
        <v>M</v>
      </c>
      <c r="I283" s="4">
        <f t="shared" si="51"/>
        <v>0</v>
      </c>
      <c r="J283" s="4">
        <f t="shared" si="52"/>
        <v>1</v>
      </c>
    </row>
    <row r="284" spans="1:10" x14ac:dyDescent="0.25">
      <c r="A284">
        <v>3</v>
      </c>
      <c r="B284">
        <v>0</v>
      </c>
      <c r="C284">
        <v>2</v>
      </c>
      <c r="D284">
        <v>1</v>
      </c>
      <c r="E284">
        <v>0</v>
      </c>
      <c r="F284">
        <v>1</v>
      </c>
      <c r="G284">
        <v>1</v>
      </c>
      <c r="H284" s="4" t="str">
        <f>IF(C284&gt;0, "M",IF((D284+F284)&gt;0,"N","H"))</f>
        <v>M</v>
      </c>
      <c r="I284" s="4">
        <f t="shared" si="51"/>
        <v>1</v>
      </c>
      <c r="J284" s="4">
        <f t="shared" si="52"/>
        <v>1</v>
      </c>
    </row>
    <row r="285" spans="1:10" x14ac:dyDescent="0.25">
      <c r="A285">
        <v>3</v>
      </c>
      <c r="B285">
        <v>0</v>
      </c>
      <c r="C285">
        <v>2</v>
      </c>
      <c r="D285">
        <v>2</v>
      </c>
      <c r="E285">
        <v>0</v>
      </c>
      <c r="F285">
        <v>0</v>
      </c>
      <c r="G285">
        <v>2</v>
      </c>
      <c r="H285" s="4" t="str">
        <f>IF(C285&gt;0, "M",IF((D285+F285)&gt;0,"N","H"))</f>
        <v>M</v>
      </c>
      <c r="I285" s="4">
        <f t="shared" si="51"/>
        <v>0</v>
      </c>
      <c r="J285" s="4">
        <f t="shared" si="52"/>
        <v>2</v>
      </c>
    </row>
    <row r="286" spans="1:10" x14ac:dyDescent="0.25">
      <c r="A286">
        <v>3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683</v>
      </c>
      <c r="H286" s="4" t="str">
        <f>IF(C286&gt;0, "M",IF((D286+F286)&gt;0,"N","H"))</f>
        <v>N</v>
      </c>
      <c r="I286" s="4">
        <f t="shared" si="51"/>
        <v>1</v>
      </c>
      <c r="J286" s="4">
        <f t="shared" si="52"/>
        <v>0</v>
      </c>
    </row>
    <row r="287" spans="1:10" x14ac:dyDescent="0.25">
      <c r="A287">
        <v>3</v>
      </c>
      <c r="B287">
        <v>1</v>
      </c>
      <c r="C287">
        <v>0</v>
      </c>
      <c r="D287">
        <v>1</v>
      </c>
      <c r="E287">
        <v>0</v>
      </c>
      <c r="F287">
        <v>1</v>
      </c>
      <c r="G287">
        <v>53</v>
      </c>
      <c r="H287" s="4" t="str">
        <f>IF(C287&gt;0, "M",IF((D287+F287)&gt;0,"N","H"))</f>
        <v>N</v>
      </c>
      <c r="I287" s="4">
        <f t="shared" si="51"/>
        <v>2</v>
      </c>
      <c r="J287" s="4">
        <f t="shared" si="52"/>
        <v>0</v>
      </c>
    </row>
    <row r="288" spans="1:10" x14ac:dyDescent="0.25">
      <c r="A288">
        <v>3</v>
      </c>
      <c r="B288">
        <v>1</v>
      </c>
      <c r="C288">
        <v>0</v>
      </c>
      <c r="D288">
        <v>1</v>
      </c>
      <c r="E288">
        <v>0</v>
      </c>
      <c r="F288">
        <v>2</v>
      </c>
      <c r="G288">
        <v>61</v>
      </c>
      <c r="H288" s="4" t="str">
        <f>IF(C288&gt;0, "M",IF((D288+F288)&gt;0,"N","H"))</f>
        <v>N</v>
      </c>
      <c r="I288" s="4">
        <f t="shared" si="51"/>
        <v>3</v>
      </c>
      <c r="J288" s="4">
        <f t="shared" si="52"/>
        <v>0</v>
      </c>
    </row>
    <row r="289" spans="1:10" x14ac:dyDescent="0.25">
      <c r="A289">
        <v>3</v>
      </c>
      <c r="B289">
        <v>1</v>
      </c>
      <c r="C289">
        <v>0</v>
      </c>
      <c r="D289">
        <v>1</v>
      </c>
      <c r="E289">
        <v>0</v>
      </c>
      <c r="F289">
        <v>4</v>
      </c>
      <c r="G289">
        <v>26</v>
      </c>
      <c r="H289" s="4" t="str">
        <f>IF(C289&gt;0, "M",IF((D289+F289)&gt;0,"N","H"))</f>
        <v>N</v>
      </c>
      <c r="I289" s="4">
        <f t="shared" si="51"/>
        <v>5</v>
      </c>
      <c r="J289" s="4">
        <f t="shared" si="52"/>
        <v>0</v>
      </c>
    </row>
    <row r="290" spans="1:10" x14ac:dyDescent="0.25">
      <c r="A290">
        <v>3</v>
      </c>
      <c r="B290">
        <v>1</v>
      </c>
      <c r="C290">
        <v>0</v>
      </c>
      <c r="D290">
        <v>2</v>
      </c>
      <c r="E290">
        <v>0</v>
      </c>
      <c r="F290">
        <v>0</v>
      </c>
      <c r="G290">
        <v>145</v>
      </c>
      <c r="H290" s="4" t="str">
        <f>IF(C290&gt;0, "M",IF((D290+F290)&gt;0,"N","H"))</f>
        <v>N</v>
      </c>
      <c r="I290" s="4">
        <f t="shared" si="51"/>
        <v>1</v>
      </c>
      <c r="J290" s="4">
        <f t="shared" si="52"/>
        <v>1</v>
      </c>
    </row>
    <row r="291" spans="1:10" x14ac:dyDescent="0.25">
      <c r="A291">
        <v>3</v>
      </c>
      <c r="B291">
        <v>1</v>
      </c>
      <c r="C291">
        <v>0</v>
      </c>
      <c r="D291">
        <v>2</v>
      </c>
      <c r="E291">
        <v>0</v>
      </c>
      <c r="F291">
        <v>1</v>
      </c>
      <c r="G291">
        <v>10</v>
      </c>
      <c r="H291" s="4" t="str">
        <f>IF(C291&gt;0, "M",IF((D291+F291)&gt;0,"N","H"))</f>
        <v>N</v>
      </c>
      <c r="I291" s="4">
        <f t="shared" si="51"/>
        <v>2</v>
      </c>
      <c r="J291" s="4">
        <f t="shared" si="52"/>
        <v>1</v>
      </c>
    </row>
    <row r="292" spans="1:10" x14ac:dyDescent="0.25">
      <c r="A292">
        <v>3</v>
      </c>
      <c r="B292">
        <v>1</v>
      </c>
      <c r="C292">
        <v>0</v>
      </c>
      <c r="D292">
        <v>2</v>
      </c>
      <c r="E292">
        <v>0</v>
      </c>
      <c r="F292">
        <v>2</v>
      </c>
      <c r="G292">
        <v>24</v>
      </c>
      <c r="H292" s="4" t="str">
        <f>IF(C292&gt;0, "M",IF((D292+F292)&gt;0,"N","H"))</f>
        <v>N</v>
      </c>
      <c r="I292" s="4">
        <f t="shared" si="51"/>
        <v>3</v>
      </c>
      <c r="J292" s="4">
        <f t="shared" si="52"/>
        <v>1</v>
      </c>
    </row>
    <row r="293" spans="1:10" x14ac:dyDescent="0.25">
      <c r="A293">
        <v>3</v>
      </c>
      <c r="B293">
        <v>1</v>
      </c>
      <c r="C293">
        <v>0</v>
      </c>
      <c r="D293">
        <v>3</v>
      </c>
      <c r="E293">
        <v>0</v>
      </c>
      <c r="F293">
        <v>0</v>
      </c>
      <c r="G293">
        <v>32</v>
      </c>
      <c r="H293" s="4" t="str">
        <f>IF(C293&gt;0, "M",IF((D293+F293)&gt;0,"N","H"))</f>
        <v>N</v>
      </c>
      <c r="I293" s="4">
        <f t="shared" si="51"/>
        <v>1</v>
      </c>
      <c r="J293" s="4">
        <f t="shared" si="52"/>
        <v>2</v>
      </c>
    </row>
    <row r="294" spans="1:10" x14ac:dyDescent="0.25">
      <c r="A294">
        <v>3</v>
      </c>
      <c r="B294">
        <v>1</v>
      </c>
      <c r="C294">
        <v>0</v>
      </c>
      <c r="D294">
        <v>3</v>
      </c>
      <c r="E294">
        <v>0</v>
      </c>
      <c r="F294">
        <v>1</v>
      </c>
      <c r="G294">
        <v>1</v>
      </c>
      <c r="H294" s="4" t="str">
        <f>IF(C294&gt;0, "M",IF((D294+F294)&gt;0,"N","H"))</f>
        <v>N</v>
      </c>
      <c r="I294" s="4">
        <f t="shared" si="51"/>
        <v>2</v>
      </c>
      <c r="J294" s="4">
        <f t="shared" si="52"/>
        <v>2</v>
      </c>
    </row>
    <row r="295" spans="1:10" x14ac:dyDescent="0.25">
      <c r="A295">
        <v>3</v>
      </c>
      <c r="B295">
        <v>1</v>
      </c>
      <c r="C295">
        <v>0</v>
      </c>
      <c r="D295">
        <v>3</v>
      </c>
      <c r="E295">
        <v>0</v>
      </c>
      <c r="F295">
        <v>2</v>
      </c>
      <c r="G295">
        <v>9</v>
      </c>
      <c r="H295" s="4" t="str">
        <f>IF(C295&gt;0, "M",IF((D295+F295)&gt;0,"N","H"))</f>
        <v>N</v>
      </c>
      <c r="I295" s="4">
        <f t="shared" si="51"/>
        <v>3</v>
      </c>
      <c r="J295" s="4">
        <f t="shared" si="52"/>
        <v>2</v>
      </c>
    </row>
    <row r="296" spans="1:10" x14ac:dyDescent="0.25">
      <c r="A296">
        <v>3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899</v>
      </c>
      <c r="H296" s="4" t="str">
        <f>IF(C296&gt;0, "M",IF((D296+F296)&gt;0,"N","H"))</f>
        <v>M</v>
      </c>
      <c r="I296" s="4">
        <f t="shared" si="51"/>
        <v>1</v>
      </c>
      <c r="J296" s="4">
        <f t="shared" si="52"/>
        <v>0</v>
      </c>
    </row>
    <row r="297" spans="1:10" x14ac:dyDescent="0.25">
      <c r="A297">
        <v>3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24</v>
      </c>
      <c r="H297" s="4" t="str">
        <f>IF(C297&gt;0, "M",IF((D297+F297)&gt;0,"N","H"))</f>
        <v>M</v>
      </c>
      <c r="I297" s="4">
        <f t="shared" si="51"/>
        <v>2</v>
      </c>
      <c r="J297" s="4">
        <f t="shared" si="52"/>
        <v>0</v>
      </c>
    </row>
    <row r="298" spans="1:10" x14ac:dyDescent="0.25">
      <c r="A298">
        <v>3</v>
      </c>
      <c r="B298">
        <v>1</v>
      </c>
      <c r="C298">
        <v>1</v>
      </c>
      <c r="D298">
        <v>1</v>
      </c>
      <c r="E298">
        <v>0</v>
      </c>
      <c r="F298">
        <v>2</v>
      </c>
      <c r="G298">
        <v>24</v>
      </c>
      <c r="H298" s="4" t="str">
        <f>IF(C298&gt;0, "M",IF((D298+F298)&gt;0,"N","H"))</f>
        <v>M</v>
      </c>
      <c r="I298" s="4">
        <f t="shared" si="51"/>
        <v>3</v>
      </c>
      <c r="J298" s="4">
        <f t="shared" si="52"/>
        <v>0</v>
      </c>
    </row>
    <row r="299" spans="1:10" x14ac:dyDescent="0.25">
      <c r="A299">
        <v>3</v>
      </c>
      <c r="B299">
        <v>1</v>
      </c>
      <c r="C299">
        <v>1</v>
      </c>
      <c r="D299">
        <v>1</v>
      </c>
      <c r="E299">
        <v>0</v>
      </c>
      <c r="F299">
        <v>3</v>
      </c>
      <c r="G299">
        <v>3</v>
      </c>
      <c r="H299" s="4" t="str">
        <f>IF(C299&gt;0, "M",IF((D299+F299)&gt;0,"N","H"))</f>
        <v>M</v>
      </c>
      <c r="I299" s="4">
        <f t="shared" si="51"/>
        <v>4</v>
      </c>
      <c r="J299" s="4">
        <f t="shared" si="52"/>
        <v>0</v>
      </c>
    </row>
    <row r="300" spans="1:10" x14ac:dyDescent="0.25">
      <c r="A300">
        <v>3</v>
      </c>
      <c r="B300">
        <v>1</v>
      </c>
      <c r="C300">
        <v>1</v>
      </c>
      <c r="D300">
        <v>2</v>
      </c>
      <c r="E300">
        <v>0</v>
      </c>
      <c r="F300">
        <v>0</v>
      </c>
      <c r="G300">
        <v>48</v>
      </c>
      <c r="H300" s="4" t="str">
        <f>IF(C300&gt;0, "M",IF((D300+F300)&gt;0,"N","H"))</f>
        <v>M</v>
      </c>
      <c r="I300" s="4">
        <f t="shared" si="51"/>
        <v>1</v>
      </c>
      <c r="J300" s="4">
        <f t="shared" si="52"/>
        <v>1</v>
      </c>
    </row>
    <row r="301" spans="1:10" x14ac:dyDescent="0.25">
      <c r="A301">
        <v>3</v>
      </c>
      <c r="B301">
        <v>1</v>
      </c>
      <c r="C301">
        <v>1</v>
      </c>
      <c r="D301">
        <v>2</v>
      </c>
      <c r="E301">
        <v>0</v>
      </c>
      <c r="F301">
        <v>1</v>
      </c>
      <c r="G301">
        <v>1</v>
      </c>
      <c r="H301" s="4" t="str">
        <f>IF(C301&gt;0, "M",IF((D301+F301)&gt;0,"N","H"))</f>
        <v>M</v>
      </c>
      <c r="I301" s="4">
        <f t="shared" si="51"/>
        <v>2</v>
      </c>
      <c r="J301" s="4">
        <f t="shared" si="52"/>
        <v>1</v>
      </c>
    </row>
    <row r="302" spans="1:10" x14ac:dyDescent="0.25">
      <c r="A302">
        <v>3</v>
      </c>
      <c r="B302">
        <v>1</v>
      </c>
      <c r="C302">
        <v>1</v>
      </c>
      <c r="D302">
        <v>2</v>
      </c>
      <c r="E302">
        <v>0</v>
      </c>
      <c r="F302">
        <v>2</v>
      </c>
      <c r="G302">
        <v>4</v>
      </c>
      <c r="H302" s="4" t="str">
        <f>IF(C302&gt;0, "M",IF((D302+F302)&gt;0,"N","H"))</f>
        <v>M</v>
      </c>
      <c r="I302" s="4">
        <f t="shared" si="51"/>
        <v>3</v>
      </c>
      <c r="J302" s="4">
        <f t="shared" si="52"/>
        <v>1</v>
      </c>
    </row>
    <row r="303" spans="1:10" x14ac:dyDescent="0.25">
      <c r="A303">
        <v>3</v>
      </c>
      <c r="B303">
        <v>1</v>
      </c>
      <c r="C303">
        <v>1</v>
      </c>
      <c r="D303">
        <v>3</v>
      </c>
      <c r="E303">
        <v>0</v>
      </c>
      <c r="F303">
        <v>0</v>
      </c>
      <c r="G303">
        <v>3</v>
      </c>
      <c r="H303" s="4" t="str">
        <f>IF(C303&gt;0, "M",IF((D303+F303)&gt;0,"N","H"))</f>
        <v>M</v>
      </c>
      <c r="I303" s="4">
        <f t="shared" si="51"/>
        <v>1</v>
      </c>
      <c r="J303" s="4">
        <f t="shared" si="52"/>
        <v>2</v>
      </c>
    </row>
    <row r="304" spans="1:10" x14ac:dyDescent="0.25">
      <c r="A304">
        <v>3</v>
      </c>
      <c r="B304">
        <v>1</v>
      </c>
      <c r="C304">
        <v>1</v>
      </c>
      <c r="D304">
        <v>3</v>
      </c>
      <c r="E304">
        <v>1</v>
      </c>
      <c r="F304">
        <v>0</v>
      </c>
      <c r="G304">
        <v>1</v>
      </c>
      <c r="H304" s="4" t="str">
        <f>IF(C304&gt;0, "M",IF((D304+F304)&gt;0,"N","H"))</f>
        <v>M</v>
      </c>
      <c r="I304" s="4">
        <f t="shared" si="51"/>
        <v>1</v>
      </c>
      <c r="J304" s="4">
        <f t="shared" si="52"/>
        <v>2</v>
      </c>
    </row>
    <row r="305" spans="1:10" x14ac:dyDescent="0.25">
      <c r="A305">
        <v>3</v>
      </c>
      <c r="B305">
        <v>1</v>
      </c>
      <c r="C305">
        <v>2</v>
      </c>
      <c r="D305">
        <v>1</v>
      </c>
      <c r="E305">
        <v>0</v>
      </c>
      <c r="F305">
        <v>0</v>
      </c>
      <c r="G305">
        <v>112</v>
      </c>
      <c r="H305" s="4" t="str">
        <f t="shared" ref="H305:H368" si="53">IF(C305&gt;0, "M",IF((D305+F305)&gt;0,"N","H"))</f>
        <v>M</v>
      </c>
      <c r="I305" s="4">
        <f t="shared" si="51"/>
        <v>1</v>
      </c>
      <c r="J305" s="4">
        <f t="shared" si="52"/>
        <v>0</v>
      </c>
    </row>
    <row r="306" spans="1:10" x14ac:dyDescent="0.25">
      <c r="A306">
        <v>3</v>
      </c>
      <c r="B306">
        <v>1</v>
      </c>
      <c r="C306">
        <v>2</v>
      </c>
      <c r="D306">
        <v>1</v>
      </c>
      <c r="E306">
        <v>0</v>
      </c>
      <c r="F306">
        <v>1</v>
      </c>
      <c r="G306">
        <v>5</v>
      </c>
      <c r="H306" s="4" t="str">
        <f t="shared" si="53"/>
        <v>M</v>
      </c>
      <c r="I306" s="4">
        <f t="shared" si="51"/>
        <v>2</v>
      </c>
      <c r="J306" s="4">
        <f t="shared" si="52"/>
        <v>0</v>
      </c>
    </row>
    <row r="307" spans="1:10" x14ac:dyDescent="0.25">
      <c r="A307">
        <v>3</v>
      </c>
      <c r="B307">
        <v>1</v>
      </c>
      <c r="C307">
        <v>2</v>
      </c>
      <c r="D307">
        <v>1</v>
      </c>
      <c r="E307">
        <v>0</v>
      </c>
      <c r="F307">
        <v>2</v>
      </c>
      <c r="G307">
        <v>5</v>
      </c>
      <c r="H307" s="4" t="str">
        <f t="shared" si="53"/>
        <v>M</v>
      </c>
      <c r="I307" s="4">
        <f t="shared" si="51"/>
        <v>3</v>
      </c>
      <c r="J307" s="4">
        <f t="shared" si="52"/>
        <v>0</v>
      </c>
    </row>
    <row r="308" spans="1:10" x14ac:dyDescent="0.25">
      <c r="A308">
        <v>3</v>
      </c>
      <c r="B308">
        <v>1</v>
      </c>
      <c r="C308">
        <v>2</v>
      </c>
      <c r="D308">
        <v>1</v>
      </c>
      <c r="E308">
        <v>0</v>
      </c>
      <c r="F308">
        <v>3</v>
      </c>
      <c r="G308">
        <v>1</v>
      </c>
      <c r="H308" s="4" t="str">
        <f t="shared" si="53"/>
        <v>M</v>
      </c>
      <c r="I308" s="4">
        <f t="shared" si="51"/>
        <v>4</v>
      </c>
      <c r="J308" s="4">
        <f t="shared" si="52"/>
        <v>0</v>
      </c>
    </row>
    <row r="309" spans="1:10" x14ac:dyDescent="0.25">
      <c r="A309">
        <v>3</v>
      </c>
      <c r="B309">
        <v>1</v>
      </c>
      <c r="C309">
        <v>2</v>
      </c>
      <c r="D309">
        <v>1</v>
      </c>
      <c r="E309">
        <v>1</v>
      </c>
      <c r="F309">
        <v>0</v>
      </c>
      <c r="G309">
        <v>5</v>
      </c>
      <c r="H309" s="4" t="str">
        <f t="shared" si="53"/>
        <v>M</v>
      </c>
      <c r="I309" s="4">
        <f t="shared" si="51"/>
        <v>1</v>
      </c>
      <c r="J309" s="4">
        <f t="shared" si="52"/>
        <v>0</v>
      </c>
    </row>
    <row r="310" spans="1:10" x14ac:dyDescent="0.25">
      <c r="A310">
        <v>3</v>
      </c>
      <c r="B310">
        <v>1</v>
      </c>
      <c r="C310">
        <v>2</v>
      </c>
      <c r="D310">
        <v>2</v>
      </c>
      <c r="E310">
        <v>0</v>
      </c>
      <c r="F310">
        <v>0</v>
      </c>
      <c r="G310">
        <v>4</v>
      </c>
      <c r="H310" s="4" t="str">
        <f t="shared" si="53"/>
        <v>M</v>
      </c>
      <c r="I310" s="4">
        <f t="shared" si="51"/>
        <v>1</v>
      </c>
      <c r="J310" s="4">
        <f t="shared" si="52"/>
        <v>1</v>
      </c>
    </row>
    <row r="311" spans="1:10" x14ac:dyDescent="0.25">
      <c r="A311">
        <v>3</v>
      </c>
      <c r="B311">
        <v>1</v>
      </c>
      <c r="C311">
        <v>2</v>
      </c>
      <c r="D311">
        <v>3</v>
      </c>
      <c r="E311">
        <v>0</v>
      </c>
      <c r="F311">
        <v>0</v>
      </c>
      <c r="G311">
        <v>2</v>
      </c>
      <c r="H311" s="4" t="str">
        <f t="shared" si="53"/>
        <v>M</v>
      </c>
      <c r="I311" s="4">
        <f t="shared" si="51"/>
        <v>1</v>
      </c>
      <c r="J311" s="4">
        <f t="shared" si="52"/>
        <v>2</v>
      </c>
    </row>
    <row r="312" spans="1:10" x14ac:dyDescent="0.25">
      <c r="A312">
        <v>3</v>
      </c>
      <c r="B312">
        <v>2</v>
      </c>
      <c r="C312">
        <v>0</v>
      </c>
      <c r="D312">
        <v>2</v>
      </c>
      <c r="E312">
        <v>0</v>
      </c>
      <c r="F312">
        <v>0</v>
      </c>
      <c r="G312">
        <v>170</v>
      </c>
      <c r="H312" s="4" t="str">
        <f t="shared" si="53"/>
        <v>N</v>
      </c>
      <c r="I312" s="4">
        <f t="shared" si="51"/>
        <v>2</v>
      </c>
      <c r="J312" s="4">
        <f t="shared" si="52"/>
        <v>0</v>
      </c>
    </row>
    <row r="313" spans="1:10" x14ac:dyDescent="0.25">
      <c r="A313">
        <v>3</v>
      </c>
      <c r="B313">
        <v>2</v>
      </c>
      <c r="C313">
        <v>0</v>
      </c>
      <c r="D313">
        <v>2</v>
      </c>
      <c r="E313">
        <v>0</v>
      </c>
      <c r="F313">
        <v>1</v>
      </c>
      <c r="G313">
        <v>14</v>
      </c>
      <c r="H313" s="4" t="str">
        <f t="shared" si="53"/>
        <v>N</v>
      </c>
      <c r="I313" s="4">
        <f t="shared" si="51"/>
        <v>3</v>
      </c>
      <c r="J313" s="4">
        <f t="shared" si="52"/>
        <v>0</v>
      </c>
    </row>
    <row r="314" spans="1:10" x14ac:dyDescent="0.25">
      <c r="A314">
        <v>3</v>
      </c>
      <c r="B314">
        <v>2</v>
      </c>
      <c r="C314">
        <v>0</v>
      </c>
      <c r="D314">
        <v>2</v>
      </c>
      <c r="E314">
        <v>0</v>
      </c>
      <c r="F314">
        <v>2</v>
      </c>
      <c r="G314">
        <v>3</v>
      </c>
      <c r="H314" s="4" t="str">
        <f t="shared" si="53"/>
        <v>N</v>
      </c>
      <c r="I314" s="4">
        <f t="shared" si="51"/>
        <v>4</v>
      </c>
      <c r="J314" s="4">
        <f t="shared" si="52"/>
        <v>0</v>
      </c>
    </row>
    <row r="315" spans="1:10" x14ac:dyDescent="0.25">
      <c r="A315">
        <v>3</v>
      </c>
      <c r="B315">
        <v>2</v>
      </c>
      <c r="C315">
        <v>0</v>
      </c>
      <c r="D315">
        <v>3</v>
      </c>
      <c r="E315">
        <v>0</v>
      </c>
      <c r="F315">
        <v>0</v>
      </c>
      <c r="G315">
        <v>61</v>
      </c>
      <c r="H315" s="4" t="str">
        <f t="shared" si="53"/>
        <v>N</v>
      </c>
      <c r="I315" s="4">
        <f t="shared" si="51"/>
        <v>2</v>
      </c>
      <c r="J315" s="4">
        <f t="shared" si="52"/>
        <v>1</v>
      </c>
    </row>
    <row r="316" spans="1:10" x14ac:dyDescent="0.25">
      <c r="A316">
        <v>3</v>
      </c>
      <c r="B316">
        <v>2</v>
      </c>
      <c r="C316">
        <v>0</v>
      </c>
      <c r="D316">
        <v>3</v>
      </c>
      <c r="E316">
        <v>0</v>
      </c>
      <c r="F316">
        <v>1</v>
      </c>
      <c r="G316">
        <v>5</v>
      </c>
      <c r="H316" s="4" t="str">
        <f t="shared" si="53"/>
        <v>N</v>
      </c>
      <c r="I316" s="4">
        <f t="shared" si="51"/>
        <v>3</v>
      </c>
      <c r="J316" s="4">
        <f t="shared" si="52"/>
        <v>1</v>
      </c>
    </row>
    <row r="317" spans="1:10" x14ac:dyDescent="0.25">
      <c r="A317">
        <v>3</v>
      </c>
      <c r="B317">
        <v>2</v>
      </c>
      <c r="C317">
        <v>0</v>
      </c>
      <c r="D317">
        <v>4</v>
      </c>
      <c r="E317">
        <v>0</v>
      </c>
      <c r="F317">
        <v>0</v>
      </c>
      <c r="G317">
        <v>5</v>
      </c>
      <c r="H317" s="4" t="str">
        <f t="shared" si="53"/>
        <v>N</v>
      </c>
      <c r="I317" s="4">
        <f t="shared" si="51"/>
        <v>2</v>
      </c>
      <c r="J317" s="4">
        <f t="shared" si="52"/>
        <v>2</v>
      </c>
    </row>
    <row r="318" spans="1:10" x14ac:dyDescent="0.25">
      <c r="A318">
        <v>3</v>
      </c>
      <c r="B318">
        <v>2</v>
      </c>
      <c r="C318">
        <v>1</v>
      </c>
      <c r="D318">
        <v>2</v>
      </c>
      <c r="E318">
        <v>0</v>
      </c>
      <c r="F318">
        <v>0</v>
      </c>
      <c r="G318">
        <v>119</v>
      </c>
      <c r="H318" s="4" t="str">
        <f t="shared" si="53"/>
        <v>M</v>
      </c>
      <c r="I318" s="4">
        <f t="shared" si="51"/>
        <v>2</v>
      </c>
      <c r="J318" s="4">
        <f t="shared" si="52"/>
        <v>0</v>
      </c>
    </row>
    <row r="319" spans="1:10" x14ac:dyDescent="0.25">
      <c r="A319">
        <v>3</v>
      </c>
      <c r="B319">
        <v>2</v>
      </c>
      <c r="C319">
        <v>1</v>
      </c>
      <c r="D319">
        <v>2</v>
      </c>
      <c r="E319">
        <v>0</v>
      </c>
      <c r="F319">
        <v>1</v>
      </c>
      <c r="G319">
        <v>5</v>
      </c>
      <c r="H319" s="4" t="str">
        <f t="shared" si="53"/>
        <v>M</v>
      </c>
      <c r="I319" s="4">
        <f t="shared" si="51"/>
        <v>3</v>
      </c>
      <c r="J319" s="4">
        <f t="shared" si="52"/>
        <v>0</v>
      </c>
    </row>
    <row r="320" spans="1:10" x14ac:dyDescent="0.25">
      <c r="A320">
        <v>3</v>
      </c>
      <c r="B320">
        <v>2</v>
      </c>
      <c r="C320">
        <v>1</v>
      </c>
      <c r="D320">
        <v>2</v>
      </c>
      <c r="E320">
        <v>0</v>
      </c>
      <c r="F320">
        <v>2</v>
      </c>
      <c r="G320">
        <v>6</v>
      </c>
      <c r="H320" s="4" t="str">
        <f t="shared" si="53"/>
        <v>M</v>
      </c>
      <c r="I320" s="4">
        <f t="shared" si="51"/>
        <v>4</v>
      </c>
      <c r="J320" s="4">
        <f t="shared" si="52"/>
        <v>0</v>
      </c>
    </row>
    <row r="321" spans="1:10" x14ac:dyDescent="0.25">
      <c r="A321">
        <v>3</v>
      </c>
      <c r="B321">
        <v>2</v>
      </c>
      <c r="C321">
        <v>1</v>
      </c>
      <c r="D321">
        <v>2</v>
      </c>
      <c r="E321">
        <v>0</v>
      </c>
      <c r="F321">
        <v>3</v>
      </c>
      <c r="G321">
        <v>1</v>
      </c>
      <c r="H321" s="4" t="str">
        <f t="shared" si="53"/>
        <v>M</v>
      </c>
      <c r="I321" s="4">
        <f t="shared" si="51"/>
        <v>5</v>
      </c>
      <c r="J321" s="4">
        <f t="shared" si="52"/>
        <v>0</v>
      </c>
    </row>
    <row r="322" spans="1:10" x14ac:dyDescent="0.25">
      <c r="A322">
        <v>3</v>
      </c>
      <c r="B322">
        <v>2</v>
      </c>
      <c r="C322">
        <v>1</v>
      </c>
      <c r="D322">
        <v>3</v>
      </c>
      <c r="E322">
        <v>0</v>
      </c>
      <c r="F322">
        <v>0</v>
      </c>
      <c r="G322">
        <v>5</v>
      </c>
      <c r="H322" s="4" t="str">
        <f t="shared" si="53"/>
        <v>M</v>
      </c>
      <c r="I322" s="4">
        <f t="shared" si="51"/>
        <v>2</v>
      </c>
      <c r="J322" s="4">
        <f t="shared" si="52"/>
        <v>1</v>
      </c>
    </row>
    <row r="323" spans="1:10" x14ac:dyDescent="0.25">
      <c r="A323">
        <v>3</v>
      </c>
      <c r="B323">
        <v>2</v>
      </c>
      <c r="C323">
        <v>2</v>
      </c>
      <c r="D323">
        <v>2</v>
      </c>
      <c r="E323">
        <v>0</v>
      </c>
      <c r="F323">
        <v>0</v>
      </c>
      <c r="G323">
        <v>15</v>
      </c>
      <c r="H323" s="4" t="str">
        <f t="shared" si="53"/>
        <v>M</v>
      </c>
      <c r="I323" s="4">
        <f t="shared" ref="I323:I386" si="54">B323+F323</f>
        <v>2</v>
      </c>
      <c r="J323" s="4">
        <f t="shared" ref="J323:J386" si="55">D323-B323</f>
        <v>0</v>
      </c>
    </row>
    <row r="324" spans="1:10" x14ac:dyDescent="0.25">
      <c r="A324">
        <v>3</v>
      </c>
      <c r="B324">
        <v>2</v>
      </c>
      <c r="C324">
        <v>2</v>
      </c>
      <c r="D324">
        <v>2</v>
      </c>
      <c r="E324">
        <v>0</v>
      </c>
      <c r="F324">
        <v>2</v>
      </c>
      <c r="G324">
        <v>1</v>
      </c>
      <c r="H324" s="4" t="str">
        <f t="shared" si="53"/>
        <v>M</v>
      </c>
      <c r="I324" s="4">
        <f t="shared" si="54"/>
        <v>4</v>
      </c>
      <c r="J324" s="4">
        <f t="shared" si="55"/>
        <v>0</v>
      </c>
    </row>
    <row r="325" spans="1:10" x14ac:dyDescent="0.25">
      <c r="A325">
        <v>3</v>
      </c>
      <c r="B325">
        <v>2</v>
      </c>
      <c r="C325">
        <v>2</v>
      </c>
      <c r="D325">
        <v>3</v>
      </c>
      <c r="E325">
        <v>0</v>
      </c>
      <c r="F325">
        <v>0</v>
      </c>
      <c r="G325">
        <v>2</v>
      </c>
      <c r="H325" s="4" t="str">
        <f t="shared" si="53"/>
        <v>M</v>
      </c>
      <c r="I325" s="4">
        <f t="shared" si="54"/>
        <v>2</v>
      </c>
      <c r="J325" s="4">
        <f t="shared" si="55"/>
        <v>1</v>
      </c>
    </row>
    <row r="326" spans="1:10" x14ac:dyDescent="0.25">
      <c r="A326">
        <v>3</v>
      </c>
      <c r="B326">
        <v>3</v>
      </c>
      <c r="C326">
        <v>0</v>
      </c>
      <c r="D326">
        <v>3</v>
      </c>
      <c r="E326">
        <v>0</v>
      </c>
      <c r="F326">
        <v>0</v>
      </c>
      <c r="G326">
        <v>32</v>
      </c>
      <c r="H326" s="4" t="str">
        <f t="shared" si="53"/>
        <v>N</v>
      </c>
      <c r="I326" s="4">
        <f t="shared" si="54"/>
        <v>3</v>
      </c>
      <c r="J326" s="4">
        <f t="shared" si="55"/>
        <v>0</v>
      </c>
    </row>
    <row r="327" spans="1:10" x14ac:dyDescent="0.25">
      <c r="A327">
        <v>3</v>
      </c>
      <c r="B327">
        <v>3</v>
      </c>
      <c r="C327">
        <v>0</v>
      </c>
      <c r="D327">
        <v>4</v>
      </c>
      <c r="E327">
        <v>0</v>
      </c>
      <c r="F327">
        <v>0</v>
      </c>
      <c r="G327">
        <v>7</v>
      </c>
      <c r="H327" s="4" t="str">
        <f t="shared" si="53"/>
        <v>N</v>
      </c>
      <c r="I327" s="4">
        <f t="shared" si="54"/>
        <v>3</v>
      </c>
      <c r="J327" s="4">
        <f t="shared" si="55"/>
        <v>1</v>
      </c>
    </row>
    <row r="328" spans="1:10" x14ac:dyDescent="0.25">
      <c r="A328">
        <v>3</v>
      </c>
      <c r="B328">
        <v>3</v>
      </c>
      <c r="C328">
        <v>0</v>
      </c>
      <c r="D328">
        <v>5</v>
      </c>
      <c r="E328">
        <v>0</v>
      </c>
      <c r="F328">
        <v>0</v>
      </c>
      <c r="G328">
        <v>3</v>
      </c>
      <c r="H328" s="4" t="str">
        <f t="shared" si="53"/>
        <v>N</v>
      </c>
      <c r="I328" s="4">
        <f t="shared" si="54"/>
        <v>3</v>
      </c>
      <c r="J328" s="4">
        <f t="shared" si="55"/>
        <v>2</v>
      </c>
    </row>
    <row r="329" spans="1:10" x14ac:dyDescent="0.25">
      <c r="A329">
        <v>3</v>
      </c>
      <c r="B329">
        <v>3</v>
      </c>
      <c r="C329">
        <v>1</v>
      </c>
      <c r="D329">
        <v>3</v>
      </c>
      <c r="E329">
        <v>0</v>
      </c>
      <c r="F329">
        <v>0</v>
      </c>
      <c r="G329">
        <v>9</v>
      </c>
      <c r="H329" s="4" t="str">
        <f t="shared" si="53"/>
        <v>M</v>
      </c>
      <c r="I329" s="4">
        <f t="shared" si="54"/>
        <v>3</v>
      </c>
      <c r="J329" s="4">
        <f t="shared" si="55"/>
        <v>0</v>
      </c>
    </row>
    <row r="330" spans="1:10" x14ac:dyDescent="0.25">
      <c r="A330">
        <v>3</v>
      </c>
      <c r="B330">
        <v>3</v>
      </c>
      <c r="C330">
        <v>1</v>
      </c>
      <c r="D330">
        <v>3</v>
      </c>
      <c r="E330">
        <v>0</v>
      </c>
      <c r="F330">
        <v>1</v>
      </c>
      <c r="G330">
        <v>1</v>
      </c>
      <c r="H330" s="4" t="str">
        <f t="shared" si="53"/>
        <v>M</v>
      </c>
      <c r="I330" s="4">
        <f t="shared" si="54"/>
        <v>4</v>
      </c>
      <c r="J330" s="4">
        <f t="shared" si="55"/>
        <v>0</v>
      </c>
    </row>
    <row r="331" spans="1:10" x14ac:dyDescent="0.25">
      <c r="A331">
        <v>3</v>
      </c>
      <c r="B331">
        <v>3</v>
      </c>
      <c r="C331">
        <v>1</v>
      </c>
      <c r="D331">
        <v>4</v>
      </c>
      <c r="E331">
        <v>0</v>
      </c>
      <c r="F331">
        <v>0</v>
      </c>
      <c r="G331">
        <v>1</v>
      </c>
      <c r="H331" s="4" t="str">
        <f t="shared" si="53"/>
        <v>M</v>
      </c>
      <c r="I331" s="4">
        <f t="shared" si="54"/>
        <v>3</v>
      </c>
      <c r="J331" s="4">
        <f t="shared" si="55"/>
        <v>1</v>
      </c>
    </row>
    <row r="332" spans="1:10" x14ac:dyDescent="0.25">
      <c r="A332">
        <v>3</v>
      </c>
      <c r="B332">
        <v>3</v>
      </c>
      <c r="C332">
        <v>2</v>
      </c>
      <c r="D332">
        <v>3</v>
      </c>
      <c r="E332">
        <v>0</v>
      </c>
      <c r="F332">
        <v>0</v>
      </c>
      <c r="G332">
        <v>1</v>
      </c>
      <c r="H332" s="4" t="str">
        <f t="shared" si="53"/>
        <v>M</v>
      </c>
      <c r="I332" s="4">
        <f t="shared" si="54"/>
        <v>3</v>
      </c>
      <c r="J332" s="4">
        <f t="shared" si="55"/>
        <v>0</v>
      </c>
    </row>
    <row r="333" spans="1:10" x14ac:dyDescent="0.25">
      <c r="A333">
        <v>3</v>
      </c>
      <c r="B333">
        <v>4</v>
      </c>
      <c r="C333">
        <v>1</v>
      </c>
      <c r="D333">
        <v>4</v>
      </c>
      <c r="E333">
        <v>0</v>
      </c>
      <c r="F333">
        <v>0</v>
      </c>
      <c r="G333">
        <v>1</v>
      </c>
      <c r="H333" s="4" t="str">
        <f t="shared" si="53"/>
        <v>M</v>
      </c>
      <c r="I333" s="4">
        <f t="shared" si="54"/>
        <v>4</v>
      </c>
      <c r="J333" s="4">
        <f t="shared" si="55"/>
        <v>0</v>
      </c>
    </row>
    <row r="334" spans="1:10" x14ac:dyDescent="0.25">
      <c r="A334">
        <v>4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1597</v>
      </c>
      <c r="H334" s="4" t="str">
        <f t="shared" si="53"/>
        <v>N</v>
      </c>
      <c r="I334" s="4">
        <f t="shared" si="54"/>
        <v>1</v>
      </c>
      <c r="J334" s="4">
        <f t="shared" si="55"/>
        <v>0</v>
      </c>
    </row>
    <row r="335" spans="1:10" x14ac:dyDescent="0.25">
      <c r="A335">
        <v>4</v>
      </c>
      <c r="B335">
        <v>0</v>
      </c>
      <c r="C335">
        <v>0</v>
      </c>
      <c r="D335">
        <v>0</v>
      </c>
      <c r="E335">
        <v>0</v>
      </c>
      <c r="F335">
        <v>2</v>
      </c>
      <c r="G335">
        <v>1807</v>
      </c>
      <c r="H335" s="4" t="str">
        <f t="shared" si="53"/>
        <v>N</v>
      </c>
      <c r="I335" s="4">
        <f t="shared" si="54"/>
        <v>2</v>
      </c>
      <c r="J335" s="4">
        <f t="shared" si="55"/>
        <v>0</v>
      </c>
    </row>
    <row r="336" spans="1:10" x14ac:dyDescent="0.25">
      <c r="A336">
        <v>4</v>
      </c>
      <c r="B336">
        <v>0</v>
      </c>
      <c r="C336">
        <v>0</v>
      </c>
      <c r="D336">
        <v>0</v>
      </c>
      <c r="E336">
        <v>0</v>
      </c>
      <c r="F336">
        <v>3</v>
      </c>
      <c r="G336">
        <v>664</v>
      </c>
      <c r="H336" s="4" t="str">
        <f t="shared" si="53"/>
        <v>N</v>
      </c>
      <c r="I336" s="4">
        <f t="shared" si="54"/>
        <v>3</v>
      </c>
      <c r="J336" s="4">
        <f t="shared" si="55"/>
        <v>0</v>
      </c>
    </row>
    <row r="337" spans="1:10" x14ac:dyDescent="0.25">
      <c r="A337">
        <v>4</v>
      </c>
      <c r="B337">
        <v>0</v>
      </c>
      <c r="C337">
        <v>0</v>
      </c>
      <c r="D337">
        <v>0</v>
      </c>
      <c r="E337">
        <v>0</v>
      </c>
      <c r="F337">
        <v>4</v>
      </c>
      <c r="G337">
        <v>235</v>
      </c>
      <c r="H337" s="4" t="str">
        <f t="shared" si="53"/>
        <v>N</v>
      </c>
      <c r="I337" s="4">
        <f t="shared" si="54"/>
        <v>4</v>
      </c>
      <c r="J337" s="4">
        <f t="shared" si="55"/>
        <v>0</v>
      </c>
    </row>
    <row r="338" spans="1:10" x14ac:dyDescent="0.25">
      <c r="A338">
        <v>4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432</v>
      </c>
      <c r="H338" s="4" t="str">
        <f t="shared" si="53"/>
        <v>N</v>
      </c>
      <c r="I338" s="4">
        <f t="shared" si="54"/>
        <v>1</v>
      </c>
      <c r="J338" s="4">
        <f t="shared" si="55"/>
        <v>1</v>
      </c>
    </row>
    <row r="339" spans="1:10" x14ac:dyDescent="0.25">
      <c r="A339">
        <v>4</v>
      </c>
      <c r="B339">
        <v>0</v>
      </c>
      <c r="C339">
        <v>0</v>
      </c>
      <c r="D339">
        <v>1</v>
      </c>
      <c r="E339">
        <v>0</v>
      </c>
      <c r="F339">
        <v>2</v>
      </c>
      <c r="G339">
        <v>819</v>
      </c>
      <c r="H339" s="4" t="str">
        <f t="shared" si="53"/>
        <v>N</v>
      </c>
      <c r="I339" s="4">
        <f t="shared" si="54"/>
        <v>2</v>
      </c>
      <c r="J339" s="4">
        <f t="shared" si="55"/>
        <v>1</v>
      </c>
    </row>
    <row r="340" spans="1:10" x14ac:dyDescent="0.25">
      <c r="A340">
        <v>4</v>
      </c>
      <c r="B340">
        <v>0</v>
      </c>
      <c r="C340">
        <v>0</v>
      </c>
      <c r="D340">
        <v>2</v>
      </c>
      <c r="E340">
        <v>0</v>
      </c>
      <c r="F340">
        <v>1</v>
      </c>
      <c r="G340">
        <v>99</v>
      </c>
      <c r="H340" s="4" t="str">
        <f t="shared" si="53"/>
        <v>N</v>
      </c>
      <c r="I340" s="4">
        <f t="shared" si="54"/>
        <v>1</v>
      </c>
      <c r="J340" s="4">
        <f t="shared" si="55"/>
        <v>2</v>
      </c>
    </row>
    <row r="341" spans="1:10" x14ac:dyDescent="0.25">
      <c r="A341">
        <v>4</v>
      </c>
      <c r="B341">
        <v>0</v>
      </c>
      <c r="C341">
        <v>0</v>
      </c>
      <c r="D341">
        <v>2</v>
      </c>
      <c r="E341">
        <v>0</v>
      </c>
      <c r="F341">
        <v>2</v>
      </c>
      <c r="G341">
        <v>284</v>
      </c>
      <c r="H341" s="4" t="str">
        <f t="shared" si="53"/>
        <v>N</v>
      </c>
      <c r="I341" s="4">
        <f t="shared" si="54"/>
        <v>2</v>
      </c>
      <c r="J341" s="4">
        <f t="shared" si="55"/>
        <v>2</v>
      </c>
    </row>
    <row r="342" spans="1:10" x14ac:dyDescent="0.25">
      <c r="A342">
        <v>4</v>
      </c>
      <c r="B342">
        <v>0</v>
      </c>
      <c r="C342">
        <v>0</v>
      </c>
      <c r="D342">
        <v>4</v>
      </c>
      <c r="E342">
        <v>0</v>
      </c>
      <c r="F342">
        <v>2</v>
      </c>
      <c r="G342">
        <v>1</v>
      </c>
      <c r="H342" s="4" t="str">
        <f t="shared" si="53"/>
        <v>N</v>
      </c>
      <c r="I342" s="4">
        <f t="shared" si="54"/>
        <v>2</v>
      </c>
      <c r="J342" s="4">
        <f t="shared" si="55"/>
        <v>4</v>
      </c>
    </row>
    <row r="343" spans="1:10" x14ac:dyDescent="0.25">
      <c r="A343">
        <v>4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7095</v>
      </c>
      <c r="H343" s="4" t="str">
        <f t="shared" si="53"/>
        <v>N</v>
      </c>
      <c r="I343" s="4">
        <f t="shared" si="54"/>
        <v>1</v>
      </c>
      <c r="J343" s="4">
        <f t="shared" si="55"/>
        <v>0</v>
      </c>
    </row>
    <row r="344" spans="1:10" x14ac:dyDescent="0.25">
      <c r="A344">
        <v>4</v>
      </c>
      <c r="B344">
        <v>1</v>
      </c>
      <c r="C344">
        <v>0</v>
      </c>
      <c r="D344">
        <v>1</v>
      </c>
      <c r="E344">
        <v>0</v>
      </c>
      <c r="F344">
        <v>1</v>
      </c>
      <c r="G344">
        <v>94</v>
      </c>
      <c r="H344" s="4" t="str">
        <f t="shared" si="53"/>
        <v>N</v>
      </c>
      <c r="I344" s="4">
        <f t="shared" si="54"/>
        <v>2</v>
      </c>
      <c r="J344" s="4">
        <f t="shared" si="55"/>
        <v>0</v>
      </c>
    </row>
    <row r="345" spans="1:10" x14ac:dyDescent="0.25">
      <c r="A345">
        <v>4</v>
      </c>
      <c r="B345">
        <v>1</v>
      </c>
      <c r="C345">
        <v>0</v>
      </c>
      <c r="D345">
        <v>1</v>
      </c>
      <c r="E345">
        <v>0</v>
      </c>
      <c r="F345">
        <v>2</v>
      </c>
      <c r="G345">
        <v>230</v>
      </c>
      <c r="H345" s="4" t="str">
        <f t="shared" si="53"/>
        <v>N</v>
      </c>
      <c r="I345" s="4">
        <f t="shared" si="54"/>
        <v>3</v>
      </c>
      <c r="J345" s="4">
        <f t="shared" si="55"/>
        <v>0</v>
      </c>
    </row>
    <row r="346" spans="1:10" x14ac:dyDescent="0.25">
      <c r="A346">
        <v>4</v>
      </c>
      <c r="B346">
        <v>1</v>
      </c>
      <c r="C346">
        <v>0</v>
      </c>
      <c r="D346">
        <v>1</v>
      </c>
      <c r="E346">
        <v>0</v>
      </c>
      <c r="F346">
        <v>3</v>
      </c>
      <c r="G346">
        <v>88</v>
      </c>
      <c r="H346" s="4" t="str">
        <f t="shared" si="53"/>
        <v>N</v>
      </c>
      <c r="I346" s="4">
        <f t="shared" si="54"/>
        <v>4</v>
      </c>
      <c r="J346" s="4">
        <f t="shared" si="55"/>
        <v>0</v>
      </c>
    </row>
    <row r="347" spans="1:10" x14ac:dyDescent="0.25">
      <c r="A347">
        <v>4</v>
      </c>
      <c r="B347">
        <v>1</v>
      </c>
      <c r="C347">
        <v>0</v>
      </c>
      <c r="D347">
        <v>1</v>
      </c>
      <c r="E347">
        <v>0</v>
      </c>
      <c r="F347">
        <v>4</v>
      </c>
      <c r="G347">
        <v>36</v>
      </c>
      <c r="H347" s="4" t="str">
        <f t="shared" si="53"/>
        <v>N</v>
      </c>
      <c r="I347" s="4">
        <f t="shared" si="54"/>
        <v>5</v>
      </c>
      <c r="J347" s="4">
        <f t="shared" si="55"/>
        <v>0</v>
      </c>
    </row>
    <row r="348" spans="1:10" x14ac:dyDescent="0.25">
      <c r="A348">
        <v>4</v>
      </c>
      <c r="B348">
        <v>1</v>
      </c>
      <c r="C348">
        <v>0</v>
      </c>
      <c r="D348">
        <v>2</v>
      </c>
      <c r="E348">
        <v>0</v>
      </c>
      <c r="F348">
        <v>0</v>
      </c>
      <c r="G348">
        <v>1668</v>
      </c>
      <c r="H348" s="4" t="str">
        <f t="shared" si="53"/>
        <v>N</v>
      </c>
      <c r="I348" s="4">
        <f t="shared" si="54"/>
        <v>1</v>
      </c>
      <c r="J348" s="4">
        <f t="shared" si="55"/>
        <v>1</v>
      </c>
    </row>
    <row r="349" spans="1:10" x14ac:dyDescent="0.25">
      <c r="A349">
        <v>4</v>
      </c>
      <c r="B349">
        <v>1</v>
      </c>
      <c r="C349">
        <v>0</v>
      </c>
      <c r="D349">
        <v>2</v>
      </c>
      <c r="E349">
        <v>0</v>
      </c>
      <c r="F349">
        <v>1</v>
      </c>
      <c r="G349">
        <v>13</v>
      </c>
      <c r="H349" s="4" t="str">
        <f t="shared" si="53"/>
        <v>N</v>
      </c>
      <c r="I349" s="4">
        <f t="shared" si="54"/>
        <v>2</v>
      </c>
      <c r="J349" s="4">
        <f t="shared" si="55"/>
        <v>1</v>
      </c>
    </row>
    <row r="350" spans="1:10" x14ac:dyDescent="0.25">
      <c r="A350">
        <v>4</v>
      </c>
      <c r="B350">
        <v>1</v>
      </c>
      <c r="C350">
        <v>0</v>
      </c>
      <c r="D350">
        <v>2</v>
      </c>
      <c r="E350">
        <v>0</v>
      </c>
      <c r="F350">
        <v>2</v>
      </c>
      <c r="G350">
        <v>100</v>
      </c>
      <c r="H350" s="4" t="str">
        <f t="shared" si="53"/>
        <v>N</v>
      </c>
      <c r="I350" s="4">
        <f t="shared" si="54"/>
        <v>3</v>
      </c>
      <c r="J350" s="4">
        <f t="shared" si="55"/>
        <v>1</v>
      </c>
    </row>
    <row r="351" spans="1:10" x14ac:dyDescent="0.25">
      <c r="A351">
        <v>4</v>
      </c>
      <c r="B351">
        <v>1</v>
      </c>
      <c r="C351">
        <v>0</v>
      </c>
      <c r="D351">
        <v>3</v>
      </c>
      <c r="E351">
        <v>0</v>
      </c>
      <c r="F351">
        <v>0</v>
      </c>
      <c r="G351">
        <v>305</v>
      </c>
      <c r="H351" s="4" t="str">
        <f t="shared" si="53"/>
        <v>N</v>
      </c>
      <c r="I351" s="4">
        <f t="shared" si="54"/>
        <v>1</v>
      </c>
      <c r="J351" s="4">
        <f t="shared" si="55"/>
        <v>2</v>
      </c>
    </row>
    <row r="352" spans="1:10" x14ac:dyDescent="0.25">
      <c r="A352">
        <v>4</v>
      </c>
      <c r="B352">
        <v>1</v>
      </c>
      <c r="C352">
        <v>0</v>
      </c>
      <c r="D352">
        <v>3</v>
      </c>
      <c r="E352">
        <v>0</v>
      </c>
      <c r="F352">
        <v>1</v>
      </c>
      <c r="G352">
        <v>7</v>
      </c>
      <c r="H352" s="4" t="str">
        <f t="shared" si="53"/>
        <v>N</v>
      </c>
      <c r="I352" s="4">
        <f t="shared" si="54"/>
        <v>2</v>
      </c>
      <c r="J352" s="4">
        <f t="shared" si="55"/>
        <v>2</v>
      </c>
    </row>
    <row r="353" spans="1:10" x14ac:dyDescent="0.25">
      <c r="A353">
        <v>4</v>
      </c>
      <c r="B353">
        <v>1</v>
      </c>
      <c r="C353">
        <v>0</v>
      </c>
      <c r="D353">
        <v>3</v>
      </c>
      <c r="E353">
        <v>0</v>
      </c>
      <c r="F353">
        <v>2</v>
      </c>
      <c r="G353">
        <v>23</v>
      </c>
      <c r="H353" s="4" t="str">
        <f t="shared" si="53"/>
        <v>N</v>
      </c>
      <c r="I353" s="4">
        <f t="shared" si="54"/>
        <v>3</v>
      </c>
      <c r="J353" s="4">
        <f t="shared" si="55"/>
        <v>2</v>
      </c>
    </row>
    <row r="354" spans="1:10" x14ac:dyDescent="0.25">
      <c r="A354">
        <v>4</v>
      </c>
      <c r="B354">
        <v>2</v>
      </c>
      <c r="C354">
        <v>0</v>
      </c>
      <c r="D354">
        <v>2</v>
      </c>
      <c r="E354">
        <v>0</v>
      </c>
      <c r="F354">
        <v>0</v>
      </c>
      <c r="G354">
        <v>1327</v>
      </c>
      <c r="H354" s="4" t="str">
        <f t="shared" si="53"/>
        <v>N</v>
      </c>
      <c r="I354" s="4">
        <f t="shared" si="54"/>
        <v>2</v>
      </c>
      <c r="J354" s="4">
        <f t="shared" si="55"/>
        <v>0</v>
      </c>
    </row>
    <row r="355" spans="1:10" x14ac:dyDescent="0.25">
      <c r="A355">
        <v>4</v>
      </c>
      <c r="B355">
        <v>2</v>
      </c>
      <c r="C355">
        <v>0</v>
      </c>
      <c r="D355">
        <v>2</v>
      </c>
      <c r="E355">
        <v>0</v>
      </c>
      <c r="F355">
        <v>1</v>
      </c>
      <c r="G355">
        <v>41</v>
      </c>
      <c r="H355" s="4" t="str">
        <f t="shared" si="53"/>
        <v>N</v>
      </c>
      <c r="I355" s="4">
        <f t="shared" si="54"/>
        <v>3</v>
      </c>
      <c r="J355" s="4">
        <f t="shared" si="55"/>
        <v>0</v>
      </c>
    </row>
    <row r="356" spans="1:10" x14ac:dyDescent="0.25">
      <c r="A356">
        <v>4</v>
      </c>
      <c r="B356">
        <v>2</v>
      </c>
      <c r="C356">
        <v>0</v>
      </c>
      <c r="D356">
        <v>2</v>
      </c>
      <c r="E356">
        <v>0</v>
      </c>
      <c r="F356">
        <v>2</v>
      </c>
      <c r="G356">
        <v>160</v>
      </c>
      <c r="H356" s="4" t="str">
        <f t="shared" si="53"/>
        <v>N</v>
      </c>
      <c r="I356" s="4">
        <f t="shared" si="54"/>
        <v>4</v>
      </c>
      <c r="J356" s="4">
        <f t="shared" si="55"/>
        <v>0</v>
      </c>
    </row>
    <row r="357" spans="1:10" x14ac:dyDescent="0.25">
      <c r="A357">
        <v>4</v>
      </c>
      <c r="B357">
        <v>2</v>
      </c>
      <c r="C357">
        <v>0</v>
      </c>
      <c r="D357">
        <v>2</v>
      </c>
      <c r="E357">
        <v>0</v>
      </c>
      <c r="F357">
        <v>3</v>
      </c>
      <c r="G357">
        <v>59</v>
      </c>
      <c r="H357" s="4" t="str">
        <f t="shared" si="53"/>
        <v>N</v>
      </c>
      <c r="I357" s="4">
        <f t="shared" si="54"/>
        <v>5</v>
      </c>
      <c r="J357" s="4">
        <f t="shared" si="55"/>
        <v>0</v>
      </c>
    </row>
    <row r="358" spans="1:10" x14ac:dyDescent="0.25">
      <c r="A358">
        <v>4</v>
      </c>
      <c r="B358">
        <v>2</v>
      </c>
      <c r="C358">
        <v>0</v>
      </c>
      <c r="D358">
        <v>3</v>
      </c>
      <c r="E358">
        <v>0</v>
      </c>
      <c r="F358">
        <v>0</v>
      </c>
      <c r="G358">
        <v>275</v>
      </c>
      <c r="H358" s="4" t="str">
        <f t="shared" si="53"/>
        <v>N</v>
      </c>
      <c r="I358" s="4">
        <f t="shared" si="54"/>
        <v>2</v>
      </c>
      <c r="J358" s="4">
        <f t="shared" si="55"/>
        <v>1</v>
      </c>
    </row>
    <row r="359" spans="1:10" x14ac:dyDescent="0.25">
      <c r="A359">
        <v>4</v>
      </c>
      <c r="B359">
        <v>2</v>
      </c>
      <c r="C359">
        <v>0</v>
      </c>
      <c r="D359">
        <v>3</v>
      </c>
      <c r="E359">
        <v>0</v>
      </c>
      <c r="F359">
        <v>1</v>
      </c>
      <c r="G359">
        <v>11</v>
      </c>
      <c r="H359" s="4" t="str">
        <f t="shared" si="53"/>
        <v>N</v>
      </c>
      <c r="I359" s="4">
        <f t="shared" si="54"/>
        <v>3</v>
      </c>
      <c r="J359" s="4">
        <f t="shared" si="55"/>
        <v>1</v>
      </c>
    </row>
    <row r="360" spans="1:10" x14ac:dyDescent="0.25">
      <c r="A360">
        <v>4</v>
      </c>
      <c r="B360">
        <v>2</v>
      </c>
      <c r="C360">
        <v>0</v>
      </c>
      <c r="D360">
        <v>3</v>
      </c>
      <c r="E360">
        <v>0</v>
      </c>
      <c r="F360">
        <v>2</v>
      </c>
      <c r="G360">
        <v>53</v>
      </c>
      <c r="H360" s="4" t="str">
        <f t="shared" si="53"/>
        <v>N</v>
      </c>
      <c r="I360" s="4">
        <f t="shared" si="54"/>
        <v>4</v>
      </c>
      <c r="J360" s="4">
        <f t="shared" si="55"/>
        <v>1</v>
      </c>
    </row>
    <row r="361" spans="1:10" x14ac:dyDescent="0.25">
      <c r="A361">
        <v>4</v>
      </c>
      <c r="B361">
        <v>2</v>
      </c>
      <c r="C361">
        <v>0</v>
      </c>
      <c r="D361">
        <v>4</v>
      </c>
      <c r="E361">
        <v>0</v>
      </c>
      <c r="F361">
        <v>0</v>
      </c>
      <c r="G361">
        <v>60</v>
      </c>
      <c r="H361" s="4" t="str">
        <f t="shared" si="53"/>
        <v>N</v>
      </c>
      <c r="I361" s="4">
        <f t="shared" si="54"/>
        <v>2</v>
      </c>
      <c r="J361" s="4">
        <f t="shared" si="55"/>
        <v>2</v>
      </c>
    </row>
    <row r="362" spans="1:10" x14ac:dyDescent="0.25">
      <c r="A362">
        <v>4</v>
      </c>
      <c r="B362">
        <v>2</v>
      </c>
      <c r="C362">
        <v>0</v>
      </c>
      <c r="D362">
        <v>4</v>
      </c>
      <c r="E362">
        <v>0</v>
      </c>
      <c r="F362">
        <v>1</v>
      </c>
      <c r="G362">
        <v>1</v>
      </c>
      <c r="H362" s="4" t="str">
        <f t="shared" si="53"/>
        <v>N</v>
      </c>
      <c r="I362" s="4">
        <f t="shared" si="54"/>
        <v>3</v>
      </c>
      <c r="J362" s="4">
        <f t="shared" si="55"/>
        <v>2</v>
      </c>
    </row>
    <row r="363" spans="1:10" x14ac:dyDescent="0.25">
      <c r="A363">
        <v>4</v>
      </c>
      <c r="B363">
        <v>2</v>
      </c>
      <c r="C363">
        <v>0</v>
      </c>
      <c r="D363">
        <v>4</v>
      </c>
      <c r="E363">
        <v>0</v>
      </c>
      <c r="F363">
        <v>2</v>
      </c>
      <c r="G363">
        <v>24</v>
      </c>
      <c r="H363" s="4" t="str">
        <f t="shared" si="53"/>
        <v>N</v>
      </c>
      <c r="I363" s="4">
        <f t="shared" si="54"/>
        <v>4</v>
      </c>
      <c r="J363" s="4">
        <f t="shared" si="55"/>
        <v>2</v>
      </c>
    </row>
    <row r="364" spans="1:10" x14ac:dyDescent="0.25">
      <c r="A364">
        <v>4</v>
      </c>
      <c r="B364">
        <v>3</v>
      </c>
      <c r="C364">
        <v>0</v>
      </c>
      <c r="D364">
        <v>3</v>
      </c>
      <c r="E364">
        <v>0</v>
      </c>
      <c r="F364">
        <v>0</v>
      </c>
      <c r="G364">
        <v>142</v>
      </c>
      <c r="H364" s="4" t="str">
        <f t="shared" si="53"/>
        <v>N</v>
      </c>
      <c r="I364" s="4">
        <f t="shared" si="54"/>
        <v>3</v>
      </c>
      <c r="J364" s="4">
        <f t="shared" si="55"/>
        <v>0</v>
      </c>
    </row>
    <row r="365" spans="1:10" x14ac:dyDescent="0.25">
      <c r="A365">
        <v>4</v>
      </c>
      <c r="B365">
        <v>3</v>
      </c>
      <c r="C365">
        <v>0</v>
      </c>
      <c r="D365">
        <v>3</v>
      </c>
      <c r="E365">
        <v>0</v>
      </c>
      <c r="F365">
        <v>1</v>
      </c>
      <c r="G365">
        <v>5</v>
      </c>
      <c r="H365" s="4" t="str">
        <f t="shared" si="53"/>
        <v>N</v>
      </c>
      <c r="I365" s="4">
        <f t="shared" si="54"/>
        <v>4</v>
      </c>
      <c r="J365" s="4">
        <f t="shared" si="55"/>
        <v>0</v>
      </c>
    </row>
    <row r="366" spans="1:10" x14ac:dyDescent="0.25">
      <c r="A366">
        <v>4</v>
      </c>
      <c r="B366">
        <v>3</v>
      </c>
      <c r="C366">
        <v>0</v>
      </c>
      <c r="D366">
        <v>3</v>
      </c>
      <c r="E366">
        <v>0</v>
      </c>
      <c r="F366">
        <v>2</v>
      </c>
      <c r="G366">
        <v>2</v>
      </c>
      <c r="H366" s="4" t="str">
        <f t="shared" si="53"/>
        <v>N</v>
      </c>
      <c r="I366" s="4">
        <f t="shared" si="54"/>
        <v>5</v>
      </c>
      <c r="J366" s="4">
        <f t="shared" si="55"/>
        <v>0</v>
      </c>
    </row>
    <row r="367" spans="1:10" x14ac:dyDescent="0.25">
      <c r="A367">
        <v>4</v>
      </c>
      <c r="B367">
        <v>3</v>
      </c>
      <c r="C367">
        <v>0</v>
      </c>
      <c r="D367">
        <v>4</v>
      </c>
      <c r="E367">
        <v>0</v>
      </c>
      <c r="F367">
        <v>0</v>
      </c>
      <c r="G367">
        <v>22</v>
      </c>
      <c r="H367" s="4" t="str">
        <f t="shared" si="53"/>
        <v>N</v>
      </c>
      <c r="I367" s="4">
        <f t="shared" si="54"/>
        <v>3</v>
      </c>
      <c r="J367" s="4">
        <f t="shared" si="55"/>
        <v>1</v>
      </c>
    </row>
    <row r="368" spans="1:10" x14ac:dyDescent="0.25">
      <c r="A368">
        <v>4</v>
      </c>
      <c r="B368">
        <v>3</v>
      </c>
      <c r="C368">
        <v>0</v>
      </c>
      <c r="D368">
        <v>4</v>
      </c>
      <c r="E368">
        <v>0</v>
      </c>
      <c r="F368">
        <v>1</v>
      </c>
      <c r="G368">
        <v>2</v>
      </c>
      <c r="H368" s="4" t="str">
        <f t="shared" si="53"/>
        <v>N</v>
      </c>
      <c r="I368" s="4">
        <f t="shared" si="54"/>
        <v>4</v>
      </c>
      <c r="J368" s="4">
        <f t="shared" si="55"/>
        <v>1</v>
      </c>
    </row>
    <row r="369" spans="1:10" x14ac:dyDescent="0.25">
      <c r="A369">
        <v>4</v>
      </c>
      <c r="B369">
        <v>3</v>
      </c>
      <c r="C369">
        <v>0</v>
      </c>
      <c r="D369">
        <v>5</v>
      </c>
      <c r="E369">
        <v>0</v>
      </c>
      <c r="F369">
        <v>0</v>
      </c>
      <c r="G369">
        <v>3</v>
      </c>
      <c r="H369" s="4" t="str">
        <f t="shared" ref="H369:H432" si="56">IF(C369&gt;0, "M",IF((D369+F369)&gt;0,"N","H"))</f>
        <v>N</v>
      </c>
      <c r="I369" s="4">
        <f t="shared" si="54"/>
        <v>3</v>
      </c>
      <c r="J369" s="4">
        <f t="shared" si="55"/>
        <v>2</v>
      </c>
    </row>
    <row r="370" spans="1:10" x14ac:dyDescent="0.25">
      <c r="A370">
        <v>4</v>
      </c>
      <c r="B370">
        <v>4</v>
      </c>
      <c r="C370">
        <v>0</v>
      </c>
      <c r="D370">
        <v>4</v>
      </c>
      <c r="E370">
        <v>0</v>
      </c>
      <c r="F370">
        <v>0</v>
      </c>
      <c r="G370">
        <v>42</v>
      </c>
      <c r="H370" s="4" t="str">
        <f t="shared" si="56"/>
        <v>N</v>
      </c>
      <c r="I370" s="4">
        <f t="shared" si="54"/>
        <v>4</v>
      </c>
      <c r="J370" s="4">
        <f t="shared" si="55"/>
        <v>0</v>
      </c>
    </row>
    <row r="371" spans="1:10" x14ac:dyDescent="0.25">
      <c r="A371">
        <v>4</v>
      </c>
      <c r="B371">
        <v>4</v>
      </c>
      <c r="C371">
        <v>0</v>
      </c>
      <c r="D371">
        <v>5</v>
      </c>
      <c r="E371">
        <v>0</v>
      </c>
      <c r="F371">
        <v>0</v>
      </c>
      <c r="G371">
        <v>10</v>
      </c>
      <c r="H371" s="4" t="str">
        <f t="shared" si="56"/>
        <v>N</v>
      </c>
      <c r="I371" s="4">
        <f t="shared" si="54"/>
        <v>4</v>
      </c>
      <c r="J371" s="4">
        <f t="shared" si="55"/>
        <v>1</v>
      </c>
    </row>
    <row r="372" spans="1:10" x14ac:dyDescent="0.25">
      <c r="A372">
        <v>4</v>
      </c>
      <c r="B372">
        <v>5</v>
      </c>
      <c r="C372">
        <v>0</v>
      </c>
      <c r="D372">
        <v>5</v>
      </c>
      <c r="E372">
        <v>0</v>
      </c>
      <c r="F372">
        <v>0</v>
      </c>
      <c r="G372">
        <v>1</v>
      </c>
      <c r="H372" s="4" t="str">
        <f t="shared" si="56"/>
        <v>N</v>
      </c>
      <c r="I372" s="4">
        <f t="shared" si="54"/>
        <v>5</v>
      </c>
      <c r="J372" s="4">
        <f t="shared" si="55"/>
        <v>0</v>
      </c>
    </row>
    <row r="373" spans="1:10" x14ac:dyDescent="0.25">
      <c r="A373">
        <v>5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435</v>
      </c>
      <c r="H373" s="4" t="str">
        <f t="shared" si="56"/>
        <v>N</v>
      </c>
      <c r="I373" s="4">
        <f t="shared" si="54"/>
        <v>1</v>
      </c>
      <c r="J373" s="4">
        <f t="shared" si="55"/>
        <v>0</v>
      </c>
    </row>
    <row r="374" spans="1:10" x14ac:dyDescent="0.25">
      <c r="A374">
        <v>5</v>
      </c>
      <c r="B374">
        <v>0</v>
      </c>
      <c r="C374">
        <v>0</v>
      </c>
      <c r="D374">
        <v>0</v>
      </c>
      <c r="E374">
        <v>0</v>
      </c>
      <c r="F374">
        <v>2</v>
      </c>
      <c r="G374">
        <v>247</v>
      </c>
      <c r="H374" s="4" t="str">
        <f t="shared" si="56"/>
        <v>N</v>
      </c>
      <c r="I374" s="4">
        <f t="shared" si="54"/>
        <v>2</v>
      </c>
      <c r="J374" s="4">
        <f t="shared" si="55"/>
        <v>0</v>
      </c>
    </row>
    <row r="375" spans="1:10" x14ac:dyDescent="0.25">
      <c r="A375">
        <v>5</v>
      </c>
      <c r="B375">
        <v>0</v>
      </c>
      <c r="C375">
        <v>0</v>
      </c>
      <c r="D375">
        <v>0</v>
      </c>
      <c r="E375">
        <v>0</v>
      </c>
      <c r="F375">
        <v>3</v>
      </c>
      <c r="G375">
        <v>18</v>
      </c>
      <c r="H375" s="4" t="str">
        <f t="shared" si="56"/>
        <v>N</v>
      </c>
      <c r="I375" s="4">
        <f t="shared" si="54"/>
        <v>3</v>
      </c>
      <c r="J375" s="4">
        <f t="shared" si="55"/>
        <v>0</v>
      </c>
    </row>
    <row r="376" spans="1:10" x14ac:dyDescent="0.25">
      <c r="A376">
        <v>5</v>
      </c>
      <c r="B376">
        <v>0</v>
      </c>
      <c r="C376">
        <v>0</v>
      </c>
      <c r="D376">
        <v>0</v>
      </c>
      <c r="E376">
        <v>0</v>
      </c>
      <c r="F376">
        <v>4</v>
      </c>
      <c r="G376">
        <v>21</v>
      </c>
      <c r="H376" s="4" t="str">
        <f t="shared" si="56"/>
        <v>N</v>
      </c>
      <c r="I376" s="4">
        <f t="shared" si="54"/>
        <v>4</v>
      </c>
      <c r="J376" s="4">
        <f t="shared" si="55"/>
        <v>0</v>
      </c>
    </row>
    <row r="377" spans="1:10" x14ac:dyDescent="0.25">
      <c r="A377">
        <v>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95</v>
      </c>
      <c r="H377" s="4" t="str">
        <f t="shared" si="56"/>
        <v>N</v>
      </c>
      <c r="I377" s="4">
        <f t="shared" si="54"/>
        <v>1</v>
      </c>
      <c r="J377" s="4">
        <f t="shared" si="55"/>
        <v>1</v>
      </c>
    </row>
    <row r="378" spans="1:10" x14ac:dyDescent="0.25">
      <c r="A378">
        <v>5</v>
      </c>
      <c r="B378">
        <v>0</v>
      </c>
      <c r="C378">
        <v>0</v>
      </c>
      <c r="D378">
        <v>1</v>
      </c>
      <c r="E378">
        <v>0</v>
      </c>
      <c r="F378">
        <v>2</v>
      </c>
      <c r="G378">
        <v>83</v>
      </c>
      <c r="H378" s="4" t="str">
        <f t="shared" si="56"/>
        <v>N</v>
      </c>
      <c r="I378" s="4">
        <f t="shared" si="54"/>
        <v>2</v>
      </c>
      <c r="J378" s="4">
        <f t="shared" si="55"/>
        <v>1</v>
      </c>
    </row>
    <row r="379" spans="1:10" x14ac:dyDescent="0.25">
      <c r="A379">
        <v>5</v>
      </c>
      <c r="B379">
        <v>0</v>
      </c>
      <c r="C379">
        <v>0</v>
      </c>
      <c r="D379">
        <v>2</v>
      </c>
      <c r="E379">
        <v>0</v>
      </c>
      <c r="F379">
        <v>1</v>
      </c>
      <c r="G379">
        <v>40</v>
      </c>
      <c r="H379" s="4" t="str">
        <f t="shared" si="56"/>
        <v>N</v>
      </c>
      <c r="I379" s="4">
        <f t="shared" si="54"/>
        <v>1</v>
      </c>
      <c r="J379" s="4">
        <f t="shared" si="55"/>
        <v>2</v>
      </c>
    </row>
    <row r="380" spans="1:10" x14ac:dyDescent="0.25">
      <c r="A380">
        <v>5</v>
      </c>
      <c r="B380">
        <v>0</v>
      </c>
      <c r="C380">
        <v>0</v>
      </c>
      <c r="D380">
        <v>2</v>
      </c>
      <c r="E380">
        <v>0</v>
      </c>
      <c r="F380">
        <v>2</v>
      </c>
      <c r="G380">
        <v>19</v>
      </c>
      <c r="H380" s="4" t="str">
        <f t="shared" si="56"/>
        <v>N</v>
      </c>
      <c r="I380" s="4">
        <f t="shared" si="54"/>
        <v>2</v>
      </c>
      <c r="J380" s="4">
        <f t="shared" si="55"/>
        <v>2</v>
      </c>
    </row>
    <row r="381" spans="1:10" x14ac:dyDescent="0.25">
      <c r="A381">
        <v>5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5735</v>
      </c>
      <c r="H381" s="4" t="str">
        <f t="shared" si="56"/>
        <v>N</v>
      </c>
      <c r="I381" s="4">
        <f t="shared" si="54"/>
        <v>1</v>
      </c>
      <c r="J381" s="4">
        <f t="shared" si="55"/>
        <v>0</v>
      </c>
    </row>
    <row r="382" spans="1:10" x14ac:dyDescent="0.25">
      <c r="A382">
        <v>5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20</v>
      </c>
      <c r="H382" s="4" t="str">
        <f t="shared" si="56"/>
        <v>N</v>
      </c>
      <c r="I382" s="4">
        <f t="shared" si="54"/>
        <v>2</v>
      </c>
      <c r="J382" s="4">
        <f t="shared" si="55"/>
        <v>0</v>
      </c>
    </row>
    <row r="383" spans="1:10" x14ac:dyDescent="0.25">
      <c r="A383">
        <v>5</v>
      </c>
      <c r="B383">
        <v>1</v>
      </c>
      <c r="C383">
        <v>0</v>
      </c>
      <c r="D383">
        <v>1</v>
      </c>
      <c r="E383">
        <v>0</v>
      </c>
      <c r="F383">
        <v>2</v>
      </c>
      <c r="G383">
        <v>12</v>
      </c>
      <c r="H383" s="4" t="str">
        <f t="shared" si="56"/>
        <v>N</v>
      </c>
      <c r="I383" s="4">
        <f t="shared" si="54"/>
        <v>3</v>
      </c>
      <c r="J383" s="4">
        <f t="shared" si="55"/>
        <v>0</v>
      </c>
    </row>
    <row r="384" spans="1:10" x14ac:dyDescent="0.25">
      <c r="A384">
        <v>5</v>
      </c>
      <c r="B384">
        <v>1</v>
      </c>
      <c r="C384">
        <v>0</v>
      </c>
      <c r="D384">
        <v>2</v>
      </c>
      <c r="E384">
        <v>0</v>
      </c>
      <c r="F384">
        <v>0</v>
      </c>
      <c r="G384">
        <v>1704</v>
      </c>
      <c r="H384" s="4" t="str">
        <f t="shared" si="56"/>
        <v>N</v>
      </c>
      <c r="I384" s="4">
        <f t="shared" si="54"/>
        <v>1</v>
      </c>
      <c r="J384" s="4">
        <f t="shared" si="55"/>
        <v>1</v>
      </c>
    </row>
    <row r="385" spans="1:10" x14ac:dyDescent="0.25">
      <c r="A385">
        <v>5</v>
      </c>
      <c r="B385">
        <v>1</v>
      </c>
      <c r="C385">
        <v>0</v>
      </c>
      <c r="D385">
        <v>2</v>
      </c>
      <c r="E385">
        <v>0</v>
      </c>
      <c r="F385">
        <v>1</v>
      </c>
      <c r="G385">
        <v>4</v>
      </c>
      <c r="H385" s="4" t="str">
        <f t="shared" si="56"/>
        <v>N</v>
      </c>
      <c r="I385" s="4">
        <f t="shared" si="54"/>
        <v>2</v>
      </c>
      <c r="J385" s="4">
        <f t="shared" si="55"/>
        <v>1</v>
      </c>
    </row>
    <row r="386" spans="1:10" x14ac:dyDescent="0.25">
      <c r="A386">
        <v>5</v>
      </c>
      <c r="B386">
        <v>1</v>
      </c>
      <c r="C386">
        <v>0</v>
      </c>
      <c r="D386">
        <v>2</v>
      </c>
      <c r="E386">
        <v>0</v>
      </c>
      <c r="F386">
        <v>2</v>
      </c>
      <c r="G386">
        <v>4</v>
      </c>
      <c r="H386" s="4" t="str">
        <f t="shared" si="56"/>
        <v>N</v>
      </c>
      <c r="I386" s="4">
        <f t="shared" si="54"/>
        <v>3</v>
      </c>
      <c r="J386" s="4">
        <f t="shared" si="55"/>
        <v>1</v>
      </c>
    </row>
    <row r="387" spans="1:10" x14ac:dyDescent="0.25">
      <c r="A387">
        <v>5</v>
      </c>
      <c r="B387">
        <v>1</v>
      </c>
      <c r="C387">
        <v>0</v>
      </c>
      <c r="D387">
        <v>3</v>
      </c>
      <c r="E387">
        <v>0</v>
      </c>
      <c r="F387">
        <v>0</v>
      </c>
      <c r="G387">
        <v>310</v>
      </c>
      <c r="H387" s="4" t="str">
        <f t="shared" si="56"/>
        <v>N</v>
      </c>
      <c r="I387" s="4">
        <f t="shared" ref="I387:I450" si="57">B387+F387</f>
        <v>1</v>
      </c>
      <c r="J387" s="4">
        <f t="shared" ref="J387:J450" si="58">D387-B387</f>
        <v>2</v>
      </c>
    </row>
    <row r="388" spans="1:10" x14ac:dyDescent="0.25">
      <c r="A388">
        <v>5</v>
      </c>
      <c r="B388">
        <v>2</v>
      </c>
      <c r="C388">
        <v>0</v>
      </c>
      <c r="D388">
        <v>2</v>
      </c>
      <c r="E388">
        <v>0</v>
      </c>
      <c r="F388">
        <v>0</v>
      </c>
      <c r="G388">
        <v>1508</v>
      </c>
      <c r="H388" s="4" t="str">
        <f t="shared" si="56"/>
        <v>N</v>
      </c>
      <c r="I388" s="4">
        <f t="shared" si="57"/>
        <v>2</v>
      </c>
      <c r="J388" s="4">
        <f t="shared" si="58"/>
        <v>0</v>
      </c>
    </row>
    <row r="389" spans="1:10" x14ac:dyDescent="0.25">
      <c r="A389">
        <v>5</v>
      </c>
      <c r="B389">
        <v>2</v>
      </c>
      <c r="C389">
        <v>0</v>
      </c>
      <c r="D389">
        <v>2</v>
      </c>
      <c r="E389">
        <v>0</v>
      </c>
      <c r="F389">
        <v>1</v>
      </c>
      <c r="G389">
        <v>5</v>
      </c>
      <c r="H389" s="4" t="str">
        <f t="shared" si="56"/>
        <v>N</v>
      </c>
      <c r="I389" s="4">
        <f t="shared" si="57"/>
        <v>3</v>
      </c>
      <c r="J389" s="4">
        <f t="shared" si="58"/>
        <v>0</v>
      </c>
    </row>
    <row r="390" spans="1:10" x14ac:dyDescent="0.25">
      <c r="A390">
        <v>5</v>
      </c>
      <c r="B390">
        <v>2</v>
      </c>
      <c r="C390">
        <v>0</v>
      </c>
      <c r="D390">
        <v>2</v>
      </c>
      <c r="E390">
        <v>0</v>
      </c>
      <c r="F390">
        <v>2</v>
      </c>
      <c r="G390">
        <v>42</v>
      </c>
      <c r="H390" s="4" t="str">
        <f t="shared" si="56"/>
        <v>N</v>
      </c>
      <c r="I390" s="4">
        <f t="shared" si="57"/>
        <v>4</v>
      </c>
      <c r="J390" s="4">
        <f t="shared" si="58"/>
        <v>0</v>
      </c>
    </row>
    <row r="391" spans="1:10" x14ac:dyDescent="0.25">
      <c r="A391">
        <v>5</v>
      </c>
      <c r="B391">
        <v>2</v>
      </c>
      <c r="C391">
        <v>0</v>
      </c>
      <c r="D391">
        <v>2</v>
      </c>
      <c r="E391">
        <v>0</v>
      </c>
      <c r="F391">
        <v>3</v>
      </c>
      <c r="G391">
        <v>3</v>
      </c>
      <c r="H391" s="4" t="str">
        <f t="shared" si="56"/>
        <v>N</v>
      </c>
      <c r="I391" s="4">
        <f t="shared" si="57"/>
        <v>5</v>
      </c>
      <c r="J391" s="4">
        <f t="shared" si="58"/>
        <v>0</v>
      </c>
    </row>
    <row r="392" spans="1:10" x14ac:dyDescent="0.25">
      <c r="A392">
        <v>5</v>
      </c>
      <c r="B392">
        <v>2</v>
      </c>
      <c r="C392">
        <v>0</v>
      </c>
      <c r="D392">
        <v>3</v>
      </c>
      <c r="E392">
        <v>0</v>
      </c>
      <c r="F392">
        <v>0</v>
      </c>
      <c r="G392">
        <v>323</v>
      </c>
      <c r="H392" s="4" t="str">
        <f t="shared" si="56"/>
        <v>N</v>
      </c>
      <c r="I392" s="4">
        <f t="shared" si="57"/>
        <v>2</v>
      </c>
      <c r="J392" s="4">
        <f t="shared" si="58"/>
        <v>1</v>
      </c>
    </row>
    <row r="393" spans="1:10" x14ac:dyDescent="0.25">
      <c r="A393">
        <v>5</v>
      </c>
      <c r="B393">
        <v>2</v>
      </c>
      <c r="C393">
        <v>0</v>
      </c>
      <c r="D393">
        <v>3</v>
      </c>
      <c r="E393">
        <v>0</v>
      </c>
      <c r="F393">
        <v>1</v>
      </c>
      <c r="G393">
        <v>2</v>
      </c>
      <c r="H393" s="4" t="str">
        <f t="shared" si="56"/>
        <v>N</v>
      </c>
      <c r="I393" s="4">
        <f t="shared" si="57"/>
        <v>3</v>
      </c>
      <c r="J393" s="4">
        <f t="shared" si="58"/>
        <v>1</v>
      </c>
    </row>
    <row r="394" spans="1:10" x14ac:dyDescent="0.25">
      <c r="A394">
        <v>5</v>
      </c>
      <c r="B394">
        <v>2</v>
      </c>
      <c r="C394">
        <v>0</v>
      </c>
      <c r="D394">
        <v>3</v>
      </c>
      <c r="E394">
        <v>0</v>
      </c>
      <c r="F394">
        <v>2</v>
      </c>
      <c r="G394">
        <v>17</v>
      </c>
      <c r="H394" s="4" t="str">
        <f t="shared" si="56"/>
        <v>N</v>
      </c>
      <c r="I394" s="4">
        <f t="shared" si="57"/>
        <v>4</v>
      </c>
      <c r="J394" s="4">
        <f t="shared" si="58"/>
        <v>1</v>
      </c>
    </row>
    <row r="395" spans="1:10" x14ac:dyDescent="0.25">
      <c r="A395">
        <v>5</v>
      </c>
      <c r="B395">
        <v>2</v>
      </c>
      <c r="C395">
        <v>0</v>
      </c>
      <c r="D395">
        <v>4</v>
      </c>
      <c r="E395">
        <v>0</v>
      </c>
      <c r="F395">
        <v>0</v>
      </c>
      <c r="G395">
        <v>58</v>
      </c>
      <c r="H395" s="4" t="str">
        <f t="shared" si="56"/>
        <v>N</v>
      </c>
      <c r="I395" s="4">
        <f t="shared" si="57"/>
        <v>2</v>
      </c>
      <c r="J395" s="4">
        <f t="shared" si="58"/>
        <v>2</v>
      </c>
    </row>
    <row r="396" spans="1:10" x14ac:dyDescent="0.25">
      <c r="A396">
        <v>5</v>
      </c>
      <c r="B396">
        <v>2</v>
      </c>
      <c r="C396">
        <v>0</v>
      </c>
      <c r="D396">
        <v>4</v>
      </c>
      <c r="E396">
        <v>0</v>
      </c>
      <c r="F396">
        <v>2</v>
      </c>
      <c r="G396">
        <v>1</v>
      </c>
      <c r="H396" s="4" t="str">
        <f t="shared" si="56"/>
        <v>N</v>
      </c>
      <c r="I396" s="4">
        <f t="shared" si="57"/>
        <v>4</v>
      </c>
      <c r="J396" s="4">
        <f t="shared" si="58"/>
        <v>2</v>
      </c>
    </row>
    <row r="397" spans="1:10" x14ac:dyDescent="0.25">
      <c r="A397">
        <v>5</v>
      </c>
      <c r="B397">
        <v>3</v>
      </c>
      <c r="C397">
        <v>0</v>
      </c>
      <c r="D397">
        <v>3</v>
      </c>
      <c r="E397">
        <v>0</v>
      </c>
      <c r="F397">
        <v>0</v>
      </c>
      <c r="G397">
        <v>297</v>
      </c>
      <c r="H397" s="4" t="str">
        <f t="shared" si="56"/>
        <v>N</v>
      </c>
      <c r="I397" s="4">
        <f t="shared" si="57"/>
        <v>3</v>
      </c>
      <c r="J397" s="4">
        <f t="shared" si="58"/>
        <v>0</v>
      </c>
    </row>
    <row r="398" spans="1:10" x14ac:dyDescent="0.25">
      <c r="A398">
        <v>5</v>
      </c>
      <c r="B398">
        <v>3</v>
      </c>
      <c r="C398">
        <v>0</v>
      </c>
      <c r="D398">
        <v>3</v>
      </c>
      <c r="E398">
        <v>0</v>
      </c>
      <c r="F398">
        <v>1</v>
      </c>
      <c r="G398">
        <v>3</v>
      </c>
      <c r="H398" s="4" t="str">
        <f t="shared" si="56"/>
        <v>N</v>
      </c>
      <c r="I398" s="4">
        <f t="shared" si="57"/>
        <v>4</v>
      </c>
      <c r="J398" s="4">
        <f t="shared" si="58"/>
        <v>0</v>
      </c>
    </row>
    <row r="399" spans="1:10" x14ac:dyDescent="0.25">
      <c r="A399">
        <v>5</v>
      </c>
      <c r="B399">
        <v>3</v>
      </c>
      <c r="C399">
        <v>0</v>
      </c>
      <c r="D399">
        <v>3</v>
      </c>
      <c r="E399">
        <v>0</v>
      </c>
      <c r="F399">
        <v>2</v>
      </c>
      <c r="G399">
        <v>6</v>
      </c>
      <c r="H399" s="4" t="str">
        <f t="shared" si="56"/>
        <v>N</v>
      </c>
      <c r="I399" s="4">
        <f t="shared" si="57"/>
        <v>5</v>
      </c>
      <c r="J399" s="4">
        <f t="shared" si="58"/>
        <v>0</v>
      </c>
    </row>
    <row r="400" spans="1:10" x14ac:dyDescent="0.25">
      <c r="A400">
        <v>5</v>
      </c>
      <c r="B400">
        <v>3</v>
      </c>
      <c r="C400">
        <v>0</v>
      </c>
      <c r="D400">
        <v>4</v>
      </c>
      <c r="E400">
        <v>0</v>
      </c>
      <c r="F400">
        <v>0</v>
      </c>
      <c r="G400">
        <v>10</v>
      </c>
      <c r="H400" s="4" t="str">
        <f t="shared" si="56"/>
        <v>N</v>
      </c>
      <c r="I400" s="4">
        <f t="shared" si="57"/>
        <v>3</v>
      </c>
      <c r="J400" s="4">
        <f t="shared" si="58"/>
        <v>1</v>
      </c>
    </row>
    <row r="401" spans="1:10" x14ac:dyDescent="0.25">
      <c r="A401">
        <v>5</v>
      </c>
      <c r="B401">
        <v>3</v>
      </c>
      <c r="C401">
        <v>0</v>
      </c>
      <c r="D401">
        <v>4</v>
      </c>
      <c r="E401">
        <v>0</v>
      </c>
      <c r="F401">
        <v>1</v>
      </c>
      <c r="G401">
        <v>3</v>
      </c>
      <c r="H401" s="4" t="str">
        <f t="shared" si="56"/>
        <v>N</v>
      </c>
      <c r="I401" s="4">
        <f t="shared" si="57"/>
        <v>4</v>
      </c>
      <c r="J401" s="4">
        <f t="shared" si="58"/>
        <v>1</v>
      </c>
    </row>
    <row r="402" spans="1:10" x14ac:dyDescent="0.25">
      <c r="A402">
        <v>5</v>
      </c>
      <c r="B402">
        <v>3</v>
      </c>
      <c r="C402">
        <v>0</v>
      </c>
      <c r="D402">
        <v>5</v>
      </c>
      <c r="E402">
        <v>0</v>
      </c>
      <c r="F402">
        <v>0</v>
      </c>
      <c r="G402">
        <v>1</v>
      </c>
      <c r="H402" s="4" t="str">
        <f t="shared" si="56"/>
        <v>N</v>
      </c>
      <c r="I402" s="4">
        <f t="shared" si="57"/>
        <v>3</v>
      </c>
      <c r="J402" s="4">
        <f t="shared" si="58"/>
        <v>2</v>
      </c>
    </row>
    <row r="403" spans="1:10" x14ac:dyDescent="0.25">
      <c r="A403">
        <v>5</v>
      </c>
      <c r="B403">
        <v>3</v>
      </c>
      <c r="C403">
        <v>0</v>
      </c>
      <c r="D403">
        <v>5</v>
      </c>
      <c r="E403">
        <v>0</v>
      </c>
      <c r="F403">
        <v>1</v>
      </c>
      <c r="G403">
        <v>1</v>
      </c>
      <c r="H403" s="4" t="str">
        <f t="shared" si="56"/>
        <v>N</v>
      </c>
      <c r="I403" s="4">
        <f t="shared" si="57"/>
        <v>4</v>
      </c>
      <c r="J403" s="4">
        <f t="shared" si="58"/>
        <v>2</v>
      </c>
    </row>
    <row r="404" spans="1:10" x14ac:dyDescent="0.25">
      <c r="A404">
        <v>5</v>
      </c>
      <c r="B404">
        <v>4</v>
      </c>
      <c r="C404">
        <v>0</v>
      </c>
      <c r="D404">
        <v>4</v>
      </c>
      <c r="E404">
        <v>0</v>
      </c>
      <c r="F404">
        <v>0</v>
      </c>
      <c r="G404">
        <v>101</v>
      </c>
      <c r="H404" s="4" t="str">
        <f t="shared" si="56"/>
        <v>N</v>
      </c>
      <c r="I404" s="4">
        <f t="shared" si="57"/>
        <v>4</v>
      </c>
      <c r="J404" s="4">
        <f t="shared" si="58"/>
        <v>0</v>
      </c>
    </row>
    <row r="405" spans="1:10" x14ac:dyDescent="0.25">
      <c r="A405">
        <v>5</v>
      </c>
      <c r="B405">
        <v>4</v>
      </c>
      <c r="C405">
        <v>0</v>
      </c>
      <c r="D405">
        <v>5</v>
      </c>
      <c r="E405">
        <v>0</v>
      </c>
      <c r="F405">
        <v>0</v>
      </c>
      <c r="G405">
        <v>19</v>
      </c>
      <c r="H405" s="4" t="str">
        <f t="shared" si="56"/>
        <v>N</v>
      </c>
      <c r="I405" s="4">
        <f t="shared" si="57"/>
        <v>4</v>
      </c>
      <c r="J405" s="4">
        <f t="shared" si="58"/>
        <v>1</v>
      </c>
    </row>
    <row r="406" spans="1:10" x14ac:dyDescent="0.25">
      <c r="A406">
        <v>5</v>
      </c>
      <c r="B406">
        <v>4</v>
      </c>
      <c r="C406">
        <v>0</v>
      </c>
      <c r="D406">
        <v>6</v>
      </c>
      <c r="E406">
        <v>0</v>
      </c>
      <c r="F406">
        <v>0</v>
      </c>
      <c r="G406">
        <v>1</v>
      </c>
      <c r="H406" s="4" t="str">
        <f t="shared" si="56"/>
        <v>N</v>
      </c>
      <c r="I406" s="4">
        <f t="shared" si="57"/>
        <v>4</v>
      </c>
      <c r="J406" s="4">
        <f t="shared" si="58"/>
        <v>2</v>
      </c>
    </row>
    <row r="407" spans="1:10" x14ac:dyDescent="0.25">
      <c r="A407">
        <v>5</v>
      </c>
      <c r="B407">
        <v>5</v>
      </c>
      <c r="C407">
        <v>0</v>
      </c>
      <c r="D407">
        <v>5</v>
      </c>
      <c r="E407">
        <v>0</v>
      </c>
      <c r="F407">
        <v>0</v>
      </c>
      <c r="G407">
        <v>16</v>
      </c>
      <c r="H407" s="4" t="str">
        <f t="shared" si="56"/>
        <v>N</v>
      </c>
      <c r="I407" s="4">
        <f t="shared" si="57"/>
        <v>5</v>
      </c>
      <c r="J407" s="4">
        <f t="shared" si="58"/>
        <v>0</v>
      </c>
    </row>
    <row r="408" spans="1:10" x14ac:dyDescent="0.25">
      <c r="A408">
        <v>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11</v>
      </c>
      <c r="H408" s="4" t="str">
        <f t="shared" si="56"/>
        <v>N</v>
      </c>
      <c r="I408" s="4">
        <f t="shared" si="57"/>
        <v>1</v>
      </c>
      <c r="J408" s="4">
        <f t="shared" si="58"/>
        <v>0</v>
      </c>
    </row>
    <row r="409" spans="1:10" x14ac:dyDescent="0.25">
      <c r="A409">
        <v>6</v>
      </c>
      <c r="B409">
        <v>0</v>
      </c>
      <c r="C409">
        <v>1</v>
      </c>
      <c r="D409">
        <v>0</v>
      </c>
      <c r="E409">
        <v>0</v>
      </c>
      <c r="F409">
        <v>0</v>
      </c>
      <c r="G409">
        <v>2560</v>
      </c>
      <c r="H409" s="4" t="str">
        <f t="shared" si="56"/>
        <v>M</v>
      </c>
      <c r="I409" s="4">
        <f t="shared" si="57"/>
        <v>0</v>
      </c>
      <c r="J409" s="4">
        <f t="shared" si="58"/>
        <v>0</v>
      </c>
    </row>
    <row r="410" spans="1:10" x14ac:dyDescent="0.25">
      <c r="A410">
        <v>6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45</v>
      </c>
      <c r="H410" s="4" t="str">
        <f t="shared" si="56"/>
        <v>M</v>
      </c>
      <c r="I410" s="4">
        <f t="shared" si="57"/>
        <v>1</v>
      </c>
      <c r="J410" s="4">
        <f t="shared" si="58"/>
        <v>0</v>
      </c>
    </row>
    <row r="411" spans="1:10" x14ac:dyDescent="0.25">
      <c r="A411">
        <v>6</v>
      </c>
      <c r="B411">
        <v>0</v>
      </c>
      <c r="C411">
        <v>1</v>
      </c>
      <c r="D411">
        <v>0</v>
      </c>
      <c r="E411">
        <v>0</v>
      </c>
      <c r="F411">
        <v>2</v>
      </c>
      <c r="G411">
        <v>1</v>
      </c>
      <c r="H411" s="4" t="str">
        <f t="shared" si="56"/>
        <v>M</v>
      </c>
      <c r="I411" s="4">
        <f t="shared" si="57"/>
        <v>2</v>
      </c>
      <c r="J411" s="4">
        <f t="shared" si="58"/>
        <v>0</v>
      </c>
    </row>
    <row r="412" spans="1:10" x14ac:dyDescent="0.25">
      <c r="A412">
        <v>6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125</v>
      </c>
      <c r="H412" s="4" t="str">
        <f t="shared" si="56"/>
        <v>M</v>
      </c>
      <c r="I412" s="4">
        <f t="shared" si="57"/>
        <v>0</v>
      </c>
      <c r="J412" s="4">
        <f t="shared" si="58"/>
        <v>1</v>
      </c>
    </row>
    <row r="413" spans="1:10" x14ac:dyDescent="0.25">
      <c r="A413">
        <v>6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2</v>
      </c>
      <c r="H413" s="4" t="str">
        <f t="shared" si="56"/>
        <v>M</v>
      </c>
      <c r="I413" s="4">
        <f t="shared" si="57"/>
        <v>1</v>
      </c>
      <c r="J413" s="4">
        <f t="shared" si="58"/>
        <v>1</v>
      </c>
    </row>
    <row r="414" spans="1:10" x14ac:dyDescent="0.25">
      <c r="A414">
        <v>6</v>
      </c>
      <c r="B414">
        <v>0</v>
      </c>
      <c r="C414">
        <v>1</v>
      </c>
      <c r="D414">
        <v>2</v>
      </c>
      <c r="E414">
        <v>0</v>
      </c>
      <c r="F414">
        <v>0</v>
      </c>
      <c r="G414">
        <v>12</v>
      </c>
      <c r="H414" s="4" t="str">
        <f t="shared" si="56"/>
        <v>M</v>
      </c>
      <c r="I414" s="4">
        <f t="shared" si="57"/>
        <v>0</v>
      </c>
      <c r="J414" s="4">
        <f t="shared" si="58"/>
        <v>2</v>
      </c>
    </row>
    <row r="415" spans="1:10" x14ac:dyDescent="0.25">
      <c r="A415">
        <v>6</v>
      </c>
      <c r="B415">
        <v>0</v>
      </c>
      <c r="C415">
        <v>2</v>
      </c>
      <c r="D415">
        <v>0</v>
      </c>
      <c r="E415">
        <v>0</v>
      </c>
      <c r="F415">
        <v>0</v>
      </c>
      <c r="G415">
        <v>163</v>
      </c>
      <c r="H415" s="4" t="str">
        <f t="shared" si="56"/>
        <v>M</v>
      </c>
      <c r="I415" s="4">
        <f t="shared" si="57"/>
        <v>0</v>
      </c>
      <c r="J415" s="4">
        <f t="shared" si="58"/>
        <v>0</v>
      </c>
    </row>
    <row r="416" spans="1:10" x14ac:dyDescent="0.25">
      <c r="A416">
        <v>6</v>
      </c>
      <c r="B416">
        <v>0</v>
      </c>
      <c r="C416">
        <v>2</v>
      </c>
      <c r="D416">
        <v>1</v>
      </c>
      <c r="E416">
        <v>0</v>
      </c>
      <c r="F416">
        <v>0</v>
      </c>
      <c r="G416">
        <v>7</v>
      </c>
      <c r="H416" s="4" t="str">
        <f t="shared" si="56"/>
        <v>M</v>
      </c>
      <c r="I416" s="4">
        <f t="shared" si="57"/>
        <v>0</v>
      </c>
      <c r="J416" s="4">
        <f t="shared" si="58"/>
        <v>1</v>
      </c>
    </row>
    <row r="417" spans="1:10" x14ac:dyDescent="0.25">
      <c r="A417">
        <v>6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113</v>
      </c>
      <c r="H417" s="4" t="str">
        <f t="shared" si="56"/>
        <v>N</v>
      </c>
      <c r="I417" s="4">
        <f t="shared" si="57"/>
        <v>1</v>
      </c>
      <c r="J417" s="4">
        <f t="shared" si="58"/>
        <v>0</v>
      </c>
    </row>
    <row r="418" spans="1:10" x14ac:dyDescent="0.25">
      <c r="A418">
        <v>6</v>
      </c>
      <c r="B418">
        <v>1</v>
      </c>
      <c r="C418">
        <v>0</v>
      </c>
      <c r="D418">
        <v>1</v>
      </c>
      <c r="E418">
        <v>0</v>
      </c>
      <c r="F418">
        <v>1</v>
      </c>
      <c r="G418">
        <v>4</v>
      </c>
      <c r="H418" s="4" t="str">
        <f t="shared" si="56"/>
        <v>N</v>
      </c>
      <c r="I418" s="4">
        <f t="shared" si="57"/>
        <v>2</v>
      </c>
      <c r="J418" s="4">
        <f t="shared" si="58"/>
        <v>0</v>
      </c>
    </row>
    <row r="419" spans="1:10" x14ac:dyDescent="0.25">
      <c r="A419">
        <v>6</v>
      </c>
      <c r="B419">
        <v>1</v>
      </c>
      <c r="C419">
        <v>0</v>
      </c>
      <c r="D419">
        <v>2</v>
      </c>
      <c r="E419">
        <v>0</v>
      </c>
      <c r="F419">
        <v>0</v>
      </c>
      <c r="G419">
        <v>8</v>
      </c>
      <c r="H419" s="4" t="str">
        <f t="shared" si="56"/>
        <v>N</v>
      </c>
      <c r="I419" s="4">
        <f t="shared" si="57"/>
        <v>1</v>
      </c>
      <c r="J419" s="4">
        <f t="shared" si="58"/>
        <v>1</v>
      </c>
    </row>
    <row r="420" spans="1:10" x14ac:dyDescent="0.25">
      <c r="A420">
        <v>6</v>
      </c>
      <c r="B420">
        <v>1</v>
      </c>
      <c r="C420">
        <v>0</v>
      </c>
      <c r="D420">
        <v>3</v>
      </c>
      <c r="E420">
        <v>0</v>
      </c>
      <c r="F420">
        <v>0</v>
      </c>
      <c r="G420">
        <v>2</v>
      </c>
      <c r="H420" s="4" t="str">
        <f t="shared" si="56"/>
        <v>N</v>
      </c>
      <c r="I420" s="4">
        <f t="shared" si="57"/>
        <v>1</v>
      </c>
      <c r="J420" s="4">
        <f t="shared" si="58"/>
        <v>2</v>
      </c>
    </row>
    <row r="421" spans="1:10" x14ac:dyDescent="0.25">
      <c r="A421">
        <v>6</v>
      </c>
      <c r="B421">
        <v>1</v>
      </c>
      <c r="C421">
        <v>1</v>
      </c>
      <c r="D421">
        <v>1</v>
      </c>
      <c r="E421">
        <v>0</v>
      </c>
      <c r="F421">
        <v>0</v>
      </c>
      <c r="G421">
        <v>576</v>
      </c>
      <c r="H421" s="4" t="str">
        <f t="shared" si="56"/>
        <v>M</v>
      </c>
      <c r="I421" s="4">
        <f t="shared" si="57"/>
        <v>1</v>
      </c>
      <c r="J421" s="4">
        <f t="shared" si="58"/>
        <v>0</v>
      </c>
    </row>
    <row r="422" spans="1:10" x14ac:dyDescent="0.25">
      <c r="A422">
        <v>6</v>
      </c>
      <c r="B422">
        <v>1</v>
      </c>
      <c r="C422">
        <v>1</v>
      </c>
      <c r="D422">
        <v>1</v>
      </c>
      <c r="E422">
        <v>0</v>
      </c>
      <c r="F422">
        <v>1</v>
      </c>
      <c r="G422">
        <v>5</v>
      </c>
      <c r="H422" s="4" t="str">
        <f t="shared" si="56"/>
        <v>M</v>
      </c>
      <c r="I422" s="4">
        <f t="shared" si="57"/>
        <v>2</v>
      </c>
      <c r="J422" s="4">
        <f t="shared" si="58"/>
        <v>0</v>
      </c>
    </row>
    <row r="423" spans="1:10" x14ac:dyDescent="0.25">
      <c r="A423">
        <v>6</v>
      </c>
      <c r="B423">
        <v>1</v>
      </c>
      <c r="C423">
        <v>1</v>
      </c>
      <c r="D423">
        <v>2</v>
      </c>
      <c r="E423">
        <v>0</v>
      </c>
      <c r="F423">
        <v>0</v>
      </c>
      <c r="G423">
        <v>28</v>
      </c>
      <c r="H423" s="4" t="str">
        <f t="shared" si="56"/>
        <v>M</v>
      </c>
      <c r="I423" s="4">
        <f t="shared" si="57"/>
        <v>1</v>
      </c>
      <c r="J423" s="4">
        <f t="shared" si="58"/>
        <v>1</v>
      </c>
    </row>
    <row r="424" spans="1:10" x14ac:dyDescent="0.25">
      <c r="A424">
        <v>6</v>
      </c>
      <c r="B424">
        <v>1</v>
      </c>
      <c r="C424">
        <v>1</v>
      </c>
      <c r="D424">
        <v>3</v>
      </c>
      <c r="E424">
        <v>0</v>
      </c>
      <c r="F424">
        <v>0</v>
      </c>
      <c r="G424">
        <v>1</v>
      </c>
      <c r="H424" s="4" t="str">
        <f t="shared" si="56"/>
        <v>M</v>
      </c>
      <c r="I424" s="4">
        <f t="shared" si="57"/>
        <v>1</v>
      </c>
      <c r="J424" s="4">
        <f t="shared" si="58"/>
        <v>2</v>
      </c>
    </row>
    <row r="425" spans="1:10" x14ac:dyDescent="0.25">
      <c r="A425">
        <v>6</v>
      </c>
      <c r="B425">
        <v>1</v>
      </c>
      <c r="C425">
        <v>2</v>
      </c>
      <c r="D425">
        <v>1</v>
      </c>
      <c r="E425">
        <v>0</v>
      </c>
      <c r="F425">
        <v>0</v>
      </c>
      <c r="G425">
        <v>38</v>
      </c>
      <c r="H425" s="4" t="str">
        <f t="shared" si="56"/>
        <v>M</v>
      </c>
      <c r="I425" s="4">
        <f t="shared" si="57"/>
        <v>1</v>
      </c>
      <c r="J425" s="4">
        <f t="shared" si="58"/>
        <v>0</v>
      </c>
    </row>
    <row r="426" spans="1:10" x14ac:dyDescent="0.25">
      <c r="A426">
        <v>6</v>
      </c>
      <c r="B426">
        <v>1</v>
      </c>
      <c r="C426">
        <v>2</v>
      </c>
      <c r="D426">
        <v>2</v>
      </c>
      <c r="E426">
        <v>0</v>
      </c>
      <c r="F426">
        <v>0</v>
      </c>
      <c r="G426">
        <v>1</v>
      </c>
      <c r="H426" s="4" t="str">
        <f t="shared" si="56"/>
        <v>M</v>
      </c>
      <c r="I426" s="4">
        <f t="shared" si="57"/>
        <v>1</v>
      </c>
      <c r="J426" s="4">
        <f t="shared" si="58"/>
        <v>1</v>
      </c>
    </row>
    <row r="427" spans="1:10" x14ac:dyDescent="0.25">
      <c r="A427">
        <v>6</v>
      </c>
      <c r="B427">
        <v>2</v>
      </c>
      <c r="C427">
        <v>0</v>
      </c>
      <c r="D427">
        <v>2</v>
      </c>
      <c r="E427">
        <v>0</v>
      </c>
      <c r="F427">
        <v>0</v>
      </c>
      <c r="G427">
        <v>10</v>
      </c>
      <c r="H427" s="4" t="str">
        <f t="shared" si="56"/>
        <v>N</v>
      </c>
      <c r="I427" s="4">
        <f t="shared" si="57"/>
        <v>2</v>
      </c>
      <c r="J427" s="4">
        <f t="shared" si="58"/>
        <v>0</v>
      </c>
    </row>
    <row r="428" spans="1:10" x14ac:dyDescent="0.25">
      <c r="A428">
        <v>6</v>
      </c>
      <c r="B428">
        <v>2</v>
      </c>
      <c r="C428">
        <v>0</v>
      </c>
      <c r="D428">
        <v>2</v>
      </c>
      <c r="E428">
        <v>0</v>
      </c>
      <c r="F428">
        <v>1</v>
      </c>
      <c r="G428">
        <v>2</v>
      </c>
      <c r="H428" s="4" t="str">
        <f t="shared" si="56"/>
        <v>N</v>
      </c>
      <c r="I428" s="4">
        <f t="shared" si="57"/>
        <v>3</v>
      </c>
      <c r="J428" s="4">
        <f t="shared" si="58"/>
        <v>0</v>
      </c>
    </row>
    <row r="429" spans="1:10" x14ac:dyDescent="0.25">
      <c r="A429">
        <v>6</v>
      </c>
      <c r="B429">
        <v>2</v>
      </c>
      <c r="C429">
        <v>0</v>
      </c>
      <c r="D429">
        <v>3</v>
      </c>
      <c r="E429">
        <v>0</v>
      </c>
      <c r="F429">
        <v>0</v>
      </c>
      <c r="G429">
        <v>1</v>
      </c>
      <c r="H429" s="4" t="str">
        <f t="shared" si="56"/>
        <v>N</v>
      </c>
      <c r="I429" s="4">
        <f t="shared" si="57"/>
        <v>2</v>
      </c>
      <c r="J429" s="4">
        <f t="shared" si="58"/>
        <v>1</v>
      </c>
    </row>
    <row r="430" spans="1:10" x14ac:dyDescent="0.25">
      <c r="A430">
        <v>6</v>
      </c>
      <c r="B430">
        <v>2</v>
      </c>
      <c r="C430">
        <v>1</v>
      </c>
      <c r="D430">
        <v>2</v>
      </c>
      <c r="E430">
        <v>0</v>
      </c>
      <c r="F430">
        <v>0</v>
      </c>
      <c r="G430">
        <v>16</v>
      </c>
      <c r="H430" s="4" t="str">
        <f t="shared" si="56"/>
        <v>M</v>
      </c>
      <c r="I430" s="4">
        <f t="shared" si="57"/>
        <v>2</v>
      </c>
      <c r="J430" s="4">
        <f t="shared" si="58"/>
        <v>0</v>
      </c>
    </row>
    <row r="431" spans="1:10" x14ac:dyDescent="0.25">
      <c r="A431">
        <v>6</v>
      </c>
      <c r="B431">
        <v>2</v>
      </c>
      <c r="C431">
        <v>2</v>
      </c>
      <c r="D431">
        <v>2</v>
      </c>
      <c r="E431">
        <v>0</v>
      </c>
      <c r="F431">
        <v>0</v>
      </c>
      <c r="G431">
        <v>1</v>
      </c>
      <c r="H431" s="4" t="str">
        <f t="shared" si="56"/>
        <v>M</v>
      </c>
      <c r="I431" s="4">
        <f t="shared" si="57"/>
        <v>2</v>
      </c>
      <c r="J431" s="4">
        <f t="shared" si="58"/>
        <v>0</v>
      </c>
    </row>
    <row r="432" spans="1:10" x14ac:dyDescent="0.25">
      <c r="A432">
        <v>6</v>
      </c>
      <c r="B432">
        <v>3</v>
      </c>
      <c r="C432">
        <v>0</v>
      </c>
      <c r="D432">
        <v>3</v>
      </c>
      <c r="E432">
        <v>0</v>
      </c>
      <c r="F432">
        <v>0</v>
      </c>
      <c r="G432">
        <v>1</v>
      </c>
      <c r="H432" s="4" t="str">
        <f t="shared" si="56"/>
        <v>N</v>
      </c>
      <c r="I432" s="4">
        <f t="shared" si="57"/>
        <v>3</v>
      </c>
      <c r="J432" s="4">
        <f t="shared" si="58"/>
        <v>0</v>
      </c>
    </row>
    <row r="433" spans="1:10" x14ac:dyDescent="0.25">
      <c r="A433">
        <v>6</v>
      </c>
      <c r="B433">
        <v>3</v>
      </c>
      <c r="C433">
        <v>1</v>
      </c>
      <c r="D433">
        <v>3</v>
      </c>
      <c r="E433">
        <v>0</v>
      </c>
      <c r="F433">
        <v>0</v>
      </c>
      <c r="G433">
        <v>10</v>
      </c>
      <c r="H433" s="4" t="str">
        <f t="shared" ref="H433:H496" si="59">IF(C433&gt;0, "M",IF((D433+F433)&gt;0,"N","H"))</f>
        <v>M</v>
      </c>
      <c r="I433" s="4">
        <f t="shared" si="57"/>
        <v>3</v>
      </c>
      <c r="J433" s="4">
        <f t="shared" si="58"/>
        <v>0</v>
      </c>
    </row>
    <row r="434" spans="1:10" x14ac:dyDescent="0.25">
      <c r="A434">
        <v>7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168</v>
      </c>
      <c r="H434" s="4" t="str">
        <f t="shared" si="59"/>
        <v>N</v>
      </c>
      <c r="I434" s="4">
        <f t="shared" si="57"/>
        <v>1</v>
      </c>
      <c r="J434" s="4">
        <f t="shared" si="58"/>
        <v>0</v>
      </c>
    </row>
    <row r="435" spans="1:10" x14ac:dyDescent="0.25">
      <c r="A435">
        <v>7</v>
      </c>
      <c r="B435">
        <v>0</v>
      </c>
      <c r="C435">
        <v>0</v>
      </c>
      <c r="D435">
        <v>0</v>
      </c>
      <c r="E435">
        <v>0</v>
      </c>
      <c r="F435">
        <v>3</v>
      </c>
      <c r="G435">
        <v>50</v>
      </c>
      <c r="H435" s="4" t="str">
        <f t="shared" si="59"/>
        <v>N</v>
      </c>
      <c r="I435" s="4">
        <f t="shared" si="57"/>
        <v>3</v>
      </c>
      <c r="J435" s="4">
        <f t="shared" si="58"/>
        <v>0</v>
      </c>
    </row>
    <row r="436" spans="1:10" x14ac:dyDescent="0.25">
      <c r="A436">
        <v>7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43</v>
      </c>
      <c r="H436" s="4" t="str">
        <f t="shared" si="59"/>
        <v>N</v>
      </c>
      <c r="I436" s="4">
        <f t="shared" si="57"/>
        <v>1</v>
      </c>
      <c r="J436" s="4">
        <f t="shared" si="58"/>
        <v>1</v>
      </c>
    </row>
    <row r="437" spans="1:10" x14ac:dyDescent="0.25">
      <c r="A437">
        <v>7</v>
      </c>
      <c r="B437">
        <v>0</v>
      </c>
      <c r="C437">
        <v>0</v>
      </c>
      <c r="D437">
        <v>1</v>
      </c>
      <c r="E437">
        <v>0</v>
      </c>
      <c r="F437">
        <v>2</v>
      </c>
      <c r="G437">
        <v>11</v>
      </c>
      <c r="H437" s="4" t="str">
        <f t="shared" si="59"/>
        <v>N</v>
      </c>
      <c r="I437" s="4">
        <f t="shared" si="57"/>
        <v>2</v>
      </c>
      <c r="J437" s="4">
        <f t="shared" si="58"/>
        <v>1</v>
      </c>
    </row>
    <row r="438" spans="1:10" x14ac:dyDescent="0.25">
      <c r="A438">
        <v>7</v>
      </c>
      <c r="B438">
        <v>0</v>
      </c>
      <c r="C438">
        <v>0</v>
      </c>
      <c r="D438">
        <v>2</v>
      </c>
      <c r="E438">
        <v>0</v>
      </c>
      <c r="F438">
        <v>1</v>
      </c>
      <c r="G438">
        <v>33</v>
      </c>
      <c r="H438" s="4" t="str">
        <f t="shared" si="59"/>
        <v>N</v>
      </c>
      <c r="I438" s="4">
        <f t="shared" si="57"/>
        <v>1</v>
      </c>
      <c r="J438" s="4">
        <f t="shared" si="58"/>
        <v>2</v>
      </c>
    </row>
    <row r="439" spans="1:10" x14ac:dyDescent="0.25">
      <c r="A439">
        <v>7</v>
      </c>
      <c r="B439">
        <v>0</v>
      </c>
      <c r="C439">
        <v>0</v>
      </c>
      <c r="D439">
        <v>2</v>
      </c>
      <c r="E439">
        <v>0</v>
      </c>
      <c r="F439">
        <v>2</v>
      </c>
      <c r="G439">
        <v>5</v>
      </c>
      <c r="H439" s="4" t="str">
        <f t="shared" si="59"/>
        <v>N</v>
      </c>
      <c r="I439" s="4">
        <f t="shared" si="57"/>
        <v>2</v>
      </c>
      <c r="J439" s="4">
        <f t="shared" si="58"/>
        <v>2</v>
      </c>
    </row>
    <row r="440" spans="1:10" x14ac:dyDescent="0.25">
      <c r="A440">
        <v>7</v>
      </c>
      <c r="B440">
        <v>0</v>
      </c>
      <c r="C440">
        <v>1</v>
      </c>
      <c r="D440">
        <v>0</v>
      </c>
      <c r="E440">
        <v>0</v>
      </c>
      <c r="F440">
        <v>0</v>
      </c>
      <c r="G440">
        <v>15409</v>
      </c>
      <c r="H440" s="4" t="str">
        <f t="shared" si="59"/>
        <v>M</v>
      </c>
      <c r="I440" s="4">
        <f t="shared" si="57"/>
        <v>0</v>
      </c>
      <c r="J440" s="4">
        <f t="shared" si="58"/>
        <v>0</v>
      </c>
    </row>
    <row r="441" spans="1:10" x14ac:dyDescent="0.25">
      <c r="A441">
        <v>7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622</v>
      </c>
      <c r="H441" s="4" t="str">
        <f t="shared" si="59"/>
        <v>M</v>
      </c>
      <c r="I441" s="4">
        <f t="shared" si="57"/>
        <v>1</v>
      </c>
      <c r="J441" s="4">
        <f t="shared" si="58"/>
        <v>0</v>
      </c>
    </row>
    <row r="442" spans="1:10" x14ac:dyDescent="0.25">
      <c r="A442">
        <v>7</v>
      </c>
      <c r="B442">
        <v>0</v>
      </c>
      <c r="C442">
        <v>1</v>
      </c>
      <c r="D442">
        <v>0</v>
      </c>
      <c r="E442">
        <v>0</v>
      </c>
      <c r="F442">
        <v>2</v>
      </c>
      <c r="G442">
        <v>29</v>
      </c>
      <c r="H442" s="4" t="str">
        <f t="shared" si="59"/>
        <v>M</v>
      </c>
      <c r="I442" s="4">
        <f t="shared" si="57"/>
        <v>2</v>
      </c>
      <c r="J442" s="4">
        <f t="shared" si="58"/>
        <v>0</v>
      </c>
    </row>
    <row r="443" spans="1:10" x14ac:dyDescent="0.25">
      <c r="A443">
        <v>7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1091</v>
      </c>
      <c r="H443" s="4" t="str">
        <f t="shared" si="59"/>
        <v>M</v>
      </c>
      <c r="I443" s="4">
        <f t="shared" si="57"/>
        <v>0</v>
      </c>
      <c r="J443" s="4">
        <f t="shared" si="58"/>
        <v>1</v>
      </c>
    </row>
    <row r="444" spans="1:10" x14ac:dyDescent="0.25">
      <c r="A444">
        <v>7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47</v>
      </c>
      <c r="H444" s="4" t="str">
        <f t="shared" si="59"/>
        <v>M</v>
      </c>
      <c r="I444" s="4">
        <f t="shared" si="57"/>
        <v>1</v>
      </c>
      <c r="J444" s="4">
        <f t="shared" si="58"/>
        <v>1</v>
      </c>
    </row>
    <row r="445" spans="1:10" x14ac:dyDescent="0.25">
      <c r="A445">
        <v>7</v>
      </c>
      <c r="B445">
        <v>0</v>
      </c>
      <c r="C445">
        <v>1</v>
      </c>
      <c r="D445">
        <v>1</v>
      </c>
      <c r="E445">
        <v>0</v>
      </c>
      <c r="F445">
        <v>2</v>
      </c>
      <c r="G445">
        <v>3</v>
      </c>
      <c r="H445" s="4" t="str">
        <f t="shared" si="59"/>
        <v>M</v>
      </c>
      <c r="I445" s="4">
        <f t="shared" si="57"/>
        <v>2</v>
      </c>
      <c r="J445" s="4">
        <f t="shared" si="58"/>
        <v>1</v>
      </c>
    </row>
    <row r="446" spans="1:10" x14ac:dyDescent="0.25">
      <c r="A446">
        <v>7</v>
      </c>
      <c r="B446">
        <v>0</v>
      </c>
      <c r="C446">
        <v>1</v>
      </c>
      <c r="D446">
        <v>2</v>
      </c>
      <c r="E446">
        <v>0</v>
      </c>
      <c r="F446">
        <v>0</v>
      </c>
      <c r="G446">
        <v>120</v>
      </c>
      <c r="H446" s="4" t="str">
        <f t="shared" si="59"/>
        <v>M</v>
      </c>
      <c r="I446" s="4">
        <f t="shared" si="57"/>
        <v>0</v>
      </c>
      <c r="J446" s="4">
        <f t="shared" si="58"/>
        <v>2</v>
      </c>
    </row>
    <row r="447" spans="1:10" x14ac:dyDescent="0.25">
      <c r="A447">
        <v>7</v>
      </c>
      <c r="B447">
        <v>0</v>
      </c>
      <c r="C447">
        <v>1</v>
      </c>
      <c r="D447">
        <v>2</v>
      </c>
      <c r="E447">
        <v>0</v>
      </c>
      <c r="F447">
        <v>1</v>
      </c>
      <c r="G447">
        <v>4</v>
      </c>
      <c r="H447" s="4" t="str">
        <f t="shared" si="59"/>
        <v>M</v>
      </c>
      <c r="I447" s="4">
        <f t="shared" si="57"/>
        <v>1</v>
      </c>
      <c r="J447" s="4">
        <f t="shared" si="58"/>
        <v>2</v>
      </c>
    </row>
    <row r="448" spans="1:10" x14ac:dyDescent="0.25">
      <c r="A448">
        <v>7</v>
      </c>
      <c r="B448">
        <v>0</v>
      </c>
      <c r="C448">
        <v>1</v>
      </c>
      <c r="D448">
        <v>3</v>
      </c>
      <c r="E448">
        <v>0</v>
      </c>
      <c r="F448">
        <v>0</v>
      </c>
      <c r="G448">
        <v>1</v>
      </c>
      <c r="H448" s="4" t="str">
        <f t="shared" si="59"/>
        <v>M</v>
      </c>
      <c r="I448" s="4">
        <f t="shared" si="57"/>
        <v>0</v>
      </c>
      <c r="J448" s="4">
        <f t="shared" si="58"/>
        <v>3</v>
      </c>
    </row>
    <row r="449" spans="1:10" x14ac:dyDescent="0.25">
      <c r="A449">
        <v>7</v>
      </c>
      <c r="B449">
        <v>0</v>
      </c>
      <c r="C449">
        <v>2</v>
      </c>
      <c r="D449">
        <v>0</v>
      </c>
      <c r="E449">
        <v>0</v>
      </c>
      <c r="F449">
        <v>0</v>
      </c>
      <c r="G449">
        <v>204</v>
      </c>
      <c r="H449" s="4" t="str">
        <f t="shared" si="59"/>
        <v>M</v>
      </c>
      <c r="I449" s="4">
        <f t="shared" si="57"/>
        <v>0</v>
      </c>
      <c r="J449" s="4">
        <f t="shared" si="58"/>
        <v>0</v>
      </c>
    </row>
    <row r="450" spans="1:10" x14ac:dyDescent="0.25">
      <c r="A450">
        <v>7</v>
      </c>
      <c r="B450">
        <v>0</v>
      </c>
      <c r="C450">
        <v>2</v>
      </c>
      <c r="D450">
        <v>0</v>
      </c>
      <c r="E450">
        <v>0</v>
      </c>
      <c r="F450">
        <v>1</v>
      </c>
      <c r="G450">
        <v>12</v>
      </c>
      <c r="H450" s="4" t="str">
        <f t="shared" si="59"/>
        <v>M</v>
      </c>
      <c r="I450" s="4">
        <f t="shared" si="57"/>
        <v>1</v>
      </c>
      <c r="J450" s="4">
        <f t="shared" si="58"/>
        <v>0</v>
      </c>
    </row>
    <row r="451" spans="1:10" x14ac:dyDescent="0.25">
      <c r="A451">
        <v>7</v>
      </c>
      <c r="B451">
        <v>0</v>
      </c>
      <c r="C451">
        <v>2</v>
      </c>
      <c r="D451">
        <v>1</v>
      </c>
      <c r="E451">
        <v>0</v>
      </c>
      <c r="F451">
        <v>0</v>
      </c>
      <c r="G451">
        <v>9</v>
      </c>
      <c r="H451" s="4" t="str">
        <f t="shared" si="59"/>
        <v>M</v>
      </c>
      <c r="I451" s="4">
        <f t="shared" ref="I451:I499" si="60">B451+F451</f>
        <v>0</v>
      </c>
      <c r="J451" s="4">
        <f t="shared" ref="J451:J499" si="61">D451-B451</f>
        <v>1</v>
      </c>
    </row>
    <row r="452" spans="1:10" x14ac:dyDescent="0.25">
      <c r="A452">
        <v>7</v>
      </c>
      <c r="B452">
        <v>0</v>
      </c>
      <c r="C452">
        <v>2</v>
      </c>
      <c r="D452">
        <v>2</v>
      </c>
      <c r="E452">
        <v>0</v>
      </c>
      <c r="F452">
        <v>0</v>
      </c>
      <c r="G452">
        <v>2</v>
      </c>
      <c r="H452" s="4" t="str">
        <f t="shared" si="59"/>
        <v>M</v>
      </c>
      <c r="I452" s="4">
        <f t="shared" si="60"/>
        <v>0</v>
      </c>
      <c r="J452" s="4">
        <f t="shared" si="61"/>
        <v>2</v>
      </c>
    </row>
    <row r="453" spans="1:10" x14ac:dyDescent="0.25">
      <c r="A453">
        <v>7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452</v>
      </c>
      <c r="H453" s="4" t="str">
        <f t="shared" si="59"/>
        <v>N</v>
      </c>
      <c r="I453" s="4">
        <f t="shared" si="60"/>
        <v>1</v>
      </c>
      <c r="J453" s="4">
        <f t="shared" si="61"/>
        <v>0</v>
      </c>
    </row>
    <row r="454" spans="1:10" x14ac:dyDescent="0.25">
      <c r="A454">
        <v>7</v>
      </c>
      <c r="B454">
        <v>1</v>
      </c>
      <c r="C454">
        <v>0</v>
      </c>
      <c r="D454">
        <v>1</v>
      </c>
      <c r="E454">
        <v>0</v>
      </c>
      <c r="F454">
        <v>1</v>
      </c>
      <c r="G454">
        <v>51</v>
      </c>
      <c r="H454" s="4" t="str">
        <f t="shared" si="59"/>
        <v>N</v>
      </c>
      <c r="I454" s="4">
        <f t="shared" si="60"/>
        <v>2</v>
      </c>
      <c r="J454" s="4">
        <f t="shared" si="61"/>
        <v>0</v>
      </c>
    </row>
    <row r="455" spans="1:10" x14ac:dyDescent="0.25">
      <c r="A455">
        <v>7</v>
      </c>
      <c r="B455">
        <v>1</v>
      </c>
      <c r="C455">
        <v>0</v>
      </c>
      <c r="D455">
        <v>1</v>
      </c>
      <c r="E455">
        <v>0</v>
      </c>
      <c r="F455">
        <v>3</v>
      </c>
      <c r="G455">
        <v>2</v>
      </c>
      <c r="H455" s="4" t="str">
        <f t="shared" si="59"/>
        <v>N</v>
      </c>
      <c r="I455" s="4">
        <f t="shared" si="60"/>
        <v>4</v>
      </c>
      <c r="J455" s="4">
        <f t="shared" si="61"/>
        <v>0</v>
      </c>
    </row>
    <row r="456" spans="1:10" x14ac:dyDescent="0.25">
      <c r="A456">
        <v>7</v>
      </c>
      <c r="B456">
        <v>1</v>
      </c>
      <c r="C456">
        <v>0</v>
      </c>
      <c r="D456">
        <v>2</v>
      </c>
      <c r="E456">
        <v>0</v>
      </c>
      <c r="F456">
        <v>0</v>
      </c>
      <c r="G456">
        <v>108</v>
      </c>
      <c r="H456" s="4" t="str">
        <f t="shared" si="59"/>
        <v>N</v>
      </c>
      <c r="I456" s="4">
        <f t="shared" si="60"/>
        <v>1</v>
      </c>
      <c r="J456" s="4">
        <f t="shared" si="61"/>
        <v>1</v>
      </c>
    </row>
    <row r="457" spans="1:10" x14ac:dyDescent="0.25">
      <c r="A457">
        <v>7</v>
      </c>
      <c r="B457">
        <v>1</v>
      </c>
      <c r="C457">
        <v>0</v>
      </c>
      <c r="D457">
        <v>2</v>
      </c>
      <c r="E457">
        <v>0</v>
      </c>
      <c r="F457">
        <v>1</v>
      </c>
      <c r="G457">
        <v>13</v>
      </c>
      <c r="H457" s="4" t="str">
        <f t="shared" si="59"/>
        <v>N</v>
      </c>
      <c r="I457" s="4">
        <f t="shared" si="60"/>
        <v>2</v>
      </c>
      <c r="J457" s="4">
        <f t="shared" si="61"/>
        <v>1</v>
      </c>
    </row>
    <row r="458" spans="1:10" x14ac:dyDescent="0.25">
      <c r="A458">
        <v>7</v>
      </c>
      <c r="B458">
        <v>1</v>
      </c>
      <c r="C458">
        <v>0</v>
      </c>
      <c r="D458">
        <v>3</v>
      </c>
      <c r="E458">
        <v>0</v>
      </c>
      <c r="F458">
        <v>0</v>
      </c>
      <c r="G458">
        <v>75</v>
      </c>
      <c r="H458" s="4" t="str">
        <f t="shared" si="59"/>
        <v>N</v>
      </c>
      <c r="I458" s="4">
        <f t="shared" si="60"/>
        <v>1</v>
      </c>
      <c r="J458" s="4">
        <f t="shared" si="61"/>
        <v>2</v>
      </c>
    </row>
    <row r="459" spans="1:10" x14ac:dyDescent="0.25">
      <c r="A459">
        <v>7</v>
      </c>
      <c r="B459">
        <v>1</v>
      </c>
      <c r="C459">
        <v>0</v>
      </c>
      <c r="D459">
        <v>3</v>
      </c>
      <c r="E459">
        <v>0</v>
      </c>
      <c r="F459">
        <v>1</v>
      </c>
      <c r="G459">
        <v>9</v>
      </c>
      <c r="H459" s="4" t="str">
        <f t="shared" si="59"/>
        <v>N</v>
      </c>
      <c r="I459" s="4">
        <f t="shared" si="60"/>
        <v>2</v>
      </c>
      <c r="J459" s="4">
        <f t="shared" si="61"/>
        <v>2</v>
      </c>
    </row>
    <row r="460" spans="1:10" x14ac:dyDescent="0.25">
      <c r="A460">
        <v>7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1731</v>
      </c>
      <c r="H460" s="4" t="str">
        <f t="shared" si="59"/>
        <v>M</v>
      </c>
      <c r="I460" s="4">
        <f t="shared" si="60"/>
        <v>1</v>
      </c>
      <c r="J460" s="4">
        <f t="shared" si="61"/>
        <v>0</v>
      </c>
    </row>
    <row r="461" spans="1:10" x14ac:dyDescent="0.25">
      <c r="A461">
        <v>7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45</v>
      </c>
      <c r="H461" s="4" t="str">
        <f t="shared" si="59"/>
        <v>M</v>
      </c>
      <c r="I461" s="4">
        <f t="shared" si="60"/>
        <v>2</v>
      </c>
      <c r="J461" s="4">
        <f t="shared" si="61"/>
        <v>0</v>
      </c>
    </row>
    <row r="462" spans="1:10" x14ac:dyDescent="0.25">
      <c r="A462">
        <v>7</v>
      </c>
      <c r="B462">
        <v>1</v>
      </c>
      <c r="C462">
        <v>1</v>
      </c>
      <c r="D462">
        <v>1</v>
      </c>
      <c r="E462">
        <v>0</v>
      </c>
      <c r="F462">
        <v>2</v>
      </c>
      <c r="G462">
        <v>2</v>
      </c>
      <c r="H462" s="4" t="str">
        <f t="shared" si="59"/>
        <v>M</v>
      </c>
      <c r="I462" s="4">
        <f t="shared" si="60"/>
        <v>3</v>
      </c>
      <c r="J462" s="4">
        <f t="shared" si="61"/>
        <v>0</v>
      </c>
    </row>
    <row r="463" spans="1:10" x14ac:dyDescent="0.25">
      <c r="A463">
        <v>7</v>
      </c>
      <c r="B463">
        <v>1</v>
      </c>
      <c r="C463">
        <v>1</v>
      </c>
      <c r="D463">
        <v>2</v>
      </c>
      <c r="E463">
        <v>0</v>
      </c>
      <c r="F463">
        <v>0</v>
      </c>
      <c r="G463">
        <v>130</v>
      </c>
      <c r="H463" s="4" t="str">
        <f t="shared" si="59"/>
        <v>M</v>
      </c>
      <c r="I463" s="4">
        <f t="shared" si="60"/>
        <v>1</v>
      </c>
      <c r="J463" s="4">
        <f t="shared" si="61"/>
        <v>1</v>
      </c>
    </row>
    <row r="464" spans="1:10" x14ac:dyDescent="0.25">
      <c r="A464">
        <v>7</v>
      </c>
      <c r="B464">
        <v>1</v>
      </c>
      <c r="C464">
        <v>1</v>
      </c>
      <c r="D464">
        <v>2</v>
      </c>
      <c r="E464">
        <v>0</v>
      </c>
      <c r="F464">
        <v>1</v>
      </c>
      <c r="G464">
        <v>4</v>
      </c>
      <c r="H464" s="4" t="str">
        <f t="shared" si="59"/>
        <v>M</v>
      </c>
      <c r="I464" s="4">
        <f t="shared" si="60"/>
        <v>2</v>
      </c>
      <c r="J464" s="4">
        <f t="shared" si="61"/>
        <v>1</v>
      </c>
    </row>
    <row r="465" spans="1:10" x14ac:dyDescent="0.25">
      <c r="A465">
        <v>7</v>
      </c>
      <c r="B465">
        <v>1</v>
      </c>
      <c r="C465">
        <v>1</v>
      </c>
      <c r="D465">
        <v>3</v>
      </c>
      <c r="E465">
        <v>0</v>
      </c>
      <c r="F465">
        <v>0</v>
      </c>
      <c r="G465">
        <v>19</v>
      </c>
      <c r="H465" s="4" t="str">
        <f t="shared" si="59"/>
        <v>M</v>
      </c>
      <c r="I465" s="4">
        <f t="shared" si="60"/>
        <v>1</v>
      </c>
      <c r="J465" s="4">
        <f t="shared" si="61"/>
        <v>2</v>
      </c>
    </row>
    <row r="466" spans="1:10" x14ac:dyDescent="0.25">
      <c r="A466">
        <v>7</v>
      </c>
      <c r="B466">
        <v>1</v>
      </c>
      <c r="C466">
        <v>2</v>
      </c>
      <c r="D466">
        <v>1</v>
      </c>
      <c r="E466">
        <v>0</v>
      </c>
      <c r="F466">
        <v>0</v>
      </c>
      <c r="G466">
        <v>31</v>
      </c>
      <c r="H466" s="4" t="str">
        <f t="shared" si="59"/>
        <v>M</v>
      </c>
      <c r="I466" s="4">
        <f t="shared" si="60"/>
        <v>1</v>
      </c>
      <c r="J466" s="4">
        <f t="shared" si="61"/>
        <v>0</v>
      </c>
    </row>
    <row r="467" spans="1:10" x14ac:dyDescent="0.25">
      <c r="A467">
        <v>7</v>
      </c>
      <c r="B467">
        <v>1</v>
      </c>
      <c r="C467">
        <v>2</v>
      </c>
      <c r="D467">
        <v>1</v>
      </c>
      <c r="E467">
        <v>0</v>
      </c>
      <c r="F467">
        <v>1</v>
      </c>
      <c r="G467">
        <v>1</v>
      </c>
      <c r="H467" s="4" t="str">
        <f t="shared" si="59"/>
        <v>M</v>
      </c>
      <c r="I467" s="4">
        <f t="shared" si="60"/>
        <v>2</v>
      </c>
      <c r="J467" s="4">
        <f t="shared" si="61"/>
        <v>0</v>
      </c>
    </row>
    <row r="468" spans="1:10" x14ac:dyDescent="0.25">
      <c r="A468">
        <v>7</v>
      </c>
      <c r="B468">
        <v>1</v>
      </c>
      <c r="C468">
        <v>2</v>
      </c>
      <c r="D468">
        <v>2</v>
      </c>
      <c r="E468">
        <v>0</v>
      </c>
      <c r="F468">
        <v>0</v>
      </c>
      <c r="G468">
        <v>1</v>
      </c>
      <c r="H468" s="4" t="str">
        <f t="shared" si="59"/>
        <v>M</v>
      </c>
      <c r="I468" s="4">
        <f t="shared" si="60"/>
        <v>1</v>
      </c>
      <c r="J468" s="4">
        <f t="shared" si="61"/>
        <v>1</v>
      </c>
    </row>
    <row r="469" spans="1:10" x14ac:dyDescent="0.25">
      <c r="A469">
        <v>7</v>
      </c>
      <c r="B469">
        <v>2</v>
      </c>
      <c r="C469">
        <v>0</v>
      </c>
      <c r="D469">
        <v>2</v>
      </c>
      <c r="E469">
        <v>0</v>
      </c>
      <c r="F469">
        <v>0</v>
      </c>
      <c r="G469">
        <v>147</v>
      </c>
      <c r="H469" s="4" t="str">
        <f t="shared" si="59"/>
        <v>N</v>
      </c>
      <c r="I469" s="4">
        <f t="shared" si="60"/>
        <v>2</v>
      </c>
      <c r="J469" s="4">
        <f t="shared" si="61"/>
        <v>0</v>
      </c>
    </row>
    <row r="470" spans="1:10" x14ac:dyDescent="0.25">
      <c r="A470">
        <v>7</v>
      </c>
      <c r="B470">
        <v>2</v>
      </c>
      <c r="C470">
        <v>0</v>
      </c>
      <c r="D470">
        <v>2</v>
      </c>
      <c r="E470">
        <v>0</v>
      </c>
      <c r="F470">
        <v>1</v>
      </c>
      <c r="G470">
        <v>1</v>
      </c>
      <c r="H470" s="4" t="str">
        <f t="shared" si="59"/>
        <v>N</v>
      </c>
      <c r="I470" s="4">
        <f t="shared" si="60"/>
        <v>3</v>
      </c>
      <c r="J470" s="4">
        <f t="shared" si="61"/>
        <v>0</v>
      </c>
    </row>
    <row r="471" spans="1:10" x14ac:dyDescent="0.25">
      <c r="A471">
        <v>7</v>
      </c>
      <c r="B471">
        <v>2</v>
      </c>
      <c r="C471">
        <v>0</v>
      </c>
      <c r="D471">
        <v>3</v>
      </c>
      <c r="E471">
        <v>0</v>
      </c>
      <c r="F471">
        <v>0</v>
      </c>
      <c r="G471">
        <v>38</v>
      </c>
      <c r="H471" s="4" t="str">
        <f t="shared" si="59"/>
        <v>N</v>
      </c>
      <c r="I471" s="4">
        <f t="shared" si="60"/>
        <v>2</v>
      </c>
      <c r="J471" s="4">
        <f t="shared" si="61"/>
        <v>1</v>
      </c>
    </row>
    <row r="472" spans="1:10" x14ac:dyDescent="0.25">
      <c r="A472">
        <v>7</v>
      </c>
      <c r="B472">
        <v>2</v>
      </c>
      <c r="C472">
        <v>0</v>
      </c>
      <c r="D472">
        <v>4</v>
      </c>
      <c r="E472">
        <v>0</v>
      </c>
      <c r="F472">
        <v>0</v>
      </c>
      <c r="G472">
        <v>21</v>
      </c>
      <c r="H472" s="4" t="str">
        <f t="shared" si="59"/>
        <v>N</v>
      </c>
      <c r="I472" s="4">
        <f t="shared" si="60"/>
        <v>2</v>
      </c>
      <c r="J472" s="4">
        <f t="shared" si="61"/>
        <v>2</v>
      </c>
    </row>
    <row r="473" spans="1:10" x14ac:dyDescent="0.25">
      <c r="A473">
        <v>7</v>
      </c>
      <c r="B473">
        <v>2</v>
      </c>
      <c r="C473">
        <v>1</v>
      </c>
      <c r="D473">
        <v>2</v>
      </c>
      <c r="E473">
        <v>0</v>
      </c>
      <c r="F473">
        <v>0</v>
      </c>
      <c r="G473">
        <v>165</v>
      </c>
      <c r="H473" s="4" t="str">
        <f t="shared" si="59"/>
        <v>M</v>
      </c>
      <c r="I473" s="4">
        <f t="shared" si="60"/>
        <v>2</v>
      </c>
      <c r="J473" s="4">
        <f t="shared" si="61"/>
        <v>0</v>
      </c>
    </row>
    <row r="474" spans="1:10" x14ac:dyDescent="0.25">
      <c r="A474">
        <v>7</v>
      </c>
      <c r="B474">
        <v>2</v>
      </c>
      <c r="C474">
        <v>1</v>
      </c>
      <c r="D474">
        <v>2</v>
      </c>
      <c r="E474">
        <v>0</v>
      </c>
      <c r="F474">
        <v>1</v>
      </c>
      <c r="G474">
        <v>2</v>
      </c>
      <c r="H474" s="4" t="str">
        <f t="shared" si="59"/>
        <v>M</v>
      </c>
      <c r="I474" s="4">
        <f t="shared" si="60"/>
        <v>3</v>
      </c>
      <c r="J474" s="4">
        <f t="shared" si="61"/>
        <v>0</v>
      </c>
    </row>
    <row r="475" spans="1:10" x14ac:dyDescent="0.25">
      <c r="A475">
        <v>7</v>
      </c>
      <c r="B475">
        <v>2</v>
      </c>
      <c r="C475">
        <v>1</v>
      </c>
      <c r="D475">
        <v>3</v>
      </c>
      <c r="E475">
        <v>0</v>
      </c>
      <c r="F475">
        <v>0</v>
      </c>
      <c r="G475">
        <v>9</v>
      </c>
      <c r="H475" s="4" t="str">
        <f t="shared" si="59"/>
        <v>M</v>
      </c>
      <c r="I475" s="4">
        <f t="shared" si="60"/>
        <v>2</v>
      </c>
      <c r="J475" s="4">
        <f t="shared" si="61"/>
        <v>1</v>
      </c>
    </row>
    <row r="476" spans="1:10" x14ac:dyDescent="0.25">
      <c r="A476">
        <v>7</v>
      </c>
      <c r="B476">
        <v>2</v>
      </c>
      <c r="C476">
        <v>1</v>
      </c>
      <c r="D476">
        <v>4</v>
      </c>
      <c r="E476">
        <v>0</v>
      </c>
      <c r="F476">
        <v>0</v>
      </c>
      <c r="G476">
        <v>2</v>
      </c>
      <c r="H476" s="4" t="str">
        <f t="shared" si="59"/>
        <v>M</v>
      </c>
      <c r="I476" s="4">
        <f t="shared" si="60"/>
        <v>2</v>
      </c>
      <c r="J476" s="4">
        <f t="shared" si="61"/>
        <v>2</v>
      </c>
    </row>
    <row r="477" spans="1:10" x14ac:dyDescent="0.25">
      <c r="A477">
        <v>7</v>
      </c>
      <c r="B477">
        <v>2</v>
      </c>
      <c r="C477">
        <v>2</v>
      </c>
      <c r="D477">
        <v>2</v>
      </c>
      <c r="E477">
        <v>0</v>
      </c>
      <c r="F477">
        <v>0</v>
      </c>
      <c r="G477">
        <v>2</v>
      </c>
      <c r="H477" s="4" t="str">
        <f t="shared" si="59"/>
        <v>M</v>
      </c>
      <c r="I477" s="4">
        <f t="shared" si="60"/>
        <v>2</v>
      </c>
      <c r="J477" s="4">
        <f t="shared" si="61"/>
        <v>0</v>
      </c>
    </row>
    <row r="478" spans="1:10" x14ac:dyDescent="0.25">
      <c r="A478">
        <v>7</v>
      </c>
      <c r="B478">
        <v>3</v>
      </c>
      <c r="C478">
        <v>0</v>
      </c>
      <c r="D478">
        <v>3</v>
      </c>
      <c r="E478">
        <v>0</v>
      </c>
      <c r="F478">
        <v>0</v>
      </c>
      <c r="G478">
        <v>1</v>
      </c>
      <c r="H478" s="4" t="str">
        <f t="shared" si="59"/>
        <v>N</v>
      </c>
      <c r="I478" s="4">
        <f t="shared" si="60"/>
        <v>3</v>
      </c>
      <c r="J478" s="4">
        <f t="shared" si="61"/>
        <v>0</v>
      </c>
    </row>
    <row r="479" spans="1:10" x14ac:dyDescent="0.25">
      <c r="A479">
        <v>7</v>
      </c>
      <c r="B479">
        <v>3</v>
      </c>
      <c r="C479">
        <v>0</v>
      </c>
      <c r="D479">
        <v>4</v>
      </c>
      <c r="E479">
        <v>0</v>
      </c>
      <c r="F479">
        <v>0</v>
      </c>
      <c r="G479">
        <v>1</v>
      </c>
      <c r="H479" s="4" t="str">
        <f t="shared" si="59"/>
        <v>N</v>
      </c>
      <c r="I479" s="4">
        <f t="shared" si="60"/>
        <v>3</v>
      </c>
      <c r="J479" s="4">
        <f t="shared" si="61"/>
        <v>1</v>
      </c>
    </row>
    <row r="480" spans="1:10" x14ac:dyDescent="0.25">
      <c r="A480">
        <v>7</v>
      </c>
      <c r="B480">
        <v>3</v>
      </c>
      <c r="C480">
        <v>1</v>
      </c>
      <c r="D480">
        <v>3</v>
      </c>
      <c r="E480">
        <v>0</v>
      </c>
      <c r="F480">
        <v>0</v>
      </c>
      <c r="G480">
        <v>9</v>
      </c>
      <c r="H480" s="4" t="str">
        <f t="shared" si="59"/>
        <v>M</v>
      </c>
      <c r="I480" s="4">
        <f t="shared" si="60"/>
        <v>3</v>
      </c>
      <c r="J480" s="4">
        <f t="shared" si="61"/>
        <v>0</v>
      </c>
    </row>
    <row r="481" spans="1:10" x14ac:dyDescent="0.25">
      <c r="A481">
        <v>7</v>
      </c>
      <c r="B481">
        <v>3</v>
      </c>
      <c r="C481">
        <v>1</v>
      </c>
      <c r="D481">
        <v>3</v>
      </c>
      <c r="E481">
        <v>0</v>
      </c>
      <c r="F481">
        <v>1</v>
      </c>
      <c r="G481">
        <v>1</v>
      </c>
      <c r="H481" s="4" t="str">
        <f t="shared" si="59"/>
        <v>M</v>
      </c>
      <c r="I481" s="4">
        <f t="shared" si="60"/>
        <v>4</v>
      </c>
      <c r="J481" s="4">
        <f t="shared" si="61"/>
        <v>0</v>
      </c>
    </row>
    <row r="482" spans="1:10" x14ac:dyDescent="0.25">
      <c r="A482">
        <v>7</v>
      </c>
      <c r="B482">
        <v>3</v>
      </c>
      <c r="C482">
        <v>1</v>
      </c>
      <c r="D482">
        <v>4</v>
      </c>
      <c r="E482">
        <v>0</v>
      </c>
      <c r="F482">
        <v>0</v>
      </c>
      <c r="G482">
        <v>1</v>
      </c>
      <c r="H482" s="4" t="str">
        <f t="shared" si="59"/>
        <v>M</v>
      </c>
      <c r="I482" s="4">
        <f t="shared" si="60"/>
        <v>3</v>
      </c>
      <c r="J482" s="4">
        <f t="shared" si="61"/>
        <v>1</v>
      </c>
    </row>
    <row r="483" spans="1:10" x14ac:dyDescent="0.25">
      <c r="A483">
        <v>8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1121</v>
      </c>
      <c r="H483" s="4" t="str">
        <f t="shared" si="59"/>
        <v>N</v>
      </c>
      <c r="I483" s="4">
        <f t="shared" si="60"/>
        <v>1</v>
      </c>
      <c r="J483" s="4">
        <f t="shared" si="61"/>
        <v>0</v>
      </c>
    </row>
    <row r="484" spans="1:10" x14ac:dyDescent="0.25">
      <c r="A484">
        <v>8</v>
      </c>
      <c r="B484">
        <v>0</v>
      </c>
      <c r="C484">
        <v>0</v>
      </c>
      <c r="D484">
        <v>0</v>
      </c>
      <c r="E484">
        <v>0</v>
      </c>
      <c r="F484">
        <v>2</v>
      </c>
      <c r="G484">
        <v>462</v>
      </c>
      <c r="H484" s="4" t="str">
        <f t="shared" si="59"/>
        <v>N</v>
      </c>
      <c r="I484" s="4">
        <f t="shared" si="60"/>
        <v>2</v>
      </c>
      <c r="J484" s="4">
        <f t="shared" si="61"/>
        <v>0</v>
      </c>
    </row>
    <row r="485" spans="1:10" x14ac:dyDescent="0.25">
      <c r="A485">
        <v>8</v>
      </c>
      <c r="B485">
        <v>0</v>
      </c>
      <c r="C485">
        <v>0</v>
      </c>
      <c r="D485">
        <v>0</v>
      </c>
      <c r="E485">
        <v>0</v>
      </c>
      <c r="F485">
        <v>3</v>
      </c>
      <c r="G485">
        <v>113</v>
      </c>
      <c r="H485" s="4" t="str">
        <f t="shared" si="59"/>
        <v>N</v>
      </c>
      <c r="I485" s="4">
        <f t="shared" si="60"/>
        <v>3</v>
      </c>
      <c r="J485" s="4">
        <f t="shared" si="61"/>
        <v>0</v>
      </c>
    </row>
    <row r="486" spans="1:10" x14ac:dyDescent="0.25">
      <c r="A486">
        <v>8</v>
      </c>
      <c r="B486">
        <v>0</v>
      </c>
      <c r="C486">
        <v>0</v>
      </c>
      <c r="D486">
        <v>0</v>
      </c>
      <c r="E486">
        <v>0</v>
      </c>
      <c r="F486">
        <v>4</v>
      </c>
      <c r="G486">
        <v>43</v>
      </c>
      <c r="H486" s="4" t="str">
        <f t="shared" si="59"/>
        <v>N</v>
      </c>
      <c r="I486" s="4">
        <f t="shared" si="60"/>
        <v>4</v>
      </c>
      <c r="J486" s="4">
        <f t="shared" si="61"/>
        <v>0</v>
      </c>
    </row>
    <row r="487" spans="1:10" x14ac:dyDescent="0.25">
      <c r="A487">
        <v>8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709</v>
      </c>
      <c r="H487" s="4" t="str">
        <f t="shared" si="59"/>
        <v>N</v>
      </c>
      <c r="I487" s="4">
        <f t="shared" si="60"/>
        <v>1</v>
      </c>
      <c r="J487" s="4">
        <f t="shared" si="61"/>
        <v>1</v>
      </c>
    </row>
    <row r="488" spans="1:10" x14ac:dyDescent="0.25">
      <c r="A488">
        <v>8</v>
      </c>
      <c r="B488">
        <v>0</v>
      </c>
      <c r="C488">
        <v>0</v>
      </c>
      <c r="D488">
        <v>1</v>
      </c>
      <c r="E488">
        <v>0</v>
      </c>
      <c r="F488">
        <v>2</v>
      </c>
      <c r="G488">
        <v>541</v>
      </c>
      <c r="H488" s="4" t="str">
        <f t="shared" si="59"/>
        <v>N</v>
      </c>
      <c r="I488" s="4">
        <f t="shared" si="60"/>
        <v>2</v>
      </c>
      <c r="J488" s="4">
        <f t="shared" si="61"/>
        <v>1</v>
      </c>
    </row>
    <row r="489" spans="1:10" x14ac:dyDescent="0.25">
      <c r="A489">
        <v>8</v>
      </c>
      <c r="B489">
        <v>0</v>
      </c>
      <c r="C489">
        <v>0</v>
      </c>
      <c r="D489">
        <v>2</v>
      </c>
      <c r="E489">
        <v>0</v>
      </c>
      <c r="F489">
        <v>1</v>
      </c>
      <c r="G489">
        <v>283</v>
      </c>
      <c r="H489" s="4" t="str">
        <f t="shared" si="59"/>
        <v>N</v>
      </c>
      <c r="I489" s="4">
        <f t="shared" si="60"/>
        <v>1</v>
      </c>
      <c r="J489" s="4">
        <f t="shared" si="61"/>
        <v>2</v>
      </c>
    </row>
    <row r="490" spans="1:10" x14ac:dyDescent="0.25">
      <c r="A490">
        <v>8</v>
      </c>
      <c r="B490">
        <v>0</v>
      </c>
      <c r="C490">
        <v>0</v>
      </c>
      <c r="D490">
        <v>2</v>
      </c>
      <c r="E490">
        <v>0</v>
      </c>
      <c r="F490">
        <v>2</v>
      </c>
      <c r="G490">
        <v>215</v>
      </c>
      <c r="H490" s="4" t="str">
        <f t="shared" si="59"/>
        <v>N</v>
      </c>
      <c r="I490" s="4">
        <f t="shared" si="60"/>
        <v>2</v>
      </c>
      <c r="J490" s="4">
        <f t="shared" si="61"/>
        <v>2</v>
      </c>
    </row>
    <row r="491" spans="1:10" x14ac:dyDescent="0.25">
      <c r="A491">
        <v>8</v>
      </c>
      <c r="B491">
        <v>0</v>
      </c>
      <c r="C491">
        <v>1</v>
      </c>
      <c r="D491">
        <v>0</v>
      </c>
      <c r="E491">
        <v>0</v>
      </c>
      <c r="F491">
        <v>0</v>
      </c>
      <c r="G491">
        <v>2646</v>
      </c>
      <c r="H491" s="4" t="str">
        <f t="shared" si="59"/>
        <v>M</v>
      </c>
      <c r="I491" s="4">
        <f t="shared" si="60"/>
        <v>0</v>
      </c>
      <c r="J491" s="4">
        <f t="shared" si="61"/>
        <v>0</v>
      </c>
    </row>
    <row r="492" spans="1:10" x14ac:dyDescent="0.25">
      <c r="A492">
        <v>8</v>
      </c>
      <c r="B492">
        <v>0</v>
      </c>
      <c r="C492">
        <v>1</v>
      </c>
      <c r="D492">
        <v>1</v>
      </c>
      <c r="E492">
        <v>0</v>
      </c>
      <c r="F492">
        <v>0</v>
      </c>
      <c r="G492">
        <v>228</v>
      </c>
      <c r="H492" s="4" t="str">
        <f t="shared" si="59"/>
        <v>M</v>
      </c>
      <c r="I492" s="4">
        <f t="shared" si="60"/>
        <v>0</v>
      </c>
      <c r="J492" s="4">
        <f t="shared" si="61"/>
        <v>1</v>
      </c>
    </row>
    <row r="493" spans="1:10" x14ac:dyDescent="0.25">
      <c r="A493">
        <v>8</v>
      </c>
      <c r="B493">
        <v>0</v>
      </c>
      <c r="C493">
        <v>1</v>
      </c>
      <c r="D493">
        <v>2</v>
      </c>
      <c r="E493">
        <v>0</v>
      </c>
      <c r="F493">
        <v>0</v>
      </c>
      <c r="G493">
        <v>23</v>
      </c>
      <c r="H493" s="4" t="str">
        <f t="shared" si="59"/>
        <v>M</v>
      </c>
      <c r="I493" s="4">
        <f t="shared" si="60"/>
        <v>0</v>
      </c>
      <c r="J493" s="4">
        <f t="shared" si="61"/>
        <v>2</v>
      </c>
    </row>
    <row r="494" spans="1:10" x14ac:dyDescent="0.25">
      <c r="A494">
        <v>8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1149</v>
      </c>
      <c r="H494" s="4" t="str">
        <f t="shared" si="59"/>
        <v>N</v>
      </c>
      <c r="I494" s="4">
        <f t="shared" si="60"/>
        <v>1</v>
      </c>
      <c r="J494" s="4">
        <f t="shared" si="61"/>
        <v>0</v>
      </c>
    </row>
    <row r="495" spans="1:10" x14ac:dyDescent="0.25">
      <c r="A495">
        <v>8</v>
      </c>
      <c r="B495">
        <v>1</v>
      </c>
      <c r="C495">
        <v>0</v>
      </c>
      <c r="D495">
        <v>2</v>
      </c>
      <c r="E495">
        <v>0</v>
      </c>
      <c r="F495">
        <v>0</v>
      </c>
      <c r="G495">
        <v>467</v>
      </c>
      <c r="H495" s="4" t="str">
        <f t="shared" si="59"/>
        <v>N</v>
      </c>
      <c r="I495" s="4">
        <f t="shared" si="60"/>
        <v>1</v>
      </c>
      <c r="J495" s="4">
        <f t="shared" si="61"/>
        <v>1</v>
      </c>
    </row>
    <row r="496" spans="1:10" x14ac:dyDescent="0.25">
      <c r="A496">
        <v>8</v>
      </c>
      <c r="B496">
        <v>1</v>
      </c>
      <c r="C496">
        <v>0</v>
      </c>
      <c r="D496">
        <v>3</v>
      </c>
      <c r="E496">
        <v>0</v>
      </c>
      <c r="F496">
        <v>0</v>
      </c>
      <c r="G496">
        <v>181</v>
      </c>
      <c r="H496" s="4" t="str">
        <f t="shared" si="59"/>
        <v>N</v>
      </c>
      <c r="I496" s="4">
        <f t="shared" si="60"/>
        <v>1</v>
      </c>
      <c r="J496" s="4">
        <f t="shared" si="61"/>
        <v>2</v>
      </c>
    </row>
    <row r="497" spans="1:10" x14ac:dyDescent="0.25">
      <c r="A497">
        <v>8</v>
      </c>
      <c r="B497">
        <v>2</v>
      </c>
      <c r="C497">
        <v>0</v>
      </c>
      <c r="D497">
        <v>2</v>
      </c>
      <c r="E497">
        <v>0</v>
      </c>
      <c r="F497">
        <v>0</v>
      </c>
      <c r="G497">
        <v>29</v>
      </c>
      <c r="H497" s="4" t="str">
        <f t="shared" ref="H497:H499" si="62">IF(C497&gt;0, "M",IF((D497+F497)&gt;0,"N","H"))</f>
        <v>N</v>
      </c>
      <c r="I497" s="4">
        <f t="shared" si="60"/>
        <v>2</v>
      </c>
      <c r="J497" s="4">
        <f t="shared" si="61"/>
        <v>0</v>
      </c>
    </row>
    <row r="498" spans="1:10" x14ac:dyDescent="0.25">
      <c r="A498">
        <v>8</v>
      </c>
      <c r="B498">
        <v>2</v>
      </c>
      <c r="C498">
        <v>0</v>
      </c>
      <c r="D498">
        <v>3</v>
      </c>
      <c r="E498">
        <v>0</v>
      </c>
      <c r="F498">
        <v>0</v>
      </c>
      <c r="G498">
        <v>4</v>
      </c>
      <c r="H498" s="4" t="str">
        <f t="shared" si="62"/>
        <v>N</v>
      </c>
      <c r="I498" s="4">
        <f t="shared" si="60"/>
        <v>2</v>
      </c>
      <c r="J498" s="4">
        <f t="shared" si="61"/>
        <v>1</v>
      </c>
    </row>
    <row r="499" spans="1:10" x14ac:dyDescent="0.25">
      <c r="A499">
        <v>8</v>
      </c>
      <c r="B499">
        <v>2</v>
      </c>
      <c r="C499">
        <v>0</v>
      </c>
      <c r="D499">
        <v>4</v>
      </c>
      <c r="E499">
        <v>0</v>
      </c>
      <c r="F499">
        <v>0</v>
      </c>
      <c r="G499">
        <v>1</v>
      </c>
      <c r="H499" s="4" t="str">
        <f t="shared" si="62"/>
        <v>N</v>
      </c>
      <c r="I499" s="4">
        <f t="shared" si="60"/>
        <v>2</v>
      </c>
      <c r="J499" s="4">
        <f t="shared" si="61"/>
        <v>2</v>
      </c>
    </row>
  </sheetData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tour_rate_pertype</vt:lpstr>
      <vt:lpstr>mandatory_tour_freq</vt:lpstr>
      <vt:lpstr>Sheet7</vt:lpstr>
      <vt:lpstr>tours_hts_pdaywt</vt:lpstr>
      <vt:lpstr>tours_hts_hhwt</vt:lpstr>
      <vt:lpstr>tours_abm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Nagendra Dhakar</cp:lastModifiedBy>
  <dcterms:created xsi:type="dcterms:W3CDTF">2018-01-31T18:37:35Z</dcterms:created>
  <dcterms:modified xsi:type="dcterms:W3CDTF">2018-03-01T19:03:57Z</dcterms:modified>
</cp:coreProperties>
</file>