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  <c r="E29" i="1"/>
  <c r="F29" i="1"/>
  <c r="J3" i="1"/>
  <c r="J4" i="1"/>
  <c r="J5" i="1"/>
  <c r="J7" i="1"/>
  <c r="J8" i="1"/>
  <c r="J9" i="1"/>
  <c r="J10" i="1"/>
  <c r="J11" i="1"/>
  <c r="J12" i="1"/>
  <c r="J13" i="1"/>
  <c r="J14" i="1"/>
  <c r="J15" i="1"/>
  <c r="J16" i="1"/>
  <c r="J19" i="1"/>
  <c r="J21" i="1"/>
  <c r="J23" i="1"/>
  <c r="J24" i="1"/>
  <c r="J2" i="1"/>
  <c r="I19" i="1"/>
  <c r="I21" i="1"/>
  <c r="I23" i="1"/>
  <c r="I24" i="1"/>
  <c r="I2" i="1"/>
  <c r="I3" i="1"/>
  <c r="I4" i="1"/>
  <c r="I5" i="1"/>
  <c r="I7" i="1"/>
  <c r="I8" i="1"/>
  <c r="I9" i="1"/>
  <c r="I10" i="1"/>
  <c r="I11" i="1"/>
  <c r="I12" i="1"/>
  <c r="I13" i="1"/>
  <c r="I14" i="1"/>
  <c r="I15" i="1"/>
  <c r="I16" i="1"/>
  <c r="H19" i="1"/>
  <c r="K8" i="1"/>
  <c r="H8" i="1" s="1"/>
  <c r="K9" i="1"/>
  <c r="H9" i="1" s="1"/>
  <c r="K10" i="1"/>
  <c r="H10" i="1" s="1"/>
  <c r="K11" i="1"/>
  <c r="H11" i="1" s="1"/>
  <c r="K12" i="1"/>
  <c r="H12" i="1" s="1"/>
  <c r="K13" i="1"/>
  <c r="H13" i="1" s="1"/>
  <c r="K14" i="1"/>
  <c r="H14" i="1" s="1"/>
  <c r="K15" i="1"/>
  <c r="H15" i="1" s="1"/>
  <c r="K16" i="1"/>
  <c r="H16" i="1" s="1"/>
  <c r="K17" i="1"/>
  <c r="H17" i="1" s="1"/>
  <c r="K18" i="1"/>
  <c r="H18" i="1" s="1"/>
  <c r="K19" i="1"/>
  <c r="K20" i="1"/>
  <c r="H20" i="1" s="1"/>
  <c r="K21" i="1"/>
  <c r="H21" i="1" s="1"/>
  <c r="K22" i="1"/>
  <c r="H22" i="1" s="1"/>
  <c r="K23" i="1"/>
  <c r="H23" i="1" s="1"/>
  <c r="K24" i="1"/>
  <c r="H24" i="1" s="1"/>
  <c r="K25" i="1"/>
  <c r="H25" i="1" s="1"/>
  <c r="K26" i="1"/>
  <c r="H26" i="1" s="1"/>
  <c r="K2" i="1"/>
  <c r="H2" i="1" s="1"/>
  <c r="K3" i="1"/>
  <c r="H3" i="1" s="1"/>
  <c r="K4" i="1"/>
  <c r="H4" i="1" s="1"/>
  <c r="K5" i="1"/>
  <c r="H5" i="1" s="1"/>
  <c r="K6" i="1"/>
  <c r="H6" i="1" s="1"/>
  <c r="K7" i="1"/>
  <c r="H7" i="1" s="1"/>
  <c r="I17" i="1" l="1"/>
  <c r="I20" i="1"/>
  <c r="I22" i="1"/>
  <c r="I6" i="1"/>
  <c r="I18" i="1"/>
  <c r="I25" i="1"/>
  <c r="I26" i="1"/>
  <c r="C30" i="1"/>
  <c r="D30" i="1"/>
  <c r="E30" i="1"/>
  <c r="F30" i="1"/>
  <c r="B30" i="1"/>
  <c r="L2" i="1"/>
  <c r="L3" i="1"/>
  <c r="L4" i="1"/>
  <c r="L5" i="1"/>
  <c r="L6" i="1"/>
  <c r="J6" i="1" s="1"/>
  <c r="L7" i="1"/>
  <c r="L8" i="1"/>
  <c r="L9" i="1"/>
  <c r="L10" i="1"/>
  <c r="L11" i="1"/>
  <c r="L12" i="1"/>
  <c r="L13" i="1"/>
  <c r="L14" i="1"/>
  <c r="L15" i="1"/>
  <c r="L16" i="1"/>
  <c r="L17" i="1"/>
  <c r="J17" i="1" s="1"/>
  <c r="L18" i="1"/>
  <c r="J18" i="1" s="1"/>
  <c r="L19" i="1"/>
  <c r="L20" i="1"/>
  <c r="J20" i="1" s="1"/>
  <c r="L21" i="1"/>
  <c r="L22" i="1"/>
  <c r="J22" i="1" s="1"/>
  <c r="L23" i="1"/>
  <c r="L24" i="1"/>
  <c r="L25" i="1"/>
  <c r="J25" i="1" s="1"/>
  <c r="L26" i="1"/>
  <c r="J26" i="1" s="1"/>
  <c r="H27" i="1" l="1"/>
  <c r="E28" i="1"/>
  <c r="F28" i="1"/>
  <c r="C28" i="1"/>
  <c r="C29" i="1" s="1"/>
  <c r="D28" i="1"/>
  <c r="D29" i="1" s="1"/>
  <c r="B28" i="1"/>
  <c r="B29" i="1" s="1"/>
  <c r="H28" i="1" l="1"/>
</calcChain>
</file>

<file path=xl/sharedStrings.xml><?xml version="1.0" encoding="utf-8"?>
<sst xmlns="http://schemas.openxmlformats.org/spreadsheetml/2006/main" count="105" uniqueCount="57">
  <si>
    <t>Alpha</t>
  </si>
  <si>
    <t>Beta</t>
  </si>
  <si>
    <t>Charlie</t>
  </si>
  <si>
    <t>Delta</t>
  </si>
  <si>
    <t>Echo</t>
  </si>
  <si>
    <t>ants</t>
  </si>
  <si>
    <t>lightson</t>
  </si>
  <si>
    <t>happynumbers</t>
  </si>
  <si>
    <t>weirdsquare</t>
  </si>
  <si>
    <t>peachparty</t>
  </si>
  <si>
    <t>singing</t>
  </si>
  <si>
    <t>looknsay</t>
  </si>
  <si>
    <t>wallstreet</t>
  </si>
  <si>
    <t>funfair</t>
  </si>
  <si>
    <t>exams</t>
  </si>
  <si>
    <t>wonderland</t>
  </si>
  <si>
    <t>lemonadestand</t>
  </si>
  <si>
    <t>wastingtime</t>
  </si>
  <si>
    <t>cagebuilding</t>
  </si>
  <si>
    <t>bomb</t>
  </si>
  <si>
    <t>santa</t>
  </si>
  <si>
    <t>addition_ex</t>
  </si>
  <si>
    <t>experimentexplodeexpel</t>
  </si>
  <si>
    <t>dodgethebeefsteak</t>
  </si>
  <si>
    <t>pyramidhotel</t>
  </si>
  <si>
    <t>hyperoperations</t>
  </si>
  <si>
    <t>roadtrip</t>
  </si>
  <si>
    <t>appletree</t>
  </si>
  <si>
    <t>drunkenbinary</t>
  </si>
  <si>
    <t>towertowntrains</t>
  </si>
  <si>
    <t>Total</t>
  </si>
  <si>
    <t>Password</t>
  </si>
  <si>
    <t>algorithm</t>
  </si>
  <si>
    <t>bitshift</t>
  </si>
  <si>
    <t>computing</t>
  </si>
  <si>
    <t>dijkstra</t>
  </si>
  <si>
    <t>euler</t>
  </si>
  <si>
    <t>Total Problem Attempted</t>
  </si>
  <si>
    <t xml:space="preserve"> -&gt; Average</t>
  </si>
  <si>
    <t>Average of attempted</t>
  </si>
  <si>
    <t>Total Time Spent</t>
  </si>
  <si>
    <t>4h 52m 33s</t>
  </si>
  <si>
    <t>4h 51m 14s</t>
  </si>
  <si>
    <t>5h 8m 8s</t>
  </si>
  <si>
    <t>-</t>
  </si>
  <si>
    <t>5h 3m 42s</t>
  </si>
  <si>
    <t>5h 11m 19s</t>
  </si>
  <si>
    <t>Percentage</t>
  </si>
  <si>
    <t>B</t>
  </si>
  <si>
    <t>% Attempted</t>
  </si>
  <si>
    <t>% Attempted (+ve)</t>
  </si>
  <si>
    <t>Attempted</t>
  </si>
  <si>
    <t>Attempted (+ve)</t>
  </si>
  <si>
    <t>Legend:</t>
  </si>
  <si>
    <t>B = Banned</t>
  </si>
  <si>
    <t>Banned due to problem being set by one of the group members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</si>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</sst>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2" borderId="1" xfId="1"/>
    <xf numFmtId="0" fontId="2" fillId="0" borderId="0" xfId="0" applyFont="1" applyFill="1" applyBorder="1"/>
    <xf numFmtId="0" fontId="1" fillId="2" borderId="1" xfId="1" quotePrefix="1" applyAlignment="1">
      <alignment horizontal="right"/>
    </xf>
    <xf numFmtId="0" fontId="1" fillId="0" borderId="1" xfId="1" quotePrefix="1" applyFill="1" applyAlignment="1">
      <alignment horizontal="right"/>
    </xf>
    <xf numFmtId="9" fontId="0" fillId="0" borderId="0" xfId="2" applyFont="1"/>
    <xf numFmtId="0" fontId="2" fillId="0" borderId="2" xfId="0" applyFont="1" applyBorder="1"/>
    <xf numFmtId="0" fontId="1" fillId="2" borderId="3" xfId="1" quotePrefix="1" applyBorder="1" applyAlignment="1">
      <alignment horizontal="center"/>
    </xf>
    <xf numFmtId="0" fontId="2" fillId="3" borderId="0" xfId="0" applyFont="1" applyFill="1"/>
    <xf numFmtId="171" fontId="2" fillId="3" borderId="0" xfId="0" applyNumberFormat="1" applyFont="1" applyFill="1"/>
    <xf numFmtId="0" fontId="2" fillId="3" borderId="0" xfId="0" quotePrefix="1" applyFont="1" applyFill="1"/>
    <xf numFmtId="0" fontId="0" fillId="3" borderId="0" xfId="0" applyFill="1"/>
    <xf numFmtId="10" fontId="0" fillId="3" borderId="0" xfId="2" applyNumberFormat="1" applyFont="1" applyFill="1"/>
    <xf numFmtId="0" fontId="2" fillId="4" borderId="0" xfId="0" applyFont="1" applyFill="1"/>
    <xf numFmtId="0" fontId="2" fillId="5" borderId="0" xfId="0" applyFont="1" applyFill="1"/>
  </cellXfs>
  <cellStyles count="3">
    <cellStyle name="Normal" xfId="0" builtinId="0"/>
    <cellStyle name="Output" xfId="1" builtinId="21"/>
    <cellStyle name="Percent" xfId="2" builtinId="5"/>
  </cellStyles>
  <dxfs count="46">
    <dxf>
      <font>
        <color theme="0"/>
      </font>
      <fill>
        <patternFill>
          <bgColor rgb="FFF56954"/>
        </patternFill>
      </fill>
    </dxf>
    <dxf>
      <font>
        <color theme="0"/>
      </font>
      <fill>
        <patternFill>
          <bgColor rgb="FFF0AD4E"/>
        </patternFill>
      </fill>
    </dxf>
    <dxf>
      <font>
        <color theme="0"/>
      </font>
      <fill>
        <patternFill>
          <bgColor rgb="FF999999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 patternType="solid">
          <bgColor rgb="FF5CB85C"/>
        </patternFill>
      </fill>
    </dxf>
    <dxf>
      <font>
        <color theme="0"/>
      </font>
      <fill>
        <patternFill>
          <bgColor rgb="FFF56954"/>
        </patternFill>
      </fill>
    </dxf>
    <dxf>
      <font>
        <color theme="0"/>
      </font>
      <fill>
        <patternFill>
          <bgColor rgb="FFF0AD4E"/>
        </patternFill>
      </fill>
    </dxf>
    <dxf>
      <font>
        <color theme="0"/>
      </font>
      <fill>
        <patternFill>
          <bgColor rgb="FF999999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 patternType="solid">
          <bgColor rgb="FF5CB85C"/>
        </patternFill>
      </fill>
    </dxf>
    <dxf>
      <font>
        <color theme="0"/>
      </font>
      <fill>
        <patternFill>
          <bgColor rgb="FFF56954"/>
        </patternFill>
      </fill>
    </dxf>
    <dxf>
      <font>
        <color theme="0"/>
      </font>
      <fill>
        <patternFill>
          <bgColor rgb="FFF0AD4E"/>
        </patternFill>
      </fill>
    </dxf>
    <dxf>
      <font>
        <color theme="0"/>
      </font>
      <fill>
        <patternFill>
          <bgColor rgb="FF999999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 patternType="solid">
          <bgColor rgb="FF5CB85C"/>
        </patternFill>
      </fill>
    </dxf>
    <dxf>
      <font>
        <color theme="0"/>
      </font>
      <fill>
        <patternFill>
          <bgColor rgb="FFF56954"/>
        </patternFill>
      </fill>
    </dxf>
    <dxf>
      <font>
        <color theme="0"/>
      </font>
      <fill>
        <patternFill>
          <bgColor rgb="FFF0AD4E"/>
        </patternFill>
      </fill>
    </dxf>
    <dxf>
      <font>
        <color theme="0"/>
      </font>
      <fill>
        <patternFill>
          <bgColor rgb="FF999999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 patternType="solid">
          <bgColor rgb="FF5CB85C"/>
        </patternFill>
      </fill>
    </dxf>
    <dxf>
      <font>
        <color theme="0"/>
      </font>
      <fill>
        <patternFill>
          <bgColor rgb="FFF56954"/>
        </patternFill>
      </fill>
    </dxf>
    <dxf>
      <font>
        <color theme="0"/>
      </font>
      <fill>
        <patternFill>
          <bgColor rgb="FFF0AD4E"/>
        </patternFill>
      </fill>
    </dxf>
    <dxf>
      <font>
        <color theme="0"/>
      </font>
      <fill>
        <patternFill>
          <bgColor rgb="FF999999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 patternType="solid">
          <bgColor rgb="FF5CB85C"/>
        </patternFill>
      </fill>
    </dxf>
    <dxf>
      <font>
        <color theme="0"/>
      </font>
      <fill>
        <patternFill>
          <bgColor rgb="FFF56954"/>
        </patternFill>
      </fill>
    </dxf>
    <dxf>
      <font>
        <color theme="0"/>
      </font>
      <fill>
        <patternFill>
          <bgColor rgb="FFF0AD4E"/>
        </patternFill>
      </fill>
    </dxf>
    <dxf>
      <font>
        <color theme="0"/>
      </font>
      <fill>
        <patternFill>
          <bgColor rgb="FF999999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 patternType="solid">
          <bgColor rgb="FF5CB85C"/>
        </patternFill>
      </fill>
    </dxf>
    <dxf>
      <font>
        <color theme="0"/>
      </font>
      <fill>
        <patternFill>
          <bgColor rgb="FFF56954"/>
        </patternFill>
      </fill>
    </dxf>
    <dxf>
      <font>
        <color theme="0"/>
      </font>
      <fill>
        <patternFill>
          <bgColor rgb="FFF0AD4E"/>
        </patternFill>
      </fill>
    </dxf>
    <dxf>
      <font>
        <color theme="0"/>
      </font>
      <fill>
        <patternFill>
          <bgColor rgb="FF999999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 patternType="solid">
          <bgColor rgb="FF5CB85C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56954"/>
        </patternFill>
      </fill>
    </dxf>
    <dxf>
      <font>
        <color theme="0"/>
      </font>
      <fill>
        <patternFill>
          <bgColor rgb="FFF0AD4E"/>
        </patternFill>
      </fill>
    </dxf>
    <dxf>
      <font>
        <color theme="0"/>
      </font>
      <fill>
        <patternFill>
          <bgColor rgb="FF999999"/>
        </patternFill>
      </fill>
    </dxf>
    <dxf>
      <font>
        <color theme="0"/>
      </font>
      <fill>
        <patternFill patternType="solid">
          <bgColor rgb="FF5CB85C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56954"/>
        </patternFill>
      </fill>
    </dxf>
    <dxf>
      <font>
        <color theme="0"/>
      </font>
      <fill>
        <patternFill>
          <bgColor rgb="FFF0AD4E"/>
        </patternFill>
      </fill>
    </dxf>
    <dxf>
      <font>
        <color theme="0"/>
      </font>
      <fill>
        <patternFill>
          <bgColor rgb="FF999999"/>
        </patternFill>
      </fill>
    </dxf>
    <dxf>
      <font>
        <color theme="0"/>
      </font>
      <fill>
        <patternFill patternType="solid">
          <bgColor rgb="FF5CB85C"/>
        </patternFill>
      </fill>
    </dxf>
    <dxf>
      <font>
        <color theme="0"/>
      </font>
      <fill>
        <patternFill>
          <bgColor rgb="FF00B0F0"/>
        </patternFill>
      </fill>
    </dxf>
  </dxfs>
  <tableStyles count="0" defaultTableStyle="TableStyleMedium2" defaultPivotStyle="PivotStyleMedium9"/>
  <colors>
    <mruColors>
      <color rgb="FFF56954"/>
      <color rgb="FF5CB85C"/>
      <color rgb="FFF0AD4E"/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E22" sqref="E22"/>
    </sheetView>
  </sheetViews>
  <sheetFormatPr defaultRowHeight="15" x14ac:dyDescent="0.25"/>
  <cols>
    <col min="1" max="1" width="24" customWidth="1"/>
    <col min="2" max="2" width="11.5703125" customWidth="1"/>
    <col min="3" max="3" width="11.140625" customWidth="1"/>
    <col min="4" max="4" width="11.5703125" customWidth="1"/>
    <col min="5" max="5" width="10.7109375" customWidth="1"/>
    <col min="7" max="7" width="11.85546875" customWidth="1"/>
    <col min="8" max="8" width="20.5703125" customWidth="1"/>
    <col min="9" max="9" width="15.140625" customWidth="1"/>
    <col min="10" max="10" width="17.5703125" customWidth="1"/>
    <col min="11" max="11" width="11.28515625" customWidth="1"/>
    <col min="12" max="12" width="15.42578125" customWidth="1"/>
  </cols>
  <sheetData>
    <row r="1" spans="1:12" x14ac:dyDescent="0.25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5" t="s">
        <v>56</v>
      </c>
      <c r="H1" s="15" t="s">
        <v>39</v>
      </c>
      <c r="I1" s="15" t="s">
        <v>49</v>
      </c>
      <c r="J1" s="15" t="s">
        <v>50</v>
      </c>
      <c r="K1" s="15" t="s">
        <v>51</v>
      </c>
      <c r="L1" s="15" t="s">
        <v>52</v>
      </c>
    </row>
    <row r="2" spans="1:12" x14ac:dyDescent="0.25">
      <c r="A2" s="1" t="s">
        <v>5</v>
      </c>
      <c r="B2" s="5" t="s">
        <v>44</v>
      </c>
      <c r="C2" s="5" t="s">
        <v>44</v>
      </c>
      <c r="D2" s="5" t="s">
        <v>44</v>
      </c>
      <c r="E2" s="5" t="s">
        <v>44</v>
      </c>
      <c r="F2" s="2">
        <v>7</v>
      </c>
      <c r="G2">
        <f>MAX(B2:F2)</f>
        <v>7</v>
      </c>
      <c r="H2">
        <f>SUM(B2:F2)/K2</f>
        <v>7</v>
      </c>
      <c r="I2" s="6">
        <f t="shared" ref="I2:J17" si="0">K2/(5-COUNTIF(B2:F2,"=B"))</f>
        <v>0.2</v>
      </c>
      <c r="J2" s="6">
        <f>L2/(5-COUNTIF(B2:F2,"=B"))</f>
        <v>0.2</v>
      </c>
      <c r="K2">
        <f t="shared" ref="K2:K26" si="1">COUNT(B2:F2)</f>
        <v>1</v>
      </c>
      <c r="L2">
        <f>COUNTIF(B2:F2,"&gt;0")</f>
        <v>1</v>
      </c>
    </row>
    <row r="3" spans="1:12" x14ac:dyDescent="0.25">
      <c r="A3" s="1" t="s">
        <v>6</v>
      </c>
      <c r="B3" s="2">
        <v>9</v>
      </c>
      <c r="C3" s="4" t="s">
        <v>44</v>
      </c>
      <c r="D3" s="4" t="s">
        <v>44</v>
      </c>
      <c r="E3" s="2">
        <v>100</v>
      </c>
      <c r="F3" s="2">
        <v>100</v>
      </c>
      <c r="G3">
        <f t="shared" ref="G3:G26" si="2">MAX(B3:F3)</f>
        <v>100</v>
      </c>
      <c r="H3">
        <f>SUM(B3:F3)/K3</f>
        <v>69.666666666666671</v>
      </c>
      <c r="I3" s="6">
        <f t="shared" si="0"/>
        <v>0.6</v>
      </c>
      <c r="J3" s="6">
        <f t="shared" ref="J3:J26" si="3">L3/(5-COUNTIF(B3:F3,"=B"))</f>
        <v>0.6</v>
      </c>
      <c r="K3">
        <f t="shared" si="1"/>
        <v>3</v>
      </c>
      <c r="L3">
        <f t="shared" ref="L3:L26" si="4">COUNTIF(B3:F3,"&gt;0")</f>
        <v>3</v>
      </c>
    </row>
    <row r="4" spans="1:12" x14ac:dyDescent="0.25">
      <c r="A4" s="1" t="s">
        <v>7</v>
      </c>
      <c r="B4" s="2">
        <v>100</v>
      </c>
      <c r="C4" s="2">
        <v>100</v>
      </c>
      <c r="D4" s="2">
        <v>100</v>
      </c>
      <c r="E4" s="4">
        <v>0</v>
      </c>
      <c r="F4" s="2">
        <v>100</v>
      </c>
      <c r="G4">
        <f t="shared" si="2"/>
        <v>100</v>
      </c>
      <c r="H4">
        <f>SUM(B4:F4)/K4</f>
        <v>80</v>
      </c>
      <c r="I4" s="6">
        <f t="shared" si="0"/>
        <v>1</v>
      </c>
      <c r="J4" s="6">
        <f t="shared" si="3"/>
        <v>0.8</v>
      </c>
      <c r="K4">
        <f t="shared" si="1"/>
        <v>5</v>
      </c>
      <c r="L4">
        <f t="shared" si="4"/>
        <v>4</v>
      </c>
    </row>
    <row r="5" spans="1:12" x14ac:dyDescent="0.25">
      <c r="A5" s="1" t="s">
        <v>8</v>
      </c>
      <c r="B5" s="2">
        <v>100</v>
      </c>
      <c r="C5" s="4" t="s">
        <v>44</v>
      </c>
      <c r="D5" s="2">
        <v>100</v>
      </c>
      <c r="E5" s="2">
        <v>100</v>
      </c>
      <c r="F5" s="2">
        <v>100</v>
      </c>
      <c r="G5">
        <f t="shared" si="2"/>
        <v>100</v>
      </c>
      <c r="H5">
        <f>SUM(B5:F5)/K5</f>
        <v>100</v>
      </c>
      <c r="I5" s="6">
        <f t="shared" si="0"/>
        <v>0.8</v>
      </c>
      <c r="J5" s="6">
        <f t="shared" si="3"/>
        <v>0.8</v>
      </c>
      <c r="K5">
        <f t="shared" si="1"/>
        <v>4</v>
      </c>
      <c r="L5">
        <f t="shared" si="4"/>
        <v>4</v>
      </c>
    </row>
    <row r="6" spans="1:12" x14ac:dyDescent="0.25">
      <c r="A6" s="1" t="s">
        <v>9</v>
      </c>
      <c r="B6" s="4" t="s">
        <v>48</v>
      </c>
      <c r="C6" s="4" t="s">
        <v>44</v>
      </c>
      <c r="D6" s="4" t="s">
        <v>44</v>
      </c>
      <c r="E6" s="4" t="s">
        <v>44</v>
      </c>
      <c r="F6" s="2">
        <v>20</v>
      </c>
      <c r="G6">
        <f t="shared" si="2"/>
        <v>20</v>
      </c>
      <c r="H6">
        <f>SUM(B6:F6)/K6</f>
        <v>20</v>
      </c>
      <c r="I6" s="6">
        <f t="shared" si="0"/>
        <v>0.25</v>
      </c>
      <c r="J6" s="6">
        <f t="shared" si="3"/>
        <v>0.25</v>
      </c>
      <c r="K6">
        <f t="shared" si="1"/>
        <v>1</v>
      </c>
      <c r="L6">
        <f t="shared" si="4"/>
        <v>1</v>
      </c>
    </row>
    <row r="7" spans="1:12" x14ac:dyDescent="0.25">
      <c r="A7" s="1" t="s">
        <v>10</v>
      </c>
      <c r="B7" s="4" t="s">
        <v>44</v>
      </c>
      <c r="C7" s="4">
        <v>0</v>
      </c>
      <c r="D7" s="4" t="s">
        <v>44</v>
      </c>
      <c r="E7" s="4">
        <v>0</v>
      </c>
      <c r="F7" s="2">
        <v>100</v>
      </c>
      <c r="G7">
        <f t="shared" si="2"/>
        <v>100</v>
      </c>
      <c r="H7">
        <f>SUM(B7:F7)/K7</f>
        <v>33.333333333333336</v>
      </c>
      <c r="I7" s="6">
        <f t="shared" si="0"/>
        <v>0.6</v>
      </c>
      <c r="J7" s="6">
        <f t="shared" si="3"/>
        <v>0.2</v>
      </c>
      <c r="K7">
        <f>COUNT(B7:F7)</f>
        <v>3</v>
      </c>
      <c r="L7">
        <f t="shared" si="4"/>
        <v>1</v>
      </c>
    </row>
    <row r="8" spans="1:12" x14ac:dyDescent="0.25">
      <c r="A8" s="1" t="s">
        <v>11</v>
      </c>
      <c r="B8" s="4" t="s">
        <v>44</v>
      </c>
      <c r="C8" s="2">
        <v>30</v>
      </c>
      <c r="D8" s="4" t="s">
        <v>44</v>
      </c>
      <c r="E8" s="4" t="s">
        <v>44</v>
      </c>
      <c r="F8" s="4" t="s">
        <v>44</v>
      </c>
      <c r="G8">
        <f t="shared" si="2"/>
        <v>30</v>
      </c>
      <c r="H8">
        <f>SUM(B8:F8)/K8</f>
        <v>30</v>
      </c>
      <c r="I8" s="6">
        <f t="shared" si="0"/>
        <v>0.2</v>
      </c>
      <c r="J8" s="6">
        <f t="shared" si="3"/>
        <v>0.2</v>
      </c>
      <c r="K8">
        <f t="shared" si="1"/>
        <v>1</v>
      </c>
      <c r="L8">
        <f t="shared" si="4"/>
        <v>1</v>
      </c>
    </row>
    <row r="9" spans="1:12" x14ac:dyDescent="0.25">
      <c r="A9" s="1" t="s">
        <v>12</v>
      </c>
      <c r="B9" s="4">
        <v>0</v>
      </c>
      <c r="C9" s="4" t="s">
        <v>44</v>
      </c>
      <c r="D9" s="4" t="s">
        <v>44</v>
      </c>
      <c r="E9" s="4">
        <v>0</v>
      </c>
      <c r="F9" s="4" t="s">
        <v>44</v>
      </c>
      <c r="G9">
        <f t="shared" si="2"/>
        <v>0</v>
      </c>
      <c r="H9">
        <f>SUM(B9:F9)/K9</f>
        <v>0</v>
      </c>
      <c r="I9" s="6">
        <f t="shared" si="0"/>
        <v>0.4</v>
      </c>
      <c r="J9" s="6">
        <f t="shared" si="3"/>
        <v>0</v>
      </c>
      <c r="K9">
        <f t="shared" si="1"/>
        <v>2</v>
      </c>
      <c r="L9">
        <f t="shared" si="4"/>
        <v>0</v>
      </c>
    </row>
    <row r="10" spans="1:12" x14ac:dyDescent="0.25">
      <c r="A10" s="1" t="s">
        <v>13</v>
      </c>
      <c r="B10" s="4" t="s">
        <v>44</v>
      </c>
      <c r="C10" s="2">
        <v>83</v>
      </c>
      <c r="D10" s="4" t="s">
        <v>44</v>
      </c>
      <c r="E10" s="4">
        <v>0</v>
      </c>
      <c r="F10" s="4" t="s">
        <v>44</v>
      </c>
      <c r="G10">
        <f t="shared" si="2"/>
        <v>83</v>
      </c>
      <c r="H10">
        <f>SUM(B10:F10)/K10</f>
        <v>41.5</v>
      </c>
      <c r="I10" s="6">
        <f t="shared" si="0"/>
        <v>0.4</v>
      </c>
      <c r="J10" s="6">
        <f t="shared" si="3"/>
        <v>0.2</v>
      </c>
      <c r="K10">
        <f t="shared" si="1"/>
        <v>2</v>
      </c>
      <c r="L10">
        <f t="shared" si="4"/>
        <v>1</v>
      </c>
    </row>
    <row r="11" spans="1:12" x14ac:dyDescent="0.25">
      <c r="A11" s="1" t="s">
        <v>14</v>
      </c>
      <c r="B11" s="4">
        <v>0</v>
      </c>
      <c r="C11" s="4">
        <v>0</v>
      </c>
      <c r="D11" s="4" t="s">
        <v>44</v>
      </c>
      <c r="E11" s="2">
        <v>100</v>
      </c>
      <c r="F11" s="2">
        <v>100</v>
      </c>
      <c r="G11">
        <f t="shared" si="2"/>
        <v>100</v>
      </c>
      <c r="H11">
        <f>SUM(B11:F11)/K11</f>
        <v>50</v>
      </c>
      <c r="I11" s="6">
        <f t="shared" si="0"/>
        <v>0.8</v>
      </c>
      <c r="J11" s="6">
        <f t="shared" si="3"/>
        <v>0.4</v>
      </c>
      <c r="K11">
        <f t="shared" si="1"/>
        <v>4</v>
      </c>
      <c r="L11">
        <f t="shared" si="4"/>
        <v>2</v>
      </c>
    </row>
    <row r="12" spans="1:12" x14ac:dyDescent="0.25">
      <c r="A12" s="1" t="s">
        <v>15</v>
      </c>
      <c r="B12" s="2">
        <v>100</v>
      </c>
      <c r="C12" s="4" t="s">
        <v>44</v>
      </c>
      <c r="D12" s="4">
        <v>0</v>
      </c>
      <c r="E12" s="2">
        <v>100</v>
      </c>
      <c r="F12" s="2">
        <v>100</v>
      </c>
      <c r="G12">
        <f t="shared" si="2"/>
        <v>100</v>
      </c>
      <c r="H12">
        <f>SUM(B12:F12)/K12</f>
        <v>75</v>
      </c>
      <c r="I12" s="6">
        <f t="shared" si="0"/>
        <v>0.8</v>
      </c>
      <c r="J12" s="6">
        <f t="shared" si="3"/>
        <v>0.6</v>
      </c>
      <c r="K12">
        <f t="shared" si="1"/>
        <v>4</v>
      </c>
      <c r="L12">
        <f t="shared" si="4"/>
        <v>3</v>
      </c>
    </row>
    <row r="13" spans="1:12" x14ac:dyDescent="0.25">
      <c r="A13" s="1" t="s">
        <v>16</v>
      </c>
      <c r="B13" s="2">
        <v>100</v>
      </c>
      <c r="C13" s="4" t="s">
        <v>44</v>
      </c>
      <c r="D13" s="2">
        <v>100</v>
      </c>
      <c r="E13" s="4" t="s">
        <v>44</v>
      </c>
      <c r="F13" s="2">
        <v>100</v>
      </c>
      <c r="G13">
        <f t="shared" si="2"/>
        <v>100</v>
      </c>
      <c r="H13">
        <f>SUM(B13:F13)/K13</f>
        <v>100</v>
      </c>
      <c r="I13" s="6">
        <f t="shared" si="0"/>
        <v>0.6</v>
      </c>
      <c r="J13" s="6">
        <f t="shared" si="3"/>
        <v>0.6</v>
      </c>
      <c r="K13">
        <f t="shared" si="1"/>
        <v>3</v>
      </c>
      <c r="L13">
        <f t="shared" si="4"/>
        <v>3</v>
      </c>
    </row>
    <row r="14" spans="1:12" x14ac:dyDescent="0.25">
      <c r="A14" s="1" t="s">
        <v>17</v>
      </c>
      <c r="B14" s="4" t="s">
        <v>44</v>
      </c>
      <c r="C14" s="4" t="s">
        <v>44</v>
      </c>
      <c r="D14" s="4" t="s">
        <v>44</v>
      </c>
      <c r="E14" s="4" t="s">
        <v>44</v>
      </c>
      <c r="F14" s="2">
        <v>12</v>
      </c>
      <c r="G14">
        <f t="shared" si="2"/>
        <v>12</v>
      </c>
      <c r="H14">
        <f>SUM(B14:F14)/K14</f>
        <v>12</v>
      </c>
      <c r="I14" s="6">
        <f t="shared" si="0"/>
        <v>0.2</v>
      </c>
      <c r="J14" s="6">
        <f t="shared" si="3"/>
        <v>0.2</v>
      </c>
      <c r="K14">
        <f t="shared" si="1"/>
        <v>1</v>
      </c>
      <c r="L14">
        <f t="shared" si="4"/>
        <v>1</v>
      </c>
    </row>
    <row r="15" spans="1:12" x14ac:dyDescent="0.25">
      <c r="A15" s="1" t="s">
        <v>18</v>
      </c>
      <c r="B15" s="4" t="s">
        <v>44</v>
      </c>
      <c r="C15" s="4" t="s">
        <v>44</v>
      </c>
      <c r="D15" s="2">
        <v>38</v>
      </c>
      <c r="E15" s="2">
        <v>37.93</v>
      </c>
      <c r="F15" s="2">
        <v>20</v>
      </c>
      <c r="G15">
        <f t="shared" si="2"/>
        <v>38</v>
      </c>
      <c r="H15">
        <f>SUM(B15:F15)/K15</f>
        <v>31.97666666666667</v>
      </c>
      <c r="I15" s="6">
        <f t="shared" si="0"/>
        <v>0.6</v>
      </c>
      <c r="J15" s="6">
        <f t="shared" si="3"/>
        <v>0.6</v>
      </c>
      <c r="K15">
        <f t="shared" si="1"/>
        <v>3</v>
      </c>
      <c r="L15">
        <f t="shared" si="4"/>
        <v>3</v>
      </c>
    </row>
    <row r="16" spans="1:12" x14ac:dyDescent="0.25">
      <c r="A16" s="1" t="s">
        <v>19</v>
      </c>
      <c r="B16" s="4">
        <v>0</v>
      </c>
      <c r="C16" s="4">
        <v>0</v>
      </c>
      <c r="D16" s="2">
        <v>100</v>
      </c>
      <c r="E16" s="4">
        <v>0</v>
      </c>
      <c r="F16" s="4" t="s">
        <v>44</v>
      </c>
      <c r="G16">
        <f t="shared" si="2"/>
        <v>100</v>
      </c>
      <c r="H16">
        <f>SUM(B16:F16)/K16</f>
        <v>25</v>
      </c>
      <c r="I16" s="6">
        <f t="shared" si="0"/>
        <v>0.8</v>
      </c>
      <c r="J16" s="6">
        <f t="shared" si="3"/>
        <v>0.2</v>
      </c>
      <c r="K16">
        <f t="shared" si="1"/>
        <v>4</v>
      </c>
      <c r="L16">
        <f t="shared" si="4"/>
        <v>1</v>
      </c>
    </row>
    <row r="17" spans="1:12" x14ac:dyDescent="0.25">
      <c r="A17" s="1" t="s">
        <v>20</v>
      </c>
      <c r="B17" s="2">
        <v>55</v>
      </c>
      <c r="C17" s="2">
        <v>40</v>
      </c>
      <c r="D17" s="4" t="s">
        <v>44</v>
      </c>
      <c r="E17" s="2">
        <v>100</v>
      </c>
      <c r="F17" s="2">
        <v>100</v>
      </c>
      <c r="G17">
        <f t="shared" si="2"/>
        <v>100</v>
      </c>
      <c r="H17">
        <f>SUM(B17:F17)/K17</f>
        <v>73.75</v>
      </c>
      <c r="I17" s="6">
        <f t="shared" si="0"/>
        <v>0.8</v>
      </c>
      <c r="J17" s="6">
        <f t="shared" si="3"/>
        <v>0.8</v>
      </c>
      <c r="K17">
        <f t="shared" si="1"/>
        <v>4</v>
      </c>
      <c r="L17">
        <f t="shared" si="4"/>
        <v>4</v>
      </c>
    </row>
    <row r="18" spans="1:12" x14ac:dyDescent="0.25">
      <c r="A18" s="1" t="s">
        <v>21</v>
      </c>
      <c r="B18" s="4" t="s">
        <v>48</v>
      </c>
      <c r="C18" s="2">
        <v>94.7</v>
      </c>
      <c r="D18" s="2">
        <v>100</v>
      </c>
      <c r="E18" s="2">
        <v>100</v>
      </c>
      <c r="F18" s="2">
        <v>57.04</v>
      </c>
      <c r="G18">
        <f t="shared" si="2"/>
        <v>100</v>
      </c>
      <c r="H18">
        <f>SUM(B18:F18)/K18</f>
        <v>87.935000000000002</v>
      </c>
      <c r="I18" s="6">
        <f>K18/(5-COUNTIF(B18:F18,"=B"))</f>
        <v>1</v>
      </c>
      <c r="J18" s="6">
        <f t="shared" si="3"/>
        <v>1</v>
      </c>
      <c r="K18">
        <f t="shared" si="1"/>
        <v>4</v>
      </c>
      <c r="L18">
        <f t="shared" si="4"/>
        <v>4</v>
      </c>
    </row>
    <row r="19" spans="1:12" x14ac:dyDescent="0.25">
      <c r="A19" s="1" t="s">
        <v>22</v>
      </c>
      <c r="B19" s="2">
        <v>8</v>
      </c>
      <c r="C19" s="2">
        <v>8</v>
      </c>
      <c r="D19" s="2">
        <v>100</v>
      </c>
      <c r="E19" s="2">
        <v>37</v>
      </c>
      <c r="F19" s="4" t="s">
        <v>44</v>
      </c>
      <c r="G19">
        <f t="shared" si="2"/>
        <v>100</v>
      </c>
      <c r="H19">
        <f>SUM(B19:F19)/K19</f>
        <v>38.25</v>
      </c>
      <c r="I19" s="6">
        <f t="shared" ref="I19:I26" si="5">K19/(5-COUNTIF(B19:F19,"=B"))</f>
        <v>0.8</v>
      </c>
      <c r="J19" s="6">
        <f t="shared" si="3"/>
        <v>0.8</v>
      </c>
      <c r="K19">
        <f t="shared" si="1"/>
        <v>4</v>
      </c>
      <c r="L19">
        <f t="shared" si="4"/>
        <v>4</v>
      </c>
    </row>
    <row r="20" spans="1:12" x14ac:dyDescent="0.25">
      <c r="A20" s="1" t="s">
        <v>23</v>
      </c>
      <c r="B20" s="4" t="s">
        <v>44</v>
      </c>
      <c r="C20" s="2">
        <v>30</v>
      </c>
      <c r="D20" s="2">
        <v>30</v>
      </c>
      <c r="E20" s="2">
        <v>100</v>
      </c>
      <c r="F20" s="2">
        <v>30</v>
      </c>
      <c r="G20">
        <f t="shared" si="2"/>
        <v>100</v>
      </c>
      <c r="H20">
        <f>SUM(B20:F20)/K20</f>
        <v>47.5</v>
      </c>
      <c r="I20" s="6">
        <f t="shared" si="5"/>
        <v>0.8</v>
      </c>
      <c r="J20" s="6">
        <f t="shared" si="3"/>
        <v>0.8</v>
      </c>
      <c r="K20">
        <f t="shared" si="1"/>
        <v>4</v>
      </c>
      <c r="L20">
        <f t="shared" si="4"/>
        <v>4</v>
      </c>
    </row>
    <row r="21" spans="1:12" x14ac:dyDescent="0.25">
      <c r="A21" s="1" t="s">
        <v>24</v>
      </c>
      <c r="B21" s="2">
        <v>3</v>
      </c>
      <c r="C21" s="2">
        <v>100</v>
      </c>
      <c r="D21" s="2">
        <v>100</v>
      </c>
      <c r="E21" s="2">
        <v>100</v>
      </c>
      <c r="F21" s="2">
        <v>100</v>
      </c>
      <c r="G21">
        <f t="shared" si="2"/>
        <v>100</v>
      </c>
      <c r="H21">
        <f>SUM(B21:F21)/K21</f>
        <v>80.599999999999994</v>
      </c>
      <c r="I21" s="6">
        <f t="shared" si="5"/>
        <v>1</v>
      </c>
      <c r="J21" s="6">
        <f t="shared" si="3"/>
        <v>1</v>
      </c>
      <c r="K21">
        <f t="shared" si="1"/>
        <v>5</v>
      </c>
      <c r="L21">
        <f t="shared" si="4"/>
        <v>5</v>
      </c>
    </row>
    <row r="22" spans="1:12" x14ac:dyDescent="0.25">
      <c r="A22" s="1" t="s">
        <v>25</v>
      </c>
      <c r="B22" s="2">
        <v>1</v>
      </c>
      <c r="C22" s="4" t="s">
        <v>44</v>
      </c>
      <c r="D22" s="4" t="s">
        <v>48</v>
      </c>
      <c r="E22" s="4" t="s">
        <v>44</v>
      </c>
      <c r="F22" s="2">
        <v>1</v>
      </c>
      <c r="G22">
        <f t="shared" si="2"/>
        <v>1</v>
      </c>
      <c r="H22">
        <f>SUM(B22:F22)/K22</f>
        <v>1</v>
      </c>
      <c r="I22" s="6">
        <f t="shared" si="5"/>
        <v>0.5</v>
      </c>
      <c r="J22" s="6">
        <f t="shared" si="3"/>
        <v>0.5</v>
      </c>
      <c r="K22">
        <f t="shared" si="1"/>
        <v>2</v>
      </c>
      <c r="L22">
        <f t="shared" si="4"/>
        <v>2</v>
      </c>
    </row>
    <row r="23" spans="1:12" x14ac:dyDescent="0.25">
      <c r="A23" s="1" t="s">
        <v>26</v>
      </c>
      <c r="B23" s="2">
        <v>100</v>
      </c>
      <c r="C23" s="2">
        <v>19</v>
      </c>
      <c r="D23" s="2">
        <v>100</v>
      </c>
      <c r="E23" s="4" t="s">
        <v>44</v>
      </c>
      <c r="F23" s="4" t="s">
        <v>44</v>
      </c>
      <c r="G23">
        <f t="shared" si="2"/>
        <v>100</v>
      </c>
      <c r="H23">
        <f>SUM(B23:F23)/K23</f>
        <v>73</v>
      </c>
      <c r="I23" s="6">
        <f t="shared" si="5"/>
        <v>0.6</v>
      </c>
      <c r="J23" s="6">
        <f t="shared" si="3"/>
        <v>0.6</v>
      </c>
      <c r="K23">
        <f t="shared" si="1"/>
        <v>3</v>
      </c>
      <c r="L23">
        <f t="shared" si="4"/>
        <v>3</v>
      </c>
    </row>
    <row r="24" spans="1:12" x14ac:dyDescent="0.25">
      <c r="A24" s="1" t="s">
        <v>27</v>
      </c>
      <c r="B24" s="2">
        <v>100</v>
      </c>
      <c r="C24" s="4" t="s">
        <v>44</v>
      </c>
      <c r="D24" s="4" t="s">
        <v>44</v>
      </c>
      <c r="E24" s="2">
        <v>79</v>
      </c>
      <c r="F24" s="4">
        <v>0</v>
      </c>
      <c r="G24">
        <f t="shared" si="2"/>
        <v>100</v>
      </c>
      <c r="H24">
        <f>SUM(B24:F24)/K24</f>
        <v>59.666666666666664</v>
      </c>
      <c r="I24" s="6">
        <f t="shared" si="5"/>
        <v>0.6</v>
      </c>
      <c r="J24" s="6">
        <f t="shared" si="3"/>
        <v>0.4</v>
      </c>
      <c r="K24">
        <f t="shared" si="1"/>
        <v>3</v>
      </c>
      <c r="L24">
        <f t="shared" si="4"/>
        <v>2</v>
      </c>
    </row>
    <row r="25" spans="1:12" x14ac:dyDescent="0.25">
      <c r="A25" s="1" t="s">
        <v>28</v>
      </c>
      <c r="B25" s="4" t="s">
        <v>48</v>
      </c>
      <c r="C25" s="4" t="s">
        <v>44</v>
      </c>
      <c r="D25" s="2">
        <v>100</v>
      </c>
      <c r="E25" s="2">
        <v>100</v>
      </c>
      <c r="F25" s="4" t="s">
        <v>44</v>
      </c>
      <c r="G25">
        <f t="shared" si="2"/>
        <v>100</v>
      </c>
      <c r="H25">
        <f>SUM(B25:F25)/K25</f>
        <v>100</v>
      </c>
      <c r="I25" s="6">
        <f t="shared" si="5"/>
        <v>0.5</v>
      </c>
      <c r="J25" s="6">
        <f t="shared" si="3"/>
        <v>0.5</v>
      </c>
      <c r="K25">
        <f t="shared" si="1"/>
        <v>2</v>
      </c>
      <c r="L25">
        <f t="shared" si="4"/>
        <v>2</v>
      </c>
    </row>
    <row r="26" spans="1:12" x14ac:dyDescent="0.25">
      <c r="A26" s="1" t="s">
        <v>29</v>
      </c>
      <c r="B26" s="4">
        <v>0</v>
      </c>
      <c r="C26" s="4" t="s">
        <v>48</v>
      </c>
      <c r="D26" s="2">
        <v>100</v>
      </c>
      <c r="E26" s="4">
        <v>0</v>
      </c>
      <c r="F26" s="4">
        <v>0</v>
      </c>
      <c r="G26">
        <f t="shared" si="2"/>
        <v>100</v>
      </c>
      <c r="H26">
        <f>SUM(B26:F26)/K26</f>
        <v>25</v>
      </c>
      <c r="I26" s="6">
        <f t="shared" si="5"/>
        <v>1</v>
      </c>
      <c r="J26" s="6">
        <f t="shared" si="3"/>
        <v>0.25</v>
      </c>
      <c r="K26">
        <f t="shared" si="1"/>
        <v>4</v>
      </c>
      <c r="L26">
        <f t="shared" si="4"/>
        <v>1</v>
      </c>
    </row>
    <row r="27" spans="1:12" x14ac:dyDescent="0.25">
      <c r="G27" s="9" t="s">
        <v>30</v>
      </c>
      <c r="H27" s="10">
        <f>SUM(H2:H26)</f>
        <v>1262.1783333333335</v>
      </c>
      <c r="I27" s="1"/>
      <c r="J27" s="1"/>
      <c r="K27" s="1"/>
    </row>
    <row r="28" spans="1:12" x14ac:dyDescent="0.25">
      <c r="A28" s="1" t="s">
        <v>30</v>
      </c>
      <c r="B28" s="12">
        <f>SUM(B2:B26)</f>
        <v>676</v>
      </c>
      <c r="C28" s="12">
        <f t="shared" ref="C28:F28" si="6">SUM(C2:C26)</f>
        <v>504.7</v>
      </c>
      <c r="D28" s="12">
        <f t="shared" si="6"/>
        <v>1068</v>
      </c>
      <c r="E28" s="12">
        <f t="shared" si="6"/>
        <v>1053.93</v>
      </c>
      <c r="F28" s="12">
        <f t="shared" si="6"/>
        <v>1047.04</v>
      </c>
      <c r="G28" s="11" t="s">
        <v>38</v>
      </c>
      <c r="H28" s="12">
        <f>AVERAGE(B28:F28)</f>
        <v>869.93399999999997</v>
      </c>
    </row>
    <row r="29" spans="1:12" x14ac:dyDescent="0.25">
      <c r="A29" s="3" t="s">
        <v>47</v>
      </c>
      <c r="B29" s="13">
        <f>B28/(2500-(COUNTIF(B2:B26,"=B")*100))</f>
        <v>0.30727272727272725</v>
      </c>
      <c r="C29" s="13">
        <f t="shared" ref="C29:F29" si="7">C28/(2500-(COUNTIF(C2:C26,"=B")*100))</f>
        <v>0.21029166666666665</v>
      </c>
      <c r="D29" s="13">
        <f t="shared" si="7"/>
        <v>0.44500000000000001</v>
      </c>
      <c r="E29" s="13">
        <f t="shared" si="7"/>
        <v>0.421572</v>
      </c>
      <c r="F29" s="13">
        <f t="shared" si="7"/>
        <v>0.41881599999999997</v>
      </c>
    </row>
    <row r="30" spans="1:12" x14ac:dyDescent="0.25">
      <c r="A30" s="3" t="s">
        <v>37</v>
      </c>
      <c r="B30">
        <f>COUNTIF(B2:B26,"&gt;0")</f>
        <v>11</v>
      </c>
      <c r="C30">
        <f>COUNTIF(C2:C26,"&gt;0")</f>
        <v>9</v>
      </c>
      <c r="D30">
        <f>COUNTIF(D2:D26,"&gt;0")</f>
        <v>12</v>
      </c>
      <c r="E30">
        <f>COUNTIF(E2:E26,"&gt;0")</f>
        <v>12</v>
      </c>
      <c r="F30">
        <f>COUNTIF(F2:F26,"&gt;0")</f>
        <v>16</v>
      </c>
    </row>
    <row r="31" spans="1:12" x14ac:dyDescent="0.25">
      <c r="A31" s="3" t="s">
        <v>40</v>
      </c>
      <c r="B31" t="s">
        <v>45</v>
      </c>
      <c r="C31" t="s">
        <v>46</v>
      </c>
      <c r="D31" t="s">
        <v>41</v>
      </c>
      <c r="E31" t="s">
        <v>42</v>
      </c>
      <c r="F31" t="s">
        <v>43</v>
      </c>
    </row>
    <row r="33" spans="1:6" x14ac:dyDescent="0.25">
      <c r="A33" s="1" t="s">
        <v>31</v>
      </c>
      <c r="B33" t="s">
        <v>32</v>
      </c>
      <c r="C33" t="s">
        <v>33</v>
      </c>
      <c r="D33" t="s">
        <v>34</v>
      </c>
      <c r="E33" t="s">
        <v>35</v>
      </c>
      <c r="F33" t="s">
        <v>36</v>
      </c>
    </row>
    <row r="35" spans="1:6" x14ac:dyDescent="0.25">
      <c r="B35" s="7" t="s">
        <v>53</v>
      </c>
      <c r="C35" s="8" t="s">
        <v>54</v>
      </c>
    </row>
    <row r="36" spans="1:6" x14ac:dyDescent="0.25">
      <c r="C36" t="s">
        <v>55</v>
      </c>
    </row>
  </sheetData>
  <conditionalFormatting sqref="B2:F26">
    <cfRule type="cellIs" dxfId="19" priority="9" operator="equal">
      <formula>100</formula>
    </cfRule>
    <cfRule type="containsText" dxfId="18" priority="11" operator="containsText" text="B">
      <formula>NOT(ISERROR(SEARCH("B",B2)))</formula>
    </cfRule>
    <cfRule type="cellIs" dxfId="16" priority="15" operator="greaterThan">
      <formula>0</formula>
    </cfRule>
    <cfRule type="cellIs" dxfId="15" priority="16" operator="equal">
      <formula>0</formula>
    </cfRule>
  </conditionalFormatting>
  <conditionalFormatting sqref="L2:L26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{80A8A50D-4FEF-414A-962B-A02B566698BC}</x14:id>
        </ext>
      </extLst>
    </cfRule>
  </conditionalFormatting>
  <conditionalFormatting sqref="B30:F30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{58CCB904-207E-427F-8DF7-DAD0F81FB1F6}</x14:id>
        </ext>
      </extLst>
    </cfRule>
  </conditionalFormatting>
  <conditionalFormatting sqref="K2:K26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{16BAF7ED-F81D-4933-BC9F-CF9CF08B95A8}</x14:id>
        </ext>
      </extLst>
    </cfRule>
  </conditionalFormatting>
  <conditionalFormatting sqref="I2:I26">
    <cfRule type="dataBar" priority="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{0CBA82C2-F610-420C-ADEA-F08B804AC207}</x14:id>
        </ext>
      </extLst>
    </cfRule>
  </conditionalFormatting>
  <conditionalFormatting sqref="J2:J26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{A48999EC-1E1A-4EF9-B67F-EFF4FBF85C4D}</x14:id>
        </ext>
      </extLst>
    </cfRule>
  </conditionalFormatting>
  <conditionalFormatting sqref="C35">
    <cfRule type="cellIs" dxfId="14" priority="2" operator="equal">
      <formula>100</formula>
    </cfRule>
    <cfRule type="containsText" dxfId="13" priority="3" operator="containsText" text="B">
      <formula>NOT(ISERROR(SEARCH("B",C35)))</formula>
    </cfRule>
    <cfRule type="cellIs" dxfId="11" priority="5" operator="greaterThan">
      <formula>0</formula>
    </cfRule>
    <cfRule type="cellIs" dxfId="10" priority="6" operator="equal">
      <formula>0</formula>
    </cfRule>
  </conditionalFormatting>
  <conditionalFormatting sqref="G2:G26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4" operator="containsText" id="{5F7B6D1E-7C36-45D2-8C1C-DC0A578CE755}">
            <xm:f>NOT(ISERROR(SEARCH("-",B2)))</xm:f>
            <xm:f>"-"</xm:f>
            <x14:dxf>
              <font>
                <color theme="0"/>
              </font>
              <fill>
                <patternFill>
                  <bgColor rgb="FF999999"/>
                </patternFill>
              </fill>
            </x14:dxf>
          </x14:cfRule>
          <xm:sqref>B2:F26</xm:sqref>
        </x14:conditionalFormatting>
        <x14:conditionalFormatting xmlns:xm="http://schemas.microsoft.com/office/excel/2006/main">
          <x14:cfRule type="dataBar" id="{80A8A50D-4FEF-414A-962B-A02B566698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L2:L26</xm:sqref>
        </x14:conditionalFormatting>
        <x14:conditionalFormatting xmlns:xm="http://schemas.microsoft.com/office/excel/2006/main">
          <x14:cfRule type="dataBar" id="{58CCB904-207E-427F-8DF7-DAD0F81FB1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B30:F30</xm:sqref>
        </x14:conditionalFormatting>
        <x14:conditionalFormatting xmlns:xm="http://schemas.microsoft.com/office/excel/2006/main">
          <x14:cfRule type="dataBar" id="{16BAF7ED-F81D-4933-BC9F-CF9CF08B95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K2:K26</xm:sqref>
        </x14:conditionalFormatting>
        <x14:conditionalFormatting xmlns:xm="http://schemas.microsoft.com/office/excel/2006/main">
          <x14:cfRule type="dataBar" id="{0CBA82C2-F610-420C-ADEA-F08B804AC2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I2:I26</xm:sqref>
        </x14:conditionalFormatting>
        <x14:conditionalFormatting xmlns:xm="http://schemas.microsoft.com/office/excel/2006/main">
          <x14:cfRule type="dataBar" id="{A48999EC-1E1A-4EF9-B67F-EFF4FBF85C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J2:J26</xm:sqref>
        </x14:conditionalFormatting>
        <x14:conditionalFormatting xmlns:xm="http://schemas.microsoft.com/office/excel/2006/main">
          <x14:cfRule type="containsText" priority="4" operator="containsText" id="{5EEA92B6-F56B-4134-8425-853D59CD19FD}">
            <xm:f>NOT(ISERROR(SEARCH("-",C35)))</xm:f>
            <xm:f>"-"</xm:f>
            <x14:dxf>
              <font>
                <color theme="0"/>
              </font>
              <fill>
                <patternFill>
                  <bgColor rgb="FF999999"/>
                </patternFill>
              </fill>
            </x14:dxf>
          </x14:cfRule>
          <xm:sqref>C35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2014-12-27T16:08:18Z</dcterms:modified>
</cp:coreProperties>
</file>