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xtracts + Rainwater" sheetId="1" r:id="rId1"/>
    <sheet name="Extracts + Tapwater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4" i="1" l="1"/>
  <c r="B25" i="1"/>
  <c r="B23" i="1"/>
  <c r="B20" i="1"/>
  <c r="B19" i="1"/>
  <c r="B18" i="1"/>
  <c r="B14" i="1"/>
  <c r="B15" i="1"/>
  <c r="B13" i="1"/>
  <c r="B10" i="1"/>
  <c r="B9" i="1"/>
  <c r="B8" i="1"/>
  <c r="B5" i="1"/>
  <c r="B4" i="1"/>
  <c r="D3" i="1" s="1"/>
  <c r="J14" i="1" s="1"/>
  <c r="B3" i="1"/>
  <c r="K18" i="1"/>
  <c r="L18" i="1" s="1"/>
  <c r="K17" i="1"/>
  <c r="K16" i="1"/>
  <c r="K15" i="1"/>
  <c r="K14" i="1"/>
  <c r="L17" i="1"/>
  <c r="C3" i="1"/>
  <c r="I14" i="1" s="1"/>
  <c r="L15" i="1" l="1"/>
  <c r="C13" i="1"/>
  <c r="I16" i="1" s="1"/>
  <c r="L16" i="1"/>
  <c r="D23" i="1" l="1"/>
  <c r="J18" i="1" s="1"/>
  <c r="D18" i="1"/>
  <c r="J17" i="1" s="1"/>
  <c r="D13" i="1"/>
  <c r="J16" i="1" s="1"/>
  <c r="D8" i="1"/>
  <c r="J15" i="1" s="1"/>
  <c r="C23" i="1"/>
  <c r="I18" i="1" s="1"/>
  <c r="C18" i="1"/>
  <c r="I17" i="1" s="1"/>
  <c r="C8" i="1"/>
  <c r="I15" i="1" s="1"/>
</calcChain>
</file>

<file path=xl/sharedStrings.xml><?xml version="1.0" encoding="utf-8"?>
<sst xmlns="http://schemas.openxmlformats.org/spreadsheetml/2006/main" count="61" uniqueCount="23">
  <si>
    <t>Colonies</t>
  </si>
  <si>
    <t>Lime + Rainwater</t>
  </si>
  <si>
    <t>DATA 1</t>
  </si>
  <si>
    <t>DATA 2</t>
  </si>
  <si>
    <t>DATA 3</t>
  </si>
  <si>
    <t>Garlic + Rainwater</t>
  </si>
  <si>
    <t>Onion + Rainwater</t>
  </si>
  <si>
    <t>CG + Rainwater</t>
  </si>
  <si>
    <t>Lime + Tapwater</t>
  </si>
  <si>
    <t>Garlic + Tapwater</t>
  </si>
  <si>
    <t>Onion + Tapwater</t>
  </si>
  <si>
    <t>CG + Tapwater</t>
  </si>
  <si>
    <r>
      <t>Sterile H</t>
    </r>
    <r>
      <rPr>
        <sz val="6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O+ Tapwater</t>
    </r>
  </si>
  <si>
    <t>AVG</t>
  </si>
  <si>
    <t>STD ERROR</t>
  </si>
  <si>
    <t>Garlic</t>
  </si>
  <si>
    <t>Onion</t>
  </si>
  <si>
    <t>Coffee Grounds</t>
  </si>
  <si>
    <t>y axis--CFU</t>
  </si>
  <si>
    <t>CFU</t>
  </si>
  <si>
    <t>Adjusted</t>
  </si>
  <si>
    <t>Lime</t>
  </si>
  <si>
    <t>Sterile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</si>
</sst>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Extracts +</a:t>
            </a:r>
            <a:r>
              <a:rPr lang="en-US" baseline="0"/>
              <a:t> Rainwater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'Extracts + Rainwater'!$I$13</c:f>
              <c:strCache>
                <c:ptCount val="1"/>
                <c:pt idx="0">
                  <c:v>CFU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'Extracts + Rainwater'!$J$14:$J$18</c:f>
                <c:numCache>
                  <c:formatCode>General</c:formatCode>
                  <c:ptCount val="5"/>
                  <c:pt idx="0">
                    <c:v>5.3212790860009447</c:v>
                  </c:pt>
                  <c:pt idx="1">
                    <c:v>1.011286309607722</c:v>
                  </c:pt>
                  <c:pt idx="2">
                    <c:v>1.2206191507227435</c:v>
                  </c:pt>
                  <c:pt idx="3">
                    <c:v>3.3482798236972058</c:v>
                  </c:pt>
                  <c:pt idx="4">
                    <c:v>19.525232392983177</c:v>
                  </c:pt>
                </c:numCache>
              </c:numRef>
            </c:plus>
            <c:minus>
              <c:numRef>
                <c:f>'Extracts + Rainwater'!$J$14:$J$18</c:f>
                <c:numCache>
                  <c:formatCode>General</c:formatCode>
                  <c:ptCount val="5"/>
                  <c:pt idx="0">
                    <c:v>5.3212790860009447</c:v>
                  </c:pt>
                  <c:pt idx="1">
                    <c:v>1.011286309607722</c:v>
                  </c:pt>
                  <c:pt idx="2">
                    <c:v>1.2206191507227435</c:v>
                  </c:pt>
                  <c:pt idx="3">
                    <c:v>3.3482798236972058</c:v>
                  </c:pt>
                  <c:pt idx="4">
                    <c:v>19.525232392983177</c:v>
                  </c:pt>
                </c:numCache>
              </c:numRef>
            </c:minus>
          </c:errBars>
          <c:cat>
            <c:strRef>
              <c:f>'Extracts + Rainwater'!$H$14:$H$18</c:f>
              <c:strCache>
                <c:ptCount val="5"/>
                <c:pt idx="0">
                  <c:v>Lime</c:v>
                </c:pt>
                <c:pt idx="1">
                  <c:v>Garlic</c:v>
                </c:pt>
                <c:pt idx="2">
                  <c:v>Onion</c:v>
                </c:pt>
                <c:pt idx="3">
                  <c:v>Coffee Grounds</c:v>
                </c:pt>
                <c:pt idx="4">
                  <c:v>Sterile Water</c:v>
                </c:pt>
              </c:strCache>
            </c:strRef>
          </c:cat>
          <c:val>
            <c:numRef>
              <c:f>'Extracts + Rainwater'!$I$14:$I$18</c:f>
              <c:numCache>
                <c:formatCode>General</c:formatCode>
                <c:ptCount val="5"/>
                <c:pt idx="0">
                  <c:v>32.153333333333336</c:v>
                </c:pt>
                <c:pt idx="1">
                  <c:v>9.76</c:v>
                </c:pt>
                <c:pt idx="2">
                  <c:v>18.113333333333333</c:v>
                </c:pt>
                <c:pt idx="3">
                  <c:v>14.286666666666667</c:v>
                </c:pt>
                <c:pt idx="4">
                  <c:v>46.57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227392"/>
        <c:axId val="65962752"/>
      </c:barChart>
      <c:catAx>
        <c:axId val="65227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65962752"/>
        <c:crosses val="autoZero"/>
        <c:auto val="1"/>
        <c:lblAlgn val="ctr"/>
        <c:lblOffset val="100"/>
        <c:noMultiLvlLbl val="0"/>
      </c:catAx>
      <c:valAx>
        <c:axId val="65962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SG">
                    <a:latin typeface="+mj-lt"/>
                  </a:rPr>
                  <a:t>x10000 CFU/ml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52273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414337</xdr:colOff>
      <xdr:row>18</xdr:row>
      <xdr:rowOff>119062</xdr:rowOff>
    </xdr:from>
    <xdr:to>
      <xdr:col>14</xdr:col>
      <xdr:colOff>138112</xdr:colOff>
      <xdr:row>33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8"/>
  <sheetViews>
    <sheetView tabSelected="1" workbookViewId="0">
      <selection activeCell="G26" sqref="G26"/>
    </sheetView>
  </sheetViews>
  <sheetFormatPr defaultRowHeight="15" x14ac:dyDescent="0.25"/>
  <cols>
    <col min="1" max="1" width="20.7109375" customWidth="1"/>
    <col min="2" max="2" width="9.140625" style="9"/>
    <col min="4" max="4" width="11.7109375" customWidth="1"/>
    <col min="8" max="8" width="15.140625" customWidth="1"/>
    <col min="10" max="10" width="11.85546875" customWidth="1"/>
  </cols>
  <sheetData>
    <row r="2" spans="1:12" x14ac:dyDescent="0.25">
      <c r="A2" s="1" t="s">
        <v>1</v>
      </c>
      <c r="B2" s="2" t="s">
        <v>0</v>
      </c>
      <c r="C2" t="s">
        <v>13</v>
      </c>
      <c r="D2" t="s">
        <v>14</v>
      </c>
    </row>
    <row r="3" spans="1:12" x14ac:dyDescent="0.25">
      <c r="A3" t="s">
        <v>2</v>
      </c>
      <c r="B3" s="3">
        <f>PRODUCT(E3,10)/1000</f>
        <v>27.71</v>
      </c>
      <c r="C3">
        <f>AVERAGE(B3:B5)</f>
        <v>32.153333333333336</v>
      </c>
      <c r="D3">
        <f>STDEV(B3:B5)/SQRT(3)</f>
        <v>5.3212790860009447</v>
      </c>
      <c r="E3" s="3">
        <v>2771</v>
      </c>
    </row>
    <row r="4" spans="1:12" x14ac:dyDescent="0.25">
      <c r="A4" t="s">
        <v>3</v>
      </c>
      <c r="B4" s="3">
        <f>PRODUCT(E4,10)/1000</f>
        <v>26</v>
      </c>
      <c r="E4" s="3">
        <v>2600</v>
      </c>
    </row>
    <row r="5" spans="1:12" s="6" customFormat="1" x14ac:dyDescent="0.25">
      <c r="A5" s="5" t="s">
        <v>4</v>
      </c>
      <c r="B5" s="3">
        <f>PRODUCT(E5,10)/1000</f>
        <v>42.75</v>
      </c>
      <c r="E5" s="4">
        <v>4275</v>
      </c>
    </row>
    <row r="7" spans="1:12" x14ac:dyDescent="0.25">
      <c r="A7" s="1" t="s">
        <v>5</v>
      </c>
      <c r="B7" s="2" t="s">
        <v>0</v>
      </c>
    </row>
    <row r="8" spans="1:12" x14ac:dyDescent="0.25">
      <c r="A8" t="s">
        <v>2</v>
      </c>
      <c r="B8" s="3">
        <f>PRODUCT(E8,10)/1000</f>
        <v>11.2</v>
      </c>
      <c r="C8">
        <f>AVERAGE(B8:B10)</f>
        <v>9.76</v>
      </c>
      <c r="D8">
        <f>STDEV(B8:B10)/SQRT(3)</f>
        <v>1.011286309607722</v>
      </c>
      <c r="E8" s="3">
        <v>1120</v>
      </c>
    </row>
    <row r="9" spans="1:12" x14ac:dyDescent="0.25">
      <c r="A9" t="s">
        <v>3</v>
      </c>
      <c r="B9" s="3">
        <f>PRODUCT(E9,10)/1000</f>
        <v>10.27</v>
      </c>
      <c r="E9" s="3">
        <v>1027</v>
      </c>
    </row>
    <row r="10" spans="1:12" s="6" customFormat="1" x14ac:dyDescent="0.25">
      <c r="A10" s="5" t="s">
        <v>4</v>
      </c>
      <c r="B10" s="3">
        <f>PRODUCT(E10,10)/1000</f>
        <v>7.81</v>
      </c>
      <c r="E10" s="4">
        <v>781</v>
      </c>
    </row>
    <row r="12" spans="1:12" x14ac:dyDescent="0.25">
      <c r="A12" s="1" t="s">
        <v>6</v>
      </c>
      <c r="B12" s="2" t="s">
        <v>0</v>
      </c>
    </row>
    <row r="13" spans="1:12" x14ac:dyDescent="0.25">
      <c r="A13" t="s">
        <v>2</v>
      </c>
      <c r="B13" s="7">
        <f>PRODUCT(E13,10)/1000</f>
        <v>19.16</v>
      </c>
      <c r="C13">
        <f>AVERAGE(B13:B15)</f>
        <v>18.113333333333333</v>
      </c>
      <c r="D13">
        <f>STDEV(B13:B15)/SQRT(3)</f>
        <v>1.2206191507227435</v>
      </c>
      <c r="E13" s="7">
        <v>1916</v>
      </c>
      <c r="I13" t="s">
        <v>19</v>
      </c>
      <c r="J13" t="s">
        <v>14</v>
      </c>
      <c r="L13" t="s">
        <v>20</v>
      </c>
    </row>
    <row r="14" spans="1:12" x14ac:dyDescent="0.25">
      <c r="A14" t="s">
        <v>3</v>
      </c>
      <c r="B14" s="7">
        <f>PRODUCT(E14,10)/1000</f>
        <v>19.5</v>
      </c>
      <c r="E14" s="7">
        <v>1950</v>
      </c>
      <c r="H14" t="s">
        <v>21</v>
      </c>
      <c r="I14">
        <f>C3</f>
        <v>32.153333333333336</v>
      </c>
      <c r="J14">
        <f>D3</f>
        <v>5.3212790860009447</v>
      </c>
      <c r="K14">
        <f>AVERAGE(E3:E5)</f>
        <v>3215.3333333333335</v>
      </c>
    </row>
    <row r="15" spans="1:12" s="6" customFormat="1" x14ac:dyDescent="0.25">
      <c r="A15" s="5" t="s">
        <v>4</v>
      </c>
      <c r="B15" s="7">
        <f>PRODUCT(E15,10)/1000</f>
        <v>15.68</v>
      </c>
      <c r="E15" s="8">
        <v>1568</v>
      </c>
      <c r="H15" t="s">
        <v>15</v>
      </c>
      <c r="I15">
        <f>C8</f>
        <v>9.76</v>
      </c>
      <c r="J15">
        <f>D8</f>
        <v>1.011286309607722</v>
      </c>
      <c r="K15">
        <f>AVERAGE(E8:E10)</f>
        <v>976</v>
      </c>
      <c r="L15">
        <f>PRODUCT(K15,10)</f>
        <v>9760</v>
      </c>
    </row>
    <row r="16" spans="1:12" x14ac:dyDescent="0.25">
      <c r="H16" s="6" t="s">
        <v>16</v>
      </c>
      <c r="I16">
        <f>C13</f>
        <v>18.113333333333333</v>
      </c>
      <c r="J16" s="6">
        <f>D13</f>
        <v>1.2206191507227435</v>
      </c>
      <c r="K16">
        <f>AVERAGE(E13:E15)</f>
        <v>1811.3333333333333</v>
      </c>
      <c r="L16">
        <f t="shared" ref="L16:L18" si="0">PRODUCT(K16,10)</f>
        <v>18113.333333333332</v>
      </c>
    </row>
    <row r="17" spans="1:12" x14ac:dyDescent="0.25">
      <c r="A17" s="1" t="s">
        <v>7</v>
      </c>
      <c r="B17" s="2" t="s">
        <v>0</v>
      </c>
      <c r="H17" t="s">
        <v>17</v>
      </c>
      <c r="I17">
        <f>C18</f>
        <v>14.286666666666667</v>
      </c>
      <c r="J17">
        <f>D18</f>
        <v>3.3482798236972058</v>
      </c>
      <c r="K17">
        <f>AVERAGE(E18:E20)</f>
        <v>1428.6666666666667</v>
      </c>
      <c r="L17">
        <f t="shared" si="0"/>
        <v>14286.666666666668</v>
      </c>
    </row>
    <row r="18" spans="1:12" x14ac:dyDescent="0.25">
      <c r="A18" t="s">
        <v>2</v>
      </c>
      <c r="B18" s="3">
        <f>PRODUCT(E18,10)/1000</f>
        <v>12.68</v>
      </c>
      <c r="C18">
        <f>AVERAGE(B18:B20)</f>
        <v>14.286666666666667</v>
      </c>
      <c r="D18">
        <f>STDEV(B18:B20)/SQRT(3)</f>
        <v>3.3482798236972058</v>
      </c>
      <c r="E18" s="3">
        <v>1268</v>
      </c>
      <c r="H18" t="s">
        <v>22</v>
      </c>
      <c r="I18">
        <f>C23</f>
        <v>46.57</v>
      </c>
      <c r="J18">
        <f>D23</f>
        <v>19.525232392983177</v>
      </c>
      <c r="K18">
        <f>AVERAGE(E23:E25)</f>
        <v>4657</v>
      </c>
      <c r="L18">
        <f t="shared" si="0"/>
        <v>46570</v>
      </c>
    </row>
    <row r="19" spans="1:12" x14ac:dyDescent="0.25">
      <c r="A19" t="s">
        <v>3</v>
      </c>
      <c r="B19" s="3">
        <f>PRODUCT(E19,10)/1000</f>
        <v>9.4600000000000009</v>
      </c>
      <c r="E19" s="3">
        <v>946</v>
      </c>
    </row>
    <row r="20" spans="1:12" s="6" customFormat="1" x14ac:dyDescent="0.25">
      <c r="A20" s="10" t="s">
        <v>4</v>
      </c>
      <c r="B20" s="3">
        <f>PRODUCT(E20,10)/1000</f>
        <v>20.72</v>
      </c>
      <c r="E20" s="4">
        <v>2072</v>
      </c>
    </row>
    <row r="21" spans="1:12" x14ac:dyDescent="0.25">
      <c r="A21" s="6"/>
      <c r="B21" s="11"/>
      <c r="C21" s="6"/>
    </row>
    <row r="22" spans="1:12" x14ac:dyDescent="0.25">
      <c r="A22" s="5" t="s">
        <v>12</v>
      </c>
      <c r="B22" s="3" t="s">
        <v>0</v>
      </c>
    </row>
    <row r="23" spans="1:12" x14ac:dyDescent="0.25">
      <c r="A23" t="s">
        <v>2</v>
      </c>
      <c r="B23" s="3">
        <f>PRODUCT(E23,10)/1000</f>
        <v>84.08</v>
      </c>
      <c r="C23">
        <f>AVERAGE(B23:B25)</f>
        <v>46.57</v>
      </c>
      <c r="D23">
        <f>STDEV(B23:B25)/SQRT(3)</f>
        <v>19.525232392983177</v>
      </c>
      <c r="E23" s="3">
        <v>8408</v>
      </c>
    </row>
    <row r="24" spans="1:12" x14ac:dyDescent="0.25">
      <c r="A24" t="s">
        <v>3</v>
      </c>
      <c r="B24" s="3">
        <f>PRODUCT(E24,10)/1000</f>
        <v>37.22</v>
      </c>
      <c r="E24" s="3">
        <v>3722</v>
      </c>
    </row>
    <row r="25" spans="1:12" x14ac:dyDescent="0.25">
      <c r="A25" s="5" t="s">
        <v>4</v>
      </c>
      <c r="B25" s="3">
        <f>PRODUCT(E25,10)/1000</f>
        <v>18.41</v>
      </c>
      <c r="E25" s="4">
        <v>1841</v>
      </c>
    </row>
    <row r="38" spans="1:1" x14ac:dyDescent="0.25">
      <c r="A38" t="s">
        <v>18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5"/>
  <sheetViews>
    <sheetView workbookViewId="0">
      <selection activeCell="E16" sqref="E16"/>
    </sheetView>
  </sheetViews>
  <sheetFormatPr defaultRowHeight="15" x14ac:dyDescent="0.25"/>
  <cols>
    <col min="1" max="1" width="21" customWidth="1"/>
  </cols>
  <sheetData>
    <row r="2" spans="1:2" x14ac:dyDescent="0.25">
      <c r="A2" s="1" t="s">
        <v>8</v>
      </c>
      <c r="B2" s="2" t="s">
        <v>0</v>
      </c>
    </row>
    <row r="3" spans="1:2" x14ac:dyDescent="0.25">
      <c r="A3" t="s">
        <v>2</v>
      </c>
      <c r="B3" s="3">
        <v>0</v>
      </c>
    </row>
    <row r="4" spans="1:2" x14ac:dyDescent="0.25">
      <c r="A4" t="s">
        <v>3</v>
      </c>
      <c r="B4" s="3">
        <v>0</v>
      </c>
    </row>
    <row r="5" spans="1:2" s="6" customFormat="1" x14ac:dyDescent="0.25">
      <c r="A5" s="5" t="s">
        <v>4</v>
      </c>
      <c r="B5" s="4">
        <v>0</v>
      </c>
    </row>
    <row r="7" spans="1:2" x14ac:dyDescent="0.25">
      <c r="A7" s="1" t="s">
        <v>9</v>
      </c>
      <c r="B7" s="2" t="s">
        <v>0</v>
      </c>
    </row>
    <row r="8" spans="1:2" x14ac:dyDescent="0.25">
      <c r="A8" t="s">
        <v>2</v>
      </c>
      <c r="B8" s="3">
        <v>0</v>
      </c>
    </row>
    <row r="9" spans="1:2" x14ac:dyDescent="0.25">
      <c r="A9" t="s">
        <v>3</v>
      </c>
      <c r="B9" s="3">
        <v>0</v>
      </c>
    </row>
    <row r="10" spans="1:2" s="6" customFormat="1" x14ac:dyDescent="0.25">
      <c r="A10" s="5" t="s">
        <v>4</v>
      </c>
      <c r="B10" s="4">
        <v>0</v>
      </c>
    </row>
    <row r="12" spans="1:2" x14ac:dyDescent="0.25">
      <c r="A12" s="1" t="s">
        <v>10</v>
      </c>
      <c r="B12" s="2" t="s">
        <v>0</v>
      </c>
    </row>
    <row r="13" spans="1:2" x14ac:dyDescent="0.25">
      <c r="A13" t="s">
        <v>2</v>
      </c>
      <c r="B13" s="3">
        <v>0</v>
      </c>
    </row>
    <row r="14" spans="1:2" x14ac:dyDescent="0.25">
      <c r="A14" t="s">
        <v>3</v>
      </c>
      <c r="B14" s="3">
        <v>0</v>
      </c>
    </row>
    <row r="15" spans="1:2" s="6" customFormat="1" x14ac:dyDescent="0.25">
      <c r="A15" s="5" t="s">
        <v>4</v>
      </c>
      <c r="B15" s="4">
        <v>0</v>
      </c>
    </row>
    <row r="17" spans="1:2" x14ac:dyDescent="0.25">
      <c r="A17" s="1" t="s">
        <v>11</v>
      </c>
      <c r="B17" s="2" t="s">
        <v>0</v>
      </c>
    </row>
    <row r="18" spans="1:2" x14ac:dyDescent="0.25">
      <c r="A18" t="s">
        <v>2</v>
      </c>
      <c r="B18" s="3">
        <v>0</v>
      </c>
    </row>
    <row r="19" spans="1:2" x14ac:dyDescent="0.25">
      <c r="A19" t="s">
        <v>3</v>
      </c>
      <c r="B19" s="3">
        <v>0</v>
      </c>
    </row>
    <row r="20" spans="1:2" s="6" customFormat="1" x14ac:dyDescent="0.25">
      <c r="A20" s="5" t="s">
        <v>4</v>
      </c>
      <c r="B20" s="4">
        <v>0</v>
      </c>
    </row>
    <row r="22" spans="1:2" x14ac:dyDescent="0.25">
      <c r="A22" s="1" t="s">
        <v>12</v>
      </c>
      <c r="B22" s="2" t="s">
        <v>0</v>
      </c>
    </row>
    <row r="23" spans="1:2" x14ac:dyDescent="0.25">
      <c r="A23" t="s">
        <v>2</v>
      </c>
      <c r="B23" s="3">
        <v>0</v>
      </c>
    </row>
    <row r="24" spans="1:2" x14ac:dyDescent="0.25">
      <c r="A24" t="s">
        <v>3</v>
      </c>
      <c r="B24" s="3">
        <v>0</v>
      </c>
    </row>
    <row r="25" spans="1:2" x14ac:dyDescent="0.25">
      <c r="A25" s="5" t="s">
        <v>4</v>
      </c>
      <c r="B25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Extracts + Rainwater</vt:lpstr>
      <vt:lpstr>Extracts + Tapwater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2013-01-17T13:45:51Z</dcterms:modified>
</cp:coreProperties>
</file>