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evelop\pyproj\index\"/>
    </mc:Choice>
  </mc:AlternateContent>
  <bookViews>
    <workbookView xWindow="0" yWindow="0" windowWidth="16690" windowHeight="7540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1" l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5" i="1"/>
  <c r="J2" i="1"/>
  <c r="I2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5" i="1"/>
  <c r="H10" i="1"/>
  <c r="H12" i="1"/>
  <c r="H18" i="1"/>
  <c r="H20" i="1"/>
  <c r="H21" i="1"/>
  <c r="H26" i="1"/>
  <c r="H28" i="1"/>
  <c r="H29" i="1"/>
  <c r="H34" i="1"/>
  <c r="H36" i="1"/>
  <c r="H37" i="1"/>
  <c r="H42" i="1"/>
  <c r="H44" i="1"/>
  <c r="H45" i="1"/>
  <c r="G6" i="1"/>
  <c r="H6" i="1" s="1"/>
  <c r="G7" i="1"/>
  <c r="H7" i="1" s="1"/>
  <c r="G8" i="1"/>
  <c r="H8" i="1" s="1"/>
  <c r="G9" i="1"/>
  <c r="H9" i="1" s="1"/>
  <c r="G10" i="1"/>
  <c r="G11" i="1"/>
  <c r="H11" i="1" s="1"/>
  <c r="G12" i="1"/>
  <c r="G13" i="1"/>
  <c r="H13" i="1" s="1"/>
  <c r="G14" i="1"/>
  <c r="H14" i="1" s="1"/>
  <c r="G15" i="1"/>
  <c r="H15" i="1" s="1"/>
  <c r="G16" i="1"/>
  <c r="H16" i="1" s="1"/>
  <c r="G17" i="1"/>
  <c r="H17" i="1" s="1"/>
  <c r="G18" i="1"/>
  <c r="G19" i="1"/>
  <c r="H19" i="1" s="1"/>
  <c r="G20" i="1"/>
  <c r="G21" i="1"/>
  <c r="G22" i="1"/>
  <c r="H22" i="1" s="1"/>
  <c r="G23" i="1"/>
  <c r="H23" i="1" s="1"/>
  <c r="G24" i="1"/>
  <c r="H24" i="1" s="1"/>
  <c r="G25" i="1"/>
  <c r="H25" i="1" s="1"/>
  <c r="G26" i="1"/>
  <c r="G27" i="1"/>
  <c r="H27" i="1" s="1"/>
  <c r="G28" i="1"/>
  <c r="G29" i="1"/>
  <c r="G30" i="1"/>
  <c r="H30" i="1" s="1"/>
  <c r="G31" i="1"/>
  <c r="H31" i="1" s="1"/>
  <c r="G32" i="1"/>
  <c r="H32" i="1" s="1"/>
  <c r="G33" i="1"/>
  <c r="H33" i="1" s="1"/>
  <c r="G34" i="1"/>
  <c r="G35" i="1"/>
  <c r="H35" i="1" s="1"/>
  <c r="G36" i="1"/>
  <c r="G37" i="1"/>
  <c r="G38" i="1"/>
  <c r="H38" i="1" s="1"/>
  <c r="G39" i="1"/>
  <c r="H39" i="1" s="1"/>
  <c r="G40" i="1"/>
  <c r="H40" i="1" s="1"/>
  <c r="G41" i="1"/>
  <c r="H41" i="1" s="1"/>
  <c r="G42" i="1"/>
  <c r="G43" i="1"/>
  <c r="H43" i="1" s="1"/>
  <c r="G44" i="1"/>
  <c r="G45" i="1"/>
  <c r="G46" i="1"/>
  <c r="H46" i="1" s="1"/>
  <c r="G5" i="1"/>
  <c r="H5" i="1" s="1"/>
  <c r="D47" i="1"/>
  <c r="H2" i="1" l="1"/>
</calcChain>
</file>

<file path=xl/sharedStrings.xml><?xml version="1.0" encoding="utf-8"?>
<sst xmlns="http://schemas.openxmlformats.org/spreadsheetml/2006/main" count="313" uniqueCount="145">
  <si>
    <t>A003550</t>
  </si>
  <si>
    <t>LG</t>
  </si>
  <si>
    <t>A003090</t>
  </si>
  <si>
    <t>대웅</t>
  </si>
  <si>
    <t>A072710</t>
  </si>
  <si>
    <t>농심홀딩스</t>
  </si>
  <si>
    <t>A078930</t>
  </si>
  <si>
    <t>GS</t>
  </si>
  <si>
    <t>A084690</t>
  </si>
  <si>
    <t>대상홀딩스</t>
  </si>
  <si>
    <t>A002790</t>
  </si>
  <si>
    <t>아모레G</t>
  </si>
  <si>
    <t>A001040</t>
  </si>
  <si>
    <t>CJ</t>
  </si>
  <si>
    <t>A096760</t>
  </si>
  <si>
    <t>JW홀딩스</t>
  </si>
  <si>
    <t>A101060</t>
  </si>
  <si>
    <t>SBS미디어홀딩스</t>
  </si>
  <si>
    <t>A006260</t>
  </si>
  <si>
    <t>LS</t>
  </si>
  <si>
    <t>A005810</t>
  </si>
  <si>
    <t>풍산홀딩스</t>
  </si>
  <si>
    <t>A015860</t>
  </si>
  <si>
    <t>일진홀딩스</t>
  </si>
  <si>
    <t>A001940</t>
  </si>
  <si>
    <t>KISCO홀딩스</t>
  </si>
  <si>
    <t>A017810</t>
  </si>
  <si>
    <t>풀무원</t>
  </si>
  <si>
    <t>A016450</t>
  </si>
  <si>
    <t>한세예스24홀딩스</t>
  </si>
  <si>
    <t>A009970</t>
  </si>
  <si>
    <t>영원무역홀딩스</t>
  </si>
  <si>
    <t>A002020</t>
  </si>
  <si>
    <t>코오롱</t>
  </si>
  <si>
    <t>A008930</t>
  </si>
  <si>
    <t>한미사이언스</t>
  </si>
  <si>
    <t>A096770</t>
  </si>
  <si>
    <t>SK이노베이션</t>
  </si>
  <si>
    <t>A024660</t>
  </si>
  <si>
    <t>하림홀딩스</t>
  </si>
  <si>
    <t>A000070</t>
  </si>
  <si>
    <t>삼양홀딩스</t>
  </si>
  <si>
    <t>A035080</t>
  </si>
  <si>
    <t>인터파크홀딩스</t>
  </si>
  <si>
    <t>A034310</t>
  </si>
  <si>
    <t>NICE</t>
  </si>
  <si>
    <t>A006840</t>
  </si>
  <si>
    <t>AK홀딩스</t>
  </si>
  <si>
    <t>A024720</t>
  </si>
  <si>
    <t>한국콜마홀딩스</t>
  </si>
  <si>
    <t>A000240</t>
  </si>
  <si>
    <t>한국테크놀로지그룹</t>
  </si>
  <si>
    <t>A180640</t>
  </si>
  <si>
    <t>한진칼</t>
  </si>
  <si>
    <t>A044820</t>
  </si>
  <si>
    <t>코스맥스비티아이</t>
  </si>
  <si>
    <t>A060980</t>
  </si>
  <si>
    <t>한라홀딩스</t>
  </si>
  <si>
    <t>A000640</t>
  </si>
  <si>
    <t>동아쏘시오홀딩스</t>
  </si>
  <si>
    <t>A004150</t>
  </si>
  <si>
    <t>한솔홀딩스</t>
  </si>
  <si>
    <t>A121440</t>
  </si>
  <si>
    <t>골프존뉴딘홀딩스</t>
  </si>
  <si>
    <t>A034730</t>
  </si>
  <si>
    <t>SK</t>
  </si>
  <si>
    <t>A036420</t>
  </si>
  <si>
    <t>제이콘텐트리</t>
  </si>
  <si>
    <t>A001630</t>
  </si>
  <si>
    <t>종근당홀딩스</t>
  </si>
  <si>
    <t>A207940</t>
  </si>
  <si>
    <t>삼성바이오로직스</t>
  </si>
  <si>
    <t>A030530</t>
  </si>
  <si>
    <t>원익홀딩스</t>
  </si>
  <si>
    <t>A084110</t>
  </si>
  <si>
    <t>휴온스글로벌</t>
  </si>
  <si>
    <t>A063080</t>
  </si>
  <si>
    <t>게임빌</t>
  </si>
  <si>
    <t>A040350</t>
  </si>
  <si>
    <t>큐로컴</t>
  </si>
  <si>
    <t>A005740</t>
  </si>
  <si>
    <t>크라운해태홀딩스</t>
  </si>
  <si>
    <t>A005990</t>
  </si>
  <si>
    <t>매일홀딩스</t>
  </si>
  <si>
    <t>a</t>
    <phoneticPr fontId="1" type="noConversion"/>
  </si>
  <si>
    <t>n</t>
    <phoneticPr fontId="1" type="noConversion"/>
  </si>
  <si>
    <t>v</t>
    <phoneticPr fontId="1" type="noConversion"/>
  </si>
  <si>
    <t>d</t>
    <phoneticPr fontId="1" type="noConversion"/>
  </si>
  <si>
    <t>adj</t>
    <phoneticPr fontId="1" type="noConversion"/>
  </si>
  <si>
    <t>prevadj</t>
    <phoneticPr fontId="1" type="noConversion"/>
  </si>
  <si>
    <t>shrs</t>
    <phoneticPr fontId="1" type="noConversion"/>
  </si>
  <si>
    <t>amt</t>
    <phoneticPr fontId="1" type="noConversion"/>
  </si>
  <si>
    <t>ADJ_PRC</t>
  </si>
  <si>
    <t>000070</t>
  </si>
  <si>
    <t>000240</t>
  </si>
  <si>
    <t>000640</t>
  </si>
  <si>
    <t>001040</t>
  </si>
  <si>
    <t>001630</t>
  </si>
  <si>
    <t>001940</t>
  </si>
  <si>
    <t>002020</t>
  </si>
  <si>
    <t>002790</t>
  </si>
  <si>
    <t>003090</t>
  </si>
  <si>
    <t>003550</t>
  </si>
  <si>
    <t>004150</t>
  </si>
  <si>
    <t>005740</t>
  </si>
  <si>
    <t>005810</t>
  </si>
  <si>
    <t>005990</t>
  </si>
  <si>
    <t>006260</t>
  </si>
  <si>
    <t>006840</t>
  </si>
  <si>
    <t>008930</t>
  </si>
  <si>
    <t>009970</t>
  </si>
  <si>
    <t>015860</t>
  </si>
  <si>
    <t>016450</t>
  </si>
  <si>
    <t>017810</t>
  </si>
  <si>
    <t>024660</t>
  </si>
  <si>
    <t>024720</t>
  </si>
  <si>
    <t>030530</t>
  </si>
  <si>
    <t>034310</t>
  </si>
  <si>
    <t>034730</t>
  </si>
  <si>
    <t>035080</t>
  </si>
  <si>
    <t>036420</t>
  </si>
  <si>
    <t>040350</t>
  </si>
  <si>
    <t>044820</t>
  </si>
  <si>
    <t>060980</t>
  </si>
  <si>
    <t>063080</t>
  </si>
  <si>
    <t>072710</t>
  </si>
  <si>
    <t>078930</t>
  </si>
  <si>
    <t>084110</t>
  </si>
  <si>
    <t>084690</t>
  </si>
  <si>
    <t>096760</t>
  </si>
  <si>
    <t>096770</t>
  </si>
  <si>
    <t>101060</t>
  </si>
  <si>
    <t>121440</t>
  </si>
  <si>
    <t>180640</t>
  </si>
  <si>
    <t>207940</t>
  </si>
  <si>
    <t>PREV_ADJ_PRC</t>
  </si>
  <si>
    <t>COMP_RT</t>
  </si>
  <si>
    <t>sum</t>
    <phoneticPr fontId="1" type="noConversion"/>
  </si>
  <si>
    <t>adj_촣</t>
    <phoneticPr fontId="1" type="noConversion"/>
  </si>
  <si>
    <t>index</t>
    <phoneticPr fontId="1" type="noConversion"/>
  </si>
  <si>
    <t>prc</t>
    <phoneticPr fontId="1" type="noConversion"/>
  </si>
  <si>
    <t>bas_prc</t>
    <phoneticPr fontId="1" type="noConversion"/>
  </si>
  <si>
    <t>BAS_PRC</t>
  </si>
  <si>
    <t>원주가</t>
  </si>
  <si>
    <t>orj_change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</si>
</sst>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0" fillId="0" borderId="0" xfId="0" applyAlignment="1"/>
    <xf numFmtId="0" fontId="2" fillId="3" borderId="1" xfId="0" applyFont="1" applyFill="1" applyBorder="1" applyAlignment="1">
      <alignment horizontal="center" vertical="top"/>
    </xf>
    <xf numFmtId="0" fontId="2" fillId="4" borderId="1" xfId="0" applyFont="1" applyFill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0" fillId="5" borderId="0" xfId="0" applyFill="1">
      <alignment vertical="center"/>
    </xf>
    <xf numFmtId="0" fontId="0" fillId="5" borderId="0" xfId="0" applyFill="1" applyAlignment="1"/>
  </cellXfs>
  <cellStyles count="1">
    <cellStyle name="표준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A9DCEF"/>
      <rgbColor rgb="00C5C9EE"/>
      <rgbColor rgb="00F4CFE0"/>
      <rgbColor rgb="0067BFE7"/>
      <rgbColor rgb="008C93D7"/>
      <rgbColor rgb="00EEA8D1"/>
      <rgbColor rgb="00FBD289"/>
      <rgbColor rgb="00CA68B3"/>
      <rgbColor rgb="0050B28F"/>
      <rgbColor rgb="00B2B2B2"/>
      <rgbColor rgb="005280D4"/>
      <rgbColor rgb="00C4D283"/>
      <rgbColor rgb="009E71E1"/>
      <rgbColor rgb="007CD4B5"/>
      <rgbColor rgb="0069B34F"/>
      <rgbColor rgb="000000FF"/>
      <rgbColor rgb="0000CCFF"/>
      <rgbColor rgb="00B8CCE4"/>
      <rgbColor rgb="004578B5"/>
      <rgbColor rgb="008AAAD5"/>
      <rgbColor rgb="00DBE5F1"/>
      <rgbColor rgb="00DDDDDD"/>
      <rgbColor rgb="00F0F5F8"/>
      <rgbColor rgb="00F7F7F7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7"/>
  <sheetViews>
    <sheetView tabSelected="1" workbookViewId="0">
      <selection activeCell="I48" sqref="I48"/>
    </sheetView>
  </sheetViews>
  <sheetFormatPr defaultRowHeight="17" x14ac:dyDescent="0.45"/>
  <cols>
    <col min="1" max="1" width="12.33203125" bestFit="1" customWidth="1"/>
    <col min="3" max="3" width="18.25" bestFit="1" customWidth="1"/>
    <col min="8" max="8" width="12.33203125" bestFit="1" customWidth="1"/>
    <col min="10" max="11" width="12.33203125" bestFit="1" customWidth="1"/>
  </cols>
  <sheetData>
    <row r="1" spans="1:12" x14ac:dyDescent="0.45">
      <c r="A1" s="3">
        <v>20171228</v>
      </c>
      <c r="B1" s="3">
        <v>101287672.47969469</v>
      </c>
      <c r="H1" t="s">
        <v>137</v>
      </c>
      <c r="I1" t="s">
        <v>138</v>
      </c>
      <c r="J1" t="s">
        <v>139</v>
      </c>
      <c r="L1" t="s">
        <v>144</v>
      </c>
    </row>
    <row r="2" spans="1:12" x14ac:dyDescent="0.45">
      <c r="H2">
        <f>SUM(H5:H46)</f>
        <v>104136436.91303594</v>
      </c>
      <c r="I2">
        <f>SUMPRODUCT(D5:D46,I5:I46)</f>
        <v>2.8125480264276415E-2</v>
      </c>
      <c r="J2">
        <f>B1*(1+I2)</f>
        <v>104136436.91303685</v>
      </c>
      <c r="L2">
        <f>SUMPRODUCT(D5:D46,L5:L46)</f>
        <v>1.2427663890611012E-2</v>
      </c>
    </row>
    <row r="4" spans="1:12" x14ac:dyDescent="0.45">
      <c r="A4" t="s">
        <v>84</v>
      </c>
      <c r="B4" t="s">
        <v>85</v>
      </c>
      <c r="C4" t="s">
        <v>86</v>
      </c>
      <c r="D4" t="s">
        <v>87</v>
      </c>
      <c r="E4" t="s">
        <v>88</v>
      </c>
      <c r="F4" t="s">
        <v>89</v>
      </c>
      <c r="G4" t="s">
        <v>90</v>
      </c>
      <c r="H4" t="s">
        <v>91</v>
      </c>
      <c r="J4" t="s">
        <v>140</v>
      </c>
      <c r="K4" t="s">
        <v>141</v>
      </c>
    </row>
    <row r="5" spans="1:12" x14ac:dyDescent="0.45">
      <c r="A5">
        <v>20180102</v>
      </c>
      <c r="B5" t="s">
        <v>40</v>
      </c>
      <c r="C5" t="s">
        <v>41</v>
      </c>
      <c r="D5">
        <v>3.3188153310104447E-2</v>
      </c>
      <c r="E5" s="3">
        <v>121500</v>
      </c>
      <c r="F5" s="3">
        <v>122000</v>
      </c>
      <c r="G5">
        <f>$B$1*D5/F5</f>
        <v>27.553695103932416</v>
      </c>
      <c r="H5">
        <f>E5*G5</f>
        <v>3347773.9551277887</v>
      </c>
      <c r="I5">
        <f>E5/F5-1</f>
        <v>-4.098360655737654E-3</v>
      </c>
      <c r="J5" s="3">
        <v>121500</v>
      </c>
      <c r="K5" s="3">
        <v>122000</v>
      </c>
      <c r="L5">
        <f>J5/K5-1</f>
        <v>-4.098360655737654E-3</v>
      </c>
    </row>
    <row r="6" spans="1:12" x14ac:dyDescent="0.45">
      <c r="A6">
        <v>20180102</v>
      </c>
      <c r="B6" t="s">
        <v>50</v>
      </c>
      <c r="C6" t="s">
        <v>51</v>
      </c>
      <c r="D6">
        <v>3.9808362369337706E-2</v>
      </c>
      <c r="E6" s="3">
        <v>19000</v>
      </c>
      <c r="F6" s="3">
        <v>18900</v>
      </c>
      <c r="G6">
        <f t="shared" ref="G6:G46" si="0">$B$1*D6/F6</f>
        <v>213.33843225494607</v>
      </c>
      <c r="H6">
        <f t="shared" ref="H6:H46" si="1">E6*G6</f>
        <v>4053430.2128439755</v>
      </c>
      <c r="I6">
        <f t="shared" ref="I6:I46" si="2">E6/F6-1</f>
        <v>5.2910052910053462E-3</v>
      </c>
      <c r="J6" s="3">
        <v>19000</v>
      </c>
      <c r="K6" s="3">
        <v>18900</v>
      </c>
      <c r="L6">
        <f t="shared" ref="L6:L46" si="3">J6/K6-1</f>
        <v>5.2910052910053462E-3</v>
      </c>
    </row>
    <row r="7" spans="1:12" x14ac:dyDescent="0.45">
      <c r="A7">
        <v>20180102</v>
      </c>
      <c r="B7" t="s">
        <v>58</v>
      </c>
      <c r="C7" t="s">
        <v>59</v>
      </c>
      <c r="D7">
        <v>3.4291521486643405E-2</v>
      </c>
      <c r="E7" s="3">
        <v>126500</v>
      </c>
      <c r="F7" s="3">
        <v>128000</v>
      </c>
      <c r="G7">
        <f t="shared" si="0"/>
        <v>27.135221852887113</v>
      </c>
      <c r="H7">
        <f t="shared" si="1"/>
        <v>3432605.5643902197</v>
      </c>
      <c r="I7">
        <f t="shared" si="2"/>
        <v>-1.171875E-2</v>
      </c>
      <c r="J7" s="3">
        <v>126500</v>
      </c>
      <c r="K7" s="3">
        <v>128000</v>
      </c>
      <c r="L7">
        <f t="shared" si="3"/>
        <v>-1.171875E-2</v>
      </c>
    </row>
    <row r="8" spans="1:12" x14ac:dyDescent="0.45">
      <c r="A8">
        <v>20180102</v>
      </c>
      <c r="B8" t="s">
        <v>12</v>
      </c>
      <c r="C8" t="s">
        <v>13</v>
      </c>
      <c r="D8">
        <v>3.8704994192798756E-2</v>
      </c>
      <c r="E8" s="3">
        <v>166433</v>
      </c>
      <c r="F8" s="3">
        <v>171148</v>
      </c>
      <c r="G8">
        <f t="shared" si="0"/>
        <v>22.90613255853814</v>
      </c>
      <c r="H8">
        <f t="shared" si="1"/>
        <v>3812336.3601151784</v>
      </c>
      <c r="I8">
        <f t="shared" si="2"/>
        <v>-2.7549255615023305E-2</v>
      </c>
      <c r="J8" s="3">
        <v>176500</v>
      </c>
      <c r="K8" s="3">
        <v>181500</v>
      </c>
      <c r="L8">
        <f t="shared" si="3"/>
        <v>-2.754820936639113E-2</v>
      </c>
    </row>
    <row r="9" spans="1:12" x14ac:dyDescent="0.45">
      <c r="A9">
        <v>20180102</v>
      </c>
      <c r="B9" t="s">
        <v>68</v>
      </c>
      <c r="C9" t="s">
        <v>69</v>
      </c>
      <c r="D9">
        <v>7.8106852497094523E-3</v>
      </c>
      <c r="E9" s="3">
        <v>71900</v>
      </c>
      <c r="F9" s="3">
        <v>72500</v>
      </c>
      <c r="G9">
        <f t="shared" si="0"/>
        <v>10.912084543649012</v>
      </c>
      <c r="H9">
        <f t="shared" si="1"/>
        <v>784578.87868836394</v>
      </c>
      <c r="I9">
        <f t="shared" si="2"/>
        <v>-8.2758620689654672E-3</v>
      </c>
      <c r="J9" s="3">
        <v>71900</v>
      </c>
      <c r="K9" s="3">
        <v>72500</v>
      </c>
      <c r="L9">
        <f t="shared" si="3"/>
        <v>-8.2758620689654672E-3</v>
      </c>
    </row>
    <row r="10" spans="1:12" x14ac:dyDescent="0.45">
      <c r="A10" s="7">
        <v>20180102</v>
      </c>
      <c r="B10" s="7" t="s">
        <v>24</v>
      </c>
      <c r="C10" s="7" t="s">
        <v>25</v>
      </c>
      <c r="D10" s="7">
        <v>3.2084785133565497E-2</v>
      </c>
      <c r="E10" s="8">
        <v>14971</v>
      </c>
      <c r="F10" s="8">
        <v>12265</v>
      </c>
      <c r="G10" s="7">
        <f t="shared" si="0"/>
        <v>264.96479479738764</v>
      </c>
      <c r="H10" s="7">
        <f t="shared" si="1"/>
        <v>3966787.9429116906</v>
      </c>
      <c r="I10" s="7">
        <f t="shared" si="2"/>
        <v>0.22062780269058302</v>
      </c>
      <c r="J10" s="8">
        <v>74700</v>
      </c>
      <c r="K10" s="8">
        <v>74200</v>
      </c>
      <c r="L10" s="7">
        <f t="shared" si="3"/>
        <v>6.7385444743934819E-3</v>
      </c>
    </row>
    <row r="11" spans="1:12" x14ac:dyDescent="0.45">
      <c r="A11">
        <v>20180102</v>
      </c>
      <c r="B11" t="s">
        <v>32</v>
      </c>
      <c r="C11" t="s">
        <v>33</v>
      </c>
      <c r="D11">
        <v>2.6567944250870733E-2</v>
      </c>
      <c r="E11" s="3">
        <v>61500</v>
      </c>
      <c r="F11" s="3">
        <v>61400</v>
      </c>
      <c r="G11">
        <f t="shared" si="0"/>
        <v>43.827446836172349</v>
      </c>
      <c r="H11">
        <f t="shared" si="1"/>
        <v>2695387.9804245993</v>
      </c>
      <c r="I11">
        <f t="shared" si="2"/>
        <v>1.6286644951140072E-3</v>
      </c>
      <c r="J11" s="3">
        <v>61500</v>
      </c>
      <c r="K11" s="3">
        <v>61400</v>
      </c>
      <c r="L11">
        <f t="shared" si="3"/>
        <v>1.6286644951140072E-3</v>
      </c>
    </row>
    <row r="12" spans="1:12" x14ac:dyDescent="0.45">
      <c r="A12">
        <v>20180102</v>
      </c>
      <c r="B12" t="s">
        <v>10</v>
      </c>
      <c r="C12" t="s">
        <v>11</v>
      </c>
      <c r="D12">
        <v>4.2015098722415614E-2</v>
      </c>
      <c r="E12" s="3">
        <v>145663</v>
      </c>
      <c r="F12" s="3">
        <v>140675</v>
      </c>
      <c r="G12">
        <f t="shared" si="0"/>
        <v>30.251370596041028</v>
      </c>
      <c r="H12">
        <f t="shared" si="1"/>
        <v>4406505.3951311242</v>
      </c>
      <c r="I12">
        <f t="shared" si="2"/>
        <v>3.545761507019729E-2</v>
      </c>
      <c r="J12" s="3">
        <v>146000</v>
      </c>
      <c r="K12" s="3">
        <v>141000</v>
      </c>
      <c r="L12">
        <f t="shared" si="3"/>
        <v>3.5460992907801359E-2</v>
      </c>
    </row>
    <row r="13" spans="1:12" x14ac:dyDescent="0.45">
      <c r="A13">
        <v>20180102</v>
      </c>
      <c r="B13" t="s">
        <v>2</v>
      </c>
      <c r="C13" t="s">
        <v>3</v>
      </c>
      <c r="D13">
        <v>1.9947735191637474E-2</v>
      </c>
      <c r="E13" s="3">
        <v>19950</v>
      </c>
      <c r="F13" s="3">
        <v>19350</v>
      </c>
      <c r="G13">
        <f t="shared" si="0"/>
        <v>104.4165203515378</v>
      </c>
      <c r="H13">
        <f t="shared" si="1"/>
        <v>2083109.5810131792</v>
      </c>
      <c r="I13">
        <f t="shared" si="2"/>
        <v>3.1007751937984551E-2</v>
      </c>
      <c r="J13" s="3">
        <v>19950</v>
      </c>
      <c r="K13" s="3">
        <v>19350</v>
      </c>
      <c r="L13">
        <f t="shared" si="3"/>
        <v>3.1007751937984551E-2</v>
      </c>
    </row>
    <row r="14" spans="1:12" x14ac:dyDescent="0.45">
      <c r="A14">
        <v>20180102</v>
      </c>
      <c r="B14" t="s">
        <v>0</v>
      </c>
      <c r="C14" t="s">
        <v>1</v>
      </c>
      <c r="D14">
        <v>4.0911730545876664E-2</v>
      </c>
      <c r="E14" s="3">
        <v>90800</v>
      </c>
      <c r="F14" s="3">
        <v>91000</v>
      </c>
      <c r="G14">
        <f t="shared" si="0"/>
        <v>45.536856748442602</v>
      </c>
      <c r="H14">
        <f t="shared" si="1"/>
        <v>4134746.5927585885</v>
      </c>
      <c r="I14">
        <f t="shared" si="2"/>
        <v>-2.19780219780219E-3</v>
      </c>
      <c r="J14" s="3">
        <v>90800</v>
      </c>
      <c r="K14" s="3">
        <v>91000</v>
      </c>
      <c r="L14">
        <f t="shared" si="3"/>
        <v>-2.19780219780219E-3</v>
      </c>
    </row>
    <row r="15" spans="1:12" x14ac:dyDescent="0.45">
      <c r="A15">
        <v>20180102</v>
      </c>
      <c r="B15" t="s">
        <v>60</v>
      </c>
      <c r="C15" t="s">
        <v>61</v>
      </c>
      <c r="D15">
        <v>2.7671312427409687E-2</v>
      </c>
      <c r="E15" s="3">
        <v>4487</v>
      </c>
      <c r="F15" s="3">
        <v>4487</v>
      </c>
      <c r="G15">
        <f t="shared" si="0"/>
        <v>624.64070207951374</v>
      </c>
      <c r="H15">
        <f t="shared" si="1"/>
        <v>2802762.8302307781</v>
      </c>
      <c r="I15">
        <f t="shared" si="2"/>
        <v>0</v>
      </c>
      <c r="J15" s="3">
        <v>4565</v>
      </c>
      <c r="K15" s="3">
        <v>4565</v>
      </c>
      <c r="L15">
        <f t="shared" si="3"/>
        <v>0</v>
      </c>
    </row>
    <row r="16" spans="1:12" x14ac:dyDescent="0.45">
      <c r="A16">
        <v>20180102</v>
      </c>
      <c r="B16" t="s">
        <v>80</v>
      </c>
      <c r="C16" t="s">
        <v>81</v>
      </c>
      <c r="D16">
        <v>1.2224157955865263E-2</v>
      </c>
      <c r="E16" s="3">
        <v>15200</v>
      </c>
      <c r="F16" s="3">
        <v>15100</v>
      </c>
      <c r="G16">
        <f t="shared" si="0"/>
        <v>81.997119693624825</v>
      </c>
      <c r="H16">
        <f t="shared" si="1"/>
        <v>1246356.2193430974</v>
      </c>
      <c r="I16">
        <f t="shared" si="2"/>
        <v>6.6225165562914245E-3</v>
      </c>
      <c r="J16" s="3">
        <v>15200</v>
      </c>
      <c r="K16" s="3">
        <v>15100</v>
      </c>
      <c r="L16">
        <f t="shared" si="3"/>
        <v>6.6225165562914245E-3</v>
      </c>
    </row>
    <row r="17" spans="1:12" x14ac:dyDescent="0.45">
      <c r="A17">
        <v>20180102</v>
      </c>
      <c r="B17" t="s">
        <v>20</v>
      </c>
      <c r="C17" t="s">
        <v>21</v>
      </c>
      <c r="D17">
        <v>1.8844367015098524E-2</v>
      </c>
      <c r="E17" s="3">
        <v>53500</v>
      </c>
      <c r="F17" s="3">
        <v>52500</v>
      </c>
      <c r="G17">
        <f t="shared" si="0"/>
        <v>36.356229986904026</v>
      </c>
      <c r="H17">
        <f t="shared" si="1"/>
        <v>1945058.3042993655</v>
      </c>
      <c r="I17">
        <f t="shared" si="2"/>
        <v>1.904761904761898E-2</v>
      </c>
      <c r="J17" s="3">
        <v>53500</v>
      </c>
      <c r="K17" s="3">
        <v>52500</v>
      </c>
      <c r="L17">
        <f t="shared" si="3"/>
        <v>1.904761904761898E-2</v>
      </c>
    </row>
    <row r="18" spans="1:12" x14ac:dyDescent="0.45">
      <c r="A18">
        <v>20180102</v>
      </c>
      <c r="B18" t="s">
        <v>82</v>
      </c>
      <c r="C18" t="s">
        <v>83</v>
      </c>
      <c r="D18">
        <v>2.3257839721254329E-2</v>
      </c>
      <c r="E18" s="3">
        <v>15550</v>
      </c>
      <c r="F18" s="3">
        <v>15500</v>
      </c>
      <c r="G18">
        <f t="shared" si="0"/>
        <v>151.98273885623499</v>
      </c>
      <c r="H18">
        <f t="shared" si="1"/>
        <v>2363331.5892144539</v>
      </c>
      <c r="I18">
        <f t="shared" si="2"/>
        <v>3.225806451612856E-3</v>
      </c>
      <c r="J18" s="3">
        <v>15550</v>
      </c>
      <c r="K18" s="3">
        <v>15500</v>
      </c>
      <c r="L18">
        <f t="shared" si="3"/>
        <v>3.225806451612856E-3</v>
      </c>
    </row>
    <row r="19" spans="1:12" x14ac:dyDescent="0.45">
      <c r="A19">
        <v>20180102</v>
      </c>
      <c r="B19" t="s">
        <v>18</v>
      </c>
      <c r="C19" t="s">
        <v>19</v>
      </c>
      <c r="D19">
        <v>3.5394889663182355E-2</v>
      </c>
      <c r="E19" s="3">
        <v>73400</v>
      </c>
      <c r="F19" s="3">
        <v>72500</v>
      </c>
      <c r="G19">
        <f t="shared" si="0"/>
        <v>49.449186091853043</v>
      </c>
      <c r="H19">
        <f t="shared" si="1"/>
        <v>3629570.2591420133</v>
      </c>
      <c r="I19">
        <f t="shared" si="2"/>
        <v>1.2413793103448256E-2</v>
      </c>
      <c r="J19" s="3">
        <v>73400</v>
      </c>
      <c r="K19" s="3">
        <v>72500</v>
      </c>
      <c r="L19">
        <f t="shared" si="3"/>
        <v>1.2413793103448256E-2</v>
      </c>
    </row>
    <row r="20" spans="1:12" x14ac:dyDescent="0.45">
      <c r="A20">
        <v>20180102</v>
      </c>
      <c r="B20" t="s">
        <v>46</v>
      </c>
      <c r="C20" t="s">
        <v>47</v>
      </c>
      <c r="D20">
        <v>4.3118466898954565E-2</v>
      </c>
      <c r="E20" s="3">
        <v>73600</v>
      </c>
      <c r="F20" s="3">
        <v>68500</v>
      </c>
      <c r="G20">
        <f t="shared" si="0"/>
        <v>63.75721391369148</v>
      </c>
      <c r="H20">
        <f t="shared" si="1"/>
        <v>4692530.9440476932</v>
      </c>
      <c r="I20">
        <f t="shared" si="2"/>
        <v>7.4452554744525612E-2</v>
      </c>
      <c r="J20" s="3">
        <v>73600</v>
      </c>
      <c r="K20" s="3">
        <v>68500</v>
      </c>
      <c r="L20">
        <f t="shared" si="3"/>
        <v>7.4452554744525612E-2</v>
      </c>
    </row>
    <row r="21" spans="1:12" x14ac:dyDescent="0.45">
      <c r="A21">
        <v>20180102</v>
      </c>
      <c r="B21" t="s">
        <v>34</v>
      </c>
      <c r="C21" t="s">
        <v>35</v>
      </c>
      <c r="D21">
        <v>2.4361207897793283E-2</v>
      </c>
      <c r="E21" s="3">
        <v>109939</v>
      </c>
      <c r="F21" s="3">
        <v>107045</v>
      </c>
      <c r="G21">
        <f t="shared" si="0"/>
        <v>23.050960313526438</v>
      </c>
      <c r="H21">
        <f t="shared" si="1"/>
        <v>2534199.5259087831</v>
      </c>
      <c r="I21">
        <f t="shared" si="2"/>
        <v>2.7035358961184475E-2</v>
      </c>
      <c r="J21" s="3">
        <v>114000</v>
      </c>
      <c r="K21" s="3">
        <v>111000</v>
      </c>
      <c r="L21">
        <f t="shared" si="3"/>
        <v>2.7027027027026973E-2</v>
      </c>
    </row>
    <row r="22" spans="1:12" x14ac:dyDescent="0.45">
      <c r="A22">
        <v>20180102</v>
      </c>
      <c r="B22" t="s">
        <v>30</v>
      </c>
      <c r="C22" t="s">
        <v>31</v>
      </c>
      <c r="D22">
        <v>1.3327526132403763E-2</v>
      </c>
      <c r="E22" s="3">
        <v>55700</v>
      </c>
      <c r="F22" s="3">
        <v>55500</v>
      </c>
      <c r="G22">
        <f t="shared" si="0"/>
        <v>24.322776610152872</v>
      </c>
      <c r="H22">
        <f t="shared" si="1"/>
        <v>1354778.6571855149</v>
      </c>
      <c r="I22">
        <f t="shared" si="2"/>
        <v>3.6036036036035668E-3</v>
      </c>
      <c r="J22" s="3">
        <v>55700</v>
      </c>
      <c r="K22" s="3">
        <v>55500</v>
      </c>
      <c r="L22">
        <f t="shared" si="3"/>
        <v>3.6036036036035668E-3</v>
      </c>
    </row>
    <row r="23" spans="1:12" x14ac:dyDescent="0.45">
      <c r="A23">
        <v>20180102</v>
      </c>
      <c r="B23" t="s">
        <v>22</v>
      </c>
      <c r="C23" t="s">
        <v>23</v>
      </c>
      <c r="D23">
        <v>1.1904761904761932E-3</v>
      </c>
      <c r="E23" s="3">
        <v>5170</v>
      </c>
      <c r="F23" s="3">
        <v>5230</v>
      </c>
      <c r="G23">
        <f t="shared" si="0"/>
        <v>23.055556878743268</v>
      </c>
      <c r="H23">
        <f t="shared" si="1"/>
        <v>119197.2290631027</v>
      </c>
      <c r="I23">
        <f t="shared" si="2"/>
        <v>-1.147227533460804E-2</v>
      </c>
      <c r="J23" s="3">
        <v>5170</v>
      </c>
      <c r="K23" s="3">
        <v>5230</v>
      </c>
      <c r="L23">
        <f t="shared" si="3"/>
        <v>-1.147227533460804E-2</v>
      </c>
    </row>
    <row r="24" spans="1:12" x14ac:dyDescent="0.45">
      <c r="A24">
        <v>20180102</v>
      </c>
      <c r="B24" t="s">
        <v>28</v>
      </c>
      <c r="C24" t="s">
        <v>29</v>
      </c>
      <c r="D24">
        <v>2.5464576074331786E-2</v>
      </c>
      <c r="E24" s="3">
        <v>10650</v>
      </c>
      <c r="F24" s="3">
        <v>10750</v>
      </c>
      <c r="G24">
        <f t="shared" si="0"/>
        <v>239.93001313964538</v>
      </c>
      <c r="H24">
        <f t="shared" si="1"/>
        <v>2555254.6399372234</v>
      </c>
      <c r="I24">
        <f t="shared" si="2"/>
        <v>-9.302325581395321E-3</v>
      </c>
      <c r="J24" s="3">
        <v>10650</v>
      </c>
      <c r="K24" s="3">
        <v>10750</v>
      </c>
      <c r="L24">
        <f t="shared" si="3"/>
        <v>-9.302325581395321E-3</v>
      </c>
    </row>
    <row r="25" spans="1:12" x14ac:dyDescent="0.45">
      <c r="A25" s="7">
        <v>20180102</v>
      </c>
      <c r="B25" s="7" t="s">
        <v>26</v>
      </c>
      <c r="C25" s="7" t="s">
        <v>27</v>
      </c>
      <c r="D25" s="7">
        <v>3.0981416957026546E-2</v>
      </c>
      <c r="E25" s="8">
        <v>17950</v>
      </c>
      <c r="F25" s="8">
        <v>14050</v>
      </c>
      <c r="G25" s="7">
        <f t="shared" si="0"/>
        <v>223.34773051246719</v>
      </c>
      <c r="H25" s="7">
        <f t="shared" si="1"/>
        <v>4009091.7626987863</v>
      </c>
      <c r="I25" s="7">
        <f t="shared" si="2"/>
        <v>0.27758007117437722</v>
      </c>
      <c r="J25" s="8">
        <v>179500</v>
      </c>
      <c r="K25" s="8">
        <v>172000</v>
      </c>
      <c r="L25" s="7">
        <f t="shared" si="3"/>
        <v>4.3604651162790775E-2</v>
      </c>
    </row>
    <row r="26" spans="1:12" x14ac:dyDescent="0.45">
      <c r="A26">
        <v>20180102</v>
      </c>
      <c r="B26" t="s">
        <v>38</v>
      </c>
      <c r="C26" t="s">
        <v>39</v>
      </c>
      <c r="D26">
        <v>1.5534262485481667E-2</v>
      </c>
      <c r="E26" s="3">
        <v>3710</v>
      </c>
      <c r="F26" s="3">
        <v>3710</v>
      </c>
      <c r="G26">
        <f t="shared" si="0"/>
        <v>424.10493014638143</v>
      </c>
      <c r="H26">
        <f t="shared" si="1"/>
        <v>1573429.2908430751</v>
      </c>
      <c r="I26">
        <f t="shared" si="2"/>
        <v>0</v>
      </c>
      <c r="J26" s="3">
        <v>3710</v>
      </c>
      <c r="K26" s="3">
        <v>3710</v>
      </c>
      <c r="L26">
        <f t="shared" si="3"/>
        <v>0</v>
      </c>
    </row>
    <row r="27" spans="1:12" x14ac:dyDescent="0.45">
      <c r="A27">
        <v>20180102</v>
      </c>
      <c r="B27" t="s">
        <v>48</v>
      </c>
      <c r="C27" t="s">
        <v>49</v>
      </c>
      <c r="D27">
        <v>2.8774680603948641E-2</v>
      </c>
      <c r="E27" s="3">
        <v>41700</v>
      </c>
      <c r="F27" s="3">
        <v>40800</v>
      </c>
      <c r="G27">
        <f t="shared" si="0"/>
        <v>71.434324135308174</v>
      </c>
      <c r="H27">
        <f t="shared" si="1"/>
        <v>2978811.3164423509</v>
      </c>
      <c r="I27">
        <f t="shared" si="2"/>
        <v>2.2058823529411686E-2</v>
      </c>
      <c r="J27" s="3">
        <v>41700</v>
      </c>
      <c r="K27" s="3">
        <v>40800</v>
      </c>
      <c r="L27">
        <f t="shared" si="3"/>
        <v>2.2058823529411686E-2</v>
      </c>
    </row>
    <row r="28" spans="1:12" x14ac:dyDescent="0.45">
      <c r="A28">
        <v>20180102</v>
      </c>
      <c r="B28" t="s">
        <v>72</v>
      </c>
      <c r="C28" t="s">
        <v>73</v>
      </c>
      <c r="D28">
        <v>6.7073170731705017E-3</v>
      </c>
      <c r="E28" s="3">
        <v>7730</v>
      </c>
      <c r="F28" s="3">
        <v>7890</v>
      </c>
      <c r="G28">
        <f t="shared" si="0"/>
        <v>86.105010763594208</v>
      </c>
      <c r="H28">
        <f t="shared" si="1"/>
        <v>665591.73320258327</v>
      </c>
      <c r="I28">
        <f t="shared" si="2"/>
        <v>-2.0278833967046883E-2</v>
      </c>
      <c r="J28" s="3">
        <v>7730</v>
      </c>
      <c r="K28" s="3">
        <v>7890</v>
      </c>
      <c r="L28">
        <f t="shared" si="3"/>
        <v>-2.0278833967046883E-2</v>
      </c>
    </row>
    <row r="29" spans="1:12" x14ac:dyDescent="0.45">
      <c r="A29">
        <v>20180102</v>
      </c>
      <c r="B29" t="s">
        <v>44</v>
      </c>
      <c r="C29" t="s">
        <v>45</v>
      </c>
      <c r="D29">
        <v>2.9878048780487592E-2</v>
      </c>
      <c r="E29" s="3">
        <v>14300</v>
      </c>
      <c r="F29" s="3">
        <v>14650</v>
      </c>
      <c r="G29">
        <f t="shared" si="0"/>
        <v>206.57187844439377</v>
      </c>
      <c r="H29">
        <f t="shared" si="1"/>
        <v>2953977.8617548309</v>
      </c>
      <c r="I29">
        <f t="shared" si="2"/>
        <v>-2.3890784982935176E-2</v>
      </c>
      <c r="J29" s="3">
        <v>14300</v>
      </c>
      <c r="K29" s="3">
        <v>14650</v>
      </c>
      <c r="L29">
        <f t="shared" si="3"/>
        <v>-2.3890784982935176E-2</v>
      </c>
    </row>
    <row r="30" spans="1:12" x14ac:dyDescent="0.45">
      <c r="A30">
        <v>20180102</v>
      </c>
      <c r="B30" t="s">
        <v>64</v>
      </c>
      <c r="C30" t="s">
        <v>65</v>
      </c>
      <c r="D30">
        <v>4.5325203252032473E-2</v>
      </c>
      <c r="E30" s="3">
        <v>283000</v>
      </c>
      <c r="F30" s="3">
        <v>283000</v>
      </c>
      <c r="G30">
        <f t="shared" si="0"/>
        <v>16.222206155715398</v>
      </c>
      <c r="H30">
        <f t="shared" si="1"/>
        <v>4590884.3420674577</v>
      </c>
      <c r="I30">
        <f t="shared" si="2"/>
        <v>0</v>
      </c>
      <c r="J30" s="3">
        <v>283000</v>
      </c>
      <c r="K30" s="3">
        <v>283000</v>
      </c>
      <c r="L30">
        <f t="shared" si="3"/>
        <v>0</v>
      </c>
    </row>
    <row r="31" spans="1:12" x14ac:dyDescent="0.45">
      <c r="A31">
        <v>20180102</v>
      </c>
      <c r="B31" t="s">
        <v>42</v>
      </c>
      <c r="C31" t="s">
        <v>43</v>
      </c>
      <c r="D31">
        <v>5.6039488966315477E-3</v>
      </c>
      <c r="E31" s="3">
        <v>3930</v>
      </c>
      <c r="F31" s="3">
        <v>3940</v>
      </c>
      <c r="G31">
        <f t="shared" si="0"/>
        <v>144.06369046572655</v>
      </c>
      <c r="H31">
        <f t="shared" si="1"/>
        <v>566170.30353030539</v>
      </c>
      <c r="I31">
        <f t="shared" si="2"/>
        <v>-2.5380710659897998E-3</v>
      </c>
      <c r="J31" s="3">
        <v>3930</v>
      </c>
      <c r="K31" s="3">
        <v>3940</v>
      </c>
      <c r="L31">
        <f t="shared" si="3"/>
        <v>-2.5380710659897998E-3</v>
      </c>
    </row>
    <row r="32" spans="1:12" x14ac:dyDescent="0.45">
      <c r="A32">
        <v>20180102</v>
      </c>
      <c r="B32" t="s">
        <v>66</v>
      </c>
      <c r="C32" t="s">
        <v>67</v>
      </c>
      <c r="D32">
        <v>2.1051103368176428E-2</v>
      </c>
      <c r="E32" s="3">
        <v>54960</v>
      </c>
      <c r="F32" s="3">
        <v>51910</v>
      </c>
      <c r="G32">
        <f t="shared" si="0"/>
        <v>41.075269953613017</v>
      </c>
      <c r="H32">
        <f t="shared" si="1"/>
        <v>2257496.8366505713</v>
      </c>
      <c r="I32">
        <f t="shared" si="2"/>
        <v>5.87555384319014E-2</v>
      </c>
      <c r="J32" s="3">
        <v>5780</v>
      </c>
      <c r="K32" s="3">
        <v>5460</v>
      </c>
      <c r="L32">
        <f t="shared" si="3"/>
        <v>5.8608058608058622E-2</v>
      </c>
    </row>
    <row r="33" spans="1:12" x14ac:dyDescent="0.45">
      <c r="A33">
        <v>20180102</v>
      </c>
      <c r="B33" t="s">
        <v>78</v>
      </c>
      <c r="C33" t="s">
        <v>79</v>
      </c>
      <c r="D33">
        <v>2.2938443670146927E-3</v>
      </c>
      <c r="E33" s="3">
        <v>2900</v>
      </c>
      <c r="F33" s="3">
        <v>2760</v>
      </c>
      <c r="G33">
        <f t="shared" si="0"/>
        <v>84.180491654194483</v>
      </c>
      <c r="H33">
        <f t="shared" si="1"/>
        <v>244123.425797164</v>
      </c>
      <c r="I33">
        <f t="shared" si="2"/>
        <v>5.0724637681159424E-2</v>
      </c>
      <c r="J33" s="3">
        <v>2900</v>
      </c>
      <c r="K33" s="3">
        <v>2760</v>
      </c>
      <c r="L33">
        <f t="shared" si="3"/>
        <v>5.0724637681159424E-2</v>
      </c>
    </row>
    <row r="34" spans="1:12" x14ac:dyDescent="0.45">
      <c r="A34">
        <v>20180102</v>
      </c>
      <c r="B34" t="s">
        <v>54</v>
      </c>
      <c r="C34" t="s">
        <v>55</v>
      </c>
      <c r="D34">
        <v>1.774099883855957E-2</v>
      </c>
      <c r="E34" s="3">
        <v>33400</v>
      </c>
      <c r="F34" s="3">
        <v>32900</v>
      </c>
      <c r="G34">
        <f t="shared" si="0"/>
        <v>54.618373246889533</v>
      </c>
      <c r="H34">
        <f t="shared" si="1"/>
        <v>1824253.6664461105</v>
      </c>
      <c r="I34">
        <f t="shared" si="2"/>
        <v>1.5197568389057725E-2</v>
      </c>
      <c r="J34" s="3">
        <v>33400</v>
      </c>
      <c r="K34" s="3">
        <v>32900</v>
      </c>
      <c r="L34">
        <f t="shared" si="3"/>
        <v>1.5197568389057725E-2</v>
      </c>
    </row>
    <row r="35" spans="1:12" x14ac:dyDescent="0.45">
      <c r="A35">
        <v>20180102</v>
      </c>
      <c r="B35" t="s">
        <v>56</v>
      </c>
      <c r="C35" t="s">
        <v>57</v>
      </c>
      <c r="D35">
        <v>3.7601626016259805E-2</v>
      </c>
      <c r="E35" s="3">
        <v>62500</v>
      </c>
      <c r="F35" s="3">
        <v>62700</v>
      </c>
      <c r="G35">
        <f t="shared" si="0"/>
        <v>60.742921541290116</v>
      </c>
      <c r="H35">
        <f t="shared" si="1"/>
        <v>3796432.5963306325</v>
      </c>
      <c r="I35">
        <f t="shared" si="2"/>
        <v>-3.1897926634768536E-3</v>
      </c>
      <c r="J35" s="3">
        <v>62500</v>
      </c>
      <c r="K35" s="3">
        <v>62700</v>
      </c>
      <c r="L35">
        <f t="shared" si="3"/>
        <v>-3.1897926634768536E-3</v>
      </c>
    </row>
    <row r="36" spans="1:12" x14ac:dyDescent="0.45">
      <c r="A36">
        <v>20180102</v>
      </c>
      <c r="B36" t="s">
        <v>76</v>
      </c>
      <c r="C36" t="s">
        <v>77</v>
      </c>
      <c r="D36">
        <v>4.5005807200925972E-3</v>
      </c>
      <c r="E36" s="3">
        <v>92500</v>
      </c>
      <c r="F36" s="3">
        <v>92300</v>
      </c>
      <c r="G36">
        <f t="shared" si="0"/>
        <v>4.93882281630734</v>
      </c>
      <c r="H36">
        <f t="shared" si="1"/>
        <v>456841.11050842894</v>
      </c>
      <c r="I36">
        <f t="shared" si="2"/>
        <v>2.1668472372697867E-3</v>
      </c>
      <c r="J36" s="3">
        <v>92500</v>
      </c>
      <c r="K36" s="3">
        <v>92300</v>
      </c>
      <c r="L36">
        <f t="shared" si="3"/>
        <v>2.1668472372697867E-3</v>
      </c>
    </row>
    <row r="37" spans="1:12" x14ac:dyDescent="0.45">
      <c r="A37">
        <v>20180102</v>
      </c>
      <c r="B37" t="s">
        <v>4</v>
      </c>
      <c r="C37" t="s">
        <v>5</v>
      </c>
      <c r="D37">
        <v>1.6637630662020619E-2</v>
      </c>
      <c r="E37" s="3">
        <v>115500</v>
      </c>
      <c r="F37" s="3">
        <v>114500</v>
      </c>
      <c r="G37">
        <f t="shared" si="0"/>
        <v>14.717789391553454</v>
      </c>
      <c r="H37">
        <f t="shared" si="1"/>
        <v>1699904.674724424</v>
      </c>
      <c r="I37">
        <f t="shared" si="2"/>
        <v>8.733624454148492E-3</v>
      </c>
      <c r="J37" s="3">
        <v>115500</v>
      </c>
      <c r="K37" s="3">
        <v>114500</v>
      </c>
      <c r="L37">
        <f t="shared" si="3"/>
        <v>8.733624454148492E-3</v>
      </c>
    </row>
    <row r="38" spans="1:12" x14ac:dyDescent="0.45">
      <c r="A38">
        <v>20180102</v>
      </c>
      <c r="B38" t="s">
        <v>6</v>
      </c>
      <c r="C38" t="s">
        <v>7</v>
      </c>
      <c r="D38">
        <v>3.6498257839720855E-2</v>
      </c>
      <c r="E38" s="3">
        <v>62500</v>
      </c>
      <c r="F38" s="3">
        <v>62200</v>
      </c>
      <c r="G38">
        <f t="shared" si="0"/>
        <v>59.434462799824679</v>
      </c>
      <c r="H38">
        <f t="shared" si="1"/>
        <v>3714653.9249890423</v>
      </c>
      <c r="I38">
        <f t="shared" si="2"/>
        <v>4.8231511254019921E-3</v>
      </c>
      <c r="J38" s="3">
        <v>62500</v>
      </c>
      <c r="K38" s="3">
        <v>62200</v>
      </c>
      <c r="L38">
        <f t="shared" si="3"/>
        <v>4.8231511254019921E-3</v>
      </c>
    </row>
    <row r="39" spans="1:12" x14ac:dyDescent="0.45">
      <c r="A39">
        <v>20180102</v>
      </c>
      <c r="B39" t="s">
        <v>74</v>
      </c>
      <c r="C39" t="s">
        <v>75</v>
      </c>
      <c r="D39">
        <v>2.2154471544715379E-2</v>
      </c>
      <c r="E39" s="3">
        <v>52639</v>
      </c>
      <c r="F39" s="3">
        <v>50547</v>
      </c>
      <c r="G39">
        <f t="shared" si="0"/>
        <v>44.393828669987279</v>
      </c>
      <c r="H39">
        <f t="shared" si="1"/>
        <v>2336846.7473594602</v>
      </c>
      <c r="I39">
        <f t="shared" si="2"/>
        <v>4.1387223771935044E-2</v>
      </c>
      <c r="J39" s="3">
        <v>57900</v>
      </c>
      <c r="K39" s="3">
        <v>55600</v>
      </c>
      <c r="L39">
        <f t="shared" si="3"/>
        <v>4.1366906474820109E-2</v>
      </c>
    </row>
    <row r="40" spans="1:12" x14ac:dyDescent="0.45">
      <c r="A40">
        <v>20180102</v>
      </c>
      <c r="B40" t="s">
        <v>8</v>
      </c>
      <c r="C40" t="s">
        <v>9</v>
      </c>
      <c r="D40">
        <v>3.3972125435536432E-3</v>
      </c>
      <c r="E40" s="3">
        <v>10100</v>
      </c>
      <c r="F40" s="3">
        <v>9950</v>
      </c>
      <c r="G40">
        <f t="shared" si="0"/>
        <v>34.582487583454466</v>
      </c>
      <c r="H40">
        <f t="shared" si="1"/>
        <v>349283.12459289009</v>
      </c>
      <c r="I40">
        <f t="shared" si="2"/>
        <v>1.5075376884422065E-2</v>
      </c>
      <c r="J40" s="3">
        <v>10100</v>
      </c>
      <c r="K40" s="3">
        <v>9950</v>
      </c>
      <c r="L40">
        <f t="shared" si="3"/>
        <v>1.5075376884422065E-2</v>
      </c>
    </row>
    <row r="41" spans="1:12" x14ac:dyDescent="0.45">
      <c r="A41" s="7">
        <v>20180102</v>
      </c>
      <c r="B41" s="7" t="s">
        <v>14</v>
      </c>
      <c r="C41" s="7" t="s">
        <v>15</v>
      </c>
      <c r="D41" s="7">
        <v>1.001742160278736E-2</v>
      </c>
      <c r="E41" s="8">
        <v>8030</v>
      </c>
      <c r="F41" s="8">
        <v>7982</v>
      </c>
      <c r="G41" s="7">
        <f t="shared" si="0"/>
        <v>127.11617619570839</v>
      </c>
      <c r="H41" s="7">
        <f t="shared" si="1"/>
        <v>1020742.8948515384</v>
      </c>
      <c r="I41" s="7">
        <f t="shared" si="2"/>
        <v>6.0135304434978387E-3</v>
      </c>
      <c r="J41" s="8">
        <v>8420</v>
      </c>
      <c r="K41" s="8">
        <v>8370</v>
      </c>
      <c r="L41" s="7">
        <f t="shared" si="3"/>
        <v>5.9737156511350253E-3</v>
      </c>
    </row>
    <row r="42" spans="1:12" x14ac:dyDescent="0.45">
      <c r="A42">
        <v>20180102</v>
      </c>
      <c r="B42" t="s">
        <v>36</v>
      </c>
      <c r="C42" t="s">
        <v>37</v>
      </c>
      <c r="D42">
        <v>4.6428571428571423E-2</v>
      </c>
      <c r="E42" s="3">
        <v>206500</v>
      </c>
      <c r="F42" s="3">
        <v>204500</v>
      </c>
      <c r="G42">
        <f t="shared" si="0"/>
        <v>22.995804090744514</v>
      </c>
      <c r="H42">
        <f t="shared" si="1"/>
        <v>4748633.5447387425</v>
      </c>
      <c r="I42">
        <f t="shared" si="2"/>
        <v>9.7799511002445438E-3</v>
      </c>
      <c r="J42" s="3">
        <v>206500</v>
      </c>
      <c r="K42" s="3">
        <v>204500</v>
      </c>
      <c r="L42">
        <f t="shared" si="3"/>
        <v>9.7799511002445438E-3</v>
      </c>
    </row>
    <row r="43" spans="1:12" x14ac:dyDescent="0.45">
      <c r="A43" s="7">
        <v>20180102</v>
      </c>
      <c r="B43" s="7" t="s">
        <v>16</v>
      </c>
      <c r="C43" s="7" t="s">
        <v>17</v>
      </c>
      <c r="D43" s="7">
        <v>1.1120789779326309E-2</v>
      </c>
      <c r="E43" s="8">
        <v>3060</v>
      </c>
      <c r="F43" s="8">
        <v>2675</v>
      </c>
      <c r="G43" s="7">
        <f t="shared" si="0"/>
        <v>421.08370575100543</v>
      </c>
      <c r="H43" s="7">
        <f t="shared" si="1"/>
        <v>1288516.1395980767</v>
      </c>
      <c r="I43" s="7">
        <f t="shared" si="2"/>
        <v>0.14392523364485976</v>
      </c>
      <c r="J43" s="8">
        <v>3060</v>
      </c>
      <c r="K43" s="8">
        <v>3055</v>
      </c>
      <c r="L43" s="7">
        <f t="shared" si="3"/>
        <v>1.6366612111293755E-3</v>
      </c>
    </row>
    <row r="44" spans="1:12" x14ac:dyDescent="0.45">
      <c r="A44">
        <v>20180102</v>
      </c>
      <c r="B44" t="s">
        <v>62</v>
      </c>
      <c r="C44" t="s">
        <v>63</v>
      </c>
      <c r="D44">
        <v>1.4430894308942715E-2</v>
      </c>
      <c r="E44" s="3">
        <v>5280</v>
      </c>
      <c r="F44" s="3">
        <v>5320</v>
      </c>
      <c r="G44">
        <f t="shared" si="0"/>
        <v>274.75031886339843</v>
      </c>
      <c r="H44">
        <f t="shared" si="1"/>
        <v>1450681.6835987438</v>
      </c>
      <c r="I44">
        <f t="shared" si="2"/>
        <v>-7.5187969924812581E-3</v>
      </c>
      <c r="J44" s="3">
        <v>5280</v>
      </c>
      <c r="K44" s="3">
        <v>5320</v>
      </c>
      <c r="L44">
        <f t="shared" si="3"/>
        <v>-7.5187969924812581E-3</v>
      </c>
    </row>
    <row r="45" spans="1:12" x14ac:dyDescent="0.45">
      <c r="A45">
        <v>20180102</v>
      </c>
      <c r="B45" t="s">
        <v>52</v>
      </c>
      <c r="C45" t="s">
        <v>53</v>
      </c>
      <c r="D45">
        <v>8.9140534262484063E-3</v>
      </c>
      <c r="E45" s="3">
        <v>19200</v>
      </c>
      <c r="F45" s="3">
        <v>18300</v>
      </c>
      <c r="G45">
        <f t="shared" si="0"/>
        <v>49.337908410073709</v>
      </c>
      <c r="H45">
        <f t="shared" si="1"/>
        <v>947287.84147341526</v>
      </c>
      <c r="I45">
        <f t="shared" si="2"/>
        <v>4.9180327868852514E-2</v>
      </c>
      <c r="J45" s="3">
        <v>19200</v>
      </c>
      <c r="K45" s="3">
        <v>18300</v>
      </c>
      <c r="L45">
        <f t="shared" si="3"/>
        <v>4.9180327868852514E-2</v>
      </c>
    </row>
    <row r="46" spans="1:12" x14ac:dyDescent="0.45">
      <c r="A46">
        <v>20180102</v>
      </c>
      <c r="B46" t="s">
        <v>70</v>
      </c>
      <c r="C46" t="s">
        <v>71</v>
      </c>
      <c r="D46">
        <v>4.4221835075493515E-2</v>
      </c>
      <c r="E46" s="3">
        <v>389500</v>
      </c>
      <c r="F46" s="3">
        <v>371000</v>
      </c>
      <c r="G46">
        <f t="shared" si="0"/>
        <v>12.073117917999088</v>
      </c>
      <c r="H46">
        <f t="shared" si="1"/>
        <v>4702479.4290606445</v>
      </c>
      <c r="I46">
        <f t="shared" si="2"/>
        <v>4.9865229110512166E-2</v>
      </c>
      <c r="J46" s="3">
        <v>389500</v>
      </c>
      <c r="K46" s="3">
        <v>371000</v>
      </c>
      <c r="L46">
        <f t="shared" si="3"/>
        <v>4.9865229110512166E-2</v>
      </c>
    </row>
    <row r="47" spans="1:12" x14ac:dyDescent="0.45">
      <c r="D47">
        <f>SUM(D5:D46)</f>
        <v>0.99999999999999167</v>
      </c>
    </row>
  </sheetData>
  <sortState ref="A2:D43">
    <sortCondition ref="B2:B43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2"/>
  <sheetViews>
    <sheetView topLeftCell="B34" workbookViewId="0">
      <selection activeCell="S1" sqref="S1:S42"/>
    </sheetView>
  </sheetViews>
  <sheetFormatPr defaultRowHeight="17" x14ac:dyDescent="0.45"/>
  <sheetData>
    <row r="1" spans="1:19" x14ac:dyDescent="0.45">
      <c r="A1" s="1" t="s">
        <v>92</v>
      </c>
      <c r="B1" s="2" t="s">
        <v>93</v>
      </c>
      <c r="C1" s="3">
        <v>121500</v>
      </c>
      <c r="E1" s="4" t="s">
        <v>135</v>
      </c>
      <c r="F1" s="2" t="s">
        <v>93</v>
      </c>
      <c r="G1" s="3">
        <v>122000</v>
      </c>
      <c r="I1" s="5" t="s">
        <v>136</v>
      </c>
      <c r="J1" s="2" t="s">
        <v>93</v>
      </c>
      <c r="K1" s="3">
        <v>3.3188152999999998E-2</v>
      </c>
      <c r="M1" s="6" t="s">
        <v>142</v>
      </c>
      <c r="N1" s="2" t="s">
        <v>93</v>
      </c>
      <c r="O1" s="3">
        <v>122000</v>
      </c>
      <c r="Q1" s="6" t="s">
        <v>143</v>
      </c>
      <c r="R1" s="2" t="s">
        <v>93</v>
      </c>
      <c r="S1" s="3">
        <v>121500</v>
      </c>
    </row>
    <row r="2" spans="1:19" x14ac:dyDescent="0.45">
      <c r="A2" s="1"/>
      <c r="B2" s="2" t="s">
        <v>94</v>
      </c>
      <c r="C2" s="3">
        <v>19000</v>
      </c>
      <c r="E2" s="4"/>
      <c r="F2" s="2" t="s">
        <v>94</v>
      </c>
      <c r="G2" s="3">
        <v>18900</v>
      </c>
      <c r="I2" s="5"/>
      <c r="J2" s="2" t="s">
        <v>94</v>
      </c>
      <c r="K2" s="3">
        <v>3.9808362E-2</v>
      </c>
      <c r="M2" s="6"/>
      <c r="N2" s="2" t="s">
        <v>94</v>
      </c>
      <c r="O2" s="3">
        <v>18900</v>
      </c>
      <c r="Q2" s="6"/>
      <c r="R2" s="2" t="s">
        <v>94</v>
      </c>
      <c r="S2" s="3">
        <v>19000</v>
      </c>
    </row>
    <row r="3" spans="1:19" x14ac:dyDescent="0.45">
      <c r="A3" s="1"/>
      <c r="B3" s="2" t="s">
        <v>95</v>
      </c>
      <c r="C3" s="3">
        <v>126500</v>
      </c>
      <c r="E3" s="4"/>
      <c r="F3" s="2" t="s">
        <v>95</v>
      </c>
      <c r="G3" s="3">
        <v>128000</v>
      </c>
      <c r="I3" s="5"/>
      <c r="J3" s="2" t="s">
        <v>95</v>
      </c>
      <c r="K3" s="3">
        <v>3.4291520999999998E-2</v>
      </c>
      <c r="M3" s="6"/>
      <c r="N3" s="2" t="s">
        <v>95</v>
      </c>
      <c r="O3" s="3">
        <v>128000</v>
      </c>
      <c r="Q3" s="6"/>
      <c r="R3" s="2" t="s">
        <v>95</v>
      </c>
      <c r="S3" s="3">
        <v>126500</v>
      </c>
    </row>
    <row r="4" spans="1:19" x14ac:dyDescent="0.45">
      <c r="A4" s="1"/>
      <c r="B4" s="2" t="s">
        <v>96</v>
      </c>
      <c r="C4" s="3">
        <v>166433</v>
      </c>
      <c r="E4" s="4"/>
      <c r="F4" s="2" t="s">
        <v>96</v>
      </c>
      <c r="G4" s="3">
        <v>171148</v>
      </c>
      <c r="I4" s="5"/>
      <c r="J4" s="2" t="s">
        <v>96</v>
      </c>
      <c r="K4" s="3">
        <v>3.8704994E-2</v>
      </c>
      <c r="M4" s="6"/>
      <c r="N4" s="2" t="s">
        <v>96</v>
      </c>
      <c r="O4" s="3">
        <v>181500</v>
      </c>
      <c r="Q4" s="6"/>
      <c r="R4" s="2" t="s">
        <v>96</v>
      </c>
      <c r="S4" s="3">
        <v>176500</v>
      </c>
    </row>
    <row r="5" spans="1:19" x14ac:dyDescent="0.45">
      <c r="A5" s="1"/>
      <c r="B5" s="2" t="s">
        <v>97</v>
      </c>
      <c r="C5" s="3">
        <v>71900</v>
      </c>
      <c r="E5" s="4"/>
      <c r="F5" s="2" t="s">
        <v>97</v>
      </c>
      <c r="G5" s="3">
        <v>72500</v>
      </c>
      <c r="I5" s="5"/>
      <c r="J5" s="2" t="s">
        <v>97</v>
      </c>
      <c r="K5" s="3">
        <v>7.8106850000000004E-3</v>
      </c>
      <c r="M5" s="6"/>
      <c r="N5" s="2" t="s">
        <v>97</v>
      </c>
      <c r="O5" s="3">
        <v>72500</v>
      </c>
      <c r="Q5" s="6"/>
      <c r="R5" s="2" t="s">
        <v>97</v>
      </c>
      <c r="S5" s="3">
        <v>71900</v>
      </c>
    </row>
    <row r="6" spans="1:19" x14ac:dyDescent="0.45">
      <c r="A6" s="1"/>
      <c r="B6" s="2" t="s">
        <v>98</v>
      </c>
      <c r="C6" s="3">
        <v>14971</v>
      </c>
      <c r="E6" s="4"/>
      <c r="F6" s="2" t="s">
        <v>98</v>
      </c>
      <c r="G6" s="3">
        <v>12265</v>
      </c>
      <c r="I6" s="5"/>
      <c r="J6" s="2" t="s">
        <v>98</v>
      </c>
      <c r="K6" s="3">
        <v>3.20847849999999E-2</v>
      </c>
      <c r="M6" s="6"/>
      <c r="N6" s="2" t="s">
        <v>98</v>
      </c>
      <c r="O6" s="3">
        <v>74200</v>
      </c>
      <c r="Q6" s="6"/>
      <c r="R6" s="2" t="s">
        <v>98</v>
      </c>
      <c r="S6" s="3">
        <v>74700</v>
      </c>
    </row>
    <row r="7" spans="1:19" x14ac:dyDescent="0.45">
      <c r="A7" s="1"/>
      <c r="B7" s="2" t="s">
        <v>99</v>
      </c>
      <c r="C7" s="3">
        <v>61500</v>
      </c>
      <c r="E7" s="4"/>
      <c r="F7" s="2" t="s">
        <v>99</v>
      </c>
      <c r="G7" s="3">
        <v>61400</v>
      </c>
      <c r="I7" s="5"/>
      <c r="J7" s="2" t="s">
        <v>99</v>
      </c>
      <c r="K7" s="3">
        <v>2.6567944E-2</v>
      </c>
      <c r="M7" s="6"/>
      <c r="N7" s="2" t="s">
        <v>99</v>
      </c>
      <c r="O7" s="3">
        <v>61400</v>
      </c>
      <c r="Q7" s="6"/>
      <c r="R7" s="2" t="s">
        <v>99</v>
      </c>
      <c r="S7" s="3">
        <v>61500</v>
      </c>
    </row>
    <row r="8" spans="1:19" x14ac:dyDescent="0.45">
      <c r="A8" s="1"/>
      <c r="B8" s="2" t="s">
        <v>100</v>
      </c>
      <c r="C8" s="3">
        <v>145663</v>
      </c>
      <c r="E8" s="4"/>
      <c r="F8" s="2" t="s">
        <v>100</v>
      </c>
      <c r="G8" s="3">
        <v>140675</v>
      </c>
      <c r="I8" s="5"/>
      <c r="J8" s="2" t="s">
        <v>100</v>
      </c>
      <c r="K8" s="3">
        <v>4.2015098999999903E-2</v>
      </c>
      <c r="M8" s="6"/>
      <c r="N8" s="2" t="s">
        <v>100</v>
      </c>
      <c r="O8" s="3">
        <v>141000</v>
      </c>
      <c r="Q8" s="6"/>
      <c r="R8" s="2" t="s">
        <v>100</v>
      </c>
      <c r="S8" s="3">
        <v>146000</v>
      </c>
    </row>
    <row r="9" spans="1:19" x14ac:dyDescent="0.45">
      <c r="A9" s="1"/>
      <c r="B9" s="2" t="s">
        <v>101</v>
      </c>
      <c r="C9" s="3">
        <v>19950</v>
      </c>
      <c r="E9" s="4"/>
      <c r="F9" s="2" t="s">
        <v>101</v>
      </c>
      <c r="G9" s="3">
        <v>19350</v>
      </c>
      <c r="I9" s="5"/>
      <c r="J9" s="2" t="s">
        <v>101</v>
      </c>
      <c r="K9" s="3">
        <v>1.9947735000000001E-2</v>
      </c>
      <c r="M9" s="6"/>
      <c r="N9" s="2" t="s">
        <v>101</v>
      </c>
      <c r="O9" s="3">
        <v>19350</v>
      </c>
      <c r="Q9" s="6"/>
      <c r="R9" s="2" t="s">
        <v>101</v>
      </c>
      <c r="S9" s="3">
        <v>19950</v>
      </c>
    </row>
    <row r="10" spans="1:19" x14ac:dyDescent="0.45">
      <c r="A10" s="1"/>
      <c r="B10" s="2" t="s">
        <v>102</v>
      </c>
      <c r="C10" s="3">
        <v>90800</v>
      </c>
      <c r="E10" s="4"/>
      <c r="F10" s="2" t="s">
        <v>102</v>
      </c>
      <c r="G10" s="3">
        <v>91000</v>
      </c>
      <c r="I10" s="5"/>
      <c r="J10" s="2" t="s">
        <v>102</v>
      </c>
      <c r="K10" s="3">
        <v>4.0911730999999903E-2</v>
      </c>
      <c r="M10" s="6"/>
      <c r="N10" s="2" t="s">
        <v>102</v>
      </c>
      <c r="O10" s="3">
        <v>91000</v>
      </c>
      <c r="Q10" s="6"/>
      <c r="R10" s="2" t="s">
        <v>102</v>
      </c>
      <c r="S10" s="3">
        <v>90800</v>
      </c>
    </row>
    <row r="11" spans="1:19" x14ac:dyDescent="0.45">
      <c r="A11" s="1"/>
      <c r="B11" s="2" t="s">
        <v>103</v>
      </c>
      <c r="C11" s="3">
        <v>4487</v>
      </c>
      <c r="E11" s="4"/>
      <c r="F11" s="2" t="s">
        <v>103</v>
      </c>
      <c r="G11" s="3">
        <v>4487</v>
      </c>
      <c r="I11" s="5"/>
      <c r="J11" s="2" t="s">
        <v>103</v>
      </c>
      <c r="K11" s="3">
        <v>2.7671312E-2</v>
      </c>
      <c r="M11" s="6"/>
      <c r="N11" s="2" t="s">
        <v>103</v>
      </c>
      <c r="O11" s="3">
        <v>4565</v>
      </c>
      <c r="Q11" s="6"/>
      <c r="R11" s="2" t="s">
        <v>103</v>
      </c>
      <c r="S11" s="3">
        <v>4565</v>
      </c>
    </row>
    <row r="12" spans="1:19" x14ac:dyDescent="0.45">
      <c r="A12" s="1"/>
      <c r="B12" s="2" t="s">
        <v>104</v>
      </c>
      <c r="C12" s="3">
        <v>15200</v>
      </c>
      <c r="E12" s="4"/>
      <c r="F12" s="2" t="s">
        <v>104</v>
      </c>
      <c r="G12" s="3">
        <v>15100</v>
      </c>
      <c r="I12" s="5"/>
      <c r="J12" s="2" t="s">
        <v>104</v>
      </c>
      <c r="K12" s="3">
        <v>1.2224158000000001E-2</v>
      </c>
      <c r="M12" s="6"/>
      <c r="N12" s="2" t="s">
        <v>104</v>
      </c>
      <c r="O12" s="3">
        <v>15100</v>
      </c>
      <c r="Q12" s="6"/>
      <c r="R12" s="2" t="s">
        <v>104</v>
      </c>
      <c r="S12" s="3">
        <v>15200</v>
      </c>
    </row>
    <row r="13" spans="1:19" x14ac:dyDescent="0.45">
      <c r="A13" s="1"/>
      <c r="B13" s="2" t="s">
        <v>105</v>
      </c>
      <c r="C13" s="3">
        <v>53500</v>
      </c>
      <c r="E13" s="4"/>
      <c r="F13" s="2" t="s">
        <v>105</v>
      </c>
      <c r="G13" s="3">
        <v>52500</v>
      </c>
      <c r="I13" s="5"/>
      <c r="J13" s="2" t="s">
        <v>105</v>
      </c>
      <c r="K13" s="3">
        <v>1.88443669999999E-2</v>
      </c>
      <c r="M13" s="6"/>
      <c r="N13" s="2" t="s">
        <v>105</v>
      </c>
      <c r="O13" s="3">
        <v>52500</v>
      </c>
      <c r="Q13" s="6"/>
      <c r="R13" s="2" t="s">
        <v>105</v>
      </c>
      <c r="S13" s="3">
        <v>53500</v>
      </c>
    </row>
    <row r="14" spans="1:19" x14ac:dyDescent="0.45">
      <c r="A14" s="1"/>
      <c r="B14" s="2" t="s">
        <v>106</v>
      </c>
      <c r="C14" s="3">
        <v>15550</v>
      </c>
      <c r="E14" s="4"/>
      <c r="F14" s="2" t="s">
        <v>106</v>
      </c>
      <c r="G14" s="3">
        <v>15500</v>
      </c>
      <c r="I14" s="5"/>
      <c r="J14" s="2" t="s">
        <v>106</v>
      </c>
      <c r="K14" s="3">
        <v>2.3257839999999998E-2</v>
      </c>
      <c r="M14" s="6"/>
      <c r="N14" s="2" t="s">
        <v>106</v>
      </c>
      <c r="O14" s="3">
        <v>15500</v>
      </c>
      <c r="Q14" s="6"/>
      <c r="R14" s="2" t="s">
        <v>106</v>
      </c>
      <c r="S14" s="3">
        <v>15550</v>
      </c>
    </row>
    <row r="15" spans="1:19" x14ac:dyDescent="0.45">
      <c r="A15" s="1"/>
      <c r="B15" s="2" t="s">
        <v>107</v>
      </c>
      <c r="C15" s="3">
        <v>73400</v>
      </c>
      <c r="E15" s="4"/>
      <c r="F15" s="2" t="s">
        <v>107</v>
      </c>
      <c r="G15" s="3">
        <v>72500</v>
      </c>
      <c r="I15" s="5"/>
      <c r="J15" s="2" t="s">
        <v>107</v>
      </c>
      <c r="K15" s="3">
        <v>3.5394889999999998E-2</v>
      </c>
      <c r="M15" s="6"/>
      <c r="N15" s="2" t="s">
        <v>107</v>
      </c>
      <c r="O15" s="3">
        <v>72500</v>
      </c>
      <c r="Q15" s="6"/>
      <c r="R15" s="2" t="s">
        <v>107</v>
      </c>
      <c r="S15" s="3">
        <v>73400</v>
      </c>
    </row>
    <row r="16" spans="1:19" x14ac:dyDescent="0.45">
      <c r="A16" s="1"/>
      <c r="B16" s="2" t="s">
        <v>108</v>
      </c>
      <c r="C16" s="3">
        <v>73600</v>
      </c>
      <c r="E16" s="4"/>
      <c r="F16" s="2" t="s">
        <v>108</v>
      </c>
      <c r="G16" s="3">
        <v>68500</v>
      </c>
      <c r="I16" s="5"/>
      <c r="J16" s="2" t="s">
        <v>108</v>
      </c>
      <c r="K16" s="3">
        <v>4.3118466999999903E-2</v>
      </c>
      <c r="M16" s="6"/>
      <c r="N16" s="2" t="s">
        <v>108</v>
      </c>
      <c r="O16" s="3">
        <v>68500</v>
      </c>
      <c r="Q16" s="6"/>
      <c r="R16" s="2" t="s">
        <v>108</v>
      </c>
      <c r="S16" s="3">
        <v>73600</v>
      </c>
    </row>
    <row r="17" spans="1:19" x14ac:dyDescent="0.45">
      <c r="A17" s="1"/>
      <c r="B17" s="2" t="s">
        <v>109</v>
      </c>
      <c r="C17" s="3">
        <v>109939</v>
      </c>
      <c r="E17" s="4"/>
      <c r="F17" s="2" t="s">
        <v>109</v>
      </c>
      <c r="G17" s="3">
        <v>107045</v>
      </c>
      <c r="I17" s="5"/>
      <c r="J17" s="2" t="s">
        <v>109</v>
      </c>
      <c r="K17" s="3">
        <v>2.4361207999999999E-2</v>
      </c>
      <c r="M17" s="6"/>
      <c r="N17" s="2" t="s">
        <v>109</v>
      </c>
      <c r="O17" s="3">
        <v>111000</v>
      </c>
      <c r="Q17" s="6"/>
      <c r="R17" s="2" t="s">
        <v>109</v>
      </c>
      <c r="S17" s="3">
        <v>114000</v>
      </c>
    </row>
    <row r="18" spans="1:19" x14ac:dyDescent="0.45">
      <c r="A18" s="1"/>
      <c r="B18" s="2" t="s">
        <v>110</v>
      </c>
      <c r="C18" s="3">
        <v>55700</v>
      </c>
      <c r="E18" s="4"/>
      <c r="F18" s="2" t="s">
        <v>110</v>
      </c>
      <c r="G18" s="3">
        <v>55500</v>
      </c>
      <c r="I18" s="5"/>
      <c r="J18" s="2" t="s">
        <v>110</v>
      </c>
      <c r="K18" s="3">
        <v>1.3327525999999999E-2</v>
      </c>
      <c r="M18" s="6"/>
      <c r="N18" s="2" t="s">
        <v>110</v>
      </c>
      <c r="O18" s="3">
        <v>55500</v>
      </c>
      <c r="Q18" s="6"/>
      <c r="R18" s="2" t="s">
        <v>110</v>
      </c>
      <c r="S18" s="3">
        <v>55700</v>
      </c>
    </row>
    <row r="19" spans="1:19" x14ac:dyDescent="0.45">
      <c r="A19" s="1"/>
      <c r="B19" s="2" t="s">
        <v>111</v>
      </c>
      <c r="C19" s="3">
        <v>5170</v>
      </c>
      <c r="E19" s="4"/>
      <c r="F19" s="2" t="s">
        <v>111</v>
      </c>
      <c r="G19" s="3">
        <v>5230</v>
      </c>
      <c r="I19" s="5"/>
      <c r="J19" s="2" t="s">
        <v>111</v>
      </c>
      <c r="K19" s="3">
        <v>1.190476E-3</v>
      </c>
      <c r="M19" s="6"/>
      <c r="N19" s="2" t="s">
        <v>111</v>
      </c>
      <c r="O19" s="3">
        <v>5230</v>
      </c>
      <c r="Q19" s="6"/>
      <c r="R19" s="2" t="s">
        <v>111</v>
      </c>
      <c r="S19" s="3">
        <v>5170</v>
      </c>
    </row>
    <row r="20" spans="1:19" x14ac:dyDescent="0.45">
      <c r="A20" s="1"/>
      <c r="B20" s="2" t="s">
        <v>112</v>
      </c>
      <c r="C20" s="3">
        <v>10650</v>
      </c>
      <c r="E20" s="4"/>
      <c r="F20" s="2" t="s">
        <v>112</v>
      </c>
      <c r="G20" s="3">
        <v>10750</v>
      </c>
      <c r="I20" s="5"/>
      <c r="J20" s="2" t="s">
        <v>112</v>
      </c>
      <c r="K20" s="3">
        <v>2.5464575999999999E-2</v>
      </c>
      <c r="M20" s="6"/>
      <c r="N20" s="2" t="s">
        <v>112</v>
      </c>
      <c r="O20" s="3">
        <v>10750</v>
      </c>
      <c r="Q20" s="6"/>
      <c r="R20" s="2" t="s">
        <v>112</v>
      </c>
      <c r="S20" s="3">
        <v>10650</v>
      </c>
    </row>
    <row r="21" spans="1:19" x14ac:dyDescent="0.45">
      <c r="A21" s="1"/>
      <c r="B21" s="2" t="s">
        <v>113</v>
      </c>
      <c r="C21" s="3">
        <v>17950</v>
      </c>
      <c r="E21" s="4"/>
      <c r="F21" s="2" t="s">
        <v>113</v>
      </c>
      <c r="G21" s="3">
        <v>14050</v>
      </c>
      <c r="I21" s="5"/>
      <c r="J21" s="2" t="s">
        <v>113</v>
      </c>
      <c r="K21" s="3">
        <v>3.0981417000000001E-2</v>
      </c>
      <c r="M21" s="6"/>
      <c r="N21" s="2" t="s">
        <v>113</v>
      </c>
      <c r="O21" s="3">
        <v>172000</v>
      </c>
      <c r="Q21" s="6"/>
      <c r="R21" s="2" t="s">
        <v>113</v>
      </c>
      <c r="S21" s="3">
        <v>179500</v>
      </c>
    </row>
    <row r="22" spans="1:19" x14ac:dyDescent="0.45">
      <c r="A22" s="1"/>
      <c r="B22" s="2" t="s">
        <v>114</v>
      </c>
      <c r="C22" s="3">
        <v>3710</v>
      </c>
      <c r="E22" s="4"/>
      <c r="F22" s="2" t="s">
        <v>114</v>
      </c>
      <c r="G22" s="3">
        <v>3710</v>
      </c>
      <c r="I22" s="5"/>
      <c r="J22" s="2" t="s">
        <v>114</v>
      </c>
      <c r="K22" s="3">
        <v>1.5534261999999899E-2</v>
      </c>
      <c r="M22" s="6"/>
      <c r="N22" s="2" t="s">
        <v>114</v>
      </c>
      <c r="O22" s="3">
        <v>3710</v>
      </c>
      <c r="Q22" s="6"/>
      <c r="R22" s="2" t="s">
        <v>114</v>
      </c>
      <c r="S22" s="3">
        <v>3710</v>
      </c>
    </row>
    <row r="23" spans="1:19" x14ac:dyDescent="0.45">
      <c r="A23" s="1"/>
      <c r="B23" s="2" t="s">
        <v>115</v>
      </c>
      <c r="C23" s="3">
        <v>41700</v>
      </c>
      <c r="E23" s="4"/>
      <c r="F23" s="2" t="s">
        <v>115</v>
      </c>
      <c r="G23" s="3">
        <v>40800</v>
      </c>
      <c r="I23" s="5"/>
      <c r="J23" s="2" t="s">
        <v>115</v>
      </c>
      <c r="K23" s="3">
        <v>2.8774680999999899E-2</v>
      </c>
      <c r="M23" s="6"/>
      <c r="N23" s="2" t="s">
        <v>115</v>
      </c>
      <c r="O23" s="3">
        <v>40800</v>
      </c>
      <c r="Q23" s="6"/>
      <c r="R23" s="2" t="s">
        <v>115</v>
      </c>
      <c r="S23" s="3">
        <v>41700</v>
      </c>
    </row>
    <row r="24" spans="1:19" x14ac:dyDescent="0.45">
      <c r="A24" s="1"/>
      <c r="B24" s="2" t="s">
        <v>116</v>
      </c>
      <c r="C24" s="3">
        <v>7730</v>
      </c>
      <c r="E24" s="4"/>
      <c r="F24" s="2" t="s">
        <v>116</v>
      </c>
      <c r="G24" s="3">
        <v>7890</v>
      </c>
      <c r="I24" s="5"/>
      <c r="J24" s="2" t="s">
        <v>116</v>
      </c>
      <c r="K24" s="3">
        <v>6.707317E-3</v>
      </c>
      <c r="M24" s="6"/>
      <c r="N24" s="2" t="s">
        <v>116</v>
      </c>
      <c r="O24" s="3">
        <v>7890</v>
      </c>
      <c r="Q24" s="6"/>
      <c r="R24" s="2" t="s">
        <v>116</v>
      </c>
      <c r="S24" s="3">
        <v>7730</v>
      </c>
    </row>
    <row r="25" spans="1:19" x14ac:dyDescent="0.45">
      <c r="A25" s="1"/>
      <c r="B25" s="2" t="s">
        <v>117</v>
      </c>
      <c r="C25" s="3">
        <v>14300</v>
      </c>
      <c r="E25" s="4"/>
      <c r="F25" s="2" t="s">
        <v>117</v>
      </c>
      <c r="G25" s="3">
        <v>14650</v>
      </c>
      <c r="I25" s="5"/>
      <c r="J25" s="2" t="s">
        <v>117</v>
      </c>
      <c r="K25" s="3">
        <v>2.98780489999999E-2</v>
      </c>
      <c r="M25" s="6"/>
      <c r="N25" s="2" t="s">
        <v>117</v>
      </c>
      <c r="O25" s="3">
        <v>14650</v>
      </c>
      <c r="Q25" s="6"/>
      <c r="R25" s="2" t="s">
        <v>117</v>
      </c>
      <c r="S25" s="3">
        <v>14300</v>
      </c>
    </row>
    <row r="26" spans="1:19" x14ac:dyDescent="0.45">
      <c r="A26" s="1"/>
      <c r="B26" s="2" t="s">
        <v>118</v>
      </c>
      <c r="C26" s="3">
        <v>283000</v>
      </c>
      <c r="E26" s="4"/>
      <c r="F26" s="2" t="s">
        <v>118</v>
      </c>
      <c r="G26" s="3">
        <v>283000</v>
      </c>
      <c r="I26" s="5"/>
      <c r="J26" s="2" t="s">
        <v>118</v>
      </c>
      <c r="K26" s="3">
        <v>4.5325202999999897E-2</v>
      </c>
      <c r="M26" s="6"/>
      <c r="N26" s="2" t="s">
        <v>118</v>
      </c>
      <c r="O26" s="3">
        <v>283000</v>
      </c>
      <c r="Q26" s="6"/>
      <c r="R26" s="2" t="s">
        <v>118</v>
      </c>
      <c r="S26" s="3">
        <v>283000</v>
      </c>
    </row>
    <row r="27" spans="1:19" x14ac:dyDescent="0.45">
      <c r="A27" s="1"/>
      <c r="B27" s="2" t="s">
        <v>119</v>
      </c>
      <c r="C27" s="3">
        <v>3930</v>
      </c>
      <c r="E27" s="4"/>
      <c r="F27" s="2" t="s">
        <v>119</v>
      </c>
      <c r="G27" s="3">
        <v>3940</v>
      </c>
      <c r="I27" s="5"/>
      <c r="J27" s="2" t="s">
        <v>119</v>
      </c>
      <c r="K27" s="3">
        <v>5.6039490000000004E-3</v>
      </c>
      <c r="M27" s="6"/>
      <c r="N27" s="2" t="s">
        <v>119</v>
      </c>
      <c r="O27" s="3">
        <v>3940</v>
      </c>
      <c r="Q27" s="6"/>
      <c r="R27" s="2" t="s">
        <v>119</v>
      </c>
      <c r="S27" s="3">
        <v>3930</v>
      </c>
    </row>
    <row r="28" spans="1:19" x14ac:dyDescent="0.45">
      <c r="A28" s="1"/>
      <c r="B28" s="2" t="s">
        <v>120</v>
      </c>
      <c r="C28" s="3">
        <v>54960</v>
      </c>
      <c r="E28" s="4"/>
      <c r="F28" s="2" t="s">
        <v>120</v>
      </c>
      <c r="G28" s="3">
        <v>51910</v>
      </c>
      <c r="I28" s="5"/>
      <c r="J28" s="2" t="s">
        <v>120</v>
      </c>
      <c r="K28" s="3">
        <v>2.1051102999999901E-2</v>
      </c>
      <c r="M28" s="6"/>
      <c r="N28" s="2" t="s">
        <v>120</v>
      </c>
      <c r="O28" s="3">
        <v>5460</v>
      </c>
      <c r="Q28" s="6"/>
      <c r="R28" s="2" t="s">
        <v>120</v>
      </c>
      <c r="S28" s="3">
        <v>5780</v>
      </c>
    </row>
    <row r="29" spans="1:19" x14ac:dyDescent="0.45">
      <c r="A29" s="1"/>
      <c r="B29" s="2" t="s">
        <v>121</v>
      </c>
      <c r="C29" s="3">
        <v>2900</v>
      </c>
      <c r="E29" s="4"/>
      <c r="F29" s="2" t="s">
        <v>121</v>
      </c>
      <c r="G29" s="3">
        <v>2760</v>
      </c>
      <c r="I29" s="5"/>
      <c r="J29" s="2" t="s">
        <v>121</v>
      </c>
      <c r="K29" s="3">
        <v>2.2938439999999902E-3</v>
      </c>
      <c r="M29" s="6"/>
      <c r="N29" s="2" t="s">
        <v>121</v>
      </c>
      <c r="O29" s="3">
        <v>2760</v>
      </c>
      <c r="Q29" s="6"/>
      <c r="R29" s="2" t="s">
        <v>121</v>
      </c>
      <c r="S29" s="3">
        <v>2900</v>
      </c>
    </row>
    <row r="30" spans="1:19" x14ac:dyDescent="0.45">
      <c r="A30" s="1"/>
      <c r="B30" s="2" t="s">
        <v>122</v>
      </c>
      <c r="C30" s="3">
        <v>33400</v>
      </c>
      <c r="E30" s="4"/>
      <c r="F30" s="2" t="s">
        <v>122</v>
      </c>
      <c r="G30" s="3">
        <v>32900</v>
      </c>
      <c r="I30" s="5"/>
      <c r="J30" s="2" t="s">
        <v>122</v>
      </c>
      <c r="K30" s="3">
        <v>1.7740999E-2</v>
      </c>
      <c r="M30" s="6"/>
      <c r="N30" s="2" t="s">
        <v>122</v>
      </c>
      <c r="O30" s="3">
        <v>32900</v>
      </c>
      <c r="Q30" s="6"/>
      <c r="R30" s="2" t="s">
        <v>122</v>
      </c>
      <c r="S30" s="3">
        <v>33400</v>
      </c>
    </row>
    <row r="31" spans="1:19" x14ac:dyDescent="0.45">
      <c r="A31" s="1"/>
      <c r="B31" s="2" t="s">
        <v>123</v>
      </c>
      <c r="C31" s="3">
        <v>62500</v>
      </c>
      <c r="E31" s="4"/>
      <c r="F31" s="2" t="s">
        <v>123</v>
      </c>
      <c r="G31" s="3">
        <v>62700</v>
      </c>
      <c r="I31" s="5"/>
      <c r="J31" s="2" t="s">
        <v>123</v>
      </c>
      <c r="K31" s="3">
        <v>3.7601625999999999E-2</v>
      </c>
      <c r="M31" s="6"/>
      <c r="N31" s="2" t="s">
        <v>123</v>
      </c>
      <c r="O31" s="3">
        <v>62700</v>
      </c>
      <c r="Q31" s="6"/>
      <c r="R31" s="2" t="s">
        <v>123</v>
      </c>
      <c r="S31" s="3">
        <v>62500</v>
      </c>
    </row>
    <row r="32" spans="1:19" x14ac:dyDescent="0.45">
      <c r="A32" s="1"/>
      <c r="B32" s="2" t="s">
        <v>124</v>
      </c>
      <c r="C32" s="3">
        <v>92500</v>
      </c>
      <c r="E32" s="4"/>
      <c r="F32" s="2" t="s">
        <v>124</v>
      </c>
      <c r="G32" s="3">
        <v>92300</v>
      </c>
      <c r="I32" s="5"/>
      <c r="J32" s="2" t="s">
        <v>124</v>
      </c>
      <c r="K32" s="3">
        <v>4.500581E-3</v>
      </c>
      <c r="M32" s="6"/>
      <c r="N32" s="2" t="s">
        <v>124</v>
      </c>
      <c r="O32" s="3">
        <v>92300</v>
      </c>
      <c r="Q32" s="6"/>
      <c r="R32" s="2" t="s">
        <v>124</v>
      </c>
      <c r="S32" s="3">
        <v>92500</v>
      </c>
    </row>
    <row r="33" spans="1:19" x14ac:dyDescent="0.45">
      <c r="A33" s="1"/>
      <c r="B33" s="2" t="s">
        <v>125</v>
      </c>
      <c r="C33" s="3">
        <v>115500</v>
      </c>
      <c r="E33" s="4"/>
      <c r="F33" s="2" t="s">
        <v>125</v>
      </c>
      <c r="G33" s="3">
        <v>114500</v>
      </c>
      <c r="I33" s="5"/>
      <c r="J33" s="2" t="s">
        <v>125</v>
      </c>
      <c r="K33" s="3">
        <v>1.6637631E-2</v>
      </c>
      <c r="M33" s="6"/>
      <c r="N33" s="2" t="s">
        <v>125</v>
      </c>
      <c r="O33" s="3">
        <v>114500</v>
      </c>
      <c r="Q33" s="6"/>
      <c r="R33" s="2" t="s">
        <v>125</v>
      </c>
      <c r="S33" s="3">
        <v>115500</v>
      </c>
    </row>
    <row r="34" spans="1:19" x14ac:dyDescent="0.45">
      <c r="A34" s="1"/>
      <c r="B34" s="2" t="s">
        <v>126</v>
      </c>
      <c r="C34" s="3">
        <v>62500</v>
      </c>
      <c r="E34" s="4"/>
      <c r="F34" s="2" t="s">
        <v>126</v>
      </c>
      <c r="G34" s="3">
        <v>62200</v>
      </c>
      <c r="I34" s="5"/>
      <c r="J34" s="2" t="s">
        <v>126</v>
      </c>
      <c r="K34" s="3">
        <v>3.6498257999999999E-2</v>
      </c>
      <c r="M34" s="6"/>
      <c r="N34" s="2" t="s">
        <v>126</v>
      </c>
      <c r="O34" s="3">
        <v>62200</v>
      </c>
      <c r="Q34" s="6"/>
      <c r="R34" s="2" t="s">
        <v>126</v>
      </c>
      <c r="S34" s="3">
        <v>62500</v>
      </c>
    </row>
    <row r="35" spans="1:19" x14ac:dyDescent="0.45">
      <c r="A35" s="1"/>
      <c r="B35" s="2" t="s">
        <v>127</v>
      </c>
      <c r="C35" s="3">
        <v>52639</v>
      </c>
      <c r="E35" s="4"/>
      <c r="F35" s="2" t="s">
        <v>127</v>
      </c>
      <c r="G35" s="3">
        <v>50547</v>
      </c>
      <c r="I35" s="5"/>
      <c r="J35" s="2" t="s">
        <v>127</v>
      </c>
      <c r="K35" s="3">
        <v>2.2154472000000001E-2</v>
      </c>
      <c r="M35" s="6"/>
      <c r="N35" s="2" t="s">
        <v>127</v>
      </c>
      <c r="O35" s="3">
        <v>55600</v>
      </c>
      <c r="Q35" s="6"/>
      <c r="R35" s="2" t="s">
        <v>127</v>
      </c>
      <c r="S35" s="3">
        <v>57900</v>
      </c>
    </row>
    <row r="36" spans="1:19" x14ac:dyDescent="0.45">
      <c r="A36" s="1"/>
      <c r="B36" s="2" t="s">
        <v>128</v>
      </c>
      <c r="C36" s="3">
        <v>10100</v>
      </c>
      <c r="E36" s="4"/>
      <c r="F36" s="2" t="s">
        <v>128</v>
      </c>
      <c r="G36" s="3">
        <v>9950</v>
      </c>
      <c r="I36" s="5"/>
      <c r="J36" s="2" t="s">
        <v>128</v>
      </c>
      <c r="K36" s="3">
        <v>3.3972130000000001E-3</v>
      </c>
      <c r="M36" s="6"/>
      <c r="N36" s="2" t="s">
        <v>128</v>
      </c>
      <c r="O36" s="3">
        <v>9950</v>
      </c>
      <c r="Q36" s="6"/>
      <c r="R36" s="2" t="s">
        <v>128</v>
      </c>
      <c r="S36" s="3">
        <v>10100</v>
      </c>
    </row>
    <row r="37" spans="1:19" x14ac:dyDescent="0.45">
      <c r="A37" s="1"/>
      <c r="B37" s="2" t="s">
        <v>129</v>
      </c>
      <c r="C37" s="3">
        <v>8030</v>
      </c>
      <c r="E37" s="4"/>
      <c r="F37" s="2" t="s">
        <v>129</v>
      </c>
      <c r="G37" s="3">
        <v>7982</v>
      </c>
      <c r="I37" s="5"/>
      <c r="J37" s="2" t="s">
        <v>129</v>
      </c>
      <c r="K37" s="3">
        <v>1.0017422E-2</v>
      </c>
      <c r="M37" s="6"/>
      <c r="N37" s="2" t="s">
        <v>129</v>
      </c>
      <c r="O37" s="3">
        <v>8370</v>
      </c>
      <c r="Q37" s="6"/>
      <c r="R37" s="2" t="s">
        <v>129</v>
      </c>
      <c r="S37" s="3">
        <v>8420</v>
      </c>
    </row>
    <row r="38" spans="1:19" x14ac:dyDescent="0.45">
      <c r="A38" s="1"/>
      <c r="B38" s="2" t="s">
        <v>130</v>
      </c>
      <c r="C38" s="3">
        <v>206500</v>
      </c>
      <c r="E38" s="4"/>
      <c r="F38" s="2" t="s">
        <v>130</v>
      </c>
      <c r="G38" s="3">
        <v>204500</v>
      </c>
      <c r="I38" s="5"/>
      <c r="J38" s="2" t="s">
        <v>130</v>
      </c>
      <c r="K38" s="3">
        <v>4.6428570999999898E-2</v>
      </c>
      <c r="M38" s="6"/>
      <c r="N38" s="2" t="s">
        <v>130</v>
      </c>
      <c r="O38" s="3">
        <v>204500</v>
      </c>
      <c r="Q38" s="6"/>
      <c r="R38" s="2" t="s">
        <v>130</v>
      </c>
      <c r="S38" s="3">
        <v>206500</v>
      </c>
    </row>
    <row r="39" spans="1:19" x14ac:dyDescent="0.45">
      <c r="A39" s="1"/>
      <c r="B39" s="2" t="s">
        <v>131</v>
      </c>
      <c r="C39" s="3">
        <v>3060</v>
      </c>
      <c r="E39" s="4"/>
      <c r="F39" s="2" t="s">
        <v>131</v>
      </c>
      <c r="G39" s="3">
        <v>2675</v>
      </c>
      <c r="I39" s="5"/>
      <c r="J39" s="2" t="s">
        <v>131</v>
      </c>
      <c r="K39" s="3">
        <v>1.112079E-2</v>
      </c>
      <c r="M39" s="6"/>
      <c r="N39" s="2" t="s">
        <v>131</v>
      </c>
      <c r="O39" s="3">
        <v>3055</v>
      </c>
      <c r="Q39" s="6"/>
      <c r="R39" s="2" t="s">
        <v>131</v>
      </c>
      <c r="S39" s="3">
        <v>3060</v>
      </c>
    </row>
    <row r="40" spans="1:19" x14ac:dyDescent="0.45">
      <c r="A40" s="1"/>
      <c r="B40" s="2" t="s">
        <v>132</v>
      </c>
      <c r="C40" s="3">
        <v>5280</v>
      </c>
      <c r="E40" s="4"/>
      <c r="F40" s="2" t="s">
        <v>132</v>
      </c>
      <c r="G40" s="3">
        <v>5320</v>
      </c>
      <c r="I40" s="5"/>
      <c r="J40" s="2" t="s">
        <v>132</v>
      </c>
      <c r="K40" s="3">
        <v>1.4430894E-2</v>
      </c>
      <c r="M40" s="6"/>
      <c r="N40" s="2" t="s">
        <v>132</v>
      </c>
      <c r="O40" s="3">
        <v>5320</v>
      </c>
      <c r="Q40" s="6"/>
      <c r="R40" s="2" t="s">
        <v>132</v>
      </c>
      <c r="S40" s="3">
        <v>5280</v>
      </c>
    </row>
    <row r="41" spans="1:19" x14ac:dyDescent="0.45">
      <c r="A41" s="1"/>
      <c r="B41" s="2" t="s">
        <v>133</v>
      </c>
      <c r="C41" s="3">
        <v>19200</v>
      </c>
      <c r="E41" s="4"/>
      <c r="F41" s="2" t="s">
        <v>133</v>
      </c>
      <c r="G41" s="3">
        <v>18300</v>
      </c>
      <c r="I41" s="5"/>
      <c r="J41" s="2" t="s">
        <v>133</v>
      </c>
      <c r="K41" s="3">
        <v>8.9140529999999999E-3</v>
      </c>
      <c r="M41" s="6"/>
      <c r="N41" s="2" t="s">
        <v>133</v>
      </c>
      <c r="O41" s="3">
        <v>18300</v>
      </c>
      <c r="Q41" s="6"/>
      <c r="R41" s="2" t="s">
        <v>133</v>
      </c>
      <c r="S41" s="3">
        <v>19200</v>
      </c>
    </row>
    <row r="42" spans="1:19" x14ac:dyDescent="0.45">
      <c r="A42" s="1"/>
      <c r="B42" s="2" t="s">
        <v>134</v>
      </c>
      <c r="C42" s="3">
        <v>389500</v>
      </c>
      <c r="E42" s="4"/>
      <c r="F42" s="2" t="s">
        <v>134</v>
      </c>
      <c r="G42" s="3">
        <v>371000</v>
      </c>
      <c r="I42" s="5"/>
      <c r="J42" s="2" t="s">
        <v>134</v>
      </c>
      <c r="K42" s="3">
        <v>4.4221835000000001E-2</v>
      </c>
      <c r="M42" s="6"/>
      <c r="N42" s="2" t="s">
        <v>134</v>
      </c>
      <c r="O42" s="3">
        <v>371000</v>
      </c>
      <c r="Q42" s="6"/>
      <c r="R42" s="2" t="s">
        <v>134</v>
      </c>
      <c r="S42" s="3">
        <v>389500</v>
      </c>
    </row>
  </sheetData>
  <mergeCells count="5">
    <mergeCell ref="A1:A42"/>
    <mergeCell ref="E1:E42"/>
    <mergeCell ref="I1:I42"/>
    <mergeCell ref="M1:M42"/>
    <mergeCell ref="Q1:Q4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DB400</dc:creator>
  <cp:lastModifiedBy>DB400</cp:lastModifiedBy>
  <dcterms:created xsi:type="dcterms:W3CDTF">2020-05-13T08:35:02Z</dcterms:created>
  <dcterms:modified xsi:type="dcterms:W3CDTF">2020-05-13T09:03:55Z</dcterms:modified>
</cp:coreProperties>
</file>