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lee\Desktop\"/>
    </mc:Choice>
  </mc:AlternateContent>
  <xr:revisionPtr revIDLastSave="0" documentId="13_ncr:1_{2DCFD3C2-FF75-4983-8FB4-425B264DF079}" xr6:coauthVersionLast="36" xr6:coauthVersionMax="36" xr10:uidLastSave="{00000000-0000-0000-0000-000000000000}"/>
  <bookViews>
    <workbookView xWindow="0" yWindow="0" windowWidth="24720" windowHeight="12180" xr2:uid="{6A4C108D-A185-4C6A-A72D-50DDE064D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8" i="1" l="1"/>
  <c r="J50" i="1"/>
  <c r="J41" i="1"/>
  <c r="J32" i="1"/>
  <c r="J24" i="1"/>
  <c r="J17" i="1"/>
  <c r="J7" i="1"/>
  <c r="H51" i="1"/>
  <c r="H52" i="1"/>
  <c r="H53" i="1"/>
  <c r="H54" i="1"/>
  <c r="H55" i="1"/>
  <c r="H56" i="1"/>
  <c r="H57" i="1"/>
  <c r="H58" i="1"/>
  <c r="H59" i="1"/>
  <c r="H50" i="1"/>
  <c r="H42" i="1"/>
  <c r="H43" i="1"/>
  <c r="H44" i="1"/>
  <c r="H45" i="1"/>
  <c r="H46" i="1"/>
  <c r="H47" i="1"/>
  <c r="H48" i="1"/>
  <c r="H49" i="1"/>
  <c r="H41" i="1"/>
  <c r="H33" i="1"/>
  <c r="H34" i="1"/>
  <c r="H35" i="1"/>
  <c r="H36" i="1"/>
  <c r="H37" i="1"/>
  <c r="H38" i="1"/>
  <c r="H39" i="1"/>
  <c r="H40" i="1"/>
  <c r="H32" i="1"/>
  <c r="H25" i="1"/>
  <c r="H26" i="1"/>
  <c r="H27" i="1"/>
  <c r="H28" i="1"/>
  <c r="H29" i="1"/>
  <c r="H30" i="1"/>
  <c r="H31" i="1"/>
  <c r="H24" i="1"/>
  <c r="H18" i="1"/>
  <c r="H19" i="1"/>
  <c r="H20" i="1"/>
  <c r="H21" i="1"/>
  <c r="H22" i="1"/>
  <c r="H23" i="1"/>
  <c r="H17" i="1"/>
  <c r="H7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H9" i="1"/>
  <c r="H10" i="1"/>
  <c r="H11" i="1"/>
  <c r="H12" i="1"/>
  <c r="H13" i="1"/>
  <c r="H14" i="1"/>
  <c r="H15" i="1"/>
  <c r="H16" i="1"/>
  <c r="H8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7" i="1"/>
  <c r="I7" i="1" s="1"/>
  <c r="J8" i="1" l="1"/>
  <c r="J9" i="1" s="1"/>
  <c r="J10" i="1" s="1"/>
  <c r="J11" i="1" s="1"/>
  <c r="J12" i="1" s="1"/>
  <c r="J13" i="1" s="1"/>
  <c r="J14" i="1" s="1"/>
  <c r="J15" i="1" s="1"/>
  <c r="J16" i="1" s="1"/>
  <c r="I8" i="1"/>
  <c r="J18" i="1" l="1"/>
  <c r="J19" i="1" s="1"/>
  <c r="J20" i="1" s="1"/>
  <c r="J21" i="1" s="1"/>
  <c r="J22" i="1" s="1"/>
  <c r="J23" i="1" s="1"/>
  <c r="D23" i="1" s="1"/>
  <c r="D16" i="1"/>
  <c r="J25" i="1"/>
  <c r="J26" i="1" s="1"/>
  <c r="J27" i="1" s="1"/>
  <c r="J28" i="1" s="1"/>
  <c r="J29" i="1" s="1"/>
  <c r="J30" i="1" s="1"/>
  <c r="J31" i="1" s="1"/>
  <c r="I9" i="1"/>
  <c r="I10" i="1" s="1"/>
  <c r="I11" i="1" s="1"/>
  <c r="I12" i="1" s="1"/>
  <c r="I13" i="1" s="1"/>
  <c r="I14" i="1" s="1"/>
  <c r="I15" i="1" s="1"/>
  <c r="I16" i="1" s="1"/>
  <c r="C16" i="1" s="1"/>
  <c r="D31" i="1" l="1"/>
  <c r="J33" i="1" s="1"/>
  <c r="J34" i="1" s="1"/>
  <c r="J35" i="1" s="1"/>
  <c r="J36" i="1" s="1"/>
  <c r="J37" i="1" s="1"/>
  <c r="J38" i="1" s="1"/>
  <c r="J39" i="1" s="1"/>
  <c r="J40" i="1" s="1"/>
  <c r="I17" i="1"/>
  <c r="I18" i="1" s="1"/>
  <c r="I19" i="1" s="1"/>
  <c r="I20" i="1" s="1"/>
  <c r="I21" i="1" s="1"/>
  <c r="I22" i="1" s="1"/>
  <c r="I23" i="1" s="1"/>
  <c r="C23" i="1" s="1"/>
  <c r="D40" i="1" l="1"/>
  <c r="J42" i="1"/>
  <c r="J43" i="1" s="1"/>
  <c r="J44" i="1" s="1"/>
  <c r="J45" i="1" s="1"/>
  <c r="J46" i="1" s="1"/>
  <c r="J47" i="1" s="1"/>
  <c r="J48" i="1" s="1"/>
  <c r="J49" i="1" s="1"/>
  <c r="D49" i="1" s="1"/>
  <c r="I24" i="1"/>
  <c r="I25" i="1" s="1"/>
  <c r="I26" i="1" s="1"/>
  <c r="I27" i="1" s="1"/>
  <c r="I28" i="1" s="1"/>
  <c r="I29" i="1" s="1"/>
  <c r="I30" i="1" s="1"/>
  <c r="I31" i="1" s="1"/>
  <c r="C31" i="1" s="1"/>
  <c r="J51" i="1" l="1"/>
  <c r="J52" i="1" s="1"/>
  <c r="J53" i="1" s="1"/>
  <c r="J54" i="1" s="1"/>
  <c r="J55" i="1" s="1"/>
  <c r="J56" i="1" s="1"/>
  <c r="J57" i="1" s="1"/>
  <c r="D57" i="1" s="1"/>
  <c r="D60" i="1" s="1"/>
  <c r="I32" i="1"/>
  <c r="I33" i="1" s="1"/>
  <c r="I34" i="1" s="1"/>
  <c r="I35" i="1" s="1"/>
  <c r="I36" i="1" s="1"/>
  <c r="I37" i="1" s="1"/>
  <c r="I38" i="1" s="1"/>
  <c r="I39" i="1" s="1"/>
  <c r="I40" i="1" s="1"/>
  <c r="C40" i="1" s="1"/>
  <c r="J59" i="1" l="1"/>
  <c r="I41" i="1"/>
  <c r="I42" i="1" s="1"/>
  <c r="I43" i="1" s="1"/>
  <c r="I44" i="1" s="1"/>
  <c r="I45" i="1" s="1"/>
  <c r="I46" i="1" s="1"/>
  <c r="I47" i="1" s="1"/>
  <c r="I48" i="1" s="1"/>
  <c r="I49" i="1" s="1"/>
  <c r="C49" i="1" s="1"/>
  <c r="I50" i="1" l="1"/>
  <c r="I51" i="1" s="1"/>
  <c r="I52" i="1" s="1"/>
  <c r="I53" i="1" s="1"/>
  <c r="I54" i="1" s="1"/>
  <c r="I55" i="1" s="1"/>
  <c r="I56" i="1" s="1"/>
  <c r="I57" i="1" s="1"/>
  <c r="C57" i="1" s="1"/>
  <c r="I58" i="1" l="1"/>
  <c r="I59" i="1" s="1"/>
  <c r="C60" i="1"/>
</calcChain>
</file>

<file path=xl/sharedStrings.xml><?xml version="1.0" encoding="utf-8"?>
<sst xmlns="http://schemas.openxmlformats.org/spreadsheetml/2006/main" count="10" uniqueCount="10">
  <si>
    <t>Idx</t>
    <phoneticPr fontId="2" type="noConversion"/>
  </si>
  <si>
    <t>Events</t>
    <phoneticPr fontId="2" type="noConversion"/>
  </si>
  <si>
    <t>고정</t>
    <phoneticPr fontId="2" type="noConversion"/>
  </si>
  <si>
    <t>시작 대비</t>
    <phoneticPr fontId="2" type="noConversion"/>
  </si>
  <si>
    <t>이전 대비</t>
    <phoneticPr fontId="2" type="noConversion"/>
  </si>
  <si>
    <t>Value(50%)</t>
    <phoneticPr fontId="2" type="noConversion"/>
  </si>
  <si>
    <t>Value(100%)</t>
    <phoneticPr fontId="2" type="noConversion"/>
  </si>
  <si>
    <t>성과(50%)</t>
    <phoneticPr fontId="2" type="noConversion"/>
  </si>
  <si>
    <t>성과(100%)</t>
    <phoneticPr fontId="2" type="noConversion"/>
  </si>
  <si>
    <t>슈 스타일러 검색량 비교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</si>
</sst>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LG스마트체2.0 Regular"/>
      <family val="3"/>
      <charset val="129"/>
    </font>
    <font>
      <sz val="11"/>
      <color theme="1"/>
      <name val="LG스마트체2.0 Regular"/>
      <family val="3"/>
      <charset val="129"/>
    </font>
    <font>
      <b/>
      <sz val="11"/>
      <color rgb="FFFF0000"/>
      <name val="LG스마트체2.0 Regula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9" fontId="4" fillId="0" borderId="0" xfId="2" applyFont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41" fontId="5" fillId="2" borderId="1" xfId="1" applyFont="1" applyFill="1" applyBorder="1">
      <alignment vertical="center"/>
    </xf>
    <xf numFmtId="9" fontId="4" fillId="0" borderId="1" xfId="2" applyNumberFormat="1" applyFont="1" applyBorder="1">
      <alignment vertical="center"/>
    </xf>
    <xf numFmtId="41" fontId="4" fillId="0" borderId="1" xfId="0" applyNumberFormat="1" applyFont="1" applyBorder="1">
      <alignment vertical="center"/>
    </xf>
    <xf numFmtId="41" fontId="4" fillId="0" borderId="1" xfId="1" applyFont="1" applyBorder="1">
      <alignment vertical="center"/>
    </xf>
    <xf numFmtId="41" fontId="4" fillId="3" borderId="0" xfId="0" applyNumberFormat="1" applyFont="1" applyFill="1">
      <alignment vertical="center"/>
    </xf>
    <xf numFmtId="41" fontId="4" fillId="3" borderId="0" xfId="1" applyFont="1" applyFill="1">
      <alignment vertical="center"/>
    </xf>
    <xf numFmtId="9" fontId="4" fillId="3" borderId="1" xfId="2" applyNumberFormat="1" applyFont="1" applyFill="1" applyBorder="1">
      <alignment vertical="center"/>
    </xf>
    <xf numFmtId="41" fontId="4" fillId="3" borderId="1" xfId="0" applyNumberFormat="1" applyFont="1" applyFill="1" applyBorder="1">
      <alignment vertical="center"/>
    </xf>
    <xf numFmtId="41" fontId="4" fillId="3" borderId="1" xfId="1" applyFont="1" applyFill="1" applyBorder="1">
      <alignment vertical="center"/>
    </xf>
    <xf numFmtId="41" fontId="4" fillId="0" borderId="0" xfId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41" fontId="4" fillId="0" borderId="0" xfId="0" applyNumberFormat="1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D2B4-196C-4FD7-8926-73C7A339F43A}">
  <dimension ref="B2:J67"/>
  <sheetViews>
    <sheetView tabSelected="1" workbookViewId="0">
      <pane ySplit="5" topLeftCell="A6" activePane="bottomLeft" state="frozen"/>
      <selection pane="bottomLeft" activeCell="K15" sqref="K15"/>
    </sheetView>
  </sheetViews>
  <sheetFormatPr defaultRowHeight="14.25" x14ac:dyDescent="0.3"/>
  <cols>
    <col min="1" max="2" width="9" style="2"/>
    <col min="3" max="3" width="13.25" style="2" bestFit="1" customWidth="1"/>
    <col min="4" max="4" width="13.25" style="2" customWidth="1"/>
    <col min="5" max="5" width="4.125" style="2" bestFit="1" customWidth="1"/>
    <col min="6" max="6" width="6.5" style="2" bestFit="1" customWidth="1"/>
    <col min="7" max="8" width="9.125" style="2" bestFit="1" customWidth="1"/>
    <col min="9" max="9" width="12" style="2" bestFit="1" customWidth="1"/>
    <col min="10" max="10" width="14.75" style="2" bestFit="1" customWidth="1"/>
    <col min="11" max="16384" width="9" style="2"/>
  </cols>
  <sheetData>
    <row r="2" spans="2:10" ht="23.25" x14ac:dyDescent="0.3">
      <c r="B2" s="1" t="s">
        <v>9</v>
      </c>
      <c r="G2" s="3"/>
      <c r="H2" s="3"/>
    </row>
    <row r="3" spans="2:10" ht="23.25" x14ac:dyDescent="0.3">
      <c r="B3" s="1"/>
      <c r="G3" s="3"/>
      <c r="H3" s="3"/>
    </row>
    <row r="4" spans="2:10" x14ac:dyDescent="0.3">
      <c r="C4" s="2" t="s">
        <v>7</v>
      </c>
      <c r="D4" s="2" t="s">
        <v>8</v>
      </c>
      <c r="E4" s="16" t="s">
        <v>2</v>
      </c>
      <c r="F4" s="16"/>
      <c r="G4" s="4" t="s">
        <v>4</v>
      </c>
      <c r="H4" s="4" t="s">
        <v>3</v>
      </c>
      <c r="I4" s="4" t="s">
        <v>5</v>
      </c>
      <c r="J4" s="4" t="s">
        <v>6</v>
      </c>
    </row>
    <row r="5" spans="2:10" x14ac:dyDescent="0.3">
      <c r="E5" s="4" t="s">
        <v>0</v>
      </c>
      <c r="F5" s="4" t="s">
        <v>1</v>
      </c>
      <c r="G5" s="5"/>
      <c r="H5" s="5"/>
      <c r="I5" s="5"/>
      <c r="J5" s="5"/>
    </row>
    <row r="6" spans="2:10" x14ac:dyDescent="0.3">
      <c r="E6" s="4">
        <v>1</v>
      </c>
      <c r="F6" s="4">
        <v>100</v>
      </c>
      <c r="G6" s="5"/>
      <c r="H6" s="5"/>
      <c r="I6" s="6">
        <v>300000</v>
      </c>
      <c r="J6" s="6">
        <v>300000</v>
      </c>
    </row>
    <row r="7" spans="2:10" x14ac:dyDescent="0.3">
      <c r="E7" s="4">
        <v>2</v>
      </c>
      <c r="F7" s="4">
        <v>105</v>
      </c>
      <c r="G7" s="7">
        <f>(F7-F6)/F6</f>
        <v>0.05</v>
      </c>
      <c r="H7" s="7">
        <f t="shared" ref="H7:H16" si="0">(F7-$F$6)/$F$6</f>
        <v>0.05</v>
      </c>
      <c r="I7" s="8">
        <f t="shared" ref="I7:I16" si="1">I6+I6*G7+$I$6</f>
        <v>615000</v>
      </c>
      <c r="J7" s="9">
        <f t="shared" ref="J7:J16" si="2">J6+J6*H7+$I$6</f>
        <v>615000</v>
      </c>
    </row>
    <row r="8" spans="2:10" x14ac:dyDescent="0.3">
      <c r="E8" s="4">
        <v>3</v>
      </c>
      <c r="F8" s="4">
        <v>107</v>
      </c>
      <c r="G8" s="7">
        <f t="shared" ref="G8:G29" si="3">(F8-F7)/F7</f>
        <v>1.9047619047619049E-2</v>
      </c>
      <c r="H8" s="7">
        <f t="shared" si="0"/>
        <v>7.0000000000000007E-2</v>
      </c>
      <c r="I8" s="8">
        <f t="shared" si="1"/>
        <v>926714.28571428568</v>
      </c>
      <c r="J8" s="9">
        <f t="shared" si="2"/>
        <v>958050</v>
      </c>
    </row>
    <row r="9" spans="2:10" x14ac:dyDescent="0.3">
      <c r="E9" s="4">
        <v>4</v>
      </c>
      <c r="F9" s="4">
        <v>107</v>
      </c>
      <c r="G9" s="7">
        <f t="shared" si="3"/>
        <v>0</v>
      </c>
      <c r="H9" s="7">
        <f t="shared" si="0"/>
        <v>7.0000000000000007E-2</v>
      </c>
      <c r="I9" s="8">
        <f t="shared" si="1"/>
        <v>1226714.2857142857</v>
      </c>
      <c r="J9" s="9">
        <f t="shared" si="2"/>
        <v>1325113.5</v>
      </c>
    </row>
    <row r="10" spans="2:10" x14ac:dyDescent="0.3">
      <c r="E10" s="4">
        <v>5</v>
      </c>
      <c r="F10" s="4">
        <v>102</v>
      </c>
      <c r="G10" s="7">
        <f t="shared" si="3"/>
        <v>-4.6728971962616821E-2</v>
      </c>
      <c r="H10" s="7">
        <f t="shared" si="0"/>
        <v>0.02</v>
      </c>
      <c r="I10" s="8">
        <f t="shared" si="1"/>
        <v>1469391.1882510013</v>
      </c>
      <c r="J10" s="9">
        <f t="shared" si="2"/>
        <v>1651615.77</v>
      </c>
    </row>
    <row r="11" spans="2:10" x14ac:dyDescent="0.3">
      <c r="E11" s="4">
        <v>6</v>
      </c>
      <c r="F11" s="4">
        <v>98</v>
      </c>
      <c r="G11" s="7">
        <f t="shared" si="3"/>
        <v>-3.9215686274509803E-2</v>
      </c>
      <c r="H11" s="7">
        <f t="shared" si="0"/>
        <v>-0.02</v>
      </c>
      <c r="I11" s="8">
        <f t="shared" si="1"/>
        <v>1711768.0043980209</v>
      </c>
      <c r="J11" s="9">
        <f t="shared" si="2"/>
        <v>1918583.4546000001</v>
      </c>
    </row>
    <row r="12" spans="2:10" x14ac:dyDescent="0.3">
      <c r="E12" s="4">
        <v>7</v>
      </c>
      <c r="F12" s="4">
        <v>97</v>
      </c>
      <c r="G12" s="7">
        <f t="shared" si="3"/>
        <v>-1.020408163265306E-2</v>
      </c>
      <c r="H12" s="7">
        <f t="shared" si="0"/>
        <v>-0.03</v>
      </c>
      <c r="I12" s="8">
        <f t="shared" si="1"/>
        <v>1994300.98394498</v>
      </c>
      <c r="J12" s="9">
        <f t="shared" si="2"/>
        <v>2161025.9509620001</v>
      </c>
    </row>
    <row r="13" spans="2:10" x14ac:dyDescent="0.3">
      <c r="E13" s="4">
        <v>8</v>
      </c>
      <c r="F13" s="4">
        <v>106</v>
      </c>
      <c r="G13" s="7">
        <f t="shared" si="3"/>
        <v>9.2783505154639179E-2</v>
      </c>
      <c r="H13" s="7">
        <f t="shared" si="0"/>
        <v>0.06</v>
      </c>
      <c r="I13" s="8">
        <f t="shared" si="1"/>
        <v>2479339.219568741</v>
      </c>
      <c r="J13" s="9">
        <f t="shared" si="2"/>
        <v>2590687.5080197202</v>
      </c>
    </row>
    <row r="14" spans="2:10" x14ac:dyDescent="0.3">
      <c r="E14" s="4">
        <v>9</v>
      </c>
      <c r="F14" s="4">
        <v>108</v>
      </c>
      <c r="G14" s="7">
        <f t="shared" si="3"/>
        <v>1.8867924528301886E-2</v>
      </c>
      <c r="H14" s="7">
        <f t="shared" si="0"/>
        <v>0.08</v>
      </c>
      <c r="I14" s="8">
        <f t="shared" si="1"/>
        <v>2826119.2048436231</v>
      </c>
      <c r="J14" s="9">
        <f t="shared" si="2"/>
        <v>3097942.5086612976</v>
      </c>
    </row>
    <row r="15" spans="2:10" x14ac:dyDescent="0.3">
      <c r="E15" s="4">
        <v>10</v>
      </c>
      <c r="F15" s="4">
        <v>104</v>
      </c>
      <c r="G15" s="7">
        <f t="shared" si="3"/>
        <v>-3.7037037037037035E-2</v>
      </c>
      <c r="H15" s="7">
        <f t="shared" si="0"/>
        <v>0.04</v>
      </c>
      <c r="I15" s="8">
        <f t="shared" si="1"/>
        <v>3021448.123182748</v>
      </c>
      <c r="J15" s="9">
        <f t="shared" si="2"/>
        <v>3521860.2090077493</v>
      </c>
    </row>
    <row r="16" spans="2:10" x14ac:dyDescent="0.3">
      <c r="C16" s="11">
        <f>I16/2</f>
        <v>1762407.4118907934</v>
      </c>
      <c r="D16" s="10">
        <f>J16</f>
        <v>4209264.8319986016</v>
      </c>
      <c r="E16" s="4">
        <v>11</v>
      </c>
      <c r="F16" s="4">
        <v>111</v>
      </c>
      <c r="G16" s="12">
        <f t="shared" si="3"/>
        <v>6.7307692307692304E-2</v>
      </c>
      <c r="H16" s="12">
        <f t="shared" si="0"/>
        <v>0.11</v>
      </c>
      <c r="I16" s="13">
        <f t="shared" si="1"/>
        <v>3524814.8237815867</v>
      </c>
      <c r="J16" s="14">
        <f t="shared" si="2"/>
        <v>4209264.8319986016</v>
      </c>
    </row>
    <row r="17" spans="3:10" x14ac:dyDescent="0.3">
      <c r="E17" s="4">
        <v>12</v>
      </c>
      <c r="F17" s="4">
        <v>120</v>
      </c>
      <c r="G17" s="7">
        <f t="shared" si="3"/>
        <v>8.1081081081081086E-2</v>
      </c>
      <c r="H17" s="7">
        <f t="shared" ref="H17:H23" si="4">(F17-$F$16)/$F$16</f>
        <v>8.1081081081081086E-2</v>
      </c>
      <c r="I17" s="14">
        <f>I16+I16*G17+$I$6-C16</f>
        <v>2348203.2084136251</v>
      </c>
      <c r="J17" s="14">
        <f>J6</f>
        <v>300000</v>
      </c>
    </row>
    <row r="18" spans="3:10" x14ac:dyDescent="0.3">
      <c r="E18" s="4">
        <v>13</v>
      </c>
      <c r="F18" s="4">
        <v>121</v>
      </c>
      <c r="G18" s="7">
        <f t="shared" si="3"/>
        <v>8.3333333333333332E-3</v>
      </c>
      <c r="H18" s="7">
        <f t="shared" si="4"/>
        <v>9.0090090090090086E-2</v>
      </c>
      <c r="I18" s="8">
        <f t="shared" ref="I18:J23" si="5">I17+I17*G18+$I$6</f>
        <v>2667771.5684837387</v>
      </c>
      <c r="J18" s="9">
        <f t="shared" si="5"/>
        <v>627027.02702702698</v>
      </c>
    </row>
    <row r="19" spans="3:10" x14ac:dyDescent="0.3">
      <c r="E19" s="4">
        <v>14</v>
      </c>
      <c r="F19" s="4">
        <v>118</v>
      </c>
      <c r="G19" s="7">
        <f t="shared" si="3"/>
        <v>-2.4793388429752067E-2</v>
      </c>
      <c r="H19" s="7">
        <f t="shared" si="4"/>
        <v>6.3063063063063057E-2</v>
      </c>
      <c r="I19" s="8">
        <f t="shared" si="5"/>
        <v>2901628.4717444726</v>
      </c>
      <c r="J19" s="9">
        <f t="shared" si="5"/>
        <v>966569.27197467734</v>
      </c>
    </row>
    <row r="20" spans="3:10" x14ac:dyDescent="0.3">
      <c r="E20" s="4">
        <v>15</v>
      </c>
      <c r="F20" s="4">
        <v>117</v>
      </c>
      <c r="G20" s="7">
        <f t="shared" si="3"/>
        <v>-8.4745762711864406E-3</v>
      </c>
      <c r="H20" s="7">
        <f t="shared" si="4"/>
        <v>5.4054054054054057E-2</v>
      </c>
      <c r="I20" s="8">
        <f t="shared" si="5"/>
        <v>3177038.3999500279</v>
      </c>
      <c r="J20" s="9">
        <f t="shared" si="5"/>
        <v>1318816.2596489843</v>
      </c>
    </row>
    <row r="21" spans="3:10" x14ac:dyDescent="0.3">
      <c r="E21" s="4">
        <v>16</v>
      </c>
      <c r="F21" s="4">
        <v>115</v>
      </c>
      <c r="G21" s="7">
        <f t="shared" si="3"/>
        <v>-1.7094017094017096E-2</v>
      </c>
      <c r="H21" s="7">
        <f t="shared" si="4"/>
        <v>3.6036036036036036E-2</v>
      </c>
      <c r="I21" s="8">
        <f t="shared" si="5"/>
        <v>3422730.0512329335</v>
      </c>
      <c r="J21" s="9">
        <f t="shared" si="5"/>
        <v>1666341.1699066053</v>
      </c>
    </row>
    <row r="22" spans="3:10" x14ac:dyDescent="0.3">
      <c r="E22" s="4">
        <v>17</v>
      </c>
      <c r="F22" s="4">
        <v>110</v>
      </c>
      <c r="G22" s="7">
        <f t="shared" si="3"/>
        <v>-4.3478260869565216E-2</v>
      </c>
      <c r="H22" s="7">
        <f t="shared" si="4"/>
        <v>-9.0090090090090089E-3</v>
      </c>
      <c r="I22" s="8">
        <f t="shared" si="5"/>
        <v>3573915.7011793279</v>
      </c>
      <c r="J22" s="9">
        <f t="shared" si="5"/>
        <v>1951329.087294834</v>
      </c>
    </row>
    <row r="23" spans="3:10" x14ac:dyDescent="0.3">
      <c r="C23" s="11">
        <f>I23/2</f>
        <v>2180633.921124618</v>
      </c>
      <c r="D23" s="10">
        <f>J23</f>
        <v>2497442.6658725608</v>
      </c>
      <c r="E23" s="4">
        <v>18</v>
      </c>
      <c r="F23" s="4">
        <v>125</v>
      </c>
      <c r="G23" s="12">
        <f t="shared" si="3"/>
        <v>0.13636363636363635</v>
      </c>
      <c r="H23" s="12">
        <f t="shared" si="4"/>
        <v>0.12612612612612611</v>
      </c>
      <c r="I23" s="13">
        <f t="shared" si="5"/>
        <v>4361267.8422492361</v>
      </c>
      <c r="J23" s="14">
        <f t="shared" si="5"/>
        <v>2497442.6658725608</v>
      </c>
    </row>
    <row r="24" spans="3:10" x14ac:dyDescent="0.3">
      <c r="E24" s="4">
        <v>19</v>
      </c>
      <c r="F24" s="4">
        <v>130</v>
      </c>
      <c r="G24" s="7">
        <f t="shared" si="3"/>
        <v>0.04</v>
      </c>
      <c r="H24" s="7">
        <f t="shared" ref="H24:H31" si="6">(F24-$F$23)/$F$23</f>
        <v>0.04</v>
      </c>
      <c r="I24" s="14">
        <f>I23+I23*G24+$I$6-C23</f>
        <v>2655084.6348145879</v>
      </c>
      <c r="J24" s="14">
        <f>J6</f>
        <v>300000</v>
      </c>
    </row>
    <row r="25" spans="3:10" x14ac:dyDescent="0.3">
      <c r="E25" s="4">
        <v>20</v>
      </c>
      <c r="F25" s="4">
        <v>135</v>
      </c>
      <c r="G25" s="7">
        <f t="shared" si="3"/>
        <v>3.8461538461538464E-2</v>
      </c>
      <c r="H25" s="7">
        <f t="shared" si="6"/>
        <v>0.08</v>
      </c>
      <c r="I25" s="8">
        <f t="shared" ref="I25:J31" si="7">I24+I24*G25+$I$6</f>
        <v>3057203.274615149</v>
      </c>
      <c r="J25" s="9">
        <f t="shared" si="7"/>
        <v>624000</v>
      </c>
    </row>
    <row r="26" spans="3:10" x14ac:dyDescent="0.3">
      <c r="E26" s="4">
        <v>21</v>
      </c>
      <c r="F26" s="4">
        <v>135</v>
      </c>
      <c r="G26" s="7">
        <f t="shared" si="3"/>
        <v>0</v>
      </c>
      <c r="H26" s="7">
        <f t="shared" si="6"/>
        <v>0.08</v>
      </c>
      <c r="I26" s="8">
        <f t="shared" si="7"/>
        <v>3357203.274615149</v>
      </c>
      <c r="J26" s="9">
        <f t="shared" si="7"/>
        <v>973920</v>
      </c>
    </row>
    <row r="27" spans="3:10" x14ac:dyDescent="0.3">
      <c r="E27" s="4">
        <v>22</v>
      </c>
      <c r="F27" s="4">
        <v>111</v>
      </c>
      <c r="G27" s="7">
        <f t="shared" si="3"/>
        <v>-0.17777777777777778</v>
      </c>
      <c r="H27" s="7">
        <f t="shared" si="6"/>
        <v>-0.112</v>
      </c>
      <c r="I27" s="8">
        <f t="shared" si="7"/>
        <v>3060367.1369057894</v>
      </c>
      <c r="J27" s="9">
        <f t="shared" si="7"/>
        <v>1164840.96</v>
      </c>
    </row>
    <row r="28" spans="3:10" x14ac:dyDescent="0.3">
      <c r="E28" s="4">
        <v>23</v>
      </c>
      <c r="F28" s="4">
        <v>112</v>
      </c>
      <c r="G28" s="7">
        <f t="shared" si="3"/>
        <v>9.0090090090090089E-3</v>
      </c>
      <c r="H28" s="7">
        <f t="shared" si="6"/>
        <v>-0.104</v>
      </c>
      <c r="I28" s="8">
        <f t="shared" si="7"/>
        <v>3387938.0120130489</v>
      </c>
      <c r="J28" s="9">
        <f t="shared" si="7"/>
        <v>1343697.5001599998</v>
      </c>
    </row>
    <row r="29" spans="3:10" x14ac:dyDescent="0.3">
      <c r="E29" s="4">
        <v>24</v>
      </c>
      <c r="F29" s="4">
        <v>135</v>
      </c>
      <c r="G29" s="7">
        <f t="shared" si="3"/>
        <v>0.20535714285714285</v>
      </c>
      <c r="H29" s="7">
        <f t="shared" si="6"/>
        <v>0.08</v>
      </c>
      <c r="I29" s="8">
        <f t="shared" si="7"/>
        <v>4383675.2823371571</v>
      </c>
      <c r="J29" s="9">
        <f t="shared" si="7"/>
        <v>1751193.3001727997</v>
      </c>
    </row>
    <row r="30" spans="3:10" x14ac:dyDescent="0.3">
      <c r="E30" s="4">
        <v>25</v>
      </c>
      <c r="F30" s="4">
        <v>137</v>
      </c>
      <c r="G30" s="7">
        <f t="shared" ref="G30" si="8">(F30-F29)/F29</f>
        <v>1.4814814814814815E-2</v>
      </c>
      <c r="H30" s="7">
        <f t="shared" si="6"/>
        <v>9.6000000000000002E-2</v>
      </c>
      <c r="I30" s="8">
        <f t="shared" si="7"/>
        <v>4748618.6198532628</v>
      </c>
      <c r="J30" s="9">
        <f t="shared" si="7"/>
        <v>2219307.8569893884</v>
      </c>
    </row>
    <row r="31" spans="3:10" x14ac:dyDescent="0.3">
      <c r="C31" s="11">
        <f>I31/2</f>
        <v>2853593.0828361642</v>
      </c>
      <c r="D31" s="10">
        <f>J31</f>
        <v>3069696.2055227566</v>
      </c>
      <c r="E31" s="4">
        <v>26</v>
      </c>
      <c r="F31" s="4">
        <v>156</v>
      </c>
      <c r="G31" s="12">
        <f t="shared" ref="G31" si="9">(F31-F30)/F30</f>
        <v>0.13868613138686131</v>
      </c>
      <c r="H31" s="12">
        <f t="shared" si="6"/>
        <v>0.248</v>
      </c>
      <c r="I31" s="13">
        <f t="shared" si="7"/>
        <v>5707186.1656723283</v>
      </c>
      <c r="J31" s="14">
        <f t="shared" si="7"/>
        <v>3069696.2055227566</v>
      </c>
    </row>
    <row r="32" spans="3:10" x14ac:dyDescent="0.3">
      <c r="E32" s="4">
        <v>27</v>
      </c>
      <c r="F32" s="4">
        <v>154</v>
      </c>
      <c r="G32" s="7">
        <f t="shared" ref="G32" si="10">(F32-F31)/F31</f>
        <v>-1.282051282051282E-2</v>
      </c>
      <c r="H32" s="7">
        <f t="shared" ref="H32:H40" si="11">(F32-$F$31)/$F$31</f>
        <v>-1.282051282051282E-2</v>
      </c>
      <c r="I32" s="14">
        <f>I31+I31*G32+$I$6-C31</f>
        <v>3080424.0294301091</v>
      </c>
      <c r="J32" s="14">
        <f>J6</f>
        <v>300000</v>
      </c>
    </row>
    <row r="33" spans="3:10" x14ac:dyDescent="0.3">
      <c r="E33" s="4">
        <v>28</v>
      </c>
      <c r="F33" s="4">
        <v>155</v>
      </c>
      <c r="G33" s="7">
        <f t="shared" ref="G33" si="12">(F33-F32)/F32</f>
        <v>6.4935064935064939E-3</v>
      </c>
      <c r="H33" s="7">
        <f t="shared" si="11"/>
        <v>-6.41025641025641E-3</v>
      </c>
      <c r="I33" s="8">
        <f t="shared" ref="I33:J40" si="13">I32+I32*G33+$I$6</f>
        <v>3400426.7828679672</v>
      </c>
      <c r="J33" s="9">
        <f t="shared" si="13"/>
        <v>598076.92307692301</v>
      </c>
    </row>
    <row r="34" spans="3:10" x14ac:dyDescent="0.3">
      <c r="E34" s="4">
        <v>29</v>
      </c>
      <c r="F34" s="4">
        <v>160</v>
      </c>
      <c r="G34" s="7">
        <f t="shared" ref="G34" si="14">(F34-F33)/F33</f>
        <v>3.2258064516129031E-2</v>
      </c>
      <c r="H34" s="7">
        <f t="shared" si="11"/>
        <v>2.564102564102564E-2</v>
      </c>
      <c r="I34" s="8">
        <f t="shared" si="13"/>
        <v>3810117.9694120949</v>
      </c>
      <c r="J34" s="9">
        <f t="shared" si="13"/>
        <v>913412.22879684414</v>
      </c>
    </row>
    <row r="35" spans="3:10" x14ac:dyDescent="0.3">
      <c r="E35" s="4">
        <v>30</v>
      </c>
      <c r="F35" s="4">
        <v>161</v>
      </c>
      <c r="G35" s="7">
        <f t="shared" ref="G35" si="15">(F35-F34)/F34</f>
        <v>6.2500000000000003E-3</v>
      </c>
      <c r="H35" s="7">
        <f t="shared" si="11"/>
        <v>3.2051282051282048E-2</v>
      </c>
      <c r="I35" s="8">
        <f t="shared" si="13"/>
        <v>4133931.2067209203</v>
      </c>
      <c r="J35" s="9">
        <f t="shared" si="13"/>
        <v>1242688.261771102</v>
      </c>
    </row>
    <row r="36" spans="3:10" x14ac:dyDescent="0.3">
      <c r="E36" s="4">
        <v>31</v>
      </c>
      <c r="F36" s="4">
        <v>163</v>
      </c>
      <c r="G36" s="7">
        <f t="shared" ref="G36" si="16">(F36-F35)/F35</f>
        <v>1.2422360248447204E-2</v>
      </c>
      <c r="H36" s="7">
        <f t="shared" si="11"/>
        <v>4.4871794871794872E-2</v>
      </c>
      <c r="I36" s="8">
        <f t="shared" si="13"/>
        <v>4485284.3894131053</v>
      </c>
      <c r="J36" s="9">
        <f t="shared" si="13"/>
        <v>1598449.9145428822</v>
      </c>
    </row>
    <row r="37" spans="3:10" x14ac:dyDescent="0.3">
      <c r="E37" s="4">
        <v>32</v>
      </c>
      <c r="F37" s="4">
        <v>158</v>
      </c>
      <c r="G37" s="7">
        <f t="shared" ref="G37" si="17">(F37-F36)/F36</f>
        <v>-3.0674846625766871E-2</v>
      </c>
      <c r="H37" s="7">
        <f t="shared" si="11"/>
        <v>1.282051282051282E-2</v>
      </c>
      <c r="I37" s="8">
        <f t="shared" si="13"/>
        <v>4647698.978694912</v>
      </c>
      <c r="J37" s="9">
        <f t="shared" si="13"/>
        <v>1918942.8621652268</v>
      </c>
    </row>
    <row r="38" spans="3:10" x14ac:dyDescent="0.3">
      <c r="E38" s="4">
        <v>33</v>
      </c>
      <c r="F38" s="4">
        <v>157</v>
      </c>
      <c r="G38" s="7">
        <f t="shared" ref="G38" si="18">(F38-F37)/F37</f>
        <v>-6.3291139240506328E-3</v>
      </c>
      <c r="H38" s="7">
        <f t="shared" si="11"/>
        <v>6.41025641025641E-3</v>
      </c>
      <c r="I38" s="8">
        <f t="shared" si="13"/>
        <v>4918283.1623740578</v>
      </c>
      <c r="J38" s="9">
        <f t="shared" si="13"/>
        <v>2231243.7779483376</v>
      </c>
    </row>
    <row r="39" spans="3:10" x14ac:dyDescent="0.3">
      <c r="E39" s="4">
        <v>34</v>
      </c>
      <c r="F39" s="4">
        <v>166</v>
      </c>
      <c r="G39" s="7">
        <f t="shared" ref="G39" si="19">(F39-F38)/F38</f>
        <v>5.7324840764331211E-2</v>
      </c>
      <c r="H39" s="7">
        <f t="shared" si="11"/>
        <v>6.4102564102564097E-2</v>
      </c>
      <c r="I39" s="8">
        <f t="shared" si="13"/>
        <v>5500222.9614910418</v>
      </c>
      <c r="J39" s="9">
        <f t="shared" si="13"/>
        <v>2674272.2252527182</v>
      </c>
    </row>
    <row r="40" spans="3:10" x14ac:dyDescent="0.3">
      <c r="C40" s="11">
        <f>I40/2</f>
        <v>3049213.9104244951</v>
      </c>
      <c r="D40" s="10">
        <f>J40</f>
        <v>3299984.8680719594</v>
      </c>
      <c r="E40" s="4">
        <v>35</v>
      </c>
      <c r="F40" s="4">
        <v>175</v>
      </c>
      <c r="G40" s="12">
        <f t="shared" ref="G40" si="20">(F40-F39)/F39</f>
        <v>5.4216867469879519E-2</v>
      </c>
      <c r="H40" s="12">
        <f t="shared" si="11"/>
        <v>0.12179487179487179</v>
      </c>
      <c r="I40" s="13">
        <f t="shared" si="13"/>
        <v>6098427.8208489902</v>
      </c>
      <c r="J40" s="14">
        <f t="shared" si="13"/>
        <v>3299984.8680719594</v>
      </c>
    </row>
    <row r="41" spans="3:10" x14ac:dyDescent="0.3">
      <c r="E41" s="4">
        <v>36</v>
      </c>
      <c r="F41" s="4">
        <v>170</v>
      </c>
      <c r="G41" s="7">
        <f t="shared" ref="G41" si="21">(F41-F40)/F40</f>
        <v>-2.8571428571428571E-2</v>
      </c>
      <c r="H41" s="7">
        <f t="shared" ref="H41:H49" si="22">(F41-$F$40)/$F$40</f>
        <v>-2.8571428571428571E-2</v>
      </c>
      <c r="I41" s="14">
        <f>I40+I40*G41+$I$6-C40</f>
        <v>3174973.1155430954</v>
      </c>
      <c r="J41" s="14">
        <f>J6</f>
        <v>300000</v>
      </c>
    </row>
    <row r="42" spans="3:10" x14ac:dyDescent="0.3">
      <c r="E42" s="4">
        <v>37</v>
      </c>
      <c r="F42" s="4">
        <v>175</v>
      </c>
      <c r="G42" s="7">
        <f t="shared" ref="G42" si="23">(F42-F41)/F41</f>
        <v>2.9411764705882353E-2</v>
      </c>
      <c r="H42" s="7">
        <f t="shared" si="22"/>
        <v>0</v>
      </c>
      <c r="I42" s="8">
        <f t="shared" ref="I42:J49" si="24">I41+I41*G42+$I$6</f>
        <v>3568354.6777649513</v>
      </c>
      <c r="J42" s="9">
        <f t="shared" si="24"/>
        <v>600000</v>
      </c>
    </row>
    <row r="43" spans="3:10" x14ac:dyDescent="0.3">
      <c r="E43" s="4">
        <v>38</v>
      </c>
      <c r="F43" s="4">
        <v>180</v>
      </c>
      <c r="G43" s="7">
        <f t="shared" ref="G43" si="25">(F43-F42)/F42</f>
        <v>2.8571428571428571E-2</v>
      </c>
      <c r="H43" s="7">
        <f t="shared" si="22"/>
        <v>2.8571428571428571E-2</v>
      </c>
      <c r="I43" s="8">
        <f t="shared" si="24"/>
        <v>3970307.6685582357</v>
      </c>
      <c r="J43" s="9">
        <f t="shared" si="24"/>
        <v>917142.85714285716</v>
      </c>
    </row>
    <row r="44" spans="3:10" x14ac:dyDescent="0.3">
      <c r="E44" s="4">
        <v>39</v>
      </c>
      <c r="F44" s="4">
        <v>185</v>
      </c>
      <c r="G44" s="7">
        <f t="shared" ref="G44" si="26">(F44-F43)/F43</f>
        <v>2.7777777777777776E-2</v>
      </c>
      <c r="H44" s="7">
        <f t="shared" si="22"/>
        <v>5.7142857142857141E-2</v>
      </c>
      <c r="I44" s="8">
        <f t="shared" si="24"/>
        <v>4380593.9926848533</v>
      </c>
      <c r="J44" s="9">
        <f t="shared" si="24"/>
        <v>1269551.0204081633</v>
      </c>
    </row>
    <row r="45" spans="3:10" x14ac:dyDescent="0.3">
      <c r="E45" s="4">
        <v>40</v>
      </c>
      <c r="F45" s="4">
        <v>175</v>
      </c>
      <c r="G45" s="7">
        <f t="shared" ref="G45" si="27">(F45-F44)/F44</f>
        <v>-5.4054054054054057E-2</v>
      </c>
      <c r="H45" s="7">
        <f t="shared" si="22"/>
        <v>0</v>
      </c>
      <c r="I45" s="8">
        <f t="shared" si="24"/>
        <v>4443805.1282154024</v>
      </c>
      <c r="J45" s="9">
        <f t="shared" si="24"/>
        <v>1569551.0204081633</v>
      </c>
    </row>
    <row r="46" spans="3:10" x14ac:dyDescent="0.3">
      <c r="E46" s="4">
        <v>41</v>
      </c>
      <c r="F46" s="4">
        <v>185</v>
      </c>
      <c r="G46" s="7">
        <f t="shared" ref="G46" si="28">(F46-F45)/F45</f>
        <v>5.7142857142857141E-2</v>
      </c>
      <c r="H46" s="7">
        <f t="shared" si="22"/>
        <v>5.7142857142857141E-2</v>
      </c>
      <c r="I46" s="8">
        <f t="shared" si="24"/>
        <v>4997736.8498277115</v>
      </c>
      <c r="J46" s="9">
        <f t="shared" si="24"/>
        <v>1959239.6501457726</v>
      </c>
    </row>
    <row r="47" spans="3:10" x14ac:dyDescent="0.3">
      <c r="E47" s="4">
        <v>42</v>
      </c>
      <c r="F47" s="4">
        <v>175</v>
      </c>
      <c r="G47" s="7">
        <f t="shared" ref="G47" si="29">(F47-F46)/F46</f>
        <v>-5.4054054054054057E-2</v>
      </c>
      <c r="H47" s="7">
        <f t="shared" si="22"/>
        <v>0</v>
      </c>
      <c r="I47" s="8">
        <f t="shared" si="24"/>
        <v>5027588.9119991865</v>
      </c>
      <c r="J47" s="9">
        <f t="shared" si="24"/>
        <v>2259239.6501457728</v>
      </c>
    </row>
    <row r="48" spans="3:10" x14ac:dyDescent="0.3">
      <c r="E48" s="4">
        <v>43</v>
      </c>
      <c r="F48" s="4">
        <v>190</v>
      </c>
      <c r="G48" s="7">
        <f t="shared" ref="G48" si="30">(F48-F47)/F47</f>
        <v>8.5714285714285715E-2</v>
      </c>
      <c r="H48" s="7">
        <f t="shared" si="22"/>
        <v>8.5714285714285715E-2</v>
      </c>
      <c r="I48" s="8">
        <f t="shared" si="24"/>
        <v>5758525.1044562599</v>
      </c>
      <c r="J48" s="9">
        <f t="shared" si="24"/>
        <v>2752888.7630154104</v>
      </c>
    </row>
    <row r="49" spans="3:10" x14ac:dyDescent="0.3">
      <c r="C49" s="11">
        <f>I49/2</f>
        <v>3105032.6193920281</v>
      </c>
      <c r="D49" s="10">
        <f>J49</f>
        <v>3367504.621645743</v>
      </c>
      <c r="E49" s="4">
        <v>44</v>
      </c>
      <c r="F49" s="4">
        <v>195</v>
      </c>
      <c r="G49" s="12">
        <f t="shared" ref="G49" si="31">(F49-F48)/F48</f>
        <v>2.6315789473684209E-2</v>
      </c>
      <c r="H49" s="12">
        <f t="shared" si="22"/>
        <v>0.11428571428571428</v>
      </c>
      <c r="I49" s="13">
        <f t="shared" si="24"/>
        <v>6210065.2387840562</v>
      </c>
      <c r="J49" s="14">
        <f t="shared" si="24"/>
        <v>3367504.621645743</v>
      </c>
    </row>
    <row r="50" spans="3:10" x14ac:dyDescent="0.3">
      <c r="E50" s="4">
        <v>45</v>
      </c>
      <c r="F50" s="4">
        <v>190</v>
      </c>
      <c r="G50" s="7">
        <f t="shared" ref="G50" si="32">(F50-F49)/F49</f>
        <v>-2.564102564102564E-2</v>
      </c>
      <c r="H50" s="7">
        <f>(F50-$F$49)/$F$49</f>
        <v>-2.564102564102564E-2</v>
      </c>
      <c r="I50" s="14">
        <f>I49+I49*G50+$I$6-C49</f>
        <v>3245800.1773719238</v>
      </c>
      <c r="J50" s="14">
        <f>J6</f>
        <v>300000</v>
      </c>
    </row>
    <row r="51" spans="3:10" x14ac:dyDescent="0.3">
      <c r="E51" s="4">
        <v>46</v>
      </c>
      <c r="F51" s="4">
        <v>200</v>
      </c>
      <c r="G51" s="7">
        <f t="shared" ref="G51" si="33">(F51-F50)/F50</f>
        <v>5.2631578947368418E-2</v>
      </c>
      <c r="H51" s="7">
        <f t="shared" ref="H51:H59" si="34">(F51-$F$49)/$F$49</f>
        <v>2.564102564102564E-2</v>
      </c>
      <c r="I51" s="8">
        <f t="shared" ref="I51:J57" si="35">I50+I50*G51+$I$6</f>
        <v>3716631.7656546566</v>
      </c>
      <c r="J51" s="9">
        <f t="shared" si="35"/>
        <v>607692.30769230775</v>
      </c>
    </row>
    <row r="52" spans="3:10" x14ac:dyDescent="0.3">
      <c r="E52" s="4">
        <v>47</v>
      </c>
      <c r="F52" s="4">
        <v>205</v>
      </c>
      <c r="G52" s="7">
        <f t="shared" ref="G52" si="36">(F52-F51)/F51</f>
        <v>2.5000000000000001E-2</v>
      </c>
      <c r="H52" s="7">
        <f t="shared" si="34"/>
        <v>5.128205128205128E-2</v>
      </c>
      <c r="I52" s="8">
        <f t="shared" si="35"/>
        <v>4109547.5597960232</v>
      </c>
      <c r="J52" s="9">
        <f t="shared" si="35"/>
        <v>938856.01577909279</v>
      </c>
    </row>
    <row r="53" spans="3:10" x14ac:dyDescent="0.3">
      <c r="E53" s="4">
        <v>48</v>
      </c>
      <c r="F53" s="4">
        <v>204</v>
      </c>
      <c r="G53" s="7">
        <f t="shared" ref="G53" si="37">(F53-F52)/F52</f>
        <v>-4.8780487804878049E-3</v>
      </c>
      <c r="H53" s="7">
        <f t="shared" si="34"/>
        <v>4.6153846153846156E-2</v>
      </c>
      <c r="I53" s="8">
        <f t="shared" si="35"/>
        <v>4389500.986333603</v>
      </c>
      <c r="J53" s="9">
        <f t="shared" si="35"/>
        <v>1282187.831891974</v>
      </c>
    </row>
    <row r="54" spans="3:10" x14ac:dyDescent="0.3">
      <c r="E54" s="4">
        <v>49</v>
      </c>
      <c r="F54" s="4">
        <v>203</v>
      </c>
      <c r="G54" s="7">
        <f t="shared" ref="G54" si="38">(F54-F53)/F53</f>
        <v>-4.9019607843137254E-3</v>
      </c>
      <c r="H54" s="7">
        <f t="shared" si="34"/>
        <v>4.1025641025641026E-2</v>
      </c>
      <c r="I54" s="8">
        <f t="shared" si="35"/>
        <v>4667983.8246358894</v>
      </c>
      <c r="J54" s="9">
        <f t="shared" si="35"/>
        <v>1634790.4096106191</v>
      </c>
    </row>
    <row r="55" spans="3:10" x14ac:dyDescent="0.3">
      <c r="E55" s="4">
        <v>50</v>
      </c>
      <c r="F55" s="4">
        <v>205</v>
      </c>
      <c r="G55" s="7">
        <f t="shared" ref="G55" si="39">(F55-F54)/F54</f>
        <v>9.852216748768473E-3</v>
      </c>
      <c r="H55" s="7">
        <f t="shared" si="34"/>
        <v>5.128205128205128E-2</v>
      </c>
      <c r="I55" s="8">
        <f t="shared" si="35"/>
        <v>5013973.8130559474</v>
      </c>
      <c r="J55" s="9">
        <f t="shared" si="35"/>
        <v>2018625.8152316764</v>
      </c>
    </row>
    <row r="56" spans="3:10" x14ac:dyDescent="0.3">
      <c r="E56" s="4">
        <v>51</v>
      </c>
      <c r="F56" s="4">
        <v>210</v>
      </c>
      <c r="G56" s="7">
        <f t="shared" ref="G56" si="40">(F56-F55)/F55</f>
        <v>2.4390243902439025E-2</v>
      </c>
      <c r="H56" s="7">
        <f t="shared" si="34"/>
        <v>7.6923076923076927E-2</v>
      </c>
      <c r="I56" s="8">
        <f t="shared" si="35"/>
        <v>5436265.8572768243</v>
      </c>
      <c r="J56" s="9">
        <f t="shared" si="35"/>
        <v>2473904.7240956514</v>
      </c>
    </row>
    <row r="57" spans="3:10" x14ac:dyDescent="0.3">
      <c r="C57" s="11">
        <f>I57/2</f>
        <v>2997567.8300021458</v>
      </c>
      <c r="D57" s="10">
        <f>J57</f>
        <v>3091071.9964156067</v>
      </c>
      <c r="E57" s="4">
        <v>52</v>
      </c>
      <c r="F57" s="4">
        <v>220</v>
      </c>
      <c r="G57" s="12">
        <f t="shared" ref="G57" si="41">(F57-F56)/F56</f>
        <v>4.7619047619047616E-2</v>
      </c>
      <c r="H57" s="12">
        <f t="shared" si="34"/>
        <v>0.12820512820512819</v>
      </c>
      <c r="I57" s="13">
        <f t="shared" si="35"/>
        <v>5995135.6600042917</v>
      </c>
      <c r="J57" s="14">
        <f t="shared" si="35"/>
        <v>3091071.9964156067</v>
      </c>
    </row>
    <row r="58" spans="3:10" x14ac:dyDescent="0.3">
      <c r="E58" s="4">
        <v>53</v>
      </c>
      <c r="F58" s="4">
        <v>230</v>
      </c>
      <c r="G58" s="7">
        <f t="shared" ref="G58" si="42">(F58-F57)/F57</f>
        <v>4.5454545454545456E-2</v>
      </c>
      <c r="H58" s="7">
        <f t="shared" si="34"/>
        <v>0.17948717948717949</v>
      </c>
      <c r="I58" s="14">
        <f>I57+I57*G58+$I$6-C57</f>
        <v>3570073.9963659775</v>
      </c>
      <c r="J58" s="14">
        <f>J6</f>
        <v>300000</v>
      </c>
    </row>
    <row r="59" spans="3:10" x14ac:dyDescent="0.3">
      <c r="E59" s="4">
        <v>54</v>
      </c>
      <c r="F59" s="4">
        <v>235</v>
      </c>
      <c r="G59" s="7">
        <f t="shared" ref="G59" si="43">(F59-F58)/F58</f>
        <v>2.1739130434782608E-2</v>
      </c>
      <c r="H59" s="7">
        <f t="shared" si="34"/>
        <v>0.20512820512820512</v>
      </c>
      <c r="I59" s="9">
        <f>I58+I58*G59+$I$6</f>
        <v>3947684.3006348033</v>
      </c>
      <c r="J59" s="9">
        <f>J58+J58*H59+$I$6</f>
        <v>661538.4615384615</v>
      </c>
    </row>
    <row r="60" spans="3:10" x14ac:dyDescent="0.3">
      <c r="C60" s="15">
        <f>SUM(C6:C59)</f>
        <v>15948448.775670245</v>
      </c>
      <c r="D60" s="15">
        <f>SUM(D6:D59)</f>
        <v>19534965.189527228</v>
      </c>
    </row>
    <row r="61" spans="3:10" x14ac:dyDescent="0.3">
      <c r="C61" s="17"/>
      <c r="D61" s="17"/>
    </row>
    <row r="67" spans="3:4" x14ac:dyDescent="0.3">
      <c r="C67" s="15"/>
      <c r="D67" s="15"/>
    </row>
  </sheetData>
  <mergeCells count="1">
    <mergeCell ref="E4:F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이영규(LEE Younggyu)</dc:creator>
  <cp:lastModifiedBy>이영규(LEE Younggyu)</cp:lastModifiedBy>
  <dcterms:created xsi:type="dcterms:W3CDTF">2022-09-14T01:49:44Z</dcterms:created>
  <dcterms:modified xsi:type="dcterms:W3CDTF">2022-09-14T07:49:10Z</dcterms:modified>
</cp:coreProperties>
</file>