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del FLIPHOLD RATE SMART Score" sheetId="1" r:id="rId4"/>
    <sheet state="hidden" name="Лист17" sheetId="2" r:id="rId5"/>
    <sheet state="visible" name="DB_ Graduation_ratings" sheetId="3" r:id="rId6"/>
    <sheet state="visible" name="DB_ Analyses" sheetId="4" r:id="rId7"/>
  </sheets>
  <definedNames>
    <definedName hidden="1" localSheetId="1" name="_xlnm._FilterDatabase">'Лист17'!$A$128:$H$134</definedName>
    <definedName hidden="1" localSheetId="3" name="_xlnm._FilterDatabase">'DB_ Analyses'!$E$1:$K$128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J2">
      <text>
        <t xml:space="preserve">Узнать полную линейку градации оценок
	-Михаил Засидкевич</t>
      </text>
    </comment>
    <comment authorId="0" ref="J64">
      <text>
        <t xml:space="preserve">Узнать полную линейку градации оценок
	-Михаил Засидкевич</t>
      </text>
    </comment>
    <comment authorId="0" ref="J65">
      <text>
        <t xml:space="preserve">Узнать полную линейку градации оценок
	-Михаил Засидкевич</t>
      </text>
    </comment>
  </commentList>
</comments>
</file>

<file path=xl/sharedStrings.xml><?xml version="1.0" encoding="utf-8"?>
<sst xmlns="http://schemas.openxmlformats.org/spreadsheetml/2006/main" count="2844" uniqueCount="1313">
  <si>
    <t>В данной модели представлен расчет Flip ROI / Hold ROI эксперта</t>
  </si>
  <si>
    <t>В рейтинге участвуют только эксперты, которые оценили более 5 проектов по высокой оценке</t>
  </si>
  <si>
    <t>Весь расчет проводится на основе ROI проектов, которые высоко оценены экспертами</t>
  </si>
  <si>
    <t>ROI Scam проектов, которые оценены по высокой оценке всегда равен 0, независимо от того торгуются токен на бирже или нет.</t>
  </si>
  <si>
    <t xml:space="preserve">FLIP ROI эксперта (среднее ROI FLIP Star проектов эксперта) = (ROI FLIP1+ ROI FLIP2 + … + ROI FLIPn) / n  </t>
  </si>
  <si>
    <t>Формула расчета ROI Flip проекта (в USD, BTC)</t>
  </si>
  <si>
    <t>Период - фильтр</t>
  </si>
  <si>
    <t>!=max цена токена в периоде до  1 месяцев  / цена ICO</t>
  </si>
  <si>
    <t>All Time</t>
  </si>
  <si>
    <t>!=max цена токена до  1 месяца проектов, которые начали торги на бирже в течение последних 90 дней / цена ICO</t>
  </si>
  <si>
    <t>Last 3 months</t>
  </si>
  <si>
    <t>!=max цена токена до  1 месяца проектов, которые начали торги на бирже в течение последних 365 дней / цена ICO</t>
  </si>
  <si>
    <t>Last Year</t>
  </si>
  <si>
    <t>Формула расчета  ROI HOLD проекта (в USD, BTC)</t>
  </si>
  <si>
    <t>!=цена на текущую дату / цена ICO</t>
  </si>
  <si>
    <t>!=цена токена 90 дней назад от текущей даты / цена ICO</t>
  </si>
  <si>
    <t>!=цена токена 365 дней назад от текущей даты / цена ICO</t>
  </si>
  <si>
    <t>Расчет общего количества оценок</t>
  </si>
  <si>
    <t>Общее количество Star оценок</t>
  </si>
  <si>
    <t>Матрица проектов и аналитиков</t>
  </si>
  <si>
    <t xml:space="preserve">Проект </t>
  </si>
  <si>
    <t>Аналитик 1</t>
  </si>
  <si>
    <t>Аналитик 2</t>
  </si>
  <si>
    <t>Аналитик 3 (7 б. шкала)</t>
  </si>
  <si>
    <t>Аналитик 4</t>
  </si>
  <si>
    <t>Аналитик 5</t>
  </si>
  <si>
    <t>Аналитики 6</t>
  </si>
  <si>
    <t xml:space="preserve">ROI Flip проекта (USD) </t>
  </si>
  <si>
    <t>ROI HOLD проекта (USD)</t>
  </si>
  <si>
    <t>Проект 1</t>
  </si>
  <si>
    <t>High</t>
  </si>
  <si>
    <t>Проект 2</t>
  </si>
  <si>
    <t>Very High</t>
  </si>
  <si>
    <t>Проект 3</t>
  </si>
  <si>
    <t>Проект 4</t>
  </si>
  <si>
    <t>Проект 5</t>
  </si>
  <si>
    <t>Проект 6</t>
  </si>
  <si>
    <t>Проект 7</t>
  </si>
  <si>
    <t>А+</t>
  </si>
  <si>
    <t>Проект 8</t>
  </si>
  <si>
    <t>Проект 9</t>
  </si>
  <si>
    <t>Проект 10</t>
  </si>
  <si>
    <t>Проект 11</t>
  </si>
  <si>
    <t>Проект 12</t>
  </si>
  <si>
    <t>S</t>
  </si>
  <si>
    <t>-</t>
  </si>
  <si>
    <t>Проект 13</t>
  </si>
  <si>
    <t>Проект 14</t>
  </si>
  <si>
    <t>FLIP ROI эксперта (USD)</t>
  </si>
  <si>
    <t>HOLD ROI эксперта (USD)</t>
  </si>
  <si>
    <t>Порог по количеству Star проектов</t>
  </si>
  <si>
    <t>Перечень аналитиков</t>
  </si>
  <si>
    <t>Всего оценено проектов экспертом</t>
  </si>
  <si>
    <t>Количество Star проектов у эксперта</t>
  </si>
  <si>
    <t>Количество Scam проектов у эксперта</t>
  </si>
  <si>
    <t>Количество Star проектов, токены которых НЕ торгуются на бирже</t>
  </si>
  <si>
    <t>Количество Star проектов, которые участвуют в расчете ROI эксперта</t>
  </si>
  <si>
    <t>Flip ROI эксперта (All Time)</t>
  </si>
  <si>
    <t>Hold ROI эксперта (All Time)</t>
  </si>
  <si>
    <t>Комментарий</t>
  </si>
  <si>
    <t>проект №13 не торгуется на бирже</t>
  </si>
  <si>
    <t>&lt;5 Star проектов</t>
  </si>
  <si>
    <t>Аналитик 3</t>
  </si>
  <si>
    <t>Аналитик 6</t>
  </si>
  <si>
    <t>Алгоритм действий расчета рейтинга экспертов:</t>
  </si>
  <si>
    <t>Наполнена база данных проектов по каждому эксперту</t>
  </si>
  <si>
    <t>Спарсена база данных исторических данных Coinmarketcap</t>
  </si>
  <si>
    <t>Подключить API Coinmarketcap</t>
  </si>
  <si>
    <t>Подключить Единую систему градации оценок для разных шкал оценок экспертов</t>
  </si>
  <si>
    <t>Интегрировать базы данных, чтобы идентифицировать экспертов и проекты из разных источников</t>
  </si>
  <si>
    <t>Алгоритмически отобрать проекты, которые по системе градции имеют оценку от 8 (включительно) до 10 баллов, т.н. Star проекты</t>
  </si>
  <si>
    <t>Алгоритмически отобрать эскпертов у которых =&gt;5 Star проектов</t>
  </si>
  <si>
    <t>Расчитать общее количество оценок по каждому эксперту</t>
  </si>
  <si>
    <t>Расчитать общее количество Star оценок по каждому эксперту</t>
  </si>
  <si>
    <t>Алгоритмически отобрать Star проекты, которые торгуются на бирже  по каждому эксперту</t>
  </si>
  <si>
    <t>Алгоритмически отобрать Scam проекты по каждому эксперту (в базе проектов колонка Scam)</t>
  </si>
  <si>
    <t>По каждому проекту рассчитать ROI Flip за все время (на основе max. цены токенов и цены на ICO)</t>
  </si>
  <si>
    <t>По каждому проекту рассчитать ROI Hold за все время (на основе  текущей цены токенов и цены на ICO)</t>
  </si>
  <si>
    <t>По каждому эксперту рассчитаны среднееарифметическое Flip ROI на основе ROI Flip проектов данного эксперта (с учетом ROI только Star и Scam проектов)</t>
  </si>
  <si>
    <t>По каждому эксперту рассчитаны среднееарифметическое Hold ROI на основе ROI Hold проектов данного эксперта (с учетом ROI только Star и Scam проектов)</t>
  </si>
  <si>
    <t>Перечень экспертов упорядочить по убыванию Flip ROI</t>
  </si>
  <si>
    <t>Перечень экспертов упорядочить по убыванию Hold ROI</t>
  </si>
  <si>
    <t>Все итоговые расчеты ROI сделаны только в USD для Flip и Hold. Для BTC формулы аналогичные. Можно будет включить в модель после обкатки модели с USD</t>
  </si>
  <si>
    <t>Эксперт№1</t>
  </si>
  <si>
    <t>Проект</t>
  </si>
  <si>
    <t>Оригинальная оценка от эксперта</t>
  </si>
  <si>
    <t>Нормированная оценка (согласно Системы градации)</t>
  </si>
  <si>
    <t>Является ли Star проектом?</t>
  </si>
  <si>
    <t>Является ли Scam проектом?</t>
  </si>
  <si>
    <t>Торгуется на бирже</t>
  </si>
  <si>
    <t>ROI проекта участвует в расчете рейтинга</t>
  </si>
  <si>
    <t>FlipROI</t>
  </si>
  <si>
    <t>Hold ROI (All Time)</t>
  </si>
  <si>
    <t>Hold ROI (Last Year)</t>
  </si>
  <si>
    <t>Hold ROI (Last 3 month)</t>
  </si>
  <si>
    <t>AIRBLOC Protocol</t>
  </si>
  <si>
    <t>Medium</t>
  </si>
  <si>
    <t>Нет</t>
  </si>
  <si>
    <t>Да</t>
  </si>
  <si>
    <t>Alchemint</t>
  </si>
  <si>
    <t>A</t>
  </si>
  <si>
    <t>Проект3</t>
  </si>
  <si>
    <t>2.89</t>
  </si>
  <si>
    <t>0.56</t>
  </si>
  <si>
    <t>0.74</t>
  </si>
  <si>
    <t>В данной модели представлен расчет рейтинга экспретов Flip Rate / Hold Rate, а также рейтинг проектов Smart Score</t>
  </si>
  <si>
    <t>Весь расчет проводится на основе ROI проектов, которые высоко оценены экспертами и количеством этих Star проектов.</t>
  </si>
  <si>
    <t>FLIP RATE = (Success Rate / Success Rate max) *10</t>
  </si>
  <si>
    <t>Success Rate = Av. FLIP ROI * (s.g.Star * ratio Star + s.g.Norm+1) / 1+(s.g.Fall + s.g.Scam / ratio Fall)</t>
  </si>
  <si>
    <t>Формула расчета удельных весов</t>
  </si>
  <si>
    <t>s.g.Scam</t>
  </si>
  <si>
    <t>!=количество Scam проектов аналатика / общее количество всех оценок Scam проектов на рынке, которые участвуют в рейтинге</t>
  </si>
  <si>
    <t>s.g.Fall</t>
  </si>
  <si>
    <t>!=количество Fall проектов аналатика / общее количество всех оценок Fall проектов на рынке, которые участвуют в рейтинге</t>
  </si>
  <si>
    <t>s.g.Norm</t>
  </si>
  <si>
    <t>!=количество Norm проектов аналатика / общее количество всех оценок Norm проектов на рынке, которые участвуют в рейтинге</t>
  </si>
  <si>
    <t xml:space="preserve">s.g.Star </t>
  </si>
  <si>
    <t>!=количество Star проектов аналатика / общее количество всех оценок Star проектов на рынке, которые участвуют в рейтинге</t>
  </si>
  <si>
    <r>
      <t xml:space="preserve">Av. FLIP ROI (среднее ROI FLIP HIGH проектов эксперта) = (ROI FLIP1+ ROI FLIP2 + … + ROI FLIPn) / n  </t>
    </r>
    <r>
      <rPr>
        <color rgb="FFFF0000"/>
      </rPr>
      <t xml:space="preserve">- среднее арифметическое заменено на Медиану </t>
    </r>
  </si>
  <si>
    <t>Формула расчета ROI Flip (в USD, BTC)</t>
  </si>
  <si>
    <t>!=max цена токена до  1 месяцев проектов, которые начали торги на бирже в течение последних 90 дней / цена ICO</t>
  </si>
  <si>
    <t>!=max цена токена до  1 месяцев проектов, которые начали торги на бирже в течение последних 30 дней / цена ICO</t>
  </si>
  <si>
    <t>Last month</t>
  </si>
  <si>
    <t>Формула расчета  ROI HOLD (в USD, BTC)</t>
  </si>
  <si>
    <t>!=цена токена 30 дней назад от текущей даты / цена ICO</t>
  </si>
  <si>
    <t>Общее количество HIGH оценок</t>
  </si>
  <si>
    <t>Расчет базовых среднерыночных ROI на основе ROI всех проектов, которые оценены аналитиками на уровне HIGH</t>
  </si>
  <si>
    <t>Базовые ROI участвуют в расчете диапазона для Fall, Norm, Star.</t>
  </si>
  <si>
    <t>Av. FLIP ROI USD</t>
  </si>
  <si>
    <t>Av. HOLD ROI USD</t>
  </si>
  <si>
    <t>Av. FLIP ROI BTC</t>
  </si>
  <si>
    <t>Av. HOLD ROI BTC</t>
  </si>
  <si>
    <t>Константы</t>
  </si>
  <si>
    <t>ratio Fall</t>
  </si>
  <si>
    <t>ratio Star</t>
  </si>
  <si>
    <t xml:space="preserve"> Расчет диапазонов ROI проектов</t>
  </si>
  <si>
    <t>Параметры</t>
  </si>
  <si>
    <t>Min</t>
  </si>
  <si>
    <t>Max</t>
  </si>
  <si>
    <t xml:space="preserve">Scam </t>
  </si>
  <si>
    <t>Есть публичная информация о мошенничестве</t>
  </si>
  <si>
    <t>Fall Flip range</t>
  </si>
  <si>
    <t>!&lt;= Av. FLIP ROI  * ratio Fall</t>
  </si>
  <si>
    <t>Fall Flip range USD</t>
  </si>
  <si>
    <t>Fall Flip range BTC</t>
  </si>
  <si>
    <t>Norm Flip range</t>
  </si>
  <si>
    <t>!&lt; Av. FLIP ROI  * ratio Star</t>
  </si>
  <si>
    <t>Norm Flip range USD</t>
  </si>
  <si>
    <t>Norm Flip range BTC</t>
  </si>
  <si>
    <t>Star Flip range</t>
  </si>
  <si>
    <t>!&gt;= Av. FLIP ROI  * ratio Star</t>
  </si>
  <si>
    <t>Star Flip range USD</t>
  </si>
  <si>
    <t>Бесконечность</t>
  </si>
  <si>
    <t>Star Flip range BTC</t>
  </si>
  <si>
    <t>Fall HOLD range</t>
  </si>
  <si>
    <t>!&lt;= Av. HOLD ROI  * ratio Fall</t>
  </si>
  <si>
    <t xml:space="preserve">Fall HOLD range USD </t>
  </si>
  <si>
    <t>Fall HOLD range BTC</t>
  </si>
  <si>
    <t>Norm HOLD range</t>
  </si>
  <si>
    <t>!&lt; Av. HOLD ROI * ratio Star</t>
  </si>
  <si>
    <t xml:space="preserve">Norm HOLD range USD </t>
  </si>
  <si>
    <t>Norm HOLD range BTC</t>
  </si>
  <si>
    <t>Star HOLD range</t>
  </si>
  <si>
    <t>!&gt;= Av. HOLD ROI * ratio Star</t>
  </si>
  <si>
    <t xml:space="preserve">Star HOLD range USD </t>
  </si>
  <si>
    <t>Star HOLD range BTC</t>
  </si>
  <si>
    <t xml:space="preserve">ROI Flip (USD) </t>
  </si>
  <si>
    <t>ROI HOLD (USD)</t>
  </si>
  <si>
    <t>ROI Flip (BTC)</t>
  </si>
  <si>
    <t>ROI HOLD (BTC)</t>
  </si>
  <si>
    <t>Scam</t>
  </si>
  <si>
    <t>Av. FLIP ROI (USD)</t>
  </si>
  <si>
    <t>Av. HOLD ROI (USD)</t>
  </si>
  <si>
    <t>Av. FLIP ROI (BTC)</t>
  </si>
  <si>
    <t>Av. HOLD ROI (BTC)</t>
  </si>
  <si>
    <t>Flip</t>
  </si>
  <si>
    <t>Hold</t>
  </si>
  <si>
    <t>Количество оценок Star ROI проектов</t>
  </si>
  <si>
    <t>Количество оценок Norm ROI проектов</t>
  </si>
  <si>
    <t>Количество оценок Fall ROI проектов</t>
  </si>
  <si>
    <t>Количество оценок Scam проектов</t>
  </si>
  <si>
    <t>Scam Flip</t>
  </si>
  <si>
    <t>Fall Flip</t>
  </si>
  <si>
    <t>Norm Flip</t>
  </si>
  <si>
    <t>Star Flip</t>
  </si>
  <si>
    <t>АНалитик 6</t>
  </si>
  <si>
    <t xml:space="preserve">Расчет s.g. и Succes Rate для Flip в USD </t>
  </si>
  <si>
    <t>Удельный вес Scam</t>
  </si>
  <si>
    <t>Удельный вес Fall</t>
  </si>
  <si>
    <t>Удельный вес Norm</t>
  </si>
  <si>
    <t>Удельный вес Star</t>
  </si>
  <si>
    <t xml:space="preserve">Success Rate </t>
  </si>
  <si>
    <t>FLIP Rate</t>
  </si>
  <si>
    <t>Success Rate max</t>
  </si>
  <si>
    <t>Scam HOLD</t>
  </si>
  <si>
    <t>Fall HOLD</t>
  </si>
  <si>
    <t>Norm HOLD</t>
  </si>
  <si>
    <t>Star HOLD</t>
  </si>
  <si>
    <t xml:space="preserve">Расчет s.g. и Succes Rate для HOLD в USD </t>
  </si>
  <si>
    <t>Hold Rate</t>
  </si>
  <si>
    <t>1. Построена матрица проектов по каждому аналитику</t>
  </si>
  <si>
    <t>2. По каждому проекту рассчитаны 4 вида ROI</t>
  </si>
  <si>
    <t>3. По каждому аналитику рассчитаны 4 вида среднего ROI</t>
  </si>
  <si>
    <t>4. Расчитаны 4 вида среднерыночных ROI</t>
  </si>
  <si>
    <t>5. Расчитаны 4 базовых ROI, которые формируют диапазон для показателя Scam, Fall, Norm и Star</t>
  </si>
  <si>
    <t>6. Указаны 2 константы: Коэфициент Fall и коэфициент Star, которые мы можем регулировать по-своему усмотрению.</t>
  </si>
  <si>
    <t>7. Расчитано общее количество оценок</t>
  </si>
  <si>
    <t>8. Рассчитаны 6 диапазонов ROI проектов: Fall USD Flip, Norm USD Flip, Star USD Flip, Fall USD Hold, Norm USD Hold, Star USD Hold</t>
  </si>
  <si>
    <t>9. Рассчитаны удельные веса проектов Scam, Fall,  Norm и Star по каждому аналитику</t>
  </si>
  <si>
    <t>10. Рассчитаны показатели эффективности каждого аналитика с учетом удельных весов проектов Scam, Fall ROI,  Norm ROI и Star ROI</t>
  </si>
  <si>
    <t xml:space="preserve">11. Аналитики упорядочены по убыванию показателя их эффективности </t>
  </si>
  <si>
    <t>Все итоговые расчеты сделаны только в USD для Flip и Hold. Для BTC формулы аналогичные. Можно будет включить в модель после обкатки модели с USD</t>
  </si>
  <si>
    <t>Расчет Smart Score</t>
  </si>
  <si>
    <t xml:space="preserve">
Unified Score Project </t>
  </si>
  <si>
    <t>HOLD Rate</t>
  </si>
  <si>
    <t>Flip Rate Weight</t>
  </si>
  <si>
    <t>Hold Rate Weight</t>
  </si>
  <si>
    <t>Social Weight</t>
  </si>
  <si>
    <t>s.g. Smart Score</t>
  </si>
  <si>
    <t>Average</t>
  </si>
  <si>
    <t>Smart Score</t>
  </si>
  <si>
    <t>Всего</t>
  </si>
  <si>
    <t>Алгоритм действий расчета рейтинга проекта:</t>
  </si>
  <si>
    <t>1. Из базы данных получены оценки по отдельному проекту от каждого аналитика</t>
  </si>
  <si>
    <t>2. Получен Flip Rate каждого эксперта, который оценил данный проект (расчет проведен на основе алгоритма рейтинга экспертов)</t>
  </si>
  <si>
    <t>3. Получен Hold Rate каждого эксперта, который оценил данный проект (расчет проведен на основе алгоритма рейтинга экспертов)</t>
  </si>
  <si>
    <t>4. Рассчитан Rate Weght каждого эксперта (на основе расчета удельного веса Flip Rate Hold Rate в общей сумме всех рейтинов экспертов, которыми оценен рейтингуемый проект)</t>
  </si>
  <si>
    <t>5. Рассчитан Social Weght каждого эксперта (на основе расчета удельного веса подписчиков эксперта в социальных сетях в общей сумме всех подписчиков экспертов, которыми оценен рейтингуемый проект)</t>
  </si>
  <si>
    <t>6. Рассчитан Smart Score каждого эксперта (на основе расчета произведения оценки проекта от данного эксперта на среднее значение Rate Weight и Social Weight)</t>
  </si>
  <si>
    <t>7. Рассчитан Smart Score проекта как сумма Smart Score проекта от каждого отдельного єксперта</t>
  </si>
  <si>
    <t>В расчете рейтинга проекта участвуют только эксперты, которые оценили данный проект. Другие эксперты из расчетов исключаются</t>
  </si>
  <si>
    <t>Порог для Star</t>
  </si>
  <si>
    <t>&gt; =8</t>
  </si>
  <si>
    <t>из 10</t>
  </si>
  <si>
    <t>Количество целых баллов</t>
  </si>
  <si>
    <t>0-0.9</t>
  </si>
  <si>
    <t>1-1.9</t>
  </si>
  <si>
    <t>2.0-2. 5</t>
  </si>
  <si>
    <t>2.6-3.3</t>
  </si>
  <si>
    <t>3.4-3.9</t>
  </si>
  <si>
    <t>4-4.9</t>
  </si>
  <si>
    <t>5.0-5.9</t>
  </si>
  <si>
    <t>6.0-6.7</t>
  </si>
  <si>
    <t>6.8-7.4</t>
  </si>
  <si>
    <t>7.5-7.9</t>
  </si>
  <si>
    <t>8.0-8.9</t>
  </si>
  <si>
    <t>9.0 - 9.9</t>
  </si>
  <si>
    <t>Stealth</t>
  </si>
  <si>
    <t>Solid</t>
  </si>
  <si>
    <t>Stellar</t>
  </si>
  <si>
    <t>ICOwhitelists</t>
  </si>
  <si>
    <t>Bad</t>
  </si>
  <si>
    <t>Neutral</t>
  </si>
  <si>
    <t>Good</t>
  </si>
  <si>
    <t>Negative</t>
  </si>
  <si>
    <t>Positive</t>
  </si>
  <si>
    <t>CrushCrypto</t>
  </si>
  <si>
    <t>Hypernum Analytics</t>
  </si>
  <si>
    <t>Bullish</t>
  </si>
  <si>
    <t>Cash Cow</t>
  </si>
  <si>
    <t>Coin Bloq</t>
  </si>
  <si>
    <t>Avoid</t>
  </si>
  <si>
    <t>Buy</t>
  </si>
  <si>
    <t>Spec buy</t>
  </si>
  <si>
    <t>Picolo</t>
  </si>
  <si>
    <t>@CryptoLammer</t>
  </si>
  <si>
    <t>E</t>
  </si>
  <si>
    <t>D</t>
  </si>
  <si>
    <t>C</t>
  </si>
  <si>
    <t>B</t>
  </si>
  <si>
    <t>Coinschedule</t>
  </si>
  <si>
    <t>negative</t>
  </si>
  <si>
    <t>neutral</t>
  </si>
  <si>
    <t>stable</t>
  </si>
  <si>
    <t>stable+</t>
  </si>
  <si>
    <t>positive</t>
  </si>
  <si>
    <t>ICORating</t>
  </si>
  <si>
    <t>Very Low</t>
  </si>
  <si>
    <t>Low</t>
  </si>
  <si>
    <t>Very high</t>
  </si>
  <si>
    <t>ICODrops</t>
  </si>
  <si>
    <t>BAD (E-F)</t>
  </si>
  <si>
    <t>OKAY (C)</t>
  </si>
  <si>
    <t>AVERAGE (D)</t>
  </si>
  <si>
    <t xml:space="preserve"> PROMISING (B-)</t>
  </si>
  <si>
    <t>SOLID (B+),</t>
  </si>
  <si>
    <t>EXCELLENT (A)</t>
  </si>
  <si>
    <t>Diddy Carter</t>
  </si>
  <si>
    <t>B2</t>
  </si>
  <si>
    <t>B1</t>
  </si>
  <si>
    <t>A3</t>
  </si>
  <si>
    <t>A2</t>
  </si>
  <si>
    <t>A1</t>
  </si>
  <si>
    <t>icoinspect</t>
  </si>
  <si>
    <t>BB</t>
  </si>
  <si>
    <t>BB+</t>
  </si>
  <si>
    <t>B+</t>
  </si>
  <si>
    <t>AA</t>
  </si>
  <si>
    <t>AA+</t>
  </si>
  <si>
    <t>ICO rating</t>
  </si>
  <si>
    <t>B-</t>
  </si>
  <si>
    <t>A-</t>
  </si>
  <si>
    <t>A+</t>
  </si>
  <si>
    <t>ICO PROMETHEUS</t>
  </si>
  <si>
    <t>BBB</t>
  </si>
  <si>
    <t>AAA</t>
  </si>
  <si>
    <t>Top ICO List</t>
  </si>
  <si>
    <t>C-</t>
  </si>
  <si>
    <t>C+</t>
  </si>
  <si>
    <t>icocra</t>
  </si>
  <si>
    <t>ICO of Korea</t>
  </si>
  <si>
    <t>Brothers Rating</t>
  </si>
  <si>
    <t>DD</t>
  </si>
  <si>
    <t>C1</t>
  </si>
  <si>
    <t>CC</t>
  </si>
  <si>
    <t>ICOTOP</t>
  </si>
  <si>
    <t>Token Metrics Report</t>
  </si>
  <si>
    <t>D-</t>
  </si>
  <si>
    <t>D+</t>
  </si>
  <si>
    <t>ICO Pantera</t>
  </si>
  <si>
    <t>(Оригинальная оценка эксперта от 1 до 5 /A36)*$N$4</t>
  </si>
  <si>
    <t>CryptoRated</t>
  </si>
  <si>
    <t>Anon ICO Reviews</t>
  </si>
  <si>
    <t>ICOBazaar</t>
  </si>
  <si>
    <t>TokenTOPS</t>
  </si>
  <si>
    <t>TrackICO</t>
  </si>
  <si>
    <t>ICOHolder</t>
  </si>
  <si>
    <t>ICO Market Data</t>
  </si>
  <si>
    <t>ICOGuru</t>
  </si>
  <si>
    <t>Suppoman</t>
  </si>
  <si>
    <t>ICOScoring</t>
  </si>
  <si>
    <t>ICOReview</t>
  </si>
  <si>
    <t>ICO-rating</t>
  </si>
  <si>
    <t>ICO Digest</t>
  </si>
  <si>
    <t>icocrunch</t>
  </si>
  <si>
    <t>icostock24</t>
  </si>
  <si>
    <t>Cryptocoinconnection</t>
  </si>
  <si>
    <t>ICO expert</t>
  </si>
  <si>
    <t>Coincheckup</t>
  </si>
  <si>
    <t>ICOstreet.io</t>
  </si>
  <si>
    <t>WiserICO</t>
  </si>
  <si>
    <t>ICO Champs</t>
  </si>
  <si>
    <t>ICOcreed</t>
  </si>
  <si>
    <t>ICO Finch</t>
  </si>
  <si>
    <t>Insider.Pro</t>
  </si>
  <si>
    <t>Findico.io</t>
  </si>
  <si>
    <t>TokenGuru</t>
  </si>
  <si>
    <t>Earnings</t>
  </si>
  <si>
    <t>ICOBench</t>
  </si>
  <si>
    <t>ICO-map</t>
  </si>
  <si>
    <t>ICObuzz.net</t>
  </si>
  <si>
    <t>Icohunt</t>
  </si>
  <si>
    <t>Icosignal</t>
  </si>
  <si>
    <t>NEWSBTC</t>
  </si>
  <si>
    <t>Coindelite</t>
  </si>
  <si>
    <t>ICOVision.io</t>
  </si>
  <si>
    <t>(Оригинальная оценка эксперта от 1 до 6 /A37)*$N$4</t>
  </si>
  <si>
    <t>(Оригинальная оценка эксперта от 1 до 7 /A38)*$N$4</t>
  </si>
  <si>
    <t>digrate</t>
  </si>
  <si>
    <t xml:space="preserve">(Оригинальная оценка эксперта от 1 до 10 /A39)*$N$4                                                                                                </t>
  </si>
  <si>
    <t>Mandy</t>
  </si>
  <si>
    <t>ICOMarks</t>
  </si>
  <si>
    <t>Luntik ICO Reports</t>
  </si>
  <si>
    <t>CCN</t>
  </si>
  <si>
    <t>FoundICO</t>
  </si>
  <si>
    <t>ICO4you</t>
  </si>
  <si>
    <t>BitExpert</t>
  </si>
  <si>
    <t>ICOBuffer</t>
  </si>
  <si>
    <t>cointelligence</t>
  </si>
  <si>
    <t>cFund</t>
  </si>
  <si>
    <t>Icotoinvest</t>
  </si>
  <si>
    <t>CoinMarketPlus</t>
  </si>
  <si>
    <t>CryptoPotato</t>
  </si>
  <si>
    <t>Cryptototem</t>
  </si>
  <si>
    <t>Foxico</t>
  </si>
  <si>
    <t>Portal Soho</t>
  </si>
  <si>
    <t>icopools.io</t>
  </si>
  <si>
    <t>coinlauncher</t>
  </si>
  <si>
    <t>ICO Scroll</t>
  </si>
  <si>
    <t>Tropyc</t>
  </si>
  <si>
    <t>CoinGape</t>
  </si>
  <si>
    <t>CryptoBriefing</t>
  </si>
  <si>
    <t xml:space="preserve">(Оригинальная оценка эксперта от 1 до 100 /A40)*$N$4                                                                                                </t>
  </si>
  <si>
    <t xml:space="preserve">
 OhHeyMatty</t>
  </si>
  <si>
    <t>Ian Balina</t>
  </si>
  <si>
    <t>MMCrypto</t>
  </si>
  <si>
    <t>Wolf Crypto</t>
  </si>
  <si>
    <t>Sergio</t>
  </si>
  <si>
    <t>Crypto Calibur</t>
  </si>
  <si>
    <t>Shin Chan</t>
  </si>
  <si>
    <t>Lendex0</t>
  </si>
  <si>
    <t>CryptoBotReport</t>
  </si>
  <si>
    <t>Liu</t>
  </si>
  <si>
    <t>ICOData</t>
  </si>
  <si>
    <t>The Crypto Sphere</t>
  </si>
  <si>
    <t>ICONow</t>
  </si>
  <si>
    <t>ICORanker</t>
  </si>
  <si>
    <t>ProfitGid</t>
  </si>
  <si>
    <t>TokenLab</t>
  </si>
  <si>
    <t>TopTraderICO</t>
  </si>
  <si>
    <t>NeiroNIX</t>
  </si>
  <si>
    <t>ICOHotSheet</t>
  </si>
  <si>
    <t>Altcoin Picks</t>
  </si>
  <si>
    <t>BlackDragon</t>
  </si>
  <si>
    <t>BulkNetwork</t>
  </si>
  <si>
    <t>Coinvision</t>
  </si>
  <si>
    <t>@ICO_Reports Community Rating</t>
  </si>
  <si>
    <t>The Kript Keeper</t>
  </si>
  <si>
    <t>The Council</t>
  </si>
  <si>
    <t>Chainrock</t>
  </si>
  <si>
    <t>ICOTracker</t>
  </si>
  <si>
    <t>ICOPicker</t>
  </si>
  <si>
    <t>InvestFuture</t>
  </si>
  <si>
    <t>(Оригинальная оценка эксперта от 1 до 100 /A41)*$N$4, но есть исключение: порог для Star проектов BitCryptoNews равен 6 (включительно), т.е к Star проектам эксперта будут относится проекты с оценкой от 6(включительно) до 10</t>
  </si>
  <si>
    <t>BitCryptoNews</t>
  </si>
  <si>
    <t>Expert_Name</t>
  </si>
  <si>
    <t>Expert_website</t>
  </si>
  <si>
    <t>Old_Description</t>
  </si>
  <si>
    <t>Expert_Description</t>
  </si>
  <si>
    <t>Spreadsheet</t>
  </si>
  <si>
    <t>Количество оценок</t>
  </si>
  <si>
    <t>Градация оценок</t>
  </si>
  <si>
    <t>Платность оценки (Free, Pay, Free/Pay)</t>
  </si>
  <si>
    <t>Expert_Facebook</t>
  </si>
  <si>
    <t>Expert_Twitter</t>
  </si>
  <si>
    <t>Expert_Youtube</t>
  </si>
  <si>
    <t>Expert_TG_CHAT</t>
  </si>
  <si>
    <t>Expert_TG_Group</t>
  </si>
  <si>
    <t>Expert_Discord</t>
  </si>
  <si>
    <t>Expert_Reddit</t>
  </si>
  <si>
    <t>Expert_Medium</t>
  </si>
  <si>
    <t>Expert_Bitcointalk_Forum</t>
  </si>
  <si>
    <t>Expert_email</t>
  </si>
  <si>
    <t>Subscribe</t>
  </si>
  <si>
    <t>https://icodrops.com/</t>
  </si>
  <si>
    <t>ICODrops is our view on the constantly growing ICO world. We’ve created and are constantly updating three useful lists: Active ICOs, Upcoming ICOs and Ended ICOs for everyone who is interested in ICOs and wants to stay current on the topic. The lists look like a kanban board (Inbox, In Progress, Done).</t>
  </si>
  <si>
    <t>ICODrops (https://icodrops.com/) is our opinion about the continually fast expanding ICO world. Our team developed and is regularly updating 3 helpful lists (Active ICOs, Upcoming ICOs and Ended ICOs) for all people who are involved in ICO investments and want to keep updated with market news. Our lists look like a dashboard (Inbox, In Progress, Done).</t>
  </si>
  <si>
    <t>No data</t>
  </si>
  <si>
    <t>Interest: low-neutral-medium-high-very high</t>
  </si>
  <si>
    <t>Free</t>
  </si>
  <si>
    <t>https://twitter.com/ICODrops</t>
  </si>
  <si>
    <t>https://www.youtube.com/channel/UCnueojzU1PqyYYcmxyG9aSA</t>
  </si>
  <si>
    <t>https://t.me/joinchat/FoisO0k4-XXBkPEikfdgow</t>
  </si>
  <si>
    <t>https://t.me/icodrops</t>
  </si>
  <si>
    <t>hello@icodrops.com</t>
  </si>
  <si>
    <t>https://icodrops.us3.list-manage.com/subscribe?u=4f1b4826ad6ab18d6070c8269&amp;id=00588e7766</t>
  </si>
  <si>
    <t>http://ianbalina.com/</t>
  </si>
  <si>
    <t>Ian Balina is an influential Blockchain and Cryptocurrency Investor, Advisor, and Evangelist. He has appeared in The Wall Street Journal, Forbes, Huffington Post, The Street, INC and Entrepreneur Magazine for his work in analytics, cryptocurrencies, and entrepreneurship.</t>
  </si>
  <si>
    <t>Ian Balina (http://ianbalina.com/) is a well-known blockchain and cryptocurrency investment manager, consultant, and blockchain technology evangelist. His reviews and ratings about crypto market and ICOs were published by the long list of famous media like Forbes, WSJ, The Street, Huffington Post, INC and Entrepreneur Magazine.</t>
  </si>
  <si>
    <t>https://docs.google.com/spreadsheets/d/1BzJhrL_dEjrNE-LRbJZhubeMUF-8Pev7oaKM-qTDytE/edit#gid=1032094084</t>
  </si>
  <si>
    <t>от 1 до 100%</t>
  </si>
  <si>
    <t>https://www.facebook.com/ianbalina/</t>
  </si>
  <si>
    <t>https://twitter.com/diaryofamademan</t>
  </si>
  <si>
    <t>https://www.youtube.com/user/Diaryofamademan</t>
  </si>
  <si>
    <t>http://ianbalina.com/mastermind/</t>
  </si>
  <si>
    <t>ian@diaryofamademan.com</t>
  </si>
  <si>
    <t>https://diaryofamademan.us15.list-manage.com/subscribe?u=ea269e8171520841ee355b594&amp;id=eb982c4a0e</t>
  </si>
  <si>
    <t xml:space="preserve">
OhHeyMatty</t>
  </si>
  <si>
    <t>Ex Professional Poker Player, Content Creator, Music Enthusiast, Computer Scientist, Cryptocurrency contributor, Youtube and Twitch Streamer.</t>
  </si>
  <si>
    <t>https://docs.google.com/spreadsheets/d/1dQ0qMsV--Lso6EblkMY-Qs475U1awwY8Z4pgNfrWrFg/edit#gid=1040983530</t>
  </si>
  <si>
    <t>https://twitter.com/itsmeohheymatty</t>
  </si>
  <si>
    <t>http://www.youtube.com/c/OhHeyMatty</t>
  </si>
  <si>
    <t>https://t.me/OhHeyMattyAnnouncement</t>
  </si>
  <si>
    <t>https://discordapp.com/invite/Ah5Kx5s</t>
  </si>
  <si>
    <t>https://cryptobriefing.com/ico-reviews/</t>
  </si>
  <si>
    <t>Our ICO reviews are independent and unpaid. We go deep to unearth the truth about the blockchain application of the ICO, its token distribution, the market and competition, and the price. ICO reviews from some sites are simply paid re-hashes of the whitepaper – ours are designed to help consumers sort the gems from the rubble. We believe that the crypto community needs, and deserves, the kind of objectivity that we provide – and we work hard to earn your donations.</t>
  </si>
  <si>
    <t>CryptoBriefing's ICOs reviews and ratings (https://cryptobriefing.com/) are independent and unrewarded. The ICOs are covered in details in our reports to unveil the truth about the app of the ICO, its token circulation, the market and competitors, and the value. Most of the ICO reviews on the cryptomarket are copied from the whitepapers – while CryptoBriefing's ICOs reviews and ratings are created to help customers sort the jewels from the rubble. Our team does believe that the cryptomarket requires, and deserves, a sort of high-quality reviews that we do – and our team works really hard 24/7 to get rewarded by your donations.</t>
  </si>
  <si>
    <t>https://www.facebook.com/cryptobriefing</t>
  </si>
  <si>
    <t>https://twitter.com/crypto_briefing</t>
  </si>
  <si>
    <t>https://t.me/cryptobriefingsupporters</t>
  </si>
  <si>
    <t>https://t.me/cryptobriefing</t>
  </si>
  <si>
    <t>https://bitcointalk.org/index.php?topic=2262943.0</t>
  </si>
  <si>
    <t>info@cryptobriefing.com</t>
  </si>
  <si>
    <t>Yes</t>
  </si>
  <si>
    <t>https://mmcrypto.io/</t>
  </si>
  <si>
    <t xml:space="preserve">Follow us on our journey. Together we find hidden ICOs, like needles in a haystack. </t>
  </si>
  <si>
    <t>https://docs.google.com/spreadsheets/d/18q2w77MGSnDGtnoY5K58eYB5AjEHORxdLbDJaB__QtU/edit#gid=648907179</t>
  </si>
  <si>
    <t>https://www.facebook.com/groups/MMCrypto.io/</t>
  </si>
  <si>
    <t>https://twitter.com/MMcrypto</t>
  </si>
  <si>
    <t>https://www.youtube.com/channel/UCBkGMys0mYl3Myxh3CTsASA</t>
  </si>
  <si>
    <t>https://t.me/MMCryptoENG</t>
  </si>
  <si>
    <t>https://t.me/MMCryptoALERTS</t>
  </si>
  <si>
    <t>https://medium.com/@mmcrypto</t>
  </si>
  <si>
    <t>info@mmcrypto.io</t>
  </si>
  <si>
    <t>http://cryptosdaily247.com/</t>
  </si>
  <si>
    <t>My name is Mandy and my passion is to help everyone Understand Blockchain find promising ICO's &amp; Crypto Currencies. I have been a Investment Banker for past 10 years and worked with reputed Banks.</t>
  </si>
  <si>
    <t>My name is Mandy and here's my website http://cryptosdaily247.com/ My goal is to assist everyone with understanding blockchain technology to discover the most promising ICO's &amp; Crypto Currencies. For the last ten years I've been an investment banker at the most well-known banks around the world.</t>
  </si>
  <si>
    <t>https://docs.google.com/spreadsheets/d/1MjhiUslFV9bnKSWG7ElCA11B2xxFEbJRzMZ7wmhJrTE/edit#gid=1671177910</t>
  </si>
  <si>
    <t>от 1 до 10</t>
  </si>
  <si>
    <t>https://www.facebook.com/cryptosdaily247/</t>
  </si>
  <si>
    <t>https://twitter.com/mandyb675</t>
  </si>
  <si>
    <t>https://www.youtube.com/channel/UCESKqHR1VHRw5y300gpHXDQ</t>
  </si>
  <si>
    <t>https://telegram.me/mandysicoresearch</t>
  </si>
  <si>
    <t>https://discordapp.com/invite/GrTP7nK</t>
  </si>
  <si>
    <t>https://wolfcrypto.net/ico-reviews</t>
  </si>
  <si>
    <t>Wolf Crypto bases the category weight significance on a combination of examining past performances and current trends, while attempting to be as objective as possible. The final rating is capped to a max value of 100. To be able to reach that value, a project would need to get top ratings in all categories, which is very difficult to do. Receiving less than that value in no way means that the project will not be sucessful.</t>
  </si>
  <si>
    <t>Wolf Crypto (https://wolfcrypto.net/) develops its rating and reviews of the ICO project on a mix of considering past achievements and current trends, and the team is doing it's best to provide you the most transparent and detailed reviews. The final ICOs rating has a maximum grade of 100. To get an ability to earn that grade, an ICO project will need to get top rankings in all categories, while it is very challenging to do. But still, not gaining that grade doesn't mean that the ICO project will not succeed.</t>
  </si>
  <si>
    <t>https://docs.google.com/spreadsheets/d/e/2PACX-1vRVavikv_-LdgqN1I6mGWoI3b6LSg4mmruz7pc85BF57eUnIMZPamhoPJihOJxLCFrpWEHtAVC14Nvv/pubhtml?gid=1260768380</t>
  </si>
  <si>
    <t>https://twitter.com/wolfcryptogroup</t>
  </si>
  <si>
    <t>https://www.youtube.com/channel/UCM6bmZ7FLpEEeVUW7aqL59A</t>
  </si>
  <si>
    <t>https://t.me/WolfCryptoPub</t>
  </si>
  <si>
    <t>https://t.me/WolfCryptoAnnounce</t>
  </si>
  <si>
    <t>https://discordapp.com/invite/teS68qn</t>
  </si>
  <si>
    <t>https://www.reddit.com/r/wolfcrypto/</t>
  </si>
  <si>
    <t>https://medium.com/wolf-crypto</t>
  </si>
  <si>
    <t>info@wolfcrypto.net</t>
  </si>
  <si>
    <t>https://sergioico.com/</t>
  </si>
  <si>
    <t>Specialized on ICO reviews (Initial Coin Offerings) and new disruptive blockchain technologies.</t>
  </si>
  <si>
    <t>http://spreadsheet.sergioico.com</t>
  </si>
  <si>
    <t>https://www.facebook.com/people/Sergio-Garcia/100025769297832</t>
  </si>
  <si>
    <t>https://twitter.com/sergiogarciafer</t>
  </si>
  <si>
    <t>https://www.youtube.com/SergioICO</t>
  </si>
  <si>
    <t>https://t.me/SergioICOReport</t>
  </si>
  <si>
    <t>https://t.me/SergioICOReport_ANN</t>
  </si>
  <si>
    <t>https://medium.com/@sergiogarciafer</t>
  </si>
  <si>
    <t>hello@sergioico.com</t>
  </si>
  <si>
    <t>https://cryptocalibur.com/</t>
  </si>
  <si>
    <t>CryptoCalibur aims to provide the most in-depth reviews out there and help investors stumble across the early "gems". Our research team utilises about 50 metrics in order to analyse and rate projects. Each metric is rated on a likert-scale ranging from 1 to 5.</t>
  </si>
  <si>
    <t>CryptoCalibur (https://cryptocalibur.com/) team tries to provide the most detailed ICO reviews on a blockchain market and assist investors to find the promising early birds among the long list of ICOs. CryptoCalibur R&amp;D team uses up to fifty different metrics to examine and rank ICO projects. Each of the used parameters is evaluated on a Likert-scale from one to five.</t>
  </si>
  <si>
    <t>https://www.facebook.com/cryptocalibur/</t>
  </si>
  <si>
    <t>https://twitter.com/CryptoCalibur</t>
  </si>
  <si>
    <t>https://www.youtube.com/channel/UCBdKkSqJ3UuKTJtOanZpZIg</t>
  </si>
  <si>
    <t>https://t.me/cryptocaliburchat</t>
  </si>
  <si>
    <t>https://t.me/cryptocalibur</t>
  </si>
  <si>
    <t>https://medium.com/@caliburcrypto</t>
  </si>
  <si>
    <t xml:space="preserve">I entered the crypto space June 2017. My first five crypto currencies were ethereum, ark, lisk, xrp and omg. Shortly after these purchases, the market went bullish and I started making so much money I couldn't believe how easy it was. Then I got into ICOs, some people found out I was super good at picking profitable ones so they urged me to start a telegram channel. Fast forward 6 months from June 2017 and I've made a name for myself at the age of 24. I currently now advise , advertise, provide influence and marketing for icos. </t>
  </si>
  <si>
    <t xml:space="preserve">I'm an ICO expert Diddy Carter. I have discovered a crypto world in June 2017. The first 5 cryptocurrencies I've invested in were ethereum (ETH), ark (ARK), lisk (LSK), xrp (XRP) and omg (OMG). Soon after these investments, the crypto market went bullish and I began earning so much cash I couldn't believe how simple it was. Then I dived into ICOs galaxy, and some market makers noticed that I was pretty good at choosing successful ones so they inspired me to launch my Telegram channel related to ICOs ratings and reviews. In half of a year after June 2017 and I became a self-made ICO expert at the age of only 24. I'm currently advising, promoting and creating the marketing strategies for ICOs projects. </t>
  </si>
  <si>
    <t>https://docs.google.com/spreadsheets/u/1/d/e/2PACX-1vTwjlWe-otOK92dIO47ibW63ib5dWwdQHyIfbuuVVAJyj6CnIj8fm4FzCwdtUeV7KcfTx-iCDFB6yiu/pubhtml</t>
  </si>
  <si>
    <t>6 и 100</t>
  </si>
  <si>
    <t>EXCELLENT (A), SOLID (B+), PROMISING (B-), OKAY (C), AVERAGE (D), BAD (E-F) / от 1 до 100</t>
  </si>
  <si>
    <t>https://www.facebook.com/diddycarterico</t>
  </si>
  <si>
    <t>https://twitter.com/DIddycarterIco</t>
  </si>
  <si>
    <t>https://www.youtube.com/channel/UCOzhbkDyXWp1rRd4d3B6SYw</t>
  </si>
  <si>
    <t>https://t.me/diddycarterico</t>
  </si>
  <si>
    <t>https://discordapp.com/invite/eWRSEna</t>
  </si>
  <si>
    <t>https://www.reddit.com/user/diddycarter</t>
  </si>
  <si>
    <t>https://medium.com/@diddycarterico</t>
  </si>
  <si>
    <t>My spreadsheet is passed on several factors that I take into conderation along with market conditions, those conditions are: 1.Ideas, Project type 2.Roadmap 3.MVP/Prototype 4.Team 5.Advisor 6.Hardcap 7.Total token, Total sale token, Token per price 8.Largest Bonus 9.Locked-up Period 10.Dump Alert. Every review of mine comes with notes that I find important to share to my followers, information that may not be easily found or that deserve to be highlighted on their own.</t>
  </si>
  <si>
    <t>I am an ICO expert Shin Chan. My ICOs spreadsheet is based on the several metrics that I consider together with the ICOs strategy: 1) An idea that stands behind and ICO project type; 2) A long-term roadmap; 3) A minimum viable product or prototype; 4. An ICO project team; 5) The list of advisors; 6)Hardcap; 7) Total tokens quantity and value, total tokens for sale, price per token; 8) The biggest possible bonus; 9) A locked-up term; 10) Dump Alert. Every my ICO review or ICO rating delivered with records that I find necessary to share with the readers, data that might be hidden or that must be highlighted.</t>
  </si>
  <si>
    <t>https://docs.google.com/spreadsheets/d/e/2PACX-1vTzsYbWEqEvUYlSfSpjIpHlvI5JUchzw1RQMnOYMXzCO_AD6LieVpusB9aVV1HOJk7yjzZrONZz6RaI/pubhtml#</t>
  </si>
  <si>
    <t>https://telegram.me/shinchanICO_CN</t>
  </si>
  <si>
    <t>https://telegram.me/moonwithshinchan</t>
  </si>
  <si>
    <t>Cryptospace astronaut. Passionate about crypto future. All-in #crypto investor, reviewer and analyst.</t>
  </si>
  <si>
    <t>https://docs.google.com/spreadsheets/u/1/d/e/2PACX-1vScEz0nAEoBr9a7aJ5qKEsdIzORuycAzWjDpSwCa-jHnNLpyXyrzwv2_1l69gfLEutLIY4XVLmQklMV/pubhtml#</t>
  </si>
  <si>
    <t>https://twitter.com/lendex0</t>
  </si>
  <si>
    <t>https://t.me/x0ann</t>
  </si>
  <si>
    <t>https://medium.com/@lendex0</t>
  </si>
  <si>
    <t>https://www.coinbloq.com/</t>
  </si>
  <si>
    <t>As a cryptocurrency investor, I created this spreadsheet to share my successes, failures and experiences of dealing with a volatile and often complex asset - cryptocurrency. Coin Bloq eschews the abstraction of technical indicators to focus on the richer fundamental aspect of investment decision-making. Coin Bloq will teach you how to avoid shady projects and scams - filtering out the hype and fleshing out the detail.</t>
  </si>
  <si>
    <t>Since I’m an experienced manager of crypto-assets like cryptocurrencies and ICOs I’ve made the decision to share my results, gains, and losses to help you avoid my mistakes and explore successful cases about cryptocurrency. Coin Bloq abstains from the technical analysis and its doubtful indicators and lets investors get more concentrated on well-grounded fundamental factors to take the right decisions in crypto-assets management. Coin Bloq - no hype, but the informed decisions.</t>
  </si>
  <si>
    <t>https://docs.google.com/spreadsheets/d/1BJVPSl6DuMD96OlR5QSUw06qhkfMYsqwtqbz4Ry_rrQ/edit#gid=145457711</t>
  </si>
  <si>
    <t>Cash Cow, Bullish, Neutral, Negative</t>
  </si>
  <si>
    <t>https://twitter.com/CoinBloq</t>
  </si>
  <si>
    <t>https://www.youtube.com/channel/UCrsEzLxi1oxHr6xW9S5vSzg</t>
  </si>
  <si>
    <t>https://t.me/CoinBloqGroup</t>
  </si>
  <si>
    <t>https://t.me/CoinBloqAlerts</t>
  </si>
  <si>
    <t>https://medium.com/@CoinBloq</t>
  </si>
  <si>
    <t>https://crushcrypto.com/</t>
  </si>
  <si>
    <t>Crush Crypto is an independent research group focused on blockchain technology and digital currencies such as Bitcoin and Ethereum. The goal of Crush Crypto is to provide high quality and objective fundamental analysis in cryptocurrency investing. We are not paid or mandated to do any of our reviews and do not provide any promotional or advertising services. Our content is based on our own research, analysis and personal opinion, and the projects that we choose to review are based on our discretion.</t>
  </si>
  <si>
    <t>Crush Crypto (https://crushcrypto.com/) is an experienced and well-known ICO research team of professionals in blockchain technology and cryptocurrency market, especially Bitcoin (BTC) and Ethereum (ETH). Crush Crypto ICO team aims to produce high-quality and accurate fundamental ratings and reviews in cryptocurrency market. We are not rewarded by any ICO project or crypto investor for our reviews, and Crush Crypto doesn't do any promotion or advertising for ICOs. Our ICO rating and reviews are based on our ICO researches, own metrics and an opinion of our experienced team, and the ICO projects that were picked for a review are a matter of our individual decision.</t>
  </si>
  <si>
    <t>https://crushcrypto.com/summary/</t>
  </si>
  <si>
    <t>S/A (positive), B/C (neutral), D (negative)</t>
  </si>
  <si>
    <t>https://www.facebook.com/crushcrypto/</t>
  </si>
  <si>
    <t>https://twitter.com/CrushCrypto</t>
  </si>
  <si>
    <t>https://www.youtube.com/CrushCrypto</t>
  </si>
  <si>
    <t>https://t.me/joinchat/AAAAAESrVCwzd19x1DvDOQ</t>
  </si>
  <si>
    <t>https://picoloresearch.com</t>
  </si>
  <si>
    <t>Picolo Research is a private and independent research house incorporated in Singapore through its parent company Picolo Ventures PTE LTD. Picolo prides itself as being one of the leading research houses in crypto markets, specializing in Initial Coin Offerings and emerging tokens. Our goal is to bring transparency and confidence to investors that are seeking exposure to blockchain backed assets.</t>
  </si>
  <si>
    <t>Picolo Research (https://picoloresearch.com) is a privately held company with an independent research team launched in Singapore by its proud of itself as one of the most experienced research companies in crypto market, with a focus on ICOs and emerging projects. Our aim is to provide investors with transparent reviews and ratings of ICOs, cryptocurrencies and other crypto assets.</t>
  </si>
  <si>
    <t>avoid-neutral-buy-speculative buy</t>
  </si>
  <si>
    <t>https://twitter.com/picoloresearch</t>
  </si>
  <si>
    <t>https://bitcointalk.org/index.php?action=profile;u=1052243</t>
  </si>
  <si>
    <t>admin@picoloresearch.com</t>
  </si>
  <si>
    <t>I created this spreadsheet to share my cryptocurrency investment experience. It is an experiment. I try to be as transparent as possible.</t>
  </si>
  <si>
    <t>https://docs.google.com/spreadsheets/d/1ltptPUQzSn7U1OrPf_WXibLZfS02eSR83hS5vYGzRSQ/edit#gid=0</t>
  </si>
  <si>
    <t>https://www.facebook.com/CryptoBotReport/</t>
  </si>
  <si>
    <t>https://twitter.com/pawedo</t>
  </si>
  <si>
    <t>https://www.youtube.com/channel/UCo6ix30E35cgwo_KImLa1cA</t>
  </si>
  <si>
    <t>https://t.me/cryptobotreport</t>
  </si>
  <si>
    <t>Cryptocurrency Investor and Influencer.</t>
  </si>
  <si>
    <t>https://docs.google.com/spreadsheets/d/e/2PACX-1vQ5bWB8S3ZZRWMVdHDiauGcp0Cvcr7obQPjS7Etp_uJBLGtYCfdCxshHXRJlGu-dmKMkWKdfxx_tkvx/pubhtml#</t>
  </si>
  <si>
    <t>https://twitter.com/liu_cryptos</t>
  </si>
  <si>
    <t>https://t.me/liucryptos</t>
  </si>
  <si>
    <t>https://t.me/LiuCryptoAlerts</t>
  </si>
  <si>
    <t>https://medium.com/@liucryptos</t>
  </si>
  <si>
    <t>https://cryptorated.com/ico-reviews/</t>
  </si>
  <si>
    <t>At CryptoRated, our job is to carefully scrutinize every ICO to ensure that whoever seeks to invest has all the information needed to make the right judgment call founded on facts and data.</t>
  </si>
  <si>
    <t>https://docs.google.com/spreadsheets/d/1wuZgD9J2ksGPm5e-rCl0fhesqxbmQa6aaF7bDbb_TVU/edit#gid=1614011223</t>
  </si>
  <si>
    <t>от 1 до 5</t>
  </si>
  <si>
    <t>Free/Pay</t>
  </si>
  <si>
    <t>https://www.facebook.com/icoreviews/</t>
  </si>
  <si>
    <t>https://twitter.com/CryptoRatedHQ</t>
  </si>
  <si>
    <t>https://www.youtube.com/channel/UCVSJUCoPh0iSWZkUdV_jAJw</t>
  </si>
  <si>
    <t>https://t.me/CryptoRated</t>
  </si>
  <si>
    <t>https://www.reddit.com/r/icoreviews/</t>
  </si>
  <si>
    <t>https://medium.com/@ico_reviews</t>
  </si>
  <si>
    <t>https://bitcointalk.org/index.php?action=profile;u=1081201</t>
  </si>
  <si>
    <t>info@cryptorated.com</t>
  </si>
  <si>
    <t>Token Metrics is a project dedicated to the independent, unpaid and transparent analysis of projects that are building products using blockchain technology and vc funds specialized in partnering with such projects.</t>
  </si>
  <si>
    <t>https://docs.google.com/spreadsheets/d/1LTVy4TnuPfclZNQzkVf8gVVZBrr-XVphd_DOQX8PRKg/edit#gid=1599422074</t>
  </si>
  <si>
    <t>S,A+,A,A-,B+,B,B-,C+,C,C-,D,E</t>
  </si>
  <si>
    <t>https://twitter.com/Token_Metrics</t>
  </si>
  <si>
    <t>https://t.me/token_metrics</t>
  </si>
  <si>
    <t>https://medium.com/@tokenmetrics</t>
  </si>
  <si>
    <t>konstantin@tokenmetrics.io</t>
  </si>
  <si>
    <t>https://icobazaar.com/v2/list/featured</t>
  </si>
  <si>
    <t>ICObazaar.com is one of the leading ICO trackers providing independent rating and reviews of trending ICOs since 2017. Our listed database is 4500+ projects with over $ 1 bln raised. Our ICO rating evaluates the overall quality and viability of the product, team, and technical implementation behind. It is calculated with a weight-adjusted formula with five factors and a separate industry expert score. Each factor evaluates an aspect of the project and its weight is related to its importance, which was determined by blockchain and finance professionals.</t>
  </si>
  <si>
    <t>ICObazaar (https://icobazaar.com/) team is one of the most well-known ICO experts in the world that releases independent ratings and reviews of the most promising ICOs. ICObazaar's database includes 4,5K CO projects with over 1'000'000'000 USD raised. ICObazaar's ICO rating covers a long list of project properties like quality and search/market visibility, its team, and blockchain technology that stands behind it. ICO ratings are measured with a weight-adjusted method based on 5 metrics and an individual industry expert grade. Each parameter evaluates characteristics of the project and its weight is related to its value, which was determined by crypto assets managers.</t>
  </si>
  <si>
    <t>Pay</t>
  </si>
  <si>
    <t>https://www.facebook.com/icobazaar</t>
  </si>
  <si>
    <t>https://twitter.com/icobazaar</t>
  </si>
  <si>
    <t>https://www.youtube.com/channel/UCv926YsasRYaAE3EK_g1Zvw</t>
  </si>
  <si>
    <t>https://t.me/icobazaar</t>
  </si>
  <si>
    <t>https://www.reddit.com/r/ICObazaar/</t>
  </si>
  <si>
    <t>https://medium.com/icobazaar</t>
  </si>
  <si>
    <t>https://bitcointalk.org/index.php?topic=1944524.0</t>
  </si>
  <si>
    <t>hello@icobazaar.com</t>
  </si>
  <si>
    <t>https://tokentops.com/rating/</t>
  </si>
  <si>
    <t>The easiest way to find interesting projects with possible potential for profit is to sort ICOs listed on TokenTops based on their general rating. This list include both past and currently active token sales. There are many things and variables that contribute to the final ICO rating.</t>
  </si>
  <si>
    <t>TokenTOPS (https://tokentops.com/) - the most simple way to discover exciting ICO projects to get profit is to sort ICOs listed on https://tokentops.com/ powered by their independent market ratings. That list of ICOs includes both past and currently running token sales. There are many metrics, parameters and variable data that is being contributed to the ultimate ICO rating.</t>
  </si>
  <si>
    <t>https://twitter.com/tokentops?lang=ru</t>
  </si>
  <si>
    <t>https://t.me/tokentops</t>
  </si>
  <si>
    <t>https://bitcointalk.org/index.php?topic=2076106.0</t>
  </si>
  <si>
    <t>support@tokentops.com</t>
  </si>
  <si>
    <t>https://www.icodata.io/ICO/active</t>
  </si>
  <si>
    <t>Our proprietary rating system is designed to give our readers an independent and unbiased overview of the project and provide them with all the necessary data about specific ICO at one place. All details of the project are given a score which determines the final rating based on our proprietary model.</t>
  </si>
  <si>
    <t>от 1 до 100</t>
  </si>
  <si>
    <t>https://www.facebook.com/icodata.io/</t>
  </si>
  <si>
    <t>https://twitter.com/ico_data</t>
  </si>
  <si>
    <t>https://t.me/icodataio</t>
  </si>
  <si>
    <t>https://t.me/icodatachannel</t>
  </si>
  <si>
    <t>https://medium.com/@icodata.io</t>
  </si>
  <si>
    <t>https://icomarks.com/icos</t>
  </si>
  <si>
    <t xml:space="preserve">ICOmarks is an independent platform for the analysis and research of ICO (Initial Coin Offering). We have our own rating system that we use to compile a list of the most promising projects, a calendar of upcoming/ending ICOs, and a tool for tracking token stats that are already being traded. Every day dozens of new ICO projects are made public, and our mission is to provide investors with independent and transparent information about each ICO so that they can minimize their investment risks. </t>
  </si>
  <si>
    <t>ICOmarks (https://icomarks.com/) is an independent app for the examination and analysis of ICOs. Our research and development team has created the rating methodology that is used in the process of compilation of the listing of most promising ICO projects, a schedule of upcoming/ending ICOs, and a tool for following token's trading statistics data. Every week hundreds of new ICO projects are going public, and ICOmarks's mission is to provide investment managers with objective and transparent data, reviews and ratings about every ICO so that they can decrease their financial risks.</t>
  </si>
  <si>
    <t>https://www.facebook.com/icomarks</t>
  </si>
  <si>
    <t>https://twitter.com/ICO_marks</t>
  </si>
  <si>
    <t>https://t.me/ico_marks</t>
  </si>
  <si>
    <t>https://medium.com/@icomarks</t>
  </si>
  <si>
    <t>https://www.trackico.io/</t>
  </si>
  <si>
    <t>TrackICO provides its users the most reliable information about the best ICO projects and helps ICOs become more successful.</t>
  </si>
  <si>
    <t>От 1 до 5</t>
  </si>
  <si>
    <t>https://www.facebook.com/TrackICO/</t>
  </si>
  <si>
    <t>https://twitter.com/TrackICO</t>
  </si>
  <si>
    <t>https://t.me/trackico</t>
  </si>
  <si>
    <t>https://medium.com/@trackico</t>
  </si>
  <si>
    <t>https://bitcointalk.org/index.php?topic=2254980.0</t>
  </si>
  <si>
    <t>https://www.icomarketdata.com/earlybird</t>
  </si>
  <si>
    <t>ICO Market Data is a comprehensive ICO platform offering a useful way of filtering scams and making sense of the current ICO landscape. Our rating methodology is based on independent research, and is designed to provide a qualitative overview on various ICOs. Perhaps more important, it is a necessary effort to educate the crypto community, and help establish some best practices to strive towards. We attempt to kill scams and call out on money-grab ICOs by introducing some reasonable and objective, although yet still preliminary, standards to evaluate things by. Additionally, our goal is to create a clear, concise, and informative framework, allowing our community to make educated decisions in a highly dynamic and rapidly changing environment.</t>
  </si>
  <si>
    <t>ICO Market Data (https://www.icomarketdata.com/) is a professional ICO-investment consulting web app allowing investors to filter scams and discovering the landscape of ICOs. ICO Market Data's rating methodology is based on our independent financial and management metrics and is created to provide the high-quality reviews of different ICOs. What's more notable, it is a significant attempt to educate the crypto market, and help set some reliable methods to strive towards. ICO Market Data tries to alert scams and call out on money-grab ICOs by submitting some reasonable and transparent, but still just a preliminary, models to estimate things by. ICO Market Data mission -  is to create a transparent, brief, and advisory framework, allowing crypto market investors to make the right decisions in a highly progressive and fast-changing blockchain market conditions.</t>
  </si>
  <si>
    <t>https://www.facebook.com/icomarketdata/</t>
  </si>
  <si>
    <t>https://twitter.com/ICOMarketData</t>
  </si>
  <si>
    <t>https://t.me/icomarketdata</t>
  </si>
  <si>
    <t>https://medium.com/@IcoMarketdata</t>
  </si>
  <si>
    <t>contact@icomarketdata.com</t>
  </si>
  <si>
    <t>https://icoguru.io/</t>
  </si>
  <si>
    <t>ICOguru is the most comprehensive and updated ICO list, offering you a list of upcoming ICO projects alongside with lists of Pre-ICO, and Current ICOs, wherein you can find all necessary data regarding projects launching their Crowd sales. Every day new coins are coming out and on this page, you’ll see only upcoming initial coin offering. To provide you with the most convenient service, we've developed our own consolidated rating! All worth rating providers are collected in one place (e.g ICOrating, ICObench and so on). Each project will have up to 8 different ratings (including a personal rating by ICOguru). Our methodology includes a detailed analysis of each project, so our rating is very objective.</t>
  </si>
  <si>
    <t>https://www.facebook.com/icogurulisting/</t>
  </si>
  <si>
    <t>https://twitter.com/guru_ico</t>
  </si>
  <si>
    <t>https://www.youtube.com/channel/UCXjjewhFFBVAXwa5Sp93tzg</t>
  </si>
  <si>
    <t>https://medium.com/@only.human.welsh</t>
  </si>
  <si>
    <t>https://bitcointalk.org/index.php?topic=2803837.0</t>
  </si>
  <si>
    <t>info@icoguru.io</t>
  </si>
  <si>
    <t>https://icoscoring.com/</t>
  </si>
  <si>
    <t>The ICOscoring platform is based on a team with extensive experience in the field of direct and venture investments, as well as analysis of investment in the blockchain infrastructure. We believe that the blockchain economy should be as transparent as possible for all its participants and set a goal to simplify the procedure for selecting investment-attractive projects that conduct ICO by providing analytics on the basis of Big Data and the classical approaches that are used in the venture industry. The provided assessments take into account the main risks and uncertainties of the project, which allows you to increase the security of your investments in the ICO.</t>
  </si>
  <si>
    <t>ICOScoring (https://icoscoring.com/) - a web application developed by an experienced team of professionals in the venture and direct investments, as well as expertise in investment in the crypto technologies. ICOScoring team does believe that the crypto economy must be as transparent as possible for all its members and set an aim to explain the method for choosing investment-attractive ICO projects by presenting metrics based on Big Data and the traditional procedures that are used in the high-risk investment industry. The provided estimations take into account the principal risks and dilemmas of the ICO project, which allows the investor to decrease the risks of the investment portfolio of ICO related assets.</t>
  </si>
  <si>
    <t>https://twitter.com/ICOSCORING_team</t>
  </si>
  <si>
    <t>https://t.me/ICOscoring</t>
  </si>
  <si>
    <t>https://medium.com/@ICOscoring</t>
  </si>
  <si>
    <t>https://bitcointalk.org/index.php?topic=2193530.0</t>
  </si>
  <si>
    <t>hello@icoscoring.com</t>
  </si>
  <si>
    <t>https://iconow.net/category/ico-control/</t>
  </si>
  <si>
    <t>ICOnow.net - ICO rating and listing, Bounty listing, airdrop and crypto news.</t>
  </si>
  <si>
    <t>https://www.facebook.com/iconow/</t>
  </si>
  <si>
    <t>https://twitter.com/iconow_net</t>
  </si>
  <si>
    <t>https://www.reddit.com/user/ICOnow/</t>
  </si>
  <si>
    <t>https://medium.com/@iconow</t>
  </si>
  <si>
    <t>https://bitcointalk.org/index.php?topic=2202209.0</t>
  </si>
  <si>
    <t>m@iconow.net</t>
  </si>
  <si>
    <t>https://www.ccn.com/ico/</t>
  </si>
  <si>
    <t>CryptoCoinsNews (CCN) is a site providing news coverage around cryptocurrencies including bitcoin. It is a source of cryptocurrency news, with writings cited in publications of economics and medicals.</t>
  </si>
  <si>
    <t>https://www.facebook.com/ccn.la/</t>
  </si>
  <si>
    <t>https://twitter.com/cryptocoinsnews</t>
  </si>
  <si>
    <t>https://www.youtube.com/channel/UCwUBI86ypBSo_A63IMrjhfQ</t>
  </si>
  <si>
    <t>https://bitcointalk.org/index.php?action=profile;u=127390</t>
  </si>
  <si>
    <t>jonas.borchgrevink@ccn.com</t>
  </si>
  <si>
    <t>https://icoreview.ru/calendar/</t>
  </si>
  <si>
    <t>Наш проект — это новый информационный ресурс, на котором вы всегда можете найти свежие новости об ICO, криптовалюте и в целом о любых событиях blockchain индустрии. Также мы обозреваем интересные ICO, анализируем стартапы, рассказываем новичкам об инвестировании в ICO на собственном опыте, публикуем советы экспертов.</t>
  </si>
  <si>
    <t>https://www.facebook.com/groups/icoreview</t>
  </si>
  <si>
    <t>https://twitter.com/ICOreviewRU</t>
  </si>
  <si>
    <t>https://t.me/ICOreviewChat</t>
  </si>
  <si>
    <t>https://t.me/ICOreviewRU</t>
  </si>
  <si>
    <t>info@icoreview.ru</t>
  </si>
  <si>
    <t>https://icoreview.ru/calendar/#emaillink</t>
  </si>
  <si>
    <t>ico-rating.ru/</t>
  </si>
  <si>
    <t>Все о криптовалюте. Рейтинг и оценка новейших и доходных ICO со всего мира.</t>
  </si>
  <si>
    <t>оценку выставляют пользователи</t>
  </si>
  <si>
    <t>https://profitgid.ru/icorating</t>
  </si>
  <si>
    <t>Наша команда собирает свежую информацию со всего интернета для того, чтобы предоставить пользователям актуальную информацию. Наш рейтинг несет лишь ознакомительный характер. Это своеобразный календарь ICO криптовалют, который позволит быстро ознакомиться с текущими и предстоящими проектами. Окончательное решение об инвестирование принимает инвестор.</t>
  </si>
  <si>
    <t>https://www.facebook.com/profitgidru/</t>
  </si>
  <si>
    <t>https://twitter.com/profitgidru</t>
  </si>
  <si>
    <t>https://www.youtube.com/channel/UC9JQcfLxO13Y8P05sKf_Y2Q</t>
  </si>
  <si>
    <t>https://t.me/profitgidtop</t>
  </si>
  <si>
    <t>my@profitgid.ru</t>
  </si>
  <si>
    <t>https://ico4you.com/</t>
  </si>
  <si>
    <t xml:space="preserve">ICO4YOU is a rating portal that provides information about blockchain-based projects. We evaluate startups which are planning ICO (initial coin offering) using the special scale. The result shows the real rating of each project. The scale consists of different characteristics which indicate the investment attractiveness of blockchain-startups. ICO4YOU goal is to provide investors clear and transparent information with reasonable investment rating. As a result investors could make decisions based on facts and true information about the project. It will increase the level of trust and confidence between users, investors and developers. ICO4YOU uses 13-point scale of rating, giving projects the evaluation from 1 to 10. </t>
  </si>
  <si>
    <t>https://www.facebook.com/ico4y/</t>
  </si>
  <si>
    <t>https://t.me/ico4you</t>
  </si>
  <si>
    <t>hi@ico4you.com</t>
  </si>
  <si>
    <t>https://bitcryptonews.ru/ico-rating</t>
  </si>
  <si>
    <t>BitCryptoNews – портал о важных событиях на криптовалютном рынке, мы предоставляем нашим читателям критический и независимый обзор о криптовалюте, блокчейне ICO. В нашем рейтинге собраны все проекты, мы разработали специальные критерии для оценки ICO, по каждому критерию выставляются баллы и даются рекомендации. Есть удобный поиск и сортировка по различным параметрам. Все проекты оцениваются по 100 показателям, для удобства объединенных в 20 пунктов, максимальное количество баллов 100.</t>
  </si>
  <si>
    <t>https://www.facebook.com/bitcryptnews/</t>
  </si>
  <si>
    <t>https://twitter.com/BitCryptoNews1</t>
  </si>
  <si>
    <t>https://www.youtube.com/channel/UCP33LgzVeqbXRwgQ9wPka5g</t>
  </si>
  <si>
    <t>https://t.me/joinchat/AAAAAERDkwllTa4BWzV_Kg</t>
  </si>
  <si>
    <t>Olga@bitcryptonews.ru</t>
  </si>
  <si>
    <t>https://bitexpert.io/rating-ico/</t>
  </si>
  <si>
    <t>Узнать об актуальных ICO и дать объективную оценку перспективности проекта можно в рейтинге от bitexpert.io. Команда портала собирает, анализирует и систематизирует всю доступную информацию об актуальных ICO. Рейтинг будет полезен инвесторам, заинтересованным во вложениях в перспективные криптовалюты и блокчейн-проекты. В списке представлены ICO, которые либо должны состояться в ближайшее время, либо уже начались. Таким образом, криптоинвестор может на основе предоставленных данных определиться, стоит ли проект вложений, а также сориентироваться по временным рамкам.</t>
  </si>
  <si>
    <t>https://www.facebook.com/bitexpert.io</t>
  </si>
  <si>
    <t>https://twitter.com/bitexpert_io</t>
  </si>
  <si>
    <t>https://www.youtube.com/channel/UCfNWTyjdYrEOOy77rq-voqg</t>
  </si>
  <si>
    <t>https://t.me/bitexpertchat</t>
  </si>
  <si>
    <t>https://t.me/bitexpertlive</t>
  </si>
  <si>
    <t>ask@bitexpert.io</t>
  </si>
  <si>
    <t>https://ico-digest.com/upcoming-ico</t>
  </si>
  <si>
    <t>Каталог ICO-Digest.com ставит своей целью предоставление пользователям полной и достоверной информации о проводимых и готовящихся ICO. В фокусе внимания находятся наиболее интересные и перспективные проекты, независимо от их географической, национальной принадлежности и юрисдикции.  ICO-Digest.com видит свою задачу, в первую очередь, в том, чтобы предоставить максимально объективную информацию по широкому спектру ICO проектов. Для этого мы изучаем данные, предоставляемые ICO проектами, аналитическими ресурсами в сети интернет, сотрудничаем со специалистами инвестиционных агентств и профессиональными консалтинговыми компаниями.</t>
  </si>
  <si>
    <t>https://www.facebook.com/bitnovosticom</t>
  </si>
  <si>
    <t>https://twitter.com/bit_novosti</t>
  </si>
  <si>
    <t>https://www.youtube.com/user/bitnovosti</t>
  </si>
  <si>
    <t>https://t.me/icodigestcom</t>
  </si>
  <si>
    <t>tokenlab.info/</t>
  </si>
  <si>
    <t>Our main goal is to provide crystal clear assessment of upcoming and ongoing projects on the market. Each evaluation is set manually and adjusted later when it changes. We do not use data parsing to avoid errors. We developed TLI (TokenLab Index) - index calculated by more than 20 parameters for companies which are planning to launch an ICO and token sale or have already done it. Each rating in the index has several criteria — weighting factors. They depend on the importance of the object.</t>
  </si>
  <si>
    <t>https://www.facebook.com/tokenlab.info/</t>
  </si>
  <si>
    <t>https://twitter.com/tokenlab_info</t>
  </si>
  <si>
    <t>https://t.me/tokenlab_chat</t>
  </si>
  <si>
    <t>https://t.me/Tokenlab_info</t>
  </si>
  <si>
    <t>https://bitcointalk.org/index.php?topic=2212112.0</t>
  </si>
  <si>
    <t>hello@tokenlab.info</t>
  </si>
  <si>
    <t>https://icohotsheet.com/</t>
  </si>
  <si>
    <t>Scoring is based on:
* idea: how original and groundbreaking is the idea
* team: do they know how to work together? do they have grit? domain experience?
* market: addressable size of market, competitive landscape, positioning
* traction: do they have an MVP or prototype? What about users?
* advisors: this also includes major investors such as YC, Sequoia, and big partnerships. Essentially how quickly will they be lifted into market.
* tokenomics: weighted decision based on ico market cap, ico price, organic growth vs shilling investors
* type: bonus points goes to infrastructure, currency, or new blockchain projects.</t>
  </si>
  <si>
    <t>https://twitter.com/icohotsheet</t>
  </si>
  <si>
    <t>https://www.reddit.com/user/icohotsheet</t>
  </si>
  <si>
    <t>https://bitcointalk.org/index.php?topic=2848024.0</t>
  </si>
  <si>
    <t>https://www.buddhatrader.com/</t>
  </si>
  <si>
    <t>My name is Dom, I’m a former banker turned crypto investor and researcher. Over the last months, I reviewed and analysed dozens of tokens and Initial Coin Offerings and shared them with the group of busy friends, all crypto enthusiasts and investors like myself. After the positive feedback received from them I decided to share it with the rest of the world in the form of a blog.</t>
  </si>
  <si>
    <t>https://docs.google.com/spreadsheets/d/1j2cRIVgZ4u3VRimID-ni28FhEoM-ifSQ0R5pnfEFldU/edit#gid=708419263</t>
  </si>
  <si>
    <t>https://twitter.com/blackdragon_io</t>
  </si>
  <si>
    <t>https://t.me/BlackDragonVentures</t>
  </si>
  <si>
    <t>https://discordapp.com/invite/7vbvDbb</t>
  </si>
  <si>
    <t>http://bulk.network/</t>
  </si>
  <si>
    <t xml:space="preserve">Глубокий разбор криптовалют и ICO проектов, основанный на мат. анализе и подкреплённый аргументированной оценкой. Наша оценка включается в глобальные рейтинги. Мы активны не только онлайн, но и в реальной жизни. Посещаем мероприятия, посвящённые блокчейну и налаживаем связи, берём интервью у организаторов проектов. </t>
  </si>
  <si>
    <t>https://docs.google.com/spreadsheets/d/1SIA-geaKHkfxPghZW4-5SwC3p1JRkHlRpe5aU8LXcWU/edit#gid=1826461821</t>
  </si>
  <si>
    <t>https://twitter.com/BulkNetwork</t>
  </si>
  <si>
    <t>https://www.youtube.com/c/BulkNetwork</t>
  </si>
  <si>
    <t>https://t.me/bulknetwork</t>
  </si>
  <si>
    <t>https://medium.com/@BulkNetwork</t>
  </si>
  <si>
    <t>info@bulk.network</t>
  </si>
  <si>
    <t>https://www.coinvision.co/top20</t>
  </si>
  <si>
    <t>Coinvision is designed to help new investors understand the cryptocurrency market. Millions of enthusiasts are buying cryptocurrencies but many don’t grasp the full potential of blockchain-powered technologies. Our AI-powered platform crawls the best websites, blogs, social media pages and channels, credible redditors and other sources to deliver alerts directly to you via Messenger &amp; Telegram.</t>
  </si>
  <si>
    <t>https://www.facebook.com/coinvisionbot/</t>
  </si>
  <si>
    <t>https://twitter.com/coinvisiondata</t>
  </si>
  <si>
    <t>https://medium.com/@coinvision</t>
  </si>
  <si>
    <t>info@coinvision.co</t>
  </si>
  <si>
    <t xml:space="preserve">https://docs.google.com/spreadsheets/d/1vG2wEL9qbv7VzAYnUWywqTqMhDyK9Aemg-y8VS1erpc/htmlview#gid=0 </t>
  </si>
  <si>
    <t>https://t.me/ICO_reports</t>
  </si>
  <si>
    <t>http://www.thekriptkeeper.com/</t>
  </si>
  <si>
    <t>I am Sin, The Kript Keeper, and you will be seeing a lot more of me doing my ICO reviews and using my spreadsheet to score them in terms of not only short term profitability for investors, but also as a means to gauge potential longevity of projects in the blockchain space.</t>
  </si>
  <si>
    <t xml:space="preserve">https://docs.google.com/spreadsheets/d/1F60DrtAbBlBE_NHqbJNnHKN2cP830dB9sf3Obbj0n5k/edit#gid=1478142616 </t>
  </si>
  <si>
    <t>https://www.facebook.com/thekriptkeeper</t>
  </si>
  <si>
    <t>https://twitter.com/lovethyneybor</t>
  </si>
  <si>
    <t>https://www.youtube.com/thekriptkeeper</t>
  </si>
  <si>
    <t>https://t.me/thekript</t>
  </si>
  <si>
    <t>https://discordapp.com/invite/6arw63Q</t>
  </si>
  <si>
    <t>sinthekriptkeeper@gmail.com</t>
  </si>
  <si>
    <t>We research and review ICOs, talk crypto projects, trading strategies and more!</t>
  </si>
  <si>
    <t>https://docs.google.com/spreadsheets/d/1UUae-WNQGu_cq8t6w_eMm8619Pt6fsIzrxhY5nX_SKI/edit#gid=1046695329</t>
  </si>
  <si>
    <t>https://twitter.com/icocouncil</t>
  </si>
  <si>
    <t>https://www.youtube.com/channel/UCTfjrDLPz3iJXRjOsaDnH_w</t>
  </si>
  <si>
    <t>https://t.me/CryptoInsiderX</t>
  </si>
  <si>
    <t>https://cfund.info/</t>
  </si>
  <si>
    <t>The number of ICOs is growing every month. We study them and select the most promising and safe. In our spreadsheet you will find links and description of ICOs, detailed information and our ratings.</t>
  </si>
  <si>
    <t>https://docs.google.com/spreadsheets/d/1IskTyDIcyA0yqW2DgUwkJW4CL6PdHzEMogHblbW3oDE/htmlview#</t>
  </si>
  <si>
    <t>https://t.me/cFund_info</t>
  </si>
  <si>
    <t>ico@cfund.info</t>
  </si>
  <si>
    <t>Top ICO's researches and alerts</t>
  </si>
  <si>
    <t>https://docs.google.com/spreadsheets/d/1uS9cTOj_Ea4gNaTLL8cgMQm1yAebKuHRdufix_63ri4/edit#gid=210874663</t>
  </si>
  <si>
    <t>A+,A,A-,B+,B,B-,C</t>
  </si>
  <si>
    <t>https://twitter.com/Prometheus_ICO</t>
  </si>
  <si>
    <t>https://t.me/IcoPrometheus</t>
  </si>
  <si>
    <t>https://icoexpert.biz/</t>
  </si>
  <si>
    <t xml:space="preserve">ICOExpert.biz is a website and a Youtube channel about ICOs, blockchain, crypto conferences. Also, we are proud to present weekly interviews with best experts and influencers in crypto market about bitcoin, ethereum, ICOs, etc. </t>
  </si>
  <si>
    <t>https://www.youtube.com/channel/UC6BX8GxqzSSsTfOjg9KFzxw</t>
  </si>
  <si>
    <t>https://t.me/icoexpertofficial</t>
  </si>
  <si>
    <t>uamaksym@gmail.com</t>
  </si>
  <si>
    <t>https://cryptocoinconnection.com/ICOaudits/</t>
  </si>
  <si>
    <t>Crypto Connection is a leading digital media outlet and educational services company for the cryptocurrency and blockchain technology community. Our mission is to educate and connect the global cryptocurrency community in order to pioneer the future of money and economic freedom.</t>
  </si>
  <si>
    <t>https://www.youtube.com/channel/UC22bbHu79eXYKgs70pwd3ag</t>
  </si>
  <si>
    <t>https://icotoinvest.com</t>
  </si>
  <si>
    <t>Our aim is to provide you with a privileged list of ICOs that add real value to the crypto community; projects utilizing blockchain technology to create something that will revolutionize the way we do things. Some projects will be featured as basic listings, whilst others that have been reviewed by us will feature an advanced, fully informative listing structure.</t>
  </si>
  <si>
    <t>От 1 до 10</t>
  </si>
  <si>
    <t>https://www.facebook.com/icotoinvest</t>
  </si>
  <si>
    <t>https://twitter.com/icotoinvest</t>
  </si>
  <si>
    <t>https://t.me/trading_experts</t>
  </si>
  <si>
    <t>https://www.reddit.com/user/ICOtoINVEST/</t>
  </si>
  <si>
    <t>info@icotoinvest.com</t>
  </si>
  <si>
    <t>https://chainrock.io/</t>
  </si>
  <si>
    <t>CHAINROCK is a digital asset research and investment group, focused on blockchain technology and cryptoassets. We strive to be a trusted resource, providing transparency and insights in the crypto space.</t>
  </si>
  <si>
    <t>От 1 до 100</t>
  </si>
  <si>
    <t>https://twitter.com/chainrock_io</t>
  </si>
  <si>
    <t>https://medium.com/chainrock</t>
  </si>
  <si>
    <t>https://chainrock.io/contact/</t>
  </si>
  <si>
    <t>https://www.icorating.info/icorating</t>
  </si>
  <si>
    <t>We evaluate ICO projects from the point of view of a medium-term investor. We apply a clear methodology for ranking projects. We use the method of calculating points for each of the positions:
- Is there a buyback
- Is the issued token provided with real assets or not
- Does the company give a discount at the initial placement
- Does the company pay dividends
- Whether round-the-clock support of the project is established or not
- Is there a bounty program to promote the project
- And also, is the project discussed  in the media</t>
  </si>
  <si>
    <t>A,AA+,AA,B+,B,BB+,BB</t>
  </si>
  <si>
    <t>https://www.facebook.com/ico.rating.7</t>
  </si>
  <si>
    <t>https://twitter.com/IcoratingI</t>
  </si>
  <si>
    <t>https://web.telegram.org/#/im?p=@dmitr66</t>
  </si>
  <si>
    <t>https://www.reddit.com/user/ICOratingI/</t>
  </si>
  <si>
    <t>https://medium.com/@IcoratingI</t>
  </si>
  <si>
    <t>https://www.icostreet.io/</t>
  </si>
  <si>
    <t>Simply the best ICO list. Review our top list of ongoing and upcoming ICO (Initial Coin Offering) and crypto token crowdsales. Our rating algorithm is based on information available to ICOstreet.io.</t>
  </si>
  <si>
    <t>https://twitter.com/ICOstreet_io</t>
  </si>
  <si>
    <t>contact@icostreet.io</t>
  </si>
  <si>
    <t>https://www.icochamps.com/</t>
  </si>
  <si>
    <t xml:space="preserve">ICO Champs is an independent ICO evaluation platform. </t>
  </si>
  <si>
    <t>https://www.facebook.com/ICOchamps/</t>
  </si>
  <si>
    <t>https://twitter.com/icochamps</t>
  </si>
  <si>
    <t>https://medium.com/icochamps</t>
  </si>
  <si>
    <t>https://bitcointalk.org/index.php?action=profile;u=1689435</t>
  </si>
  <si>
    <t>musli@icochamps.com</t>
  </si>
  <si>
    <t>https://icocreed.com/</t>
  </si>
  <si>
    <t>ICOcreed is a independent ICO rating and review agency provide comprehensive list of best ICOs rated by our crypto consultant team.</t>
  </si>
  <si>
    <t>https://www.facebook.com/ICOcreed/</t>
  </si>
  <si>
    <t>https://twitter.com/icocreed</t>
  </si>
  <si>
    <t>https://t.me/icocreed</t>
  </si>
  <si>
    <t>https://medium.com/@icocreed2</t>
  </si>
  <si>
    <t>info@icocreed.com</t>
  </si>
  <si>
    <t>https://icofinch.com/</t>
  </si>
  <si>
    <t>ICO Finch is a service which helps thousands of investors to get insight into Initial Coin Offering (ICO) market and makes it possible to ICO owners to list their projects and get more attention from potential investors. We monitor and analyze ICOs automatically using tools developed by ICO Finch team, as well as manually by our experts, and give each project our independent objective rating.</t>
  </si>
  <si>
    <t>https://www.facebook.com/icofinch/</t>
  </si>
  <si>
    <t>https://twitter.com/ICOfinch</t>
  </si>
  <si>
    <t>https://t.me/icofinch</t>
  </si>
  <si>
    <t>https://bitcointalk.org/index.php?topic=4803610.0</t>
  </si>
  <si>
    <t>hello@icofinch.com</t>
  </si>
  <si>
    <t>https://cryptopotato.com/ico-list/</t>
  </si>
  <si>
    <t>CryptoPotato was established at the beginning of 2016 by crypto early adopters. CryptoPotato has recently become one of the world's leading information sources for crypto investors. We always insist on original high-quality content, and our site has set a goal to always look from the crypto investor’s point of view.</t>
  </si>
  <si>
    <t>https://www.facebook.com/CryptoPotato/</t>
  </si>
  <si>
    <t>https://twitter.com/Crypto_Potato</t>
  </si>
  <si>
    <t>https://www.youtube.com/channel/UCUv89KvVvjuH-NngyBhfwTg</t>
  </si>
  <si>
    <t>https://t.me/CryptoPotato_News</t>
  </si>
  <si>
    <t>https://ihodl.com/calendars/ICO/all/</t>
  </si>
  <si>
    <t>Insider.pro is an illustrated edition about cryptocurrencies and financial markets.</t>
  </si>
  <si>
    <t>https://www.facebook.com/insider.pro.en/</t>
  </si>
  <si>
    <t>https://twitter.com/InsiderProEn</t>
  </si>
  <si>
    <t>https://www.youtube.com/channel/UCGd8Gpo_vbqyir-qJNbXnMA</t>
  </si>
  <si>
    <t>https://telegram.me/InsiderProRu</t>
  </si>
  <si>
    <t>ratings@insider.pro</t>
  </si>
  <si>
    <t>https://cryptolammer.com/</t>
  </si>
  <si>
    <t>CryptoLammer want to help and build a strong crypto community.</t>
  </si>
  <si>
    <t>https://docs.google.com/spreadsheets/d/1Zr1jAVuroARqDr-0CuTaXXH5_bPlXkcZ8w3bn68Ms9Y/edit#gid=757935394</t>
  </si>
  <si>
    <t xml:space="preserve">4=Green - invested or plan;  3=Yellow - neutral; 2=Blue - get on exchange;  1=Grey - not investing; </t>
  </si>
  <si>
    <t>https://twitter.com/CryptoLammer</t>
  </si>
  <si>
    <t>https://t.me/CryptoLammer</t>
  </si>
  <si>
    <t>https://www.reddit.com/user/cryptolammer</t>
  </si>
  <si>
    <t>CryptoLammer@gmail.com</t>
  </si>
  <si>
    <t>https://cryptolammer.com/newsletter/</t>
  </si>
  <si>
    <t>https://www.portalsoho.com/p/ico-calendar.html</t>
  </si>
  <si>
    <t>Financial Technology, BlockChain, Cryptocurrency - News &amp; ICO List.</t>
  </si>
  <si>
    <t>https://www.facebook.com/portalsoho/</t>
  </si>
  <si>
    <t>https://twitter.com/PortalSoho</t>
  </si>
  <si>
    <t>https://www.youtube.com/channel/UCtEcvoL4Ou9et8GMG2bbG8A</t>
  </si>
  <si>
    <t>https://www.reddit.com/user/portalsoho</t>
  </si>
  <si>
    <t>asrinuryani96@gmail.com</t>
  </si>
  <si>
    <t>https://wiserico.com/</t>
  </si>
  <si>
    <t>Our site provides an ICO calendar, so you can discover ICOs that suit your individual investment needs. If you want to stay ahead of the market, make sure to track our crypto ICO list and know everything about upcoming initial coin offerings.</t>
  </si>
  <si>
    <t>https://www.facebook.com/wiserico/</t>
  </si>
  <si>
    <t>https://twitter.com/wiser_ICO</t>
  </si>
  <si>
    <t>https://t.me/wiserICO</t>
  </si>
  <si>
    <t>https://www.reddit.com/user/wiserico</t>
  </si>
  <si>
    <t>https://bitcointalk.org/index.php?topic=2844960.180</t>
  </si>
  <si>
    <t>i@wiserico.com</t>
  </si>
  <si>
    <t>http://icopantera.kr/</t>
  </si>
  <si>
    <t>No.1 Korean ICO Review GroupAnalyze ico with objective eye. Create professional reviews Share reviews through the various channels Help investors to make accurate decisions.</t>
  </si>
  <si>
    <t>https://icopools.io/en/ico_analysis</t>
  </si>
  <si>
    <t>ICOPOOLS.io is rating of ICO pools. Service collects data from ICO pools about LIVE deals and represents it in a useful table form sorted by rating. In adittion to rating the data can be sorted by every column in the table. Each of the pool has its history with all ICO raising rounds and their statuses described.</t>
  </si>
  <si>
    <t>https://www.facebook.com/ICOPoolsio-278798262897323/</t>
  </si>
  <si>
    <t>https://twitter.com/ICOpools_io</t>
  </si>
  <si>
    <t>https://t.me/icopoolsen</t>
  </si>
  <si>
    <t>https://t.me/icopools_alerts</t>
  </si>
  <si>
    <t>https://medium.com/@ICOpools_io</t>
  </si>
  <si>
    <t>https://bitcointalk.org/index.php?topic=3314699.0</t>
  </si>
  <si>
    <t>adv@icopools.io</t>
  </si>
  <si>
    <t>https://www.coinmarketplus.com/ico-calendar/</t>
  </si>
  <si>
    <t xml:space="preserve">CoinMarketPlus.com is a cutting-edge initial coin offering platform, where investors will get a detailed list of ICOs, token sales, and ICO results. With strong technical skill and decent experience in the crypto industry, our objective is to provide a substantial platform to investors; thereby they can get the well-researched information and leverage the best opportunities in initial coin offering in 2018 and beyond. Every ICO claims they have the best project to invest. At CoinMarketPlus.com our expert team read all ICOs whitepapers, check their team member’s profile, check their past achievements, compare their ICO with competitors, evaluate total supply and calculate per unit price and come up with ICO Rating. </t>
  </si>
  <si>
    <t>https://www.facebook.com/CoinMarketPlus/</t>
  </si>
  <si>
    <t>https://twitter.com/coinmarketplus</t>
  </si>
  <si>
    <t>https://www.youtube.com/channel/UC0wcLWoHgbLx3HV7Mwb7x1g</t>
  </si>
  <si>
    <t>https://t.me/coinmarketplus</t>
  </si>
  <si>
    <t>https://www.reddit.com/user/coinmarketplus/</t>
  </si>
  <si>
    <t>https://medium.com/@coinmarketplus</t>
  </si>
  <si>
    <t>https://bitcointalk.org/index.php?topic=2803593.0</t>
  </si>
  <si>
    <t>info@coinmarketplus.com</t>
  </si>
  <si>
    <t>http://thecryptosphere.co/</t>
  </si>
  <si>
    <t>I’m a 24 year old that loves learning new things (Chinese, Crypto). I’ll be reviewing ICO’s for you and hope that you find value in it.</t>
  </si>
  <si>
    <t>https://docs.google.com/spreadsheets/d/1hemUySXKHmBgf0DrgyQKlB-f455lUup1rPUuA-WJNoU/edit#gid=1032094084</t>
  </si>
  <si>
    <t>https://twitter.com/dvircrypto</t>
  </si>
  <si>
    <t>https://www.youtube.com/channel/UCGym6CYcQDzUbc4eaq7oIPw</t>
  </si>
  <si>
    <t>https://t.me/cryptospheretalk</t>
  </si>
  <si>
    <t>https://t.me/thecryptosphere</t>
  </si>
  <si>
    <t>support@thecryptosphere.co</t>
  </si>
  <si>
    <t>http://icoofkorea.com/</t>
  </si>
  <si>
    <t>ICO of KOREA is the best source for ICOs and the Korean market.</t>
  </si>
  <si>
    <t>https://docs.google.com/spreadsheets/d/1Mqv80g5ANqkeZNdM30aB8oqYYnJ6r2KwIBuoxIycmVI/edit#gid=1116552821</t>
  </si>
  <si>
    <t>S,A+,A,A-,B+,B,B-,C+,C,C-</t>
  </si>
  <si>
    <t>https://twitter.com/korea_ico</t>
  </si>
  <si>
    <t>https://t.me/icoofkorea</t>
  </si>
  <si>
    <t>https://medium.com/ico-of-korea</t>
  </si>
  <si>
    <t xml:space="preserve">My goal is to bring you information about everything Cryptocurrency. I plan to cover topics such as coin reviews, coin analysis, ICO reviews and market news. </t>
  </si>
  <si>
    <t>https://docs.google.com/spreadsheets/d/1TsdRNWWoVzqwLESNy8KiOmVsft5fkrImX_BZiPERpxY/edit?ts=5ae4b523#gid=0</t>
  </si>
  <si>
    <t>https://www.facebook.com/groups/1868093563217944</t>
  </si>
  <si>
    <t>https://twitter.com/altcoinpicks</t>
  </si>
  <si>
    <t>https://www.youtube.com/channel/UCYrQ9ZfRz_qbIy8X-ppT6dw</t>
  </si>
  <si>
    <t>https://discordapp.com/invite/ZQNuGf5</t>
  </si>
  <si>
    <t>altcoinpicks@gmail.com</t>
  </si>
  <si>
    <t>https://www.youtube.com/channel/UCd8TVUSNQA0DkYgjC6-xHDg</t>
  </si>
  <si>
    <t>We are a consortium of 3 crypto influencers.</t>
  </si>
  <si>
    <t>https://www.facebook.com/AnonICOReview/</t>
  </si>
  <si>
    <t>https://www.youtube.com/channel/UCd8TVUSNQA0DkYgjC6-xHDg/</t>
  </si>
  <si>
    <t>http://icowhitelists.com</t>
  </si>
  <si>
    <t>There are two parts to how we rate ICOs here at ICOWhitelists.com. First, we need to find out if this is a quality ICO. Second, we’d like to classify the ICO so we can have an idea of what to expect in its lifetime – what class of ICO does this fall into? We include three types of quality ICOs on this website: Stellar, Solid, and Stealth ICOs.</t>
  </si>
  <si>
    <t>Stellar, Solid, Stealth</t>
  </si>
  <si>
    <t>https://twitter.com/ICOWhitelists</t>
  </si>
  <si>
    <t>https://icoranker.com/</t>
  </si>
  <si>
    <t>ICORanker.com is top destination for analyzing upcoming ICOs (Initial Coin Offerings). Our talented team has a years of experience in the Cryptocurrency Industry and we only list the top ICOs with the highest potential.</t>
  </si>
  <si>
    <t>info@icoranker.com</t>
  </si>
  <si>
    <t>https://icoranker.com/ico-alerts</t>
  </si>
  <si>
    <t>https://icopicker.io/</t>
  </si>
  <si>
    <t>Get quick and the most accurate ICO ratings, quickly compare them to make a better choice, and you can also rate or share your ICO experience. We have a very unique listing and rating procedure as our ICO ratings are not arbitrary ratings but an aggregated and sourced representation that includes ratings from top analysts, reviews from other popular ICO rating websites, and it is based on a community-driven IC rating system. We have all top ICOs listed and to keep them updated our ratings are also subject to revisions as we track the progress of the ICOs monitoring their performance during the entire token sale procedures.</t>
  </si>
  <si>
    <t>https://www.facebook.com/TeamICOPicker/</t>
  </si>
  <si>
    <t>https://twitter.com/teamICOpicker</t>
  </si>
  <si>
    <t>https://www.youtube.com/channel/UCRfwkPNL7dlwxvbhrB_vjcQ</t>
  </si>
  <si>
    <t>https://t.me/icopicker</t>
  </si>
  <si>
    <t>https://medium.com/@icopicker</t>
  </si>
  <si>
    <t>https://brothersrating.com/</t>
  </si>
  <si>
    <t>Brothers Rating is a platform established by the ICO Brothers company for a detailed evaluation and rating of ICO campaigns. We were inspired by the high interest of big investors. Relying on our broad experience of participating in several hundreds of projects, they approached us to analyze some of their projects in order to manage their assets profitably.</t>
  </si>
  <si>
    <t>A+,A,A-,B+,B,B-,C+,C,C-,D</t>
  </si>
  <si>
    <t>https://www.facebook.com/icobrotherscom/</t>
  </si>
  <si>
    <t>https://twitter.com/brothers_rating</t>
  </si>
  <si>
    <t>https://www.youtube.com/channel/UCHzWIE7XzhRhYW69u6_AV_w</t>
  </si>
  <si>
    <t>https://t.me/icobrothers_global</t>
  </si>
  <si>
    <t>https://t.me/brothers_rating</t>
  </si>
  <si>
    <t>https://medium.com/@icobrothers.main</t>
  </si>
  <si>
    <t>https://bitcointalk.org/index.php?topic=3450928.0</t>
  </si>
  <si>
    <t>Info@brothersrating.com</t>
  </si>
  <si>
    <t>https://icoscroll.com/</t>
  </si>
  <si>
    <t>ICO Scroll is an ICO directory site that’s curated by our interior full time ICO experts. Our objective is to determine the most effective possible First Coin Offerings (ICO’s) for cryptocurrency financiers as well as listing them in their corresponding classifications.</t>
  </si>
  <si>
    <t>https://www.facebook.com/icoscroll</t>
  </si>
  <si>
    <t>https://twitter.com/icoscroll</t>
  </si>
  <si>
    <t>https://www.youtube.com/channel/UCsB0lx2H6JdhZv9gu-QHH6w</t>
  </si>
  <si>
    <t>https://t.me/icoscroll</t>
  </si>
  <si>
    <t>https://bitcointalk.org/index.php?action=profile;u=1023335</t>
  </si>
  <si>
    <t>info@icoscroll.com</t>
  </si>
  <si>
    <t>https://www.ico-map.io/</t>
  </si>
  <si>
    <t>ICO-MAP collects all the quality Active, Pre &amp; Upcoming ICO’s, and thus we ensure that you won’t miss out on the chance to be apart of the next big thing. With ico-map.io you can put your Upcoming or Ongoing ICO on the MAP and ivestors easily can find and track ICOs.</t>
  </si>
  <si>
    <t>https://twitter.com/icomap_io</t>
  </si>
  <si>
    <t>info@ico-map.io</t>
  </si>
  <si>
    <t>https://topicolist.com</t>
  </si>
  <si>
    <t xml:space="preserve">Top ICO List is curated by ICO analysts to bring you the best new ICO coins that are active, upcoming or in discounted pre ICO. </t>
  </si>
  <si>
    <t>AAA,AA,A,BBB,BB,B,C</t>
  </si>
  <si>
    <t>https://www.facebook.com/topicolist</t>
  </si>
  <si>
    <t>https://twitter.com/topicolist</t>
  </si>
  <si>
    <t>https://t.me/topicolistcommunity</t>
  </si>
  <si>
    <t>https://t.me/topicolist</t>
  </si>
  <si>
    <t>https://medium.com/@topicolist</t>
  </si>
  <si>
    <t>http://icobuzz.net/</t>
  </si>
  <si>
    <t>ICObuzz is our view on the constantly growing ICO world. We’ve created and constantly update 3 useful lists: Active ICOs, Upcoming ICOs and Ended ICOs for everyone who is interested in ICOs and wants to stay current on the topic.</t>
  </si>
  <si>
    <t>https://www.facebook.com/ICObuzzOfficial</t>
  </si>
  <si>
    <t>https://twitter.com/icobuzzofficial</t>
  </si>
  <si>
    <t>https://www.reddit.com/r/icobuzz/</t>
  </si>
  <si>
    <t>https://medium.com/@icobuzz.net</t>
  </si>
  <si>
    <t>info@icobuzz.net</t>
  </si>
  <si>
    <t>https://tropyc.co/crypto</t>
  </si>
  <si>
    <t>At tropyc, we believe there is a better way to list initial coin offerings. A more valuable, less invasive way where investors and crypto-enthusiasts know there is no conflict of interest between the aggregator and the token sale issuer. A place where ICOs can get listed and rated for free but cannot advertise or promote their token sale. We are obsessively passionate about cryptocurrency and ICOs and know for a fact it will have a long-term and positive impact on our world.</t>
  </si>
  <si>
    <t>https://www.facebook.com/tropyc</t>
  </si>
  <si>
    <t>https://twitter.com/tropyc_crypto</t>
  </si>
  <si>
    <t>https://t.me/tropycHouse</t>
  </si>
  <si>
    <t>https://t.me/Tropyc</t>
  </si>
  <si>
    <t>https://www.reddit.com/r/tropyc/</t>
  </si>
  <si>
    <t>https://medium.com/@tropyc</t>
  </si>
  <si>
    <t>https://bitcointalk.org/index.php?topic=4666122.0</t>
  </si>
  <si>
    <t>hello@tropyc.co</t>
  </si>
  <si>
    <t>https://ico.newsbtc.com/icos/</t>
  </si>
  <si>
    <t>NewsBTC is a news service that covers bitcoin news, technical analysis &amp; forecasts for bitcoin and other altcoins. Here at NewsBTC, we are dedicated to enlightening people all around the world about bitcoin and other cryptocurrencies.</t>
  </si>
  <si>
    <t>https://www.facebook.com/newsbtc</t>
  </si>
  <si>
    <t>https://twitter.com/newsbtc</t>
  </si>
  <si>
    <t>https://www.youtube.com/channel/UC9v9erBEru5y4c3FA0wehEw</t>
  </si>
  <si>
    <t>https://t.me/newsbtcofficial</t>
  </si>
  <si>
    <t>contact@newsbtc.com</t>
  </si>
  <si>
    <t>https://coingape.com/ico-review/ico-review-rating/</t>
  </si>
  <si>
    <t xml:space="preserve">CoinGape ICO reviews and rating are based on in-depth analysis of projects and are analyzed against expert selected KPI’s. ICO reviews are a better way to grasp the pros and cons of a project in quick time and saves you lot of time. </t>
  </si>
  <si>
    <t>https://www.facebook.com/coingape</t>
  </si>
  <si>
    <t>https://twitter.com/coingapemedia</t>
  </si>
  <si>
    <t>https://www.youtube.com/channel/UCGxbUzJCxDHSPZkayqc4NLQ</t>
  </si>
  <si>
    <t>https://t.me/coingape</t>
  </si>
  <si>
    <t>https://medium.com/@coingape</t>
  </si>
  <si>
    <t>hello@coingape.com</t>
  </si>
  <si>
    <t>https://investfuture.ru/ico/rating</t>
  </si>
  <si>
    <t>Рейтинг ICO проектов по версии InvestFuture - наиболее полный рейтинг топовых проектов, проводящих первичное размещение токенов. Мы расчитываем собственный рейтинг, анализируя рейтинги, оценки и отзывы о проектах на крупнейших ресурсах мира: ICO Bazaar, ICODrops, ICObench, ICOmarks, Track ICO, Profit Gid и другие.</t>
  </si>
  <si>
    <t>https://www.facebook.com/investfuture.ru</t>
  </si>
  <si>
    <t>https://twitter.com/InvestFutureRu</t>
  </si>
  <si>
    <t>https://www.youtube.com/channel/UC-WK8QlQJpAROCrO7dRvqcw</t>
  </si>
  <si>
    <t>https://t.me/investfuture</t>
  </si>
  <si>
    <t>info@investfuture.ru</t>
  </si>
  <si>
    <t>https://coindelite.com/ico-list.php</t>
  </si>
  <si>
    <t>Coindelite is the most delightful media channel to get you the Latest Bitcoin News, Cryptocurrency News, and ICO Press Releases. Check updated ICO list, Live Cryptocurrency price charts, information Cryptocurrencies and real-time market data.</t>
  </si>
  <si>
    <t>https://www.facebook.com/coindelite/</t>
  </si>
  <si>
    <t>https://twitter.com/CoinDelite</t>
  </si>
  <si>
    <t>https://www.youtube.com/channel/UCT2a-WjJaZLqZuWjrn-Cong</t>
  </si>
  <si>
    <t>https://t.me/coindelite</t>
  </si>
  <si>
    <t>https://www.reddit.com/user/Coindelite/</t>
  </si>
  <si>
    <t>https://bitcointalk.org/index.php?topic=4789110.0</t>
  </si>
  <si>
    <t>hello@coindelite.com</t>
  </si>
  <si>
    <t>https://icosignal.com/</t>
  </si>
  <si>
    <t>ICO Signal lists all the important dates of ongoing and upcoming ICOS's (Initial coin offerings) of the cryptocoin projects.</t>
  </si>
  <si>
    <t>https://www.facebook.com/icosignal</t>
  </si>
  <si>
    <t>https://twitter.com/icosignal</t>
  </si>
  <si>
    <t>https://www.reddit.com/user/icosignal</t>
  </si>
  <si>
    <t>https://medium.com/@icosignal</t>
  </si>
  <si>
    <t>cFund.info</t>
  </si>
  <si>
    <t>https://digrate.com/</t>
  </si>
  <si>
    <t xml:space="preserve">Digital Rating Agency is the first professional provider of independent evaluation of ICO projects, digital assets and cryptocurrencies. Providing ICO project due diligence we help founders reveal pitfalls and shortcomings which may diminish a chance of raising funds. </t>
  </si>
  <si>
    <t>2 системы: 6 букв и 7 оценок</t>
  </si>
  <si>
    <t>A1 - High level
A2,B1 - Satisfactory level
B2,C,D - Low level / от 1 до 7</t>
  </si>
  <si>
    <t>https://www.facebook.com/DigRateAgency/</t>
  </si>
  <si>
    <t>https://twitter.com/@DigRateAgency</t>
  </si>
  <si>
    <t>https://t.me/digrate</t>
  </si>
  <si>
    <t>https://medium.com/@digitalratings</t>
  </si>
  <si>
    <t>https://bitcointalk.org/index.php?topic=2208919.0</t>
  </si>
  <si>
    <t>info@digrate.com</t>
  </si>
  <si>
    <t>https://icovision.io/</t>
  </si>
  <si>
    <t>View more ratings and ICOs in Platform industry. Use ICOsea to access presentations, white papers, milestones, financial and tokens data.</t>
  </si>
  <si>
    <t>Как я понял, основывается на оценках других экспертов, которые указаны внизу страницы</t>
  </si>
  <si>
    <t>https://foundico.com/icos/</t>
  </si>
  <si>
    <t>We bring to you the best ICOs. The curated list of initial coin offerings, both ongoing and upcoming, tells you all you need to know about the winning projects in front of us. In 2018, we dig deep and try to learn all the tech details on investment opportunities in this space. Each ICO at Foundico.com goes through a semi-automatic quality check. The algorithm that accounts for over 25 criteria delivers a preliminary scoring, which is subsequently approved or adjusted by expert moderators before a project is published. We are constantly tracking trends in crypto investment and tweak calculations in order to improve objectivity of our assessments for individual projects.</t>
  </si>
  <si>
    <t>https://www.facebook.com/foundicoofficial/</t>
  </si>
  <si>
    <t>https://twitter.com/foundico</t>
  </si>
  <si>
    <t>https://www.youtube.com/channel/UCkfZAtcUyo5hSOpPLpwjNZA</t>
  </si>
  <si>
    <t>https://t.me/ico_expert_reviews</t>
  </si>
  <si>
    <t>https://medium.com/@Foundico</t>
  </si>
  <si>
    <t>https://bitcointalk.org/index.php?topic=2079050.0</t>
  </si>
  <si>
    <t>team@foundico.com</t>
  </si>
  <si>
    <t>https://icobuffer.com</t>
  </si>
  <si>
    <t>ICObuffer is an ICO listing and rating platform. We have three different rating in one score. First - profile completeness rating. Second - ICObuffer analysts rating. Third - experts rating. Our analysts have more weight in the rating methodology.</t>
  </si>
  <si>
    <t>https://www.facebook.com/icobuffer/</t>
  </si>
  <si>
    <t>https://twitter.com/icobuffer</t>
  </si>
  <si>
    <t>https://www.youtube.com/channel/UCyRek5WYdPzkBHo3352l2Ug</t>
  </si>
  <si>
    <t>https://t.me/ICObuffer</t>
  </si>
  <si>
    <t>https://bitcointalk.org/index.php?topic=3949738.0</t>
  </si>
  <si>
    <t>info@icobuffer.com</t>
  </si>
  <si>
    <t>https://icorating.com/</t>
  </si>
  <si>
    <t>ICORating is a rating agency that issues independent analytical research, evaluating ICO projects and assigning them ratings.</t>
  </si>
  <si>
    <t>negative-neutral-stable-stable+-positive</t>
  </si>
  <si>
    <t>https://www.facebook.com/icorating</t>
  </si>
  <si>
    <t>https://twitter.com/icorating</t>
  </si>
  <si>
    <t>https://t.me/ico_rating</t>
  </si>
  <si>
    <t>https://www.reddit.com/user/ICOrating/</t>
  </si>
  <si>
    <t>https://medium.com/@IcoRating/</t>
  </si>
  <si>
    <t>https://bitcointalk.org/index.php?topic=1632574.0</t>
  </si>
  <si>
    <t>info@icorating.com</t>
  </si>
  <si>
    <t>https://neironix.io/ico-rating</t>
  </si>
  <si>
    <t xml:space="preserve">NEIRONIX is an analytical platform of multifactorial scoring of ICO projects which carries out the multivariate analysis of large amount of data using new mathematical methods. The platform is designed for the analysis and subsequent effective risk management of investments in projects with high degree of uncertainty. </t>
  </si>
  <si>
    <t>https://www.facebook.com/neironix/</t>
  </si>
  <si>
    <t>https://twitter.com/neironix_io</t>
  </si>
  <si>
    <t>https://www.youtube.com/channel/UCF8NTifpGyCsfd5U65t0LkA</t>
  </si>
  <si>
    <t>https://t.me/neironix_enn</t>
  </si>
  <si>
    <t>https://t.me/neironix_io</t>
  </si>
  <si>
    <t>https://www.reddit.com/user/Neironix_io</t>
  </si>
  <si>
    <t>https://medium.com/@neironix.io</t>
  </si>
  <si>
    <t>https://bitcointalk.org/index.php?topic=4836574.0</t>
  </si>
  <si>
    <t>support@neironix.io</t>
  </si>
  <si>
    <t>Как я понял, автоматическая система оценок на основе нейросетей еще только разрабатывается, будет работать после ico</t>
  </si>
  <si>
    <t>http://icocra.com/</t>
  </si>
  <si>
    <t xml:space="preserve">We are only a ratings service, but not a credit rating agency. </t>
  </si>
  <si>
    <t>A+,A,A-,B+,B,B-,C+,C,C-</t>
  </si>
  <si>
    <t>Общая система оценок нигде не описывается, исходил из вариантов оценок, которые нашел у проектов</t>
  </si>
  <si>
    <t>https://icoinspect.com/</t>
  </si>
  <si>
    <t>We are the global team of investors in traditional assets and venture projects. We decided to create a service that will help all kind of investors to obtain necessary and sufficient information about ICO from technical to financial perspective. We believe, that investing in the ICO is currently one of the most promising areas of investment not only in the cryptoworld, but in the world as a whole. ICOinspect Metarating is calculated based on the published ratings and opinions from various sources. We carefully examine available ICO data and evaluate information from public sources in order to present most accurate and up to date estimate of how attractive a specific ICO is. ICOinspect Metarating has 7 grades from “A1” to “D” which resemble classic financial rating scale.</t>
  </si>
  <si>
    <t>A1,A2,A3,B1,B2,C,D</t>
  </si>
  <si>
    <t>https://www.facebook.com/icoinspect/</t>
  </si>
  <si>
    <t>https://twitter.com/icoinspect</t>
  </si>
  <si>
    <t>https://t.me/icoinspect</t>
  </si>
  <si>
    <t>https://bitcointalk.org/index.php?topic=3110555.0</t>
  </si>
  <si>
    <t>info@icoinspect.com</t>
  </si>
  <si>
    <t>https://icotracker.net/</t>
  </si>
  <si>
    <t>We are distributed team of enthusiasts. We want to make more informed investment decisions through the ICO and want to give the opportunity for all. Each project has Curator from our team. Curator makes investigation of project by following to our rules. One of them – Curator must be a real investor and making investment from own funds. Curator has an checklist to collect rating by 5 criterions. Each criterion may have 10 points in max.</t>
  </si>
  <si>
    <t>https://bitcointalk.org/index.php?topic=1634726.0</t>
  </si>
  <si>
    <t>info@icotracker.net</t>
  </si>
  <si>
    <t>https://www.cointelligence.com/content/ico_list/</t>
  </si>
  <si>
    <t>Cointelligence was founded in 2017 to bridge the information gap in the crypto economy. It creates relevant tools for investors, namely an impartial and accurate ICO list and rating system. Cointelligence is dedicated to creating a platform that is honest and trustworthy. In order to help users view the market as a whole, our team of writers use their knowledge of the market from all angles to create relevant, informational articles and guides that analyze the cryptocurrency ecosystem and explain it to our audience.</t>
  </si>
  <si>
    <t>https://www.facebook.com/cointelligence/</t>
  </si>
  <si>
    <t>https://twitter.com/Cointelligencec</t>
  </si>
  <si>
    <t>https://www.youtube.com/channel/UCUWTISGmB9X72P8fly19wWw</t>
  </si>
  <si>
    <t>https://t.me/cointelligenceofficial</t>
  </si>
  <si>
    <t>https://medium.com/@onyavin</t>
  </si>
  <si>
    <t>info@Cointelligence.com</t>
  </si>
  <si>
    <t>https://icostock24.com/projects/</t>
  </si>
  <si>
    <t>Icostock24 is an informational and analytical resource where you can study full ICO list with scores from the top rating agencies like ICORATING, ICOBENCH and ICOBAZAAR at once. Explore best ICO projects and participate in token sales considering our objective ratings and reviews.</t>
  </si>
  <si>
    <t>https://www.facebook.com/icostock24/</t>
  </si>
  <si>
    <t>https://twitter.com/Icostock24</t>
  </si>
  <si>
    <t>https://t.me/icostock24</t>
  </si>
  <si>
    <t>https://www.reddit.com/user/icostock24</t>
  </si>
  <si>
    <t>https://medium.com/@icostock24</t>
  </si>
  <si>
    <t>https://bitcointalk.org/index.php?topic=2567099.0</t>
  </si>
  <si>
    <t>info@icostock24.com</t>
  </si>
  <si>
    <t>Оценка основывается на оценках других агентств</t>
  </si>
  <si>
    <t>https://icotop.io/</t>
  </si>
  <si>
    <t>ICOTOP is an independent agency employing a team of blockchain experts. We specialize in making the rating for ICO projects. On the basis of our full detailed analysis, we estimate ICO projects on our rating system. It is important to note that we are an independent agency and do not partner with any blockchain projects or advertisement agencies; we work for the good of the investor. We do not just analyze openly accessible data, but also use our internet research to assess the level of risk and hidden facets of blockchain projects.</t>
  </si>
  <si>
    <t>AA,A1,A2,A3,BB,B1,B2,CC,C1,DD</t>
  </si>
  <si>
    <t>https://www.facebook.com/ICOTOP.io/</t>
  </si>
  <si>
    <t>https://twitter.com/ICOTOP_Rating</t>
  </si>
  <si>
    <t>https://t.me/ICOTOP_Rating</t>
  </si>
  <si>
    <t>https://bitcointalk.org/index.php?topic=3024628.0</t>
  </si>
  <si>
    <t>info@icotop.io</t>
  </si>
  <si>
    <t>Не работает подписка на рассылку</t>
  </si>
  <si>
    <t>https://ico.coincheckup.com/</t>
  </si>
  <si>
    <t>For every ICO we give you: A one-line description; Start- and end dates; The ICO and Pre-ICO price (in USD); The hard- and soft cap; A detailed description; A video, if available; Available Bonus; Available Bounty + a lot more… There’s a ton of ICO sites out there already so how can we deliver you a service that’s unique and easy to use without reinventing the wheel? We figured it would be most useful to use the Ranking system of the 2 biggest ICO sites: icobench.com and icomarks.com and give you the average score for each ICO.</t>
  </si>
  <si>
    <t>https://www.facebook.com/coincheckup/</t>
  </si>
  <si>
    <t>https://twitter.com/coincheckup</t>
  </si>
  <si>
    <t>https://www.youtube.com/channel/UCsu_0uLs_ET8jydw496WxLA</t>
  </si>
  <si>
    <t>https://medium.com/@coincheckup</t>
  </si>
  <si>
    <t>https://bitcointalk.org/index.php?topic=2150439.0</t>
  </si>
  <si>
    <t>support@coincheckup.com</t>
  </si>
  <si>
    <t>https://foxico.io</t>
  </si>
  <si>
    <t>The main difference between rating on Foxico and any other rating is that projects are rated by community members. Anyone who registered on Foxico can rate projects. At the same time, everyone who rates, can be rated by others. While rating projects, you earn your personal rating that influences your scoring weight. The personal rating score reflects the quality of scores’ reliability given by this expert. Community members can agree/ disagree with a given score by likes/ dislikes and it influences on your weight.</t>
  </si>
  <si>
    <t>https://t.me/foxico_community</t>
  </si>
  <si>
    <t>https://bitcointalk.org/index.php?topic=2280353.0</t>
  </si>
  <si>
    <t>info@foxico.io</t>
  </si>
  <si>
    <t>https://cryptototem.com/ico-list/</t>
  </si>
  <si>
    <t>CryptoTotem is a rating service that issues free systematic research and assessment of ICO ventures with detailed appraisals. CryptoTotem is built as a knowledge repository to encapsulate all information necessary for investors hoping to join the nascent economy. We develop CryptoTotem, an algorithm that lets you determine the operational risk of ICOs. We consider certain factors when listing projects on our database. We eliminate bad investment decisions with 3 useful ICO lists that are constantly updated: Ongoing ICOs, Pre-ICOs &amp; Upcoming ICOs.</t>
  </si>
  <si>
    <t>https://twitter.com/CryptoTotem</t>
  </si>
  <si>
    <t>https://bitcointalk.org/index.php?topic=3628372.0</t>
  </si>
  <si>
    <t>https://findico.io/</t>
  </si>
  <si>
    <t>Findico.io is a leading cryptocurrency and ICOs portal. Whether you are already involved with ICO or other cryptocurrencies or just want to get into it, Findico.io is a resource to keep updated.</t>
  </si>
  <si>
    <t>https://www.facebook.com/findico.io/</t>
  </si>
  <si>
    <t>https://twitter.com/Findico_io</t>
  </si>
  <si>
    <t>https://t.me/findico</t>
  </si>
  <si>
    <t>https://medium.com/@findico</t>
  </si>
  <si>
    <t>info@findico.io</t>
  </si>
  <si>
    <t>https://icoholder.com/en/icos/all</t>
  </si>
  <si>
    <t>For our statistics 84% of ICOs are scams and 84% of ICO scams don't know they're scams. We do everything to weed out all suspicious ICO. Our rating is based on more than 70 different parameters. Rating is not permanent - we are monitoring the ICOs on daily basis. Also we are always improving our rating methodology by adding new criteria in our assessment algorithm.</t>
  </si>
  <si>
    <t>https://www.facebook.com/icoholdercom/</t>
  </si>
  <si>
    <t>https://twitter.com/icoholder</t>
  </si>
  <si>
    <t>https://www.youtube.com/channel/UC1GiiDIRbYKB7SgMVXt-o9w</t>
  </si>
  <si>
    <t>https://t.me/icoholder</t>
  </si>
  <si>
    <t>https://www.reddit.com/user/icoholder</t>
  </si>
  <si>
    <t>https://medium.com/@ICOholderpage</t>
  </si>
  <si>
    <t>https://bitcointalk.org/index.php?topic=2264556.0</t>
  </si>
  <si>
    <t>info@icoholder.com</t>
  </si>
  <si>
    <t>https://icoholder.com/en/subscribe</t>
  </si>
  <si>
    <t>https://icobench.com/</t>
  </si>
  <si>
    <t>ICObench is a free ICO rating platform and a blockchain community supported by a wide range of experts that provides analytical, legal, and technical insights to the investors.</t>
  </si>
  <si>
    <t>Free / Pay</t>
  </si>
  <si>
    <t>https://www.facebook.com/ICObench</t>
  </si>
  <si>
    <t>https://twitter.com/ICObench</t>
  </si>
  <si>
    <t>https://www.youtube.com/channel/UCMRUukYYF0EYSoOw2KDGrCg</t>
  </si>
  <si>
    <t>https://t.me/joinchat/EeNzU05Wi7dOoJwTxGrLoQ</t>
  </si>
  <si>
    <t>https://t.me/icobench</t>
  </si>
  <si>
    <t>https://www.reddit.com/r/icobench/</t>
  </si>
  <si>
    <t>https://medium.com/@ICObench</t>
  </si>
  <si>
    <t>https://bitcointalk.org/index.php?topic=2152184.0</t>
  </si>
  <si>
    <t>info@icobench.com</t>
  </si>
  <si>
    <t>https://icocrunch.io/</t>
  </si>
  <si>
    <t>ICOCrunch is an independent research team of experienced analytics and IT specialists. We are permanently searching for worthy projects we would invest our own money to, and we do invest because we are enthusiastic about cryptocurrency the same as you. We post a new project analysis daily to keep you up-to-date. Each decision to select a particular project to post is collegial, so you are protected from a biased opinion.</t>
  </si>
  <si>
    <t>https://www.facebook.com/icocrunch</t>
  </si>
  <si>
    <t>https://twitter.com/icocrunch</t>
  </si>
  <si>
    <t>https://t.me/ICO_crunch_chat</t>
  </si>
  <si>
    <t>https://t.me/ICO_crunch</t>
  </si>
  <si>
    <t>hello@icocrunch.io</t>
  </si>
  <si>
    <t>https://coinlauncher.io/ico-launches/completed-ico-list</t>
  </si>
  <si>
    <t>The Data Driven Cryptocurrency ICO List to Discover Initial Coin Offerings &amp; Token Sales
Track Blockchain ICO coins &amp; ICO launches with our algo powered Initial Coin Offering calendar listings.</t>
  </si>
  <si>
    <t>https://twitter.com/coinlauncher</t>
  </si>
  <si>
    <t>https://medium.com/@coinlauncher</t>
  </si>
  <si>
    <t>info@coinlauncher.io</t>
  </si>
  <si>
    <t>https://coinlauncher.io/subscriptions</t>
  </si>
  <si>
    <t>We are analytics, investors, writers and dreamers; a secret agency; a place to learn more about everything blocky. Our goal is to grow the crypto community and to help investors separate the good from the bad. We never, ever trade favorable ratings for advertising revenue, because we invest ourselves.</t>
  </si>
  <si>
    <t>https://twitter.com/luntik_invest</t>
  </si>
  <si>
    <t>https://web.telegram.org/#/im?p=@luntik_reports</t>
  </si>
  <si>
    <t>ConcourseQ</t>
  </si>
  <si>
    <t>https://concourseq.io</t>
  </si>
  <si>
    <t>Concourse is an open community of builders, enthusiasts and researchers working towards a decentralized future.</t>
  </si>
  <si>
    <t>https://twitter.com/concourseqio</t>
  </si>
  <si>
    <t>https://www.youtube.com/channel/UCpKsNnZIg3XQgqXotcKQQBg</t>
  </si>
  <si>
    <t>https://t.me/Layer2_ConcourseQ</t>
  </si>
  <si>
    <t>https://discordapp.com/invite/vt4ak7Z</t>
  </si>
  <si>
    <t>https://www.reddit.com/r/Layer2/</t>
  </si>
  <si>
    <t>https://medium.com/@concourseq</t>
  </si>
  <si>
    <t>https://bitcointalk.org/index.php?action=profile;u=1228220</t>
  </si>
  <si>
    <t>Не увидел оценок на сайте, только анализ.</t>
  </si>
  <si>
    <t>https://earnings.today/#!/ico</t>
  </si>
  <si>
    <t>На сайте ведутся работы, написано, что скоро заработает</t>
  </si>
  <si>
    <t>Сайт не работает</t>
  </si>
  <si>
    <t>https://analytics.hypernum.com/</t>
  </si>
  <si>
    <t>Hypernum Analytics - a platform for ICO projects and ICO investors.</t>
  </si>
  <si>
    <t>от 1 до 3</t>
  </si>
  <si>
    <t>https://twitter.com/hypernum_team/</t>
  </si>
  <si>
    <t>https://t.me/hypernum_en</t>
  </si>
  <si>
    <t>https://t.me/hypernumAnn_en</t>
  </si>
  <si>
    <t>https://medium.com/hypernum</t>
  </si>
  <si>
    <t>info@hypernum.com</t>
  </si>
  <si>
    <t>My subject area is cryptocurrency - how to build your retirement fund with Cryptocurrency long-term investing &amp; short-term trading, ICO investing, technical analysis and keep it safe in a Cryptocurrency wallet.</t>
  </si>
  <si>
    <t>https://www.facebook.com/TheSuppoman/</t>
  </si>
  <si>
    <t>https://twitter.com/michaelsuppo</t>
  </si>
  <si>
    <t>https://www.youtube.com/user/Suppoman2011</t>
  </si>
  <si>
    <t>https://t.me/sygchat</t>
  </si>
  <si>
    <t>Редко, но анализирует</t>
  </si>
  <si>
    <t>Martins Hacks</t>
  </si>
  <si>
    <t>Crypto Enthusiast / Programmer</t>
  </si>
  <si>
    <t>Без оценки</t>
  </si>
  <si>
    <t>https://twitter.com/MartinsHacks</t>
  </si>
  <si>
    <t>https://www.youtube.com/channel/UCJCHQD1qktV-8z-uYTc7p3w/</t>
  </si>
  <si>
    <t>https://telegram.me/Martins_Hacks</t>
  </si>
  <si>
    <t>martinsh.business@gmail.com</t>
  </si>
  <si>
    <t>Делает обзоры</t>
  </si>
  <si>
    <t>Shnider</t>
  </si>
  <si>
    <t>Bitcoin, Altcoin, ICOs review, Investment Opportunities review, Products review, Marketing Partnership.</t>
  </si>
  <si>
    <t>https://www.youtube.com/channel/UC53v4bT6j1e2Ac6xJoK5ylA/</t>
  </si>
  <si>
    <t>https://t.me/rayangov</t>
  </si>
  <si>
    <t>shnider.business@gmail.com</t>
  </si>
  <si>
    <t>Делает обзоры, иногда дает оценку, но не проекту, а, например, идее</t>
  </si>
  <si>
    <t>Coin Crunch</t>
  </si>
  <si>
    <t>https://coincrunch.io/icos/</t>
  </si>
  <si>
    <t>Coin Crunch is an open source community of blockchain investors and technologists. We started off with a Youtube channel and quickly grew to include community members as part of our core analyst team. We plan on becoming the standard for blockchain research. We don’t shill projects or take money/tokens/donations for any reviews. Our goal is to help educate people about blockchain projects and technology by discussing topics/trends and interviewing as many quality projects as we can.</t>
  </si>
  <si>
    <t>https://web.facebook.com/groups/coincrunch/</t>
  </si>
  <si>
    <t>https://twitter.com/coincrunchio</t>
  </si>
  <si>
    <t>https://www.youtube.com/coincrunch</t>
  </si>
  <si>
    <t>https://t.me/coincrunch</t>
  </si>
  <si>
    <t>https://t.me/coincrunchannoucements</t>
  </si>
  <si>
    <t>https://medium.com/@coincrunchio</t>
  </si>
  <si>
    <t>heycoincrunch@gmail.com</t>
  </si>
  <si>
    <t>Анализирует, но без оценки</t>
  </si>
  <si>
    <t>The ICO Reviewer</t>
  </si>
  <si>
    <t>https://www.youtube.com/user/barryallentheflash1</t>
  </si>
  <si>
    <t>I am The ICO Reviewer, a crypto enthusiast who likes reviewing ICOs and making videos on other cryptocurrency topics. Therefore my channel mainly consists of ICO reviews, where I like to review different projects and give you guys my honest and truthful opinion on them.</t>
  </si>
  <si>
    <t>TheICOReviewerBusiness@gmail.com</t>
  </si>
  <si>
    <t>Coin TLDR</t>
  </si>
  <si>
    <t>https://cointldr.com/reports</t>
  </si>
  <si>
    <t>Our main purpose are short ICO reviews. Since sometimes it is hard to find all the informations about ICO in one place, we prepare short ICO overviews with main points from which investors could recognise purpose and safety of investment. We check the whole ICO procedure: check the WP, ask team about questions we have, check competition ... so investor could receive as much informations.</t>
  </si>
  <si>
    <t>https://www.facebook.com/cointldr</t>
  </si>
  <si>
    <t>https://twitter.com/CoinTLDR</t>
  </si>
  <si>
    <t>https://www.reddit.com/r/CoinTLDR/</t>
  </si>
  <si>
    <t>https://bitcointalk.org/index.php?topic=2298777.0</t>
  </si>
  <si>
    <t>info@cointldr.com</t>
  </si>
  <si>
    <t>не ставят оценок</t>
  </si>
  <si>
    <t>SANEM AVCIL</t>
  </si>
  <si>
    <t>ICO Advisor - Official Blockshow Event Media Sponsor - Blockchain Expert - Top 10 AR / VR Influencer on Twitter. Skilled in Blockchain, ICO, Initial Coin Offerings, Cryptocurrency, Investment, Advisory, Virtual Reality, Augmented Reality, Social Media Marketing, Initial Coin Offering, Social Media Influencer Marketing, Digital Strategy, Mobile Marketing, Mobile Optimization (ASO), Strong entrepreneurship professional studied at MIT Entrepreneurship (online) MIT Innovation (Online) Harvard CS50 (Online) Stanford Computer Science (Online) IBM Blockchain Fundamentals.</t>
  </si>
  <si>
    <t>https://twitter.com/sanemavcil</t>
  </si>
  <si>
    <t>https://www.youtube.com/user/tommymiracles23/</t>
  </si>
  <si>
    <t>https://medium.com/@Sanemavcil</t>
  </si>
  <si>
    <t>gennetic@gmail.com</t>
  </si>
  <si>
    <t>Crypto Freedom</t>
  </si>
  <si>
    <t>http://crypto-freedom.com/</t>
  </si>
  <si>
    <t>This website is based around my thoughts and journey into the crypto world. Everything from buying and building my crypto portfolio to getting to a point of financial freedom through crypto investing. One thing I have learned over the last few months is the crypto market is constantly evolving and the developments of new technology and businesses on the blockchain are stimulating huge growth in the crypto space. Along with it large opportunities of financial wealth generation. Although there still remains a lot of financial risk in the crypto space especially with scam enterprises and high interest investment programs that are often Ponzi schemes. There are also legitimate investment programs that can offer regular investment potential. I am to share the good time and the bad along with some things that may be questionable.</t>
  </si>
  <si>
    <t>https://twitter.com/Matthew_Wilkie</t>
  </si>
  <si>
    <t>https://www.youtube.com/channel/UC2zyQd-2pHQQ7xhlbd1fyQw</t>
  </si>
  <si>
    <t>https://bitcointalk.org/index.php?action=profile;u=1151521</t>
  </si>
  <si>
    <t>Matt@Crypto-Freedom.com</t>
  </si>
  <si>
    <t>http://top-traders.info/</t>
  </si>
  <si>
    <t>Author's analytical resource of crypto-economy. Selected trading ideas and ICO due dilligence. The technical analysis from experienced tycoons.</t>
  </si>
  <si>
    <t>https://www.facebook.com/toptradingview/</t>
  </si>
  <si>
    <t>https://twitter.com/TopTradersbyTV</t>
  </si>
  <si>
    <t>http://t.me/toptradersico</t>
  </si>
  <si>
    <t>http://t.me/toptradingview</t>
  </si>
  <si>
    <t>https://medium.com/@toptradersico</t>
  </si>
  <si>
    <t>toptradersico@gmail.com</t>
  </si>
  <si>
    <t>ListICO.io</t>
  </si>
  <si>
    <t>https://www.listico.io/</t>
  </si>
  <si>
    <t>ListICO.io provides ICO list of the best upcoming and active initial coin offerings (ICO). We listing new ICOs on our website. We also try to give as much information as possible about this newly forming Blockchain and Cryptocurrency world. Everyone can use our website. Our aim is to make Upcoming and Ongoing crypto ico also known initial coin offerings to easy to track.</t>
  </si>
  <si>
    <t>Coinformant</t>
  </si>
  <si>
    <t>https://coinformant.com/</t>
  </si>
  <si>
    <t>Coinformant.com is a directory of blockchain and cryptocurrency related resources. Coinformant listings allow users the ability to discuss and rate products, businesses, online communities, and more using our internal systems. Our goal is to create a large cryptocurrency directory powered by user &amp; community submissions and reviews.</t>
  </si>
  <si>
    <t>Какая-то непонятная система, на главной одни оценки, в проекте другие, в списке ico их вообще нет, и методика не описана</t>
  </si>
  <si>
    <t>Verified ICOs</t>
  </si>
  <si>
    <t>https://www.verifiedicos.com/</t>
  </si>
  <si>
    <t>Investing in the ICO space can yield incredibly high returns, however at the same time can also lead to catastrophic losses due to lack of experience in the space, fake ICO startups, hackers and scammers. Verified ICOs is your premier resource for obtaining unbiased information on current and upcoming initial coin offerings. Our team hand picks and audits every ICO we feature on our web site to make sure you know what you are investing in ahead of time. We reveal our findings connected to each coin offering to equip you with the most well rounded summary to assist with your investment decisions.</t>
  </si>
  <si>
    <t>Не ставят оценку, только что-то типа + и - по 3 показателям</t>
  </si>
  <si>
    <t>CryptFlix</t>
  </si>
  <si>
    <t>https://cryptflix.com/</t>
  </si>
  <si>
    <t>On CryptFlix we categorize the most interesting cryptocurrency videos in the crypto market and share it with you in the most entertaining way.</t>
  </si>
  <si>
    <t>List-ICO.com</t>
  </si>
  <si>
    <t>https://www.list-ico.com/</t>
  </si>
  <si>
    <t>List-ICO is a modern tool for ICO owners, potential investors and those, who wants to have access to the information and events from Initial Coin Offering world. Every day we make our best efforts to be able to give our users the most actual and the fullest information about the upcoming and oncoming ICO.</t>
  </si>
  <si>
    <t>ICOLink.com</t>
  </si>
  <si>
    <t>https://icolink.com/</t>
  </si>
  <si>
    <t>ICOLINK.COM - worldwide ICO listing, cryptocurrency community, coin news and blogs.</t>
  </si>
  <si>
    <t>По-моему, это рейтинг от пользователей</t>
  </si>
  <si>
    <t>CoinSchedule</t>
  </si>
  <si>
    <t>https://www.coinschedule.com/</t>
  </si>
  <si>
    <t>Based in Oxford, UK, Coinschedule is one of the first and most established ICO listing and cryptocurrency portals in the world. Launched in 2016, our mission is to make it easy and safe for people around the world to join ICOs. Our unique Trust Score system, utilises Artificial Intelligence and allows ICOs to show how trustworthy they are to potential investors. It encourages ICO projects to provide transparent information about their team, their project and legal structure.</t>
  </si>
  <si>
    <t>A,B,C,D,E</t>
  </si>
  <si>
    <t>https://www.facebook.com/coinschedule</t>
  </si>
  <si>
    <t>https://twitter.com/coinschedule</t>
  </si>
  <si>
    <t>https://www.youtube.com/channel/UC81Br9RdwtKrlREhtCKULsw</t>
  </si>
  <si>
    <t>https://t.me/joinchat/Fa3BpxBRllW7z2g4QgAaLw</t>
  </si>
  <si>
    <t>https://www.reddit.com/user/coinschedule/</t>
  </si>
  <si>
    <t>https://medium.com/@coinschedule</t>
  </si>
  <si>
    <t>https://bitcointalk.org/index.php?topic=1626224.0</t>
  </si>
  <si>
    <t>moon@coinschedule.com</t>
  </si>
  <si>
    <t>Оценивают только доверие к проекту</t>
  </si>
  <si>
    <t>https://icohunt.co.uk/</t>
  </si>
  <si>
    <t>ICO Hunt developed and maintained by a team of experts from different technological areas particularly as it has to do with cryptocurrencies and the blockchain, is a leading cryptocurrency listing site. With a well-structured web layout, that can also be accessible on mobile phones as well, ICO Hunt provides all necessary information on the market’s end, currently running, and upcoming ICOs.</t>
  </si>
  <si>
    <t>https://www.facebook.com/ICOHUNTofficial/</t>
  </si>
  <si>
    <t>https://t.me/joinchat/IbPECBHC_U5UU0g8IWEEWQ</t>
  </si>
  <si>
    <t>support@icohunt.co.uk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</si>
</sst>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d.m"/>
    <numFmt numFmtId="166" formatCode="d-m"/>
  </numFmts>
  <fonts count="63">
    <font>
      <sz val="10.0"/>
      <color rgb="FF000000"/>
      <name val="Arial"/>
    </font>
    <font>
      <b/>
    </font>
    <font/>
    <font>
      <b/>
      <color rgb="FF000000"/>
    </font>
    <font>
      <color rgb="FF000000"/>
    </font>
    <font>
      <color rgb="FFFFFFFF"/>
    </font>
    <font>
      <sz val="11.0"/>
      <color rgb="FF000000"/>
      <name val="Arial"/>
    </font>
    <font>
      <sz val="11.0"/>
      <color rgb="FF000000"/>
      <name val="Inconsolata"/>
    </font>
    <font>
      <sz val="11.0"/>
      <color rgb="FF000000"/>
      <name val="Calibri"/>
    </font>
    <font>
      <b/>
      <sz val="11.0"/>
      <color rgb="FF000000"/>
      <name val="Calibri"/>
    </font>
    <font>
      <color rgb="FF000000"/>
      <name val="&quot;arial&quot;"/>
    </font>
    <font>
      <color rgb="FF000000"/>
      <name val="Arial"/>
    </font>
    <font>
      <u/>
      <sz val="9.0"/>
      <color rgb="FF333333"/>
      <name val="Arial"/>
    </font>
    <font>
      <u/>
      <sz val="9.0"/>
      <color rgb="FF1E1E1E"/>
      <name val="Arial"/>
    </font>
    <font>
      <u/>
      <color rgb="FF1155CC"/>
      <name val="Arial"/>
    </font>
    <font>
      <u/>
      <sz val="9.0"/>
      <color rgb="FF1155CC"/>
      <name val="Arial"/>
    </font>
    <font>
      <u/>
      <color rgb="FF1155CC"/>
      <name val="Arial"/>
    </font>
    <font>
      <u/>
      <sz val="9.0"/>
      <color rgb="FF1E1E1E"/>
      <name val="Arial"/>
    </font>
    <font>
      <u/>
      <sz val="9.0"/>
      <color rgb="FF1E1E1E"/>
      <name val="Arial"/>
    </font>
    <font>
      <u/>
      <color rgb="FF1155CC"/>
      <name val="Arial"/>
    </font>
    <font>
      <sz val="9.0"/>
      <color rgb="FF1E1E1E"/>
      <name val="Arial"/>
    </font>
    <font>
      <sz val="9.0"/>
      <color rgb="FF333333"/>
      <name val="Arial"/>
    </font>
    <font>
      <u/>
      <sz val="9.0"/>
      <color rgb="FF1E1E1E"/>
      <name val="Arial"/>
    </font>
    <font>
      <u/>
      <sz val="9.0"/>
      <color rgb="FF1155CC"/>
      <name val="Arial"/>
    </font>
    <font>
      <name val="Arial"/>
    </font>
    <font>
      <u/>
      <sz val="9.0"/>
      <color rgb="FF333333"/>
      <name val="Arial"/>
    </font>
    <font>
      <u/>
      <sz val="9.0"/>
      <color rgb="FF000000"/>
      <name val="Arial"/>
    </font>
    <font>
      <sz val="9.0"/>
      <color rgb="FF000000"/>
      <name val="Arial"/>
    </font>
    <font>
      <u/>
      <sz val="9.0"/>
      <color rgb="FF000000"/>
      <name val="Arial"/>
    </font>
    <font>
      <u/>
      <sz val="9.0"/>
      <color rgb="FF1155CC"/>
      <name val="Arial"/>
    </font>
    <font>
      <u/>
      <sz val="9.0"/>
      <color rgb="FF1E1E1E"/>
      <name val="Arial"/>
    </font>
    <font>
      <b/>
      <sz val="9.0"/>
      <name val="Arial"/>
    </font>
    <font>
      <u/>
      <sz val="9.0"/>
      <color rgb="FF1E1E1E"/>
      <name val="Arial"/>
    </font>
    <font>
      <sz val="9.0"/>
      <name val="Arial"/>
    </font>
    <font>
      <u/>
      <sz val="9.0"/>
      <color rgb="FF1155CC"/>
      <name val="Arial"/>
    </font>
    <font>
      <u/>
      <sz val="9.0"/>
      <color rgb="FF00FF00"/>
      <name val="Arial"/>
    </font>
    <font>
      <u/>
      <color rgb="FF00FF00"/>
      <name val="Arial"/>
    </font>
    <font>
      <u/>
      <color rgb="FF1155CC"/>
      <name val="Arial"/>
    </font>
    <font>
      <u/>
      <sz val="9.0"/>
      <color rgb="FF1155CC"/>
      <name val="Arial"/>
    </font>
    <font>
      <sz val="9.0"/>
      <color rgb="FFFF0000"/>
      <name val="Arial"/>
    </font>
    <font>
      <u/>
      <color rgb="FF00FF00"/>
      <name val="Arial"/>
    </font>
    <font>
      <u/>
      <color rgb="FF1155CC"/>
      <name val="Arial"/>
    </font>
    <font>
      <u/>
      <sz val="9.0"/>
      <color rgb="FF000000"/>
      <name val="Arial"/>
    </font>
    <font>
      <u/>
      <sz val="9.0"/>
      <color rgb="FF00FF00"/>
      <name val="Arial"/>
    </font>
    <font>
      <u/>
      <sz val="9.0"/>
      <color rgb="FF1155CC"/>
      <name val="Arial"/>
    </font>
    <font>
      <u/>
      <sz val="9.0"/>
      <color rgb="FF00FF00"/>
      <name val="Arial"/>
    </font>
    <font>
      <u/>
      <color rgb="FF00FF00"/>
      <name val="Arial"/>
    </font>
    <font>
      <u/>
      <sz val="9.0"/>
      <color rgb="FF333333"/>
      <name val="Arial"/>
    </font>
    <font>
      <u/>
      <sz val="9.0"/>
      <color rgb="FF333333"/>
      <name val="Arial"/>
    </font>
    <font>
      <u/>
      <color rgb="FF000000"/>
      <name val="Arial"/>
    </font>
    <font>
      <color rgb="FF333333"/>
      <name val="Arial"/>
    </font>
    <font>
      <u/>
      <color rgb="FF1155CC"/>
      <name val="Arial"/>
    </font>
    <font>
      <u/>
      <color rgb="FF1155CC"/>
      <name val="Arial"/>
    </font>
    <font>
      <u/>
      <sz val="9.0"/>
      <color rgb="FF1155CC"/>
      <name val="Arial"/>
    </font>
    <font>
      <b/>
      <name val="Arial"/>
    </font>
    <font>
      <b/>
      <u/>
      <color rgb="FF000000"/>
      <name val="Arial"/>
    </font>
    <font>
      <b/>
      <u/>
      <sz val="9.0"/>
      <color rgb="FF1155CC"/>
      <name val="Arial"/>
    </font>
    <font>
      <b/>
      <u/>
      <color rgb="FF1155CC"/>
      <name val="Arial"/>
    </font>
    <font>
      <u/>
      <sz val="9.0"/>
      <color rgb="FF1E1E1E"/>
      <name val="Arial"/>
    </font>
    <font>
      <u/>
      <name val="Arial"/>
    </font>
    <font>
      <u/>
      <color rgb="FF1155CC"/>
      <name val="Arial"/>
    </font>
    <font>
      <u/>
      <color rgb="FF1155CC"/>
      <name val="Arial"/>
    </font>
    <font>
      <u/>
      <sz val="9.0"/>
      <color rgb="FF1E1E1E"/>
      <name val="Arial"/>
    </font>
  </fonts>
  <fills count="23">
    <fill>
      <patternFill patternType="none"/>
    </fill>
    <fill>
      <patternFill patternType="lightGray"/>
    </fill>
    <fill>
      <patternFill patternType="solid">
        <fgColor rgb="FF00FF00"/>
        <bgColor rgb="FF00FF00"/>
      </patternFill>
    </fill>
    <fill>
      <patternFill patternType="solid">
        <fgColor rgb="FFF4CCCC"/>
        <bgColor rgb="FFF4CCCC"/>
      </patternFill>
    </fill>
    <fill>
      <patternFill patternType="solid">
        <fgColor rgb="FF000000"/>
        <bgColor rgb="FF000000"/>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00FFFF"/>
        <bgColor rgb="FF00FFFF"/>
      </patternFill>
    </fill>
    <fill>
      <patternFill patternType="solid">
        <fgColor rgb="FFFF0000"/>
        <bgColor rgb="FFFF0000"/>
      </patternFill>
    </fill>
    <fill>
      <patternFill patternType="solid">
        <fgColor rgb="FFFFFF00"/>
        <bgColor rgb="FFFFFF00"/>
      </patternFill>
    </fill>
    <fill>
      <patternFill patternType="solid">
        <fgColor rgb="FFEAD1DC"/>
        <bgColor rgb="FFEAD1DC"/>
      </patternFill>
    </fill>
    <fill>
      <patternFill patternType="solid">
        <fgColor rgb="FFD9D2E9"/>
        <bgColor rgb="FFD9D2E9"/>
      </patternFill>
    </fill>
    <fill>
      <patternFill patternType="solid">
        <fgColor rgb="FFC9DAF8"/>
        <bgColor rgb="FFC9DAF8"/>
      </patternFill>
    </fill>
    <fill>
      <patternFill patternType="solid">
        <fgColor rgb="FFFFD966"/>
        <bgColor rgb="FFFFD966"/>
      </patternFill>
    </fill>
    <fill>
      <patternFill patternType="solid">
        <fgColor rgb="FFF6B26B"/>
        <bgColor rgb="FFF6B26B"/>
      </patternFill>
    </fill>
    <fill>
      <patternFill patternType="solid">
        <fgColor rgb="FFD0E0E3"/>
        <bgColor rgb="FFD0E0E3"/>
      </patternFill>
    </fill>
    <fill>
      <patternFill patternType="solid">
        <fgColor rgb="FFE06666"/>
        <bgColor rgb="FFE06666"/>
      </patternFill>
    </fill>
    <fill>
      <patternFill patternType="solid">
        <fgColor rgb="FFEA9999"/>
        <bgColor rgb="FFEA9999"/>
      </patternFill>
    </fill>
    <fill>
      <patternFill patternType="solid">
        <fgColor rgb="FFF9CB9C"/>
        <bgColor rgb="FFF9CB9C"/>
      </patternFill>
    </fill>
    <fill>
      <patternFill patternType="solid">
        <fgColor rgb="FF93C47D"/>
        <bgColor rgb="FF93C47D"/>
      </patternFill>
    </fill>
    <fill>
      <patternFill patternType="solid">
        <fgColor rgb="FFB6D7A8"/>
        <bgColor rgb="FFB6D7A8"/>
      </patternFill>
    </fill>
    <fill>
      <patternFill patternType="solid">
        <fgColor rgb="FFF1C232"/>
        <bgColor rgb="FFF1C232"/>
      </patternFill>
    </fill>
  </fills>
  <borders count="1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right/>
      <bottom style="thin">
        <color rgb="FF000000"/>
      </bottom>
    </border>
  </borders>
  <cellStyleXfs count="1">
    <xf borderId="0" fillId="0" fontId="0" numFmtId="0" applyAlignment="1" applyFont="1"/>
  </cellStyleXfs>
  <cellXfs count="243">
    <xf borderId="0" fillId="0" fontId="0" numFmtId="0" xfId="0" applyAlignment="1" applyFont="1">
      <alignment readingOrder="0" shrinkToFit="0" vertical="bottom" wrapText="0"/>
    </xf>
    <xf borderId="0" fillId="0" fontId="1" numFmtId="0" xfId="0" applyFont="1"/>
    <xf borderId="0" fillId="2" fontId="2" numFmtId="0" xfId="0" applyFill="1" applyFont="1"/>
    <xf borderId="0" fillId="3" fontId="3" numFmtId="0" xfId="0" applyFill="1" applyFont="1"/>
    <xf borderId="0" fillId="2" fontId="1" numFmtId="0" xfId="0" applyFont="1"/>
    <xf borderId="0" fillId="0" fontId="1" numFmtId="0" xfId="0" applyAlignment="1" applyFont="1">
      <alignment shrinkToFit="0" wrapText="1"/>
    </xf>
    <xf borderId="0" fillId="0" fontId="2" numFmtId="0" xfId="0" applyAlignment="1" applyFont="1">
      <alignment shrinkToFit="0" wrapText="1"/>
    </xf>
    <xf borderId="1" fillId="0" fontId="1" numFmtId="0" xfId="0" applyAlignment="1" applyBorder="1" applyFont="1">
      <alignment horizontal="center" shrinkToFit="0" wrapText="1"/>
    </xf>
    <xf borderId="1" fillId="0" fontId="2" numFmtId="0" xfId="0" applyBorder="1" applyFont="1"/>
    <xf borderId="1" fillId="0" fontId="2" numFmtId="9" xfId="0" applyAlignment="1" applyBorder="1" applyFont="1" applyNumberFormat="1">
      <alignment horizontal="center"/>
    </xf>
    <xf borderId="1" fillId="0" fontId="2" numFmtId="0" xfId="0" applyAlignment="1" applyBorder="1" applyFont="1">
      <alignment horizontal="center"/>
    </xf>
    <xf borderId="1" fillId="0" fontId="4" numFmtId="0" xfId="0" applyAlignment="1" applyBorder="1" applyFont="1">
      <alignment horizontal="center"/>
    </xf>
    <xf borderId="1" fillId="4" fontId="5" numFmtId="0" xfId="0" applyAlignment="1" applyBorder="1" applyFill="1" applyFont="1">
      <alignment horizontal="center"/>
    </xf>
    <xf borderId="1" fillId="0" fontId="1" numFmtId="0" xfId="0" applyAlignment="1" applyBorder="1" applyFont="1">
      <alignment shrinkToFit="0" wrapText="1"/>
    </xf>
    <xf borderId="1" fillId="0" fontId="2" numFmtId="164" xfId="0" applyAlignment="1" applyBorder="1" applyFont="1" applyNumberFormat="1">
      <alignment horizontal="center"/>
    </xf>
    <xf borderId="1" fillId="5" fontId="1" numFmtId="2" xfId="0" applyAlignment="1" applyBorder="1" applyFill="1" applyFont="1" applyNumberFormat="1">
      <alignment horizontal="center"/>
    </xf>
    <xf borderId="1" fillId="0" fontId="1" numFmtId="2" xfId="0" applyAlignment="1" applyBorder="1" applyFont="1" applyNumberFormat="1">
      <alignment horizontal="center"/>
    </xf>
    <xf borderId="1" fillId="6" fontId="1" numFmtId="2" xfId="0" applyAlignment="1" applyBorder="1" applyFill="1" applyFont="1" applyNumberFormat="1">
      <alignment horizontal="center"/>
    </xf>
    <xf borderId="0" fillId="0" fontId="1" numFmtId="0" xfId="0" applyAlignment="1" applyFont="1">
      <alignment horizontal="center" shrinkToFit="0" wrapText="1"/>
    </xf>
    <xf borderId="1" fillId="0" fontId="1" numFmtId="0" xfId="0" applyAlignment="1" applyBorder="1" applyFont="1">
      <alignment horizontal="center" shrinkToFit="0" vertical="center" wrapText="1"/>
    </xf>
    <xf borderId="1" fillId="0" fontId="2" numFmtId="0" xfId="0" applyAlignment="1" applyBorder="1" applyFont="1">
      <alignment vertical="center"/>
    </xf>
    <xf borderId="1" fillId="0" fontId="1" numFmtId="164" xfId="0" applyAlignment="1" applyBorder="1" applyFont="1" applyNumberFormat="1">
      <alignment horizontal="center" shrinkToFit="0" vertical="center" wrapText="1"/>
    </xf>
    <xf borderId="0" fillId="7" fontId="6" numFmtId="0" xfId="0" applyAlignment="1" applyFill="1" applyFont="1">
      <alignment horizontal="center" vertical="center"/>
    </xf>
    <xf borderId="0" fillId="7" fontId="7" numFmtId="164" xfId="0" applyAlignment="1" applyFont="1" applyNumberFormat="1">
      <alignment horizontal="center" vertical="center"/>
    </xf>
    <xf borderId="0" fillId="0" fontId="1" numFmtId="164" xfId="0" applyAlignment="1" applyFont="1" applyNumberFormat="1">
      <alignment horizontal="center" shrinkToFit="0" vertical="center" wrapText="1"/>
    </xf>
    <xf borderId="0" fillId="0" fontId="8" numFmtId="0" xfId="0" applyAlignment="1" applyFont="1">
      <alignment shrinkToFit="0" vertical="center" wrapText="1"/>
    </xf>
    <xf borderId="1" fillId="0" fontId="9" numFmtId="0" xfId="0" applyAlignment="1" applyBorder="1" applyFont="1">
      <alignment shrinkToFit="0" vertical="center" wrapText="1"/>
    </xf>
    <xf borderId="1" fillId="0" fontId="8" numFmtId="0" xfId="0" applyAlignment="1" applyBorder="1" applyFont="1">
      <alignment shrinkToFit="0" vertical="bottom" wrapText="0"/>
    </xf>
    <xf borderId="1" fillId="0" fontId="8" numFmtId="0" xfId="0" applyAlignment="1" applyBorder="1" applyFont="1">
      <alignment horizontal="center" shrinkToFit="0" vertical="bottom" wrapText="0"/>
    </xf>
    <xf borderId="1" fillId="0" fontId="8" numFmtId="165" xfId="0" applyAlignment="1" applyBorder="1" applyFont="1" applyNumberFormat="1">
      <alignment horizontal="center" shrinkToFit="0" vertical="bottom" wrapText="0"/>
    </xf>
    <xf borderId="1" fillId="0" fontId="8" numFmtId="0" xfId="0" applyAlignment="1" applyBorder="1" applyFont="1">
      <alignment horizontal="right" shrinkToFit="0" vertical="bottom" wrapText="0"/>
    </xf>
    <xf borderId="1" fillId="0" fontId="8" numFmtId="165" xfId="0" applyAlignment="1" applyBorder="1" applyFont="1" applyNumberFormat="1">
      <alignment horizontal="right" shrinkToFit="0" vertical="bottom" wrapText="0"/>
    </xf>
    <xf borderId="0" fillId="7" fontId="3" numFmtId="0" xfId="0" applyFont="1"/>
    <xf borderId="0" fillId="0" fontId="2" numFmtId="0" xfId="0" applyAlignment="1" applyFont="1">
      <alignment shrinkToFit="0" vertical="center" wrapText="1"/>
    </xf>
    <xf borderId="0" fillId="0" fontId="2" numFmtId="0" xfId="0" applyAlignment="1" applyFont="1">
      <alignment vertical="center"/>
    </xf>
    <xf borderId="1" fillId="0" fontId="2" numFmtId="0" xfId="0" applyAlignment="1" applyBorder="1" applyFont="1">
      <alignment shrinkToFit="0" wrapText="1"/>
    </xf>
    <xf borderId="1" fillId="7" fontId="10" numFmtId="0" xfId="0" applyBorder="1" applyFont="1"/>
    <xf borderId="1" fillId="0" fontId="1" numFmtId="2" xfId="0" applyBorder="1" applyFont="1" applyNumberFormat="1"/>
    <xf borderId="1" fillId="0" fontId="1" numFmtId="0" xfId="0" applyBorder="1" applyFont="1"/>
    <xf borderId="1" fillId="8" fontId="1" numFmtId="0" xfId="0" applyAlignment="1" applyBorder="1" applyFill="1" applyFont="1">
      <alignment horizontal="center"/>
    </xf>
    <xf borderId="0" fillId="0" fontId="2" numFmtId="0" xfId="0" applyAlignment="1" applyFont="1">
      <alignment horizontal="center"/>
    </xf>
    <xf borderId="1" fillId="0" fontId="1" numFmtId="0" xfId="0" applyAlignment="1" applyBorder="1" applyFont="1">
      <alignment horizontal="center"/>
    </xf>
    <xf borderId="0" fillId="4" fontId="5" numFmtId="0" xfId="0" applyFont="1"/>
    <xf borderId="0" fillId="9" fontId="2" numFmtId="0" xfId="0" applyFill="1" applyFont="1"/>
    <xf borderId="1" fillId="9" fontId="1" numFmtId="0" xfId="0" applyBorder="1" applyFont="1"/>
    <xf borderId="1" fillId="9" fontId="1" numFmtId="2" xfId="0" applyBorder="1" applyFont="1" applyNumberFormat="1"/>
    <xf borderId="0" fillId="10" fontId="2" numFmtId="0" xfId="0" applyFill="1" applyFont="1"/>
    <xf borderId="1" fillId="10" fontId="1" numFmtId="2" xfId="0" applyBorder="1" applyFont="1" applyNumberFormat="1"/>
    <xf borderId="0" fillId="2" fontId="11" numFmtId="0" xfId="0" applyAlignment="1" applyFont="1">
      <alignment horizontal="left"/>
    </xf>
    <xf borderId="1" fillId="2" fontId="1" numFmtId="2" xfId="0" applyBorder="1" applyFont="1" applyNumberFormat="1"/>
    <xf borderId="1" fillId="2" fontId="1" numFmtId="0" xfId="0" applyBorder="1" applyFont="1"/>
    <xf borderId="1" fillId="0" fontId="1" numFmtId="164" xfId="0" applyBorder="1" applyFont="1" applyNumberFormat="1"/>
    <xf borderId="1" fillId="2" fontId="2" numFmtId="0" xfId="0" applyAlignment="1" applyBorder="1" applyFont="1">
      <alignment horizontal="center"/>
    </xf>
    <xf borderId="1" fillId="10" fontId="2" numFmtId="0" xfId="0" applyAlignment="1" applyBorder="1" applyFont="1">
      <alignment horizontal="center"/>
    </xf>
    <xf borderId="1" fillId="11" fontId="2" numFmtId="0" xfId="0" applyAlignment="1" applyBorder="1" applyFill="1" applyFont="1">
      <alignment horizontal="center"/>
    </xf>
    <xf borderId="1" fillId="12" fontId="2" numFmtId="0" xfId="0" applyAlignment="1" applyBorder="1" applyFill="1" applyFont="1">
      <alignment horizontal="center"/>
    </xf>
    <xf borderId="1" fillId="9" fontId="2" numFmtId="0" xfId="0" applyAlignment="1" applyBorder="1" applyFont="1">
      <alignment horizontal="center"/>
    </xf>
    <xf borderId="1" fillId="11" fontId="1" numFmtId="2" xfId="0" applyAlignment="1" applyBorder="1" applyFont="1" applyNumberFormat="1">
      <alignment horizontal="center"/>
    </xf>
    <xf borderId="1" fillId="12" fontId="1" numFmtId="2" xfId="0" applyAlignment="1" applyBorder="1" applyFont="1" applyNumberFormat="1">
      <alignment horizontal="center"/>
    </xf>
    <xf borderId="2" fillId="0" fontId="2" numFmtId="0" xfId="0" applyAlignment="1" applyBorder="1" applyFont="1">
      <alignment horizontal="center" vertical="center"/>
    </xf>
    <xf borderId="3" fillId="0" fontId="2" numFmtId="0" xfId="0" applyAlignment="1" applyBorder="1" applyFont="1">
      <alignment horizontal="center" vertical="center"/>
    </xf>
    <xf borderId="1" fillId="0" fontId="2" numFmtId="2" xfId="0" applyBorder="1" applyFont="1" applyNumberFormat="1"/>
    <xf borderId="1" fillId="0" fontId="2" numFmtId="10" xfId="0" applyBorder="1" applyFont="1" applyNumberFormat="1"/>
    <xf borderId="1" fillId="0" fontId="1" numFmtId="4" xfId="0" applyBorder="1" applyFont="1" applyNumberFormat="1"/>
    <xf borderId="2" fillId="0" fontId="2" numFmtId="164" xfId="0" applyAlignment="1" applyBorder="1" applyFont="1" applyNumberFormat="1">
      <alignment horizontal="center"/>
    </xf>
    <xf borderId="3" fillId="0" fontId="2" numFmtId="0" xfId="0" applyBorder="1" applyFont="1"/>
    <xf borderId="1" fillId="0" fontId="1" numFmtId="0" xfId="0" applyAlignment="1" applyBorder="1" applyFont="1">
      <alignment horizontal="center" vertical="center"/>
    </xf>
    <xf borderId="1" fillId="0" fontId="2" numFmtId="164" xfId="0" applyBorder="1" applyFont="1" applyNumberFormat="1"/>
    <xf borderId="1" fillId="0" fontId="2" numFmtId="0" xfId="0" applyAlignment="1" applyBorder="1" applyFont="1">
      <alignment horizontal="center" shrinkToFit="0" vertical="center" wrapText="1"/>
    </xf>
    <xf borderId="1" fillId="0" fontId="2" numFmtId="1" xfId="0" applyAlignment="1" applyBorder="1" applyFont="1" applyNumberFormat="1">
      <alignment horizontal="center"/>
    </xf>
    <xf borderId="1" fillId="0" fontId="2" numFmtId="2" xfId="0" applyAlignment="1" applyBorder="1" applyFont="1" applyNumberFormat="1">
      <alignment horizontal="center"/>
    </xf>
    <xf borderId="0" fillId="0" fontId="2" numFmtId="164" xfId="0" applyFont="1" applyNumberFormat="1"/>
    <xf borderId="0" fillId="0" fontId="2" numFmtId="1" xfId="0" applyFont="1" applyNumberFormat="1"/>
    <xf borderId="0" fillId="2" fontId="1" numFmtId="164" xfId="0" applyFont="1" applyNumberFormat="1"/>
    <xf borderId="2" fillId="0" fontId="1" numFmtId="0" xfId="0" applyBorder="1" applyFont="1"/>
    <xf borderId="4" fillId="0" fontId="2" numFmtId="4" xfId="0" applyBorder="1" applyFont="1" applyNumberFormat="1"/>
    <xf borderId="5" fillId="0" fontId="2" numFmtId="4" xfId="0" applyBorder="1" applyFont="1" applyNumberFormat="1"/>
    <xf borderId="1" fillId="0" fontId="2" numFmtId="4" xfId="0" applyBorder="1" applyFont="1" applyNumberFormat="1"/>
    <xf borderId="6" fillId="0" fontId="2" numFmtId="4" xfId="0" applyBorder="1" applyFont="1" applyNumberFormat="1"/>
    <xf borderId="7" fillId="0" fontId="2" numFmtId="4" xfId="0" applyBorder="1" applyFont="1" applyNumberFormat="1"/>
    <xf borderId="8" fillId="0" fontId="2" numFmtId="4" xfId="0" applyBorder="1" applyFont="1" applyNumberFormat="1"/>
    <xf borderId="8" fillId="0" fontId="1" numFmtId="0" xfId="0" applyAlignment="1" applyBorder="1" applyFont="1">
      <alignment horizontal="center"/>
    </xf>
    <xf borderId="2" fillId="5" fontId="1" numFmtId="0" xfId="0" applyAlignment="1" applyBorder="1" applyFont="1">
      <alignment horizontal="center"/>
    </xf>
    <xf borderId="9" fillId="5" fontId="1" numFmtId="4" xfId="0" applyAlignment="1" applyBorder="1" applyFont="1" applyNumberFormat="1">
      <alignment horizontal="center"/>
    </xf>
    <xf borderId="6" fillId="0" fontId="2" numFmtId="0" xfId="0" applyBorder="1" applyFont="1"/>
    <xf borderId="7" fillId="0" fontId="2" numFmtId="0" xfId="0" applyBorder="1" applyFont="1"/>
    <xf borderId="9" fillId="13" fontId="11" numFmtId="4" xfId="0" applyAlignment="1" applyBorder="1" applyFill="1" applyFont="1" applyNumberFormat="1">
      <alignment horizontal="center"/>
    </xf>
    <xf borderId="9" fillId="6" fontId="1" numFmtId="4" xfId="0" applyAlignment="1" applyBorder="1" applyFont="1" applyNumberFormat="1">
      <alignment horizontal="center"/>
    </xf>
    <xf borderId="5" fillId="7" fontId="12" numFmtId="0" xfId="0" applyAlignment="1" applyBorder="1" applyFont="1">
      <alignment shrinkToFit="0" vertical="bottom" wrapText="1"/>
    </xf>
    <xf borderId="2" fillId="0" fontId="2" numFmtId="0" xfId="0" applyAlignment="1" applyBorder="1" applyFont="1">
      <alignment horizontal="center"/>
    </xf>
    <xf borderId="3" fillId="0" fontId="2" numFmtId="0" xfId="0" applyAlignment="1" applyBorder="1" applyFont="1">
      <alignment horizontal="center"/>
    </xf>
    <xf borderId="10" fillId="0" fontId="2" numFmtId="0" xfId="0" applyAlignment="1" applyBorder="1" applyFont="1">
      <alignment horizontal="center"/>
    </xf>
    <xf borderId="3" fillId="7" fontId="11" numFmtId="0" xfId="0" applyAlignment="1" applyBorder="1" applyFont="1">
      <alignment horizontal="center"/>
    </xf>
    <xf borderId="0" fillId="7" fontId="11" numFmtId="0" xfId="0" applyAlignment="1" applyFont="1">
      <alignment horizontal="center"/>
    </xf>
    <xf borderId="5" fillId="0" fontId="2" numFmtId="0" xfId="0" applyBorder="1" applyFont="1"/>
    <xf borderId="5" fillId="0" fontId="13" numFmtId="0" xfId="0" applyAlignment="1" applyBorder="1" applyFont="1">
      <alignment shrinkToFit="0" vertical="bottom" wrapText="1"/>
    </xf>
    <xf borderId="3" fillId="0" fontId="2" numFmtId="1" xfId="0" applyAlignment="1" applyBorder="1" applyFont="1" applyNumberFormat="1">
      <alignment horizontal="center"/>
    </xf>
    <xf borderId="0" fillId="0" fontId="2" numFmtId="1" xfId="0" applyAlignment="1" applyFont="1" applyNumberFormat="1">
      <alignment horizontal="center"/>
    </xf>
    <xf borderId="10" fillId="0" fontId="2" numFmtId="1" xfId="0" applyAlignment="1" applyBorder="1" applyFont="1" applyNumberFormat="1">
      <alignment horizontal="center"/>
    </xf>
    <xf borderId="5" fillId="0" fontId="14" numFmtId="0" xfId="0" applyAlignment="1" applyBorder="1" applyFont="1">
      <alignment shrinkToFit="0" vertical="bottom" wrapText="1"/>
    </xf>
    <xf borderId="9" fillId="5" fontId="2" numFmtId="4" xfId="0" applyAlignment="1" applyBorder="1" applyFont="1" applyNumberFormat="1">
      <alignment horizontal="center"/>
    </xf>
    <xf borderId="9" fillId="3" fontId="2" numFmtId="4" xfId="0" applyAlignment="1" applyBorder="1" applyFont="1" applyNumberFormat="1">
      <alignment horizontal="center"/>
    </xf>
    <xf borderId="9" fillId="6" fontId="2" numFmtId="4" xfId="0" applyAlignment="1" applyBorder="1" applyFont="1" applyNumberFormat="1">
      <alignment horizontal="center"/>
    </xf>
    <xf borderId="5" fillId="0" fontId="15" numFmtId="0" xfId="0" applyAlignment="1" applyBorder="1" applyFont="1">
      <alignment horizontal="center" shrinkToFit="0" vertical="bottom" wrapText="1"/>
    </xf>
    <xf borderId="10" fillId="7" fontId="11" numFmtId="0" xfId="0" applyAlignment="1" applyBorder="1" applyFont="1">
      <alignment horizontal="center"/>
    </xf>
    <xf borderId="9" fillId="14" fontId="2" numFmtId="4" xfId="0" applyAlignment="1" applyBorder="1" applyFill="1" applyFont="1" applyNumberFormat="1">
      <alignment horizontal="center"/>
    </xf>
    <xf borderId="1" fillId="0" fontId="16" numFmtId="0" xfId="0" applyAlignment="1" applyBorder="1" applyFont="1">
      <alignment vertical="bottom"/>
    </xf>
    <xf borderId="1" fillId="7" fontId="17" numFmtId="0" xfId="0" applyAlignment="1" applyBorder="1" applyFont="1">
      <alignment horizontal="left"/>
    </xf>
    <xf borderId="1" fillId="0" fontId="18" numFmtId="0" xfId="0" applyAlignment="1" applyBorder="1" applyFont="1">
      <alignment shrinkToFit="0" vertical="bottom" wrapText="1"/>
    </xf>
    <xf borderId="5" fillId="0" fontId="2" numFmtId="0" xfId="0" applyAlignment="1" applyBorder="1" applyFont="1">
      <alignment horizontal="center"/>
    </xf>
    <xf borderId="1" fillId="0" fontId="19" numFmtId="0" xfId="0" applyAlignment="1" applyBorder="1" applyFont="1">
      <alignment shrinkToFit="0" vertical="bottom" wrapText="1"/>
    </xf>
    <xf borderId="9" fillId="13" fontId="11" numFmtId="0" xfId="0" applyAlignment="1" applyBorder="1" applyFont="1">
      <alignment horizontal="center"/>
    </xf>
    <xf borderId="9" fillId="15" fontId="11" numFmtId="0" xfId="0" applyAlignment="1" applyBorder="1" applyFill="1" applyFont="1">
      <alignment horizontal="center"/>
    </xf>
    <xf borderId="2" fillId="9" fontId="2" numFmtId="0" xfId="0" applyAlignment="1" applyBorder="1" applyFont="1">
      <alignment horizontal="center"/>
    </xf>
    <xf borderId="2" fillId="2" fontId="2" numFmtId="0" xfId="0" applyAlignment="1" applyBorder="1" applyFont="1">
      <alignment horizontal="center"/>
    </xf>
    <xf borderId="0" fillId="2" fontId="11" numFmtId="0" xfId="0" applyAlignment="1" applyFont="1">
      <alignment horizontal="center"/>
    </xf>
    <xf borderId="3" fillId="2" fontId="11" numFmtId="0" xfId="0" applyAlignment="1" applyBorder="1" applyFont="1">
      <alignment horizontal="center"/>
    </xf>
    <xf borderId="3" fillId="2" fontId="2" numFmtId="0" xfId="0" applyAlignment="1" applyBorder="1" applyFont="1">
      <alignment horizontal="center"/>
    </xf>
    <xf borderId="5" fillId="0" fontId="20" numFmtId="0" xfId="0" applyAlignment="1" applyBorder="1" applyFont="1">
      <alignment shrinkToFit="0" vertical="bottom" wrapText="1"/>
    </xf>
    <xf borderId="9" fillId="15" fontId="11" numFmtId="4" xfId="0" applyAlignment="1" applyBorder="1" applyFont="1" applyNumberFormat="1">
      <alignment horizontal="center"/>
    </xf>
    <xf borderId="8" fillId="16" fontId="2" numFmtId="4" xfId="0" applyAlignment="1" applyBorder="1" applyFill="1" applyFont="1" applyNumberFormat="1">
      <alignment horizontal="center"/>
    </xf>
    <xf borderId="3" fillId="8" fontId="2" numFmtId="4" xfId="0" applyAlignment="1" applyBorder="1" applyFont="1" applyNumberFormat="1">
      <alignment horizontal="center"/>
    </xf>
    <xf borderId="11" fillId="0" fontId="2" numFmtId="0" xfId="0" applyAlignment="1" applyBorder="1" applyFont="1">
      <alignment horizontal="center"/>
    </xf>
    <xf borderId="0" fillId="0" fontId="11" numFmtId="0" xfId="0" applyAlignment="1" applyFont="1">
      <alignment horizontal="center"/>
    </xf>
    <xf borderId="5" fillId="7" fontId="21" numFmtId="0" xfId="0" applyAlignment="1" applyBorder="1" applyFont="1">
      <alignment shrinkToFit="0" vertical="bottom" wrapText="1"/>
    </xf>
    <xf borderId="5" fillId="2" fontId="22" numFmtId="0" xfId="0" applyAlignment="1" applyBorder="1" applyFont="1">
      <alignment shrinkToFit="0" vertical="bottom" wrapText="1"/>
    </xf>
    <xf borderId="9" fillId="17" fontId="2" numFmtId="4" xfId="0" applyAlignment="1" applyBorder="1" applyFill="1" applyFont="1" applyNumberFormat="1">
      <alignment horizontal="center"/>
    </xf>
    <xf borderId="9" fillId="18" fontId="2" numFmtId="4" xfId="0" applyAlignment="1" applyBorder="1" applyFill="1" applyFont="1" applyNumberFormat="1">
      <alignment horizontal="center"/>
    </xf>
    <xf borderId="9" fillId="11" fontId="2" numFmtId="4" xfId="0" applyAlignment="1" applyBorder="1" applyFont="1" applyNumberFormat="1">
      <alignment horizontal="center"/>
    </xf>
    <xf borderId="9" fillId="16" fontId="2" numFmtId="4" xfId="0" applyAlignment="1" applyBorder="1" applyFont="1" applyNumberFormat="1">
      <alignment horizontal="center"/>
    </xf>
    <xf borderId="8" fillId="8" fontId="2" numFmtId="4" xfId="0" applyAlignment="1" applyBorder="1" applyFont="1" applyNumberFormat="1">
      <alignment horizontal="center"/>
    </xf>
    <xf borderId="9" fillId="6" fontId="11" numFmtId="4" xfId="0" applyAlignment="1" applyBorder="1" applyFont="1" applyNumberFormat="1">
      <alignment horizontal="center"/>
    </xf>
    <xf borderId="9" fillId="19" fontId="2" numFmtId="4" xfId="0" applyAlignment="1" applyBorder="1" applyFill="1" applyFont="1" applyNumberFormat="1">
      <alignment horizontal="center"/>
    </xf>
    <xf borderId="0" fillId="2" fontId="2" numFmtId="0" xfId="0" applyAlignment="1" applyFont="1">
      <alignment horizontal="center"/>
    </xf>
    <xf borderId="5" fillId="2" fontId="2" numFmtId="0" xfId="0" applyBorder="1" applyFont="1"/>
    <xf borderId="8" fillId="5" fontId="2" numFmtId="4" xfId="0" applyAlignment="1" applyBorder="1" applyFont="1" applyNumberFormat="1">
      <alignment horizontal="center"/>
    </xf>
    <xf borderId="8" fillId="20" fontId="2" numFmtId="4" xfId="0" applyAlignment="1" applyBorder="1" applyFill="1" applyFont="1" applyNumberFormat="1">
      <alignment horizontal="center"/>
    </xf>
    <xf borderId="8" fillId="21" fontId="2" numFmtId="4" xfId="0" applyAlignment="1" applyBorder="1" applyFill="1" applyFont="1" applyNumberFormat="1">
      <alignment horizontal="center"/>
    </xf>
    <xf borderId="8" fillId="6" fontId="2" numFmtId="4" xfId="0" applyAlignment="1" applyBorder="1" applyFont="1" applyNumberFormat="1">
      <alignment horizontal="center"/>
    </xf>
    <xf borderId="8" fillId="19" fontId="2" numFmtId="4" xfId="0" applyAlignment="1" applyBorder="1" applyFont="1" applyNumberFormat="1">
      <alignment horizontal="center"/>
    </xf>
    <xf borderId="8" fillId="17" fontId="2" numFmtId="4" xfId="0" applyAlignment="1" applyBorder="1" applyFont="1" applyNumberFormat="1">
      <alignment horizontal="center"/>
    </xf>
    <xf borderId="8" fillId="18" fontId="2" numFmtId="4" xfId="0" applyAlignment="1" applyBorder="1" applyFont="1" applyNumberFormat="1">
      <alignment horizontal="center"/>
    </xf>
    <xf borderId="8" fillId="14" fontId="2" numFmtId="4" xfId="0" applyAlignment="1" applyBorder="1" applyFont="1" applyNumberFormat="1">
      <alignment horizontal="center"/>
    </xf>
    <xf borderId="12" fillId="0" fontId="2" numFmtId="0" xfId="0" applyAlignment="1" applyBorder="1" applyFont="1">
      <alignment horizontal="center"/>
    </xf>
    <xf borderId="13" fillId="0" fontId="2" numFmtId="0" xfId="0" applyAlignment="1" applyBorder="1" applyFont="1">
      <alignment horizontal="center"/>
    </xf>
    <xf borderId="14" fillId="0" fontId="2" numFmtId="0" xfId="0" applyAlignment="1" applyBorder="1" applyFont="1">
      <alignment horizontal="center"/>
    </xf>
    <xf borderId="8" fillId="3" fontId="2" numFmtId="4" xfId="0" applyAlignment="1" applyBorder="1" applyFont="1" applyNumberFormat="1">
      <alignment horizontal="center"/>
    </xf>
    <xf borderId="8" fillId="22" fontId="2" numFmtId="4" xfId="0" applyAlignment="1" applyBorder="1" applyFill="1" applyFont="1" applyNumberFormat="1">
      <alignment horizontal="center"/>
    </xf>
    <xf borderId="13" fillId="0" fontId="2" numFmtId="49" xfId="0" applyAlignment="1" applyBorder="1" applyFont="1" applyNumberFormat="1">
      <alignment horizontal="center"/>
    </xf>
    <xf borderId="15" fillId="0" fontId="2" numFmtId="0" xfId="0" applyBorder="1" applyFont="1"/>
    <xf borderId="14" fillId="0" fontId="2" numFmtId="0" xfId="0" applyBorder="1" applyFont="1"/>
    <xf borderId="1" fillId="0" fontId="23" numFmtId="0" xfId="0" applyAlignment="1" applyBorder="1" applyFont="1">
      <alignment shrinkToFit="0" vertical="bottom" wrapText="1"/>
    </xf>
    <xf borderId="1" fillId="0" fontId="24" numFmtId="0" xfId="0" applyAlignment="1" applyBorder="1" applyFont="1">
      <alignment shrinkToFit="0" vertical="bottom" wrapText="1"/>
    </xf>
    <xf borderId="1" fillId="7" fontId="25" numFmtId="0" xfId="0" applyAlignment="1" applyBorder="1" applyFont="1">
      <alignment shrinkToFit="0" vertical="bottom" wrapText="1"/>
    </xf>
    <xf borderId="0" fillId="2" fontId="20" numFmtId="0" xfId="0" applyAlignment="1" applyFont="1">
      <alignment horizontal="left"/>
    </xf>
    <xf borderId="0" fillId="2" fontId="26" numFmtId="0" xfId="0" applyAlignment="1" applyFont="1">
      <alignment horizontal="left"/>
    </xf>
    <xf borderId="1" fillId="2" fontId="27" numFmtId="0" xfId="0" applyAlignment="1" applyBorder="1" applyFont="1">
      <alignment horizontal="left"/>
    </xf>
    <xf borderId="1" fillId="2" fontId="28" numFmtId="0" xfId="0" applyAlignment="1" applyBorder="1" applyFont="1">
      <alignment horizontal="left"/>
    </xf>
    <xf borderId="13" fillId="0" fontId="2" numFmtId="0" xfId="0" applyAlignment="1" applyBorder="1" applyFont="1">
      <alignment horizontal="center" shrinkToFit="0" vertical="center" wrapText="1"/>
    </xf>
    <xf borderId="1" fillId="2" fontId="2" numFmtId="0" xfId="0" applyBorder="1" applyFont="1"/>
    <xf borderId="1" fillId="0" fontId="20" numFmtId="0" xfId="0" applyAlignment="1" applyBorder="1" applyFont="1">
      <alignment shrinkToFit="0" vertical="bottom" wrapText="1"/>
    </xf>
    <xf borderId="1" fillId="0" fontId="24" numFmtId="0" xfId="0" applyAlignment="1" applyBorder="1" applyFont="1">
      <alignment vertical="bottom"/>
    </xf>
    <xf borderId="1" fillId="0" fontId="29" numFmtId="0" xfId="0" applyAlignment="1" applyBorder="1" applyFont="1">
      <alignment horizontal="center" shrinkToFit="0" vertical="bottom" wrapText="1"/>
    </xf>
    <xf borderId="1" fillId="7" fontId="21" numFmtId="0" xfId="0" applyAlignment="1" applyBorder="1" applyFont="1">
      <alignment shrinkToFit="0" vertical="bottom" wrapText="1"/>
    </xf>
    <xf borderId="1" fillId="2" fontId="20" numFmtId="0" xfId="0" applyAlignment="1" applyBorder="1" applyFont="1">
      <alignment horizontal="left"/>
    </xf>
    <xf borderId="2" fillId="0" fontId="2" numFmtId="0" xfId="0" applyAlignment="1" applyBorder="1" applyFont="1">
      <alignment horizontal="center" shrinkToFit="0" wrapText="1"/>
    </xf>
    <xf borderId="4" fillId="0" fontId="2" numFmtId="0" xfId="0" applyBorder="1" applyFont="1"/>
    <xf borderId="1" fillId="2" fontId="30" numFmtId="0" xfId="0" applyAlignment="1" applyBorder="1" applyFont="1">
      <alignment shrinkToFit="0" vertical="bottom" wrapText="1"/>
    </xf>
    <xf borderId="1" fillId="0" fontId="31" numFmtId="0" xfId="0" applyAlignment="1" applyBorder="1" applyFont="1">
      <alignment horizontal="center" shrinkToFit="0" vertical="bottom" wrapText="1"/>
    </xf>
    <xf borderId="5" fillId="0" fontId="31" numFmtId="0" xfId="0" applyAlignment="1" applyBorder="1" applyFont="1">
      <alignment horizontal="center" shrinkToFit="0" vertical="bottom" wrapText="1"/>
    </xf>
    <xf borderId="0" fillId="0" fontId="24" numFmtId="0" xfId="0" applyAlignment="1" applyFont="1">
      <alignment vertical="bottom"/>
    </xf>
    <xf borderId="12" fillId="0" fontId="20" numFmtId="0" xfId="0" applyAlignment="1" applyBorder="1" applyFont="1">
      <alignment shrinkToFit="0" vertical="bottom" wrapText="1"/>
    </xf>
    <xf borderId="14" fillId="0" fontId="32" numFmtId="0" xfId="0" applyAlignment="1" applyBorder="1" applyFont="1">
      <alignment shrinkToFit="0" vertical="bottom" wrapText="1"/>
    </xf>
    <xf borderId="14" fillId="0" fontId="33" numFmtId="0" xfId="0" applyAlignment="1" applyBorder="1" applyFont="1">
      <alignment shrinkToFit="0" vertical="bottom" wrapText="1"/>
    </xf>
    <xf borderId="14" fillId="0" fontId="33" numFmtId="0" xfId="0" applyAlignment="1" applyBorder="1" applyFont="1">
      <alignment shrinkToFit="0" vertical="top" wrapText="1"/>
    </xf>
    <xf borderId="14" fillId="7" fontId="33" numFmtId="0" xfId="0" applyAlignment="1" applyBorder="1" applyFont="1">
      <alignment horizontal="center" shrinkToFit="0" vertical="bottom" wrapText="1"/>
    </xf>
    <xf borderId="14" fillId="0" fontId="33" numFmtId="0" xfId="0" applyAlignment="1" applyBorder="1" applyFont="1">
      <alignment horizontal="center" shrinkToFit="0" vertical="bottom" wrapText="1"/>
    </xf>
    <xf borderId="14" fillId="0" fontId="24" numFmtId="0" xfId="0" applyAlignment="1" applyBorder="1" applyFont="1">
      <alignment horizontal="center" shrinkToFit="0" vertical="bottom" wrapText="1"/>
    </xf>
    <xf borderId="14" fillId="0" fontId="34" numFmtId="0" xfId="0" applyAlignment="1" applyBorder="1" applyFont="1">
      <alignment shrinkToFit="0" vertical="bottom" wrapText="1"/>
    </xf>
    <xf borderId="14" fillId="0" fontId="35" numFmtId="0" xfId="0" applyAlignment="1" applyBorder="1" applyFont="1">
      <alignment shrinkToFit="0" vertical="bottom" wrapText="1"/>
    </xf>
    <xf borderId="14" fillId="0" fontId="36" numFmtId="0" xfId="0" applyAlignment="1" applyBorder="1" applyFont="1">
      <alignment shrinkToFit="0" vertical="bottom" wrapText="1"/>
    </xf>
    <xf borderId="14" fillId="0" fontId="24" numFmtId="0" xfId="0" applyAlignment="1" applyBorder="1" applyFont="1">
      <alignment vertical="bottom"/>
    </xf>
    <xf borderId="14" fillId="0" fontId="24" numFmtId="0" xfId="0" applyAlignment="1" applyBorder="1" applyFont="1">
      <alignment shrinkToFit="0" vertical="top" wrapText="1"/>
    </xf>
    <xf borderId="14" fillId="0" fontId="24" numFmtId="0" xfId="0" applyAlignment="1" applyBorder="1" applyFont="1">
      <alignment shrinkToFit="0" vertical="bottom" wrapText="1"/>
    </xf>
    <xf borderId="0" fillId="0" fontId="24" numFmtId="0" xfId="0" applyAlignment="1" applyFont="1">
      <alignment shrinkToFit="0" vertical="top" wrapText="1"/>
    </xf>
    <xf borderId="14" fillId="0" fontId="37" numFmtId="0" xfId="0" applyAlignment="1" applyBorder="1" applyFont="1">
      <alignment shrinkToFit="0" vertical="bottom" wrapText="1"/>
    </xf>
    <xf borderId="12" fillId="0" fontId="24" numFmtId="0" xfId="0" applyAlignment="1" applyBorder="1" applyFont="1">
      <alignment vertical="bottom"/>
    </xf>
    <xf borderId="14" fillId="0" fontId="38" numFmtId="0" xfId="0" applyAlignment="1" applyBorder="1" applyFont="1">
      <alignment horizontal="center" shrinkToFit="0" vertical="bottom" wrapText="1"/>
    </xf>
    <xf borderId="12" fillId="0" fontId="39" numFmtId="0" xfId="0" applyAlignment="1" applyBorder="1" applyFont="1">
      <alignment shrinkToFit="0" vertical="bottom" wrapText="1"/>
    </xf>
    <xf borderId="14" fillId="0" fontId="39" numFmtId="0" xfId="0" applyAlignment="1" applyBorder="1" applyFont="1">
      <alignment horizontal="center" shrinkToFit="0" vertical="bottom" wrapText="1"/>
    </xf>
    <xf borderId="14" fillId="7" fontId="24" numFmtId="0" xfId="0" applyAlignment="1" applyBorder="1" applyFont="1">
      <alignment horizontal="center" shrinkToFit="0" vertical="bottom" wrapText="1"/>
    </xf>
    <xf borderId="12" fillId="0" fontId="24" numFmtId="0" xfId="0" applyAlignment="1" applyBorder="1" applyFont="1">
      <alignment shrinkToFit="0" vertical="bottom" wrapText="1"/>
    </xf>
    <xf borderId="14" fillId="0" fontId="40" numFmtId="0" xfId="0" applyAlignment="1" applyBorder="1" applyFont="1">
      <alignment vertical="bottom"/>
    </xf>
    <xf borderId="12" fillId="2" fontId="20" numFmtId="0" xfId="0" applyAlignment="1" applyBorder="1" applyFont="1">
      <alignment shrinkToFit="0" vertical="bottom" wrapText="1"/>
    </xf>
    <xf borderId="10" fillId="7" fontId="24" numFmtId="0" xfId="0" applyAlignment="1" applyBorder="1" applyFont="1">
      <alignment vertical="bottom"/>
    </xf>
    <xf borderId="0" fillId="7" fontId="24" numFmtId="0" xfId="0" applyAlignment="1" applyFont="1">
      <alignment vertical="bottom"/>
    </xf>
    <xf borderId="14" fillId="7" fontId="41" numFmtId="0" xfId="0" applyAlignment="1" applyBorder="1" applyFont="1">
      <alignment shrinkToFit="0" vertical="bottom" wrapText="1"/>
    </xf>
    <xf borderId="12" fillId="7" fontId="20" numFmtId="0" xfId="0" applyAlignment="1" applyBorder="1" applyFont="1">
      <alignment shrinkToFit="0" vertical="bottom" wrapText="1"/>
    </xf>
    <xf borderId="14" fillId="0" fontId="42" numFmtId="0" xfId="0" applyAlignment="1" applyBorder="1" applyFont="1">
      <alignment shrinkToFit="0" vertical="bottom" wrapText="1"/>
    </xf>
    <xf borderId="12" fillId="7" fontId="21" numFmtId="0" xfId="0" applyAlignment="1" applyBorder="1" applyFont="1">
      <alignment shrinkToFit="0" vertical="bottom" wrapText="1"/>
    </xf>
    <xf borderId="14" fillId="0" fontId="43" numFmtId="0" xfId="0" applyAlignment="1" applyBorder="1" applyFont="1">
      <alignment horizontal="center" shrinkToFit="0" vertical="bottom" wrapText="1"/>
    </xf>
    <xf borderId="14" fillId="7" fontId="44" numFmtId="0" xfId="0" applyAlignment="1" applyBorder="1" applyFont="1">
      <alignment shrinkToFit="0" vertical="bottom" wrapText="1"/>
    </xf>
    <xf borderId="14" fillId="7" fontId="24" numFmtId="0" xfId="0" applyAlignment="1" applyBorder="1" applyFont="1">
      <alignment vertical="bottom"/>
    </xf>
    <xf borderId="14" fillId="7" fontId="24" numFmtId="0" xfId="0" applyAlignment="1" applyBorder="1" applyFont="1">
      <alignment shrinkToFit="0" vertical="bottom" wrapText="1"/>
    </xf>
    <xf borderId="14" fillId="7" fontId="45" numFmtId="0" xfId="0" applyAlignment="1" applyBorder="1" applyFont="1">
      <alignment shrinkToFit="0" vertical="bottom" wrapText="1"/>
    </xf>
    <xf borderId="14" fillId="7" fontId="46" numFmtId="0" xfId="0" applyAlignment="1" applyBorder="1" applyFont="1">
      <alignment shrinkToFit="0" vertical="bottom" wrapText="1"/>
    </xf>
    <xf borderId="14" fillId="7" fontId="47" numFmtId="0" xfId="0" applyAlignment="1" applyBorder="1" applyFont="1">
      <alignment shrinkToFit="0" vertical="bottom" wrapText="1"/>
    </xf>
    <xf borderId="14" fillId="7" fontId="33" numFmtId="0" xfId="0" applyAlignment="1" applyBorder="1" applyFont="1">
      <alignment shrinkToFit="0" vertical="bottom" wrapText="1"/>
    </xf>
    <xf borderId="14" fillId="7" fontId="21" numFmtId="0" xfId="0" applyAlignment="1" applyBorder="1" applyFont="1">
      <alignment vertical="bottom"/>
    </xf>
    <xf borderId="12" fillId="7" fontId="48" numFmtId="0" xfId="0" applyAlignment="1" applyBorder="1" applyFont="1">
      <alignment shrinkToFit="0" vertical="bottom" wrapText="1"/>
    </xf>
    <xf borderId="14" fillId="0" fontId="49" numFmtId="0" xfId="0" applyAlignment="1" applyBorder="1" applyFont="1">
      <alignment shrinkToFit="0" vertical="bottom" wrapText="1"/>
    </xf>
    <xf borderId="12" fillId="7" fontId="50" numFmtId="0" xfId="0" applyAlignment="1" applyBorder="1" applyFont="1">
      <alignment shrinkToFit="0" vertical="bottom" wrapText="1"/>
    </xf>
    <xf borderId="12" fillId="0" fontId="51" numFmtId="0" xfId="0" applyAlignment="1" applyBorder="1" applyFont="1">
      <alignment shrinkToFit="0" vertical="bottom" wrapText="1"/>
    </xf>
    <xf borderId="12" fillId="2" fontId="24" numFmtId="0" xfId="0" applyAlignment="1" applyBorder="1" applyFont="1">
      <alignment shrinkToFit="0" vertical="bottom" wrapText="1"/>
    </xf>
    <xf borderId="14" fillId="0" fontId="52" numFmtId="0" xfId="0" applyAlignment="1" applyBorder="1" applyFont="1">
      <alignment vertical="bottom"/>
    </xf>
    <xf borderId="14" fillId="0" fontId="33" numFmtId="166" xfId="0" applyAlignment="1" applyBorder="1" applyFont="1" applyNumberFormat="1">
      <alignment horizontal="center" shrinkToFit="0" vertical="bottom" wrapText="1"/>
    </xf>
    <xf borderId="12" fillId="0" fontId="33" numFmtId="0" xfId="0" applyAlignment="1" applyBorder="1" applyFont="1">
      <alignment shrinkToFit="0" vertical="bottom" wrapText="1"/>
    </xf>
    <xf borderId="14" fillId="7" fontId="53" numFmtId="0" xfId="0" applyAlignment="1" applyBorder="1" applyFont="1">
      <alignment horizontal="center" shrinkToFit="0" vertical="bottom" wrapText="1"/>
    </xf>
    <xf borderId="12" fillId="0" fontId="54" numFmtId="0" xfId="0" applyAlignment="1" applyBorder="1" applyFont="1">
      <alignment shrinkToFit="0" vertical="bottom" wrapText="1"/>
    </xf>
    <xf borderId="15" fillId="7" fontId="55" numFmtId="0" xfId="0" applyAlignment="1" applyBorder="1" applyFont="1">
      <alignment vertical="bottom"/>
    </xf>
    <xf borderId="14" fillId="0" fontId="54" numFmtId="0" xfId="0" applyAlignment="1" applyBorder="1" applyFont="1">
      <alignment shrinkToFit="0" vertical="bottom" wrapText="1"/>
    </xf>
    <xf borderId="14" fillId="0" fontId="56" numFmtId="0" xfId="0" applyAlignment="1" applyBorder="1" applyFont="1">
      <alignment horizontal="center" shrinkToFit="0" vertical="bottom" wrapText="1"/>
    </xf>
    <xf borderId="14" fillId="0" fontId="54" numFmtId="0" xfId="0" applyAlignment="1" applyBorder="1" applyFont="1">
      <alignment horizontal="center" shrinkToFit="0" vertical="bottom" wrapText="1"/>
    </xf>
    <xf borderId="14" fillId="0" fontId="57" numFmtId="0" xfId="0" applyAlignment="1" applyBorder="1" applyFont="1">
      <alignment shrinkToFit="0" vertical="bottom" wrapText="1"/>
    </xf>
    <xf borderId="12" fillId="2" fontId="58" numFmtId="0" xfId="0" applyAlignment="1" applyBorder="1" applyFont="1">
      <alignment shrinkToFit="0" vertical="bottom" wrapText="1"/>
    </xf>
    <xf borderId="15" fillId="0" fontId="24" numFmtId="0" xfId="0" applyAlignment="1" applyBorder="1" applyFont="1">
      <alignment shrinkToFit="0" vertical="bottom" wrapText="0"/>
    </xf>
    <xf borderId="12" fillId="2" fontId="24" numFmtId="0" xfId="0" applyAlignment="1" applyBorder="1" applyFont="1">
      <alignment vertical="bottom"/>
    </xf>
    <xf borderId="12" fillId="2" fontId="50" numFmtId="0" xfId="0" applyAlignment="1" applyBorder="1" applyFont="1">
      <alignment shrinkToFit="0" vertical="bottom" wrapText="1"/>
    </xf>
    <xf borderId="12" fillId="2" fontId="21" numFmtId="0" xfId="0" applyAlignment="1" applyBorder="1" applyFont="1">
      <alignment shrinkToFit="0" vertical="bottom" wrapText="1"/>
    </xf>
    <xf borderId="14" fillId="0" fontId="31" numFmtId="0" xfId="0" applyAlignment="1" applyBorder="1" applyFont="1">
      <alignment shrinkToFit="0" vertical="bottom" wrapText="1"/>
    </xf>
    <xf borderId="14" fillId="0" fontId="59" numFmtId="0" xfId="0" applyAlignment="1" applyBorder="1" applyFont="1">
      <alignment shrinkToFit="0" vertical="bottom" wrapText="1"/>
    </xf>
    <xf borderId="14" fillId="0" fontId="24" numFmtId="166" xfId="0" applyAlignment="1" applyBorder="1" applyFont="1" applyNumberFormat="1">
      <alignment horizontal="center" shrinkToFit="0" vertical="bottom" wrapText="1"/>
    </xf>
    <xf borderId="12" fillId="9" fontId="24" numFmtId="0" xfId="0" applyAlignment="1" applyBorder="1" applyFont="1">
      <alignment vertical="bottom"/>
    </xf>
    <xf borderId="14" fillId="7" fontId="60" numFmtId="0" xfId="0" applyAlignment="1" applyBorder="1" applyFont="1">
      <alignment vertical="bottom"/>
    </xf>
    <xf borderId="14" fillId="7" fontId="24" numFmtId="0" xfId="0" applyAlignment="1" applyBorder="1" applyFont="1">
      <alignment horizontal="center" vertical="bottom"/>
    </xf>
    <xf borderId="14" fillId="7" fontId="24" numFmtId="166" xfId="0" applyAlignment="1" applyBorder="1" applyFont="1" applyNumberFormat="1">
      <alignment horizontal="center" vertical="bottom"/>
    </xf>
    <xf borderId="16" fillId="7" fontId="61" numFmtId="0" xfId="0" applyAlignment="1" applyBorder="1" applyFont="1">
      <alignment shrinkToFit="0" vertical="bottom" wrapText="0"/>
    </xf>
    <xf borderId="16" fillId="7" fontId="24" numFmtId="0" xfId="0" applyAlignment="1" applyBorder="1" applyFont="1">
      <alignment vertical="bottom"/>
    </xf>
    <xf borderId="12" fillId="10" fontId="20" numFmtId="0" xfId="0" applyAlignment="1" applyBorder="1" applyFont="1">
      <alignment shrinkToFit="0" vertical="bottom" wrapText="1"/>
    </xf>
    <xf borderId="14" fillId="0" fontId="24" numFmtId="166" xfId="0" applyAlignment="1" applyBorder="1" applyFont="1" applyNumberFormat="1">
      <alignment vertical="bottom"/>
    </xf>
    <xf borderId="12" fillId="9" fontId="24" numFmtId="0" xfId="0" applyAlignment="1" applyBorder="1" applyFont="1">
      <alignment shrinkToFit="0" vertical="bottom" wrapText="1"/>
    </xf>
    <xf borderId="12" fillId="0" fontId="62" numFmtId="0" xfId="0" applyAlignment="1" applyBorder="1" applyFont="1">
      <alignment shrinkToFit="0" vertical="bottom" wrapText="1"/>
    </xf>
    <xf borderId="15" fillId="0" fontId="33"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ICOstreet.io" TargetMode="External"/><Relationship Id="rId2" Type="http://schemas.openxmlformats.org/officeDocument/2006/relationships/hyperlink" Target="http://Insider.Pro" TargetMode="External"/><Relationship Id="rId3" Type="http://schemas.openxmlformats.org/officeDocument/2006/relationships/hyperlink" Target="http://Findico.io" TargetMode="External"/><Relationship Id="rId4" Type="http://schemas.openxmlformats.org/officeDocument/2006/relationships/hyperlink" Target="http://ICObuzz.net" TargetMode="External"/><Relationship Id="rId5" Type="http://schemas.openxmlformats.org/officeDocument/2006/relationships/hyperlink" Target="http://ICOVision.io" TargetMode="External"/><Relationship Id="rId6" Type="http://schemas.openxmlformats.org/officeDocument/2006/relationships/hyperlink" Target="http://icopools.io" TargetMode="External"/><Relationship Id="rId7"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t.me/ico4you" TargetMode="External"/><Relationship Id="rId194" Type="http://schemas.openxmlformats.org/officeDocument/2006/relationships/hyperlink" Target="https://www.youtube.com/channel/UCP33LgzVeqbXRwgQ9wPka5g" TargetMode="External"/><Relationship Id="rId193" Type="http://schemas.openxmlformats.org/officeDocument/2006/relationships/hyperlink" Target="https://twitter.com/BitCryptoNews1" TargetMode="External"/><Relationship Id="rId192" Type="http://schemas.openxmlformats.org/officeDocument/2006/relationships/hyperlink" Target="https://www.facebook.com/bitcryptnews/" TargetMode="External"/><Relationship Id="rId191" Type="http://schemas.openxmlformats.org/officeDocument/2006/relationships/hyperlink" Target="https://bitcryptonews.ru/ico-rating" TargetMode="External"/><Relationship Id="rId187" Type="http://schemas.openxmlformats.org/officeDocument/2006/relationships/hyperlink" Target="https://t.me/profitgidtop" TargetMode="External"/><Relationship Id="rId186" Type="http://schemas.openxmlformats.org/officeDocument/2006/relationships/hyperlink" Target="https://www.youtube.com/channel/UC9JQcfLxO13Y8P05sKf_Y2Q" TargetMode="External"/><Relationship Id="rId185" Type="http://schemas.openxmlformats.org/officeDocument/2006/relationships/hyperlink" Target="https://twitter.com/profitgidru" TargetMode="External"/><Relationship Id="rId184" Type="http://schemas.openxmlformats.org/officeDocument/2006/relationships/hyperlink" Target="https://www.facebook.com/profitgidru/" TargetMode="External"/><Relationship Id="rId189" Type="http://schemas.openxmlformats.org/officeDocument/2006/relationships/hyperlink" Target="https://www.facebook.com/ico4y/" TargetMode="External"/><Relationship Id="rId188" Type="http://schemas.openxmlformats.org/officeDocument/2006/relationships/hyperlink" Target="https://ico4you.com/" TargetMode="External"/><Relationship Id="rId183" Type="http://schemas.openxmlformats.org/officeDocument/2006/relationships/hyperlink" Target="https://profitgid.ru/icorating" TargetMode="External"/><Relationship Id="rId182" Type="http://schemas.openxmlformats.org/officeDocument/2006/relationships/hyperlink" Target="http://ico-rating.ru/" TargetMode="External"/><Relationship Id="rId181" Type="http://schemas.openxmlformats.org/officeDocument/2006/relationships/hyperlink" Target="https://icoreview.ru/calendar/" TargetMode="External"/><Relationship Id="rId180" Type="http://schemas.openxmlformats.org/officeDocument/2006/relationships/hyperlink" Target="https://t.me/ICOreviewRU" TargetMode="External"/><Relationship Id="rId176" Type="http://schemas.openxmlformats.org/officeDocument/2006/relationships/hyperlink" Target="https://icoreview.ru/calendar/" TargetMode="External"/><Relationship Id="rId297" Type="http://schemas.openxmlformats.org/officeDocument/2006/relationships/hyperlink" Target="https://telegram.me/InsiderProRu" TargetMode="External"/><Relationship Id="rId175" Type="http://schemas.openxmlformats.org/officeDocument/2006/relationships/hyperlink" Target="https://bitcointalk.org/index.php?action=profile;u=127390" TargetMode="External"/><Relationship Id="rId296" Type="http://schemas.openxmlformats.org/officeDocument/2006/relationships/hyperlink" Target="https://www.youtube.com/channel/UCGd8Gpo_vbqyir-qJNbXnMA" TargetMode="External"/><Relationship Id="rId174" Type="http://schemas.openxmlformats.org/officeDocument/2006/relationships/hyperlink" Target="https://www.youtube.com/channel/UCwUBI86ypBSo_A63IMrjhfQ" TargetMode="External"/><Relationship Id="rId295" Type="http://schemas.openxmlformats.org/officeDocument/2006/relationships/hyperlink" Target="https://twitter.com/InsiderProEn" TargetMode="External"/><Relationship Id="rId173" Type="http://schemas.openxmlformats.org/officeDocument/2006/relationships/hyperlink" Target="https://twitter.com/cryptocoinsnews" TargetMode="External"/><Relationship Id="rId294" Type="http://schemas.openxmlformats.org/officeDocument/2006/relationships/hyperlink" Target="https://www.facebook.com/insider.pro.en/" TargetMode="External"/><Relationship Id="rId179" Type="http://schemas.openxmlformats.org/officeDocument/2006/relationships/hyperlink" Target="https://t.me/ICOreviewChat" TargetMode="External"/><Relationship Id="rId178" Type="http://schemas.openxmlformats.org/officeDocument/2006/relationships/hyperlink" Target="https://twitter.com/ICOreviewRU" TargetMode="External"/><Relationship Id="rId299" Type="http://schemas.openxmlformats.org/officeDocument/2006/relationships/hyperlink" Target="https://docs.google.com/spreadsheets/d/1Zr1jAVuroARqDr-0CuTaXXH5_bPlXkcZ8w3bn68Ms9Y/edit" TargetMode="External"/><Relationship Id="rId177" Type="http://schemas.openxmlformats.org/officeDocument/2006/relationships/hyperlink" Target="https://www.facebook.com/groups/icoreview" TargetMode="External"/><Relationship Id="rId298" Type="http://schemas.openxmlformats.org/officeDocument/2006/relationships/hyperlink" Target="https://cryptolammer.com/" TargetMode="External"/><Relationship Id="rId198" Type="http://schemas.openxmlformats.org/officeDocument/2006/relationships/hyperlink" Target="https://twitter.com/bitexpert_io" TargetMode="External"/><Relationship Id="rId197" Type="http://schemas.openxmlformats.org/officeDocument/2006/relationships/hyperlink" Target="https://www.facebook.com/bitexpert.io" TargetMode="External"/><Relationship Id="rId196" Type="http://schemas.openxmlformats.org/officeDocument/2006/relationships/hyperlink" Target="https://bitexpert.io/rating-ico/" TargetMode="External"/><Relationship Id="rId195" Type="http://schemas.openxmlformats.org/officeDocument/2006/relationships/hyperlink" Target="https://t.me/joinchat/AAAAAERDkwllTa4BWzV_Kg" TargetMode="External"/><Relationship Id="rId199" Type="http://schemas.openxmlformats.org/officeDocument/2006/relationships/hyperlink" Target="https://www.youtube.com/channel/UCfNWTyjdYrEOOy77rq-voqg" TargetMode="External"/><Relationship Id="rId150" Type="http://schemas.openxmlformats.org/officeDocument/2006/relationships/hyperlink" Target="https://www.facebook.com/icomarketdata/" TargetMode="External"/><Relationship Id="rId271" Type="http://schemas.openxmlformats.org/officeDocument/2006/relationships/hyperlink" Target="https://www.icostreet.io/" TargetMode="External"/><Relationship Id="rId392" Type="http://schemas.openxmlformats.org/officeDocument/2006/relationships/hyperlink" Target="https://t.me/Tropyc" TargetMode="External"/><Relationship Id="rId270" Type="http://schemas.openxmlformats.org/officeDocument/2006/relationships/hyperlink" Target="https://medium.com/@IcoratingI" TargetMode="External"/><Relationship Id="rId391" Type="http://schemas.openxmlformats.org/officeDocument/2006/relationships/hyperlink" Target="https://t.me/tropycHouse" TargetMode="External"/><Relationship Id="rId390" Type="http://schemas.openxmlformats.org/officeDocument/2006/relationships/hyperlink" Target="https://twitter.com/tropyc_crypto" TargetMode="External"/><Relationship Id="rId1" Type="http://schemas.openxmlformats.org/officeDocument/2006/relationships/comments" Target="../comments1.xml"/><Relationship Id="rId2" Type="http://schemas.openxmlformats.org/officeDocument/2006/relationships/hyperlink" Target="https://icodrops.com/" TargetMode="External"/><Relationship Id="rId3" Type="http://schemas.openxmlformats.org/officeDocument/2006/relationships/hyperlink" Target="https://twitter.com/ICODrops" TargetMode="External"/><Relationship Id="rId149" Type="http://schemas.openxmlformats.org/officeDocument/2006/relationships/hyperlink" Target="https://www.icomarketdata.com/earlybird" TargetMode="External"/><Relationship Id="rId4" Type="http://schemas.openxmlformats.org/officeDocument/2006/relationships/hyperlink" Target="https://www.youtube.com/channel/UCnueojzU1PqyYYcmxyG9aSA" TargetMode="External"/><Relationship Id="rId148" Type="http://schemas.openxmlformats.org/officeDocument/2006/relationships/hyperlink" Target="https://bitcointalk.org/index.php?topic=2254980.0" TargetMode="External"/><Relationship Id="rId269" Type="http://schemas.openxmlformats.org/officeDocument/2006/relationships/hyperlink" Target="https://www.reddit.com/user/ICOratingI/" TargetMode="External"/><Relationship Id="rId9" Type="http://schemas.openxmlformats.org/officeDocument/2006/relationships/hyperlink" Target="https://docs.google.com/spreadsheets/d/1BzJhrL_dEjrNE-LRbJZhubeMUF-8Pev7oaKM-qTDytE/edit" TargetMode="External"/><Relationship Id="rId143" Type="http://schemas.openxmlformats.org/officeDocument/2006/relationships/hyperlink" Target="https://www.trackico.io/" TargetMode="External"/><Relationship Id="rId264" Type="http://schemas.openxmlformats.org/officeDocument/2006/relationships/hyperlink" Target="https://chainrock.io/contact/" TargetMode="External"/><Relationship Id="rId385" Type="http://schemas.openxmlformats.org/officeDocument/2006/relationships/hyperlink" Target="https://twitter.com/icobuzzofficial" TargetMode="External"/><Relationship Id="rId142" Type="http://schemas.openxmlformats.org/officeDocument/2006/relationships/hyperlink" Target="https://medium.com/@icomarks" TargetMode="External"/><Relationship Id="rId263" Type="http://schemas.openxmlformats.org/officeDocument/2006/relationships/hyperlink" Target="https://medium.com/chainrock" TargetMode="External"/><Relationship Id="rId384" Type="http://schemas.openxmlformats.org/officeDocument/2006/relationships/hyperlink" Target="https://www.facebook.com/ICObuzzOfficial" TargetMode="External"/><Relationship Id="rId141" Type="http://schemas.openxmlformats.org/officeDocument/2006/relationships/hyperlink" Target="https://t.me/ico_marks" TargetMode="External"/><Relationship Id="rId262" Type="http://schemas.openxmlformats.org/officeDocument/2006/relationships/hyperlink" Target="https://twitter.com/chainrock_io" TargetMode="External"/><Relationship Id="rId383" Type="http://schemas.openxmlformats.org/officeDocument/2006/relationships/hyperlink" Target="http://icobuzz.net/" TargetMode="External"/><Relationship Id="rId140" Type="http://schemas.openxmlformats.org/officeDocument/2006/relationships/hyperlink" Target="https://twitter.com/ICO_marks" TargetMode="External"/><Relationship Id="rId261" Type="http://schemas.openxmlformats.org/officeDocument/2006/relationships/hyperlink" Target="https://chainrock.io/" TargetMode="External"/><Relationship Id="rId382" Type="http://schemas.openxmlformats.org/officeDocument/2006/relationships/hyperlink" Target="https://medium.com/@topicolist" TargetMode="External"/><Relationship Id="rId5" Type="http://schemas.openxmlformats.org/officeDocument/2006/relationships/hyperlink" Target="https://t.me/joinchat/FoisO0k4-XXBkPEikfdgow" TargetMode="External"/><Relationship Id="rId147" Type="http://schemas.openxmlformats.org/officeDocument/2006/relationships/hyperlink" Target="https://medium.com/@trackico" TargetMode="External"/><Relationship Id="rId268" Type="http://schemas.openxmlformats.org/officeDocument/2006/relationships/hyperlink" Target="https://web.telegram.org/" TargetMode="External"/><Relationship Id="rId389" Type="http://schemas.openxmlformats.org/officeDocument/2006/relationships/hyperlink" Target="https://www.facebook.com/tropyc" TargetMode="External"/><Relationship Id="rId6" Type="http://schemas.openxmlformats.org/officeDocument/2006/relationships/hyperlink" Target="https://t.me/icodrops" TargetMode="External"/><Relationship Id="rId146" Type="http://schemas.openxmlformats.org/officeDocument/2006/relationships/hyperlink" Target="https://t.me/trackico" TargetMode="External"/><Relationship Id="rId267" Type="http://schemas.openxmlformats.org/officeDocument/2006/relationships/hyperlink" Target="https://twitter.com/IcoratingI" TargetMode="External"/><Relationship Id="rId388" Type="http://schemas.openxmlformats.org/officeDocument/2006/relationships/hyperlink" Target="https://tropyc.co/crypto" TargetMode="External"/><Relationship Id="rId7" Type="http://schemas.openxmlformats.org/officeDocument/2006/relationships/hyperlink" Target="https://icodrops.us3.list-manage.com/subscribe?u=4f1b4826ad6ab18d6070c8269&amp;id=00588e7766" TargetMode="External"/><Relationship Id="rId145" Type="http://schemas.openxmlformats.org/officeDocument/2006/relationships/hyperlink" Target="https://twitter.com/TrackICO" TargetMode="External"/><Relationship Id="rId266" Type="http://schemas.openxmlformats.org/officeDocument/2006/relationships/hyperlink" Target="https://www.facebook.com/ico.rating.7" TargetMode="External"/><Relationship Id="rId387" Type="http://schemas.openxmlformats.org/officeDocument/2006/relationships/hyperlink" Target="https://medium.com/@icobuzz.net" TargetMode="External"/><Relationship Id="rId8" Type="http://schemas.openxmlformats.org/officeDocument/2006/relationships/hyperlink" Target="http://ianbalina.com/" TargetMode="External"/><Relationship Id="rId144" Type="http://schemas.openxmlformats.org/officeDocument/2006/relationships/hyperlink" Target="https://www.facebook.com/TrackICO/" TargetMode="External"/><Relationship Id="rId265" Type="http://schemas.openxmlformats.org/officeDocument/2006/relationships/hyperlink" Target="https://www.icorating.info/icorating" TargetMode="External"/><Relationship Id="rId386" Type="http://schemas.openxmlformats.org/officeDocument/2006/relationships/hyperlink" Target="https://www.reddit.com/r/icobuzz/" TargetMode="External"/><Relationship Id="rId260" Type="http://schemas.openxmlformats.org/officeDocument/2006/relationships/hyperlink" Target="https://www.reddit.com/user/ICOtoINVEST/" TargetMode="External"/><Relationship Id="rId381" Type="http://schemas.openxmlformats.org/officeDocument/2006/relationships/hyperlink" Target="https://t.me/topicolist" TargetMode="External"/><Relationship Id="rId380" Type="http://schemas.openxmlformats.org/officeDocument/2006/relationships/hyperlink" Target="https://t.me/topicolistcommunity" TargetMode="External"/><Relationship Id="rId139" Type="http://schemas.openxmlformats.org/officeDocument/2006/relationships/hyperlink" Target="https://www.facebook.com/icomarks" TargetMode="External"/><Relationship Id="rId138" Type="http://schemas.openxmlformats.org/officeDocument/2006/relationships/hyperlink" Target="https://icomarks.com/icos" TargetMode="External"/><Relationship Id="rId259" Type="http://schemas.openxmlformats.org/officeDocument/2006/relationships/hyperlink" Target="https://t.me/trading_experts" TargetMode="External"/><Relationship Id="rId137" Type="http://schemas.openxmlformats.org/officeDocument/2006/relationships/hyperlink" Target="https://medium.com/@icodata.io" TargetMode="External"/><Relationship Id="rId258" Type="http://schemas.openxmlformats.org/officeDocument/2006/relationships/hyperlink" Target="https://twitter.com/icotoinvest" TargetMode="External"/><Relationship Id="rId379" Type="http://schemas.openxmlformats.org/officeDocument/2006/relationships/hyperlink" Target="https://twitter.com/topicolist" TargetMode="External"/><Relationship Id="rId132" Type="http://schemas.openxmlformats.org/officeDocument/2006/relationships/hyperlink" Target="https://www.icodata.io/ICO/active" TargetMode="External"/><Relationship Id="rId253" Type="http://schemas.openxmlformats.org/officeDocument/2006/relationships/hyperlink" Target="https://t.me/icoexpertofficial" TargetMode="External"/><Relationship Id="rId374" Type="http://schemas.openxmlformats.org/officeDocument/2006/relationships/hyperlink" Target="https://bitcointalk.org/index.php?action=profile;u=1023335" TargetMode="External"/><Relationship Id="rId495" Type="http://schemas.openxmlformats.org/officeDocument/2006/relationships/hyperlink" Target="https://bitcointalk.org/index.php?topic=2150439.0" TargetMode="External"/><Relationship Id="rId131" Type="http://schemas.openxmlformats.org/officeDocument/2006/relationships/hyperlink" Target="https://bitcointalk.org/index.php?topic=2076106.0" TargetMode="External"/><Relationship Id="rId252" Type="http://schemas.openxmlformats.org/officeDocument/2006/relationships/hyperlink" Target="https://www.youtube.com/channel/UC6BX8GxqzSSsTfOjg9KFzxw" TargetMode="External"/><Relationship Id="rId373" Type="http://schemas.openxmlformats.org/officeDocument/2006/relationships/hyperlink" Target="https://t.me/icoscroll" TargetMode="External"/><Relationship Id="rId494" Type="http://schemas.openxmlformats.org/officeDocument/2006/relationships/hyperlink" Target="https://medium.com/@coincheckup" TargetMode="External"/><Relationship Id="rId130" Type="http://schemas.openxmlformats.org/officeDocument/2006/relationships/hyperlink" Target="https://t.me/tokentops" TargetMode="External"/><Relationship Id="rId251" Type="http://schemas.openxmlformats.org/officeDocument/2006/relationships/hyperlink" Target="https://icoexpert.biz/" TargetMode="External"/><Relationship Id="rId372" Type="http://schemas.openxmlformats.org/officeDocument/2006/relationships/hyperlink" Target="https://www.youtube.com/channel/UCsB0lx2H6JdhZv9gu-QHH6w" TargetMode="External"/><Relationship Id="rId493" Type="http://schemas.openxmlformats.org/officeDocument/2006/relationships/hyperlink" Target="https://www.youtube.com/channel/UCsu_0uLs_ET8jydw496WxLA" TargetMode="External"/><Relationship Id="rId250" Type="http://schemas.openxmlformats.org/officeDocument/2006/relationships/hyperlink" Target="https://t.me/IcoPrometheus" TargetMode="External"/><Relationship Id="rId371" Type="http://schemas.openxmlformats.org/officeDocument/2006/relationships/hyperlink" Target="https://twitter.com/icoscroll" TargetMode="External"/><Relationship Id="rId492" Type="http://schemas.openxmlformats.org/officeDocument/2006/relationships/hyperlink" Target="https://twitter.com/coincheckup" TargetMode="External"/><Relationship Id="rId136" Type="http://schemas.openxmlformats.org/officeDocument/2006/relationships/hyperlink" Target="https://t.me/icodatachannel" TargetMode="External"/><Relationship Id="rId257" Type="http://schemas.openxmlformats.org/officeDocument/2006/relationships/hyperlink" Target="https://www.facebook.com/icotoinvest" TargetMode="External"/><Relationship Id="rId378" Type="http://schemas.openxmlformats.org/officeDocument/2006/relationships/hyperlink" Target="https://www.facebook.com/topicolist" TargetMode="External"/><Relationship Id="rId499" Type="http://schemas.openxmlformats.org/officeDocument/2006/relationships/hyperlink" Target="https://cryptototem.com/ico-list/" TargetMode="External"/><Relationship Id="rId135" Type="http://schemas.openxmlformats.org/officeDocument/2006/relationships/hyperlink" Target="https://t.me/icodataio" TargetMode="External"/><Relationship Id="rId256" Type="http://schemas.openxmlformats.org/officeDocument/2006/relationships/hyperlink" Target="https://icotoinvest.com" TargetMode="External"/><Relationship Id="rId377" Type="http://schemas.openxmlformats.org/officeDocument/2006/relationships/hyperlink" Target="https://topicolist.com" TargetMode="External"/><Relationship Id="rId498" Type="http://schemas.openxmlformats.org/officeDocument/2006/relationships/hyperlink" Target="https://bitcointalk.org/index.php?topic=2280353.0" TargetMode="External"/><Relationship Id="rId134" Type="http://schemas.openxmlformats.org/officeDocument/2006/relationships/hyperlink" Target="https://twitter.com/ico_data" TargetMode="External"/><Relationship Id="rId255" Type="http://schemas.openxmlformats.org/officeDocument/2006/relationships/hyperlink" Target="https://www.youtube.com/channel/UC22bbHu79eXYKgs70pwd3ag" TargetMode="External"/><Relationship Id="rId376" Type="http://schemas.openxmlformats.org/officeDocument/2006/relationships/hyperlink" Target="https://twitter.com/icomap_io" TargetMode="External"/><Relationship Id="rId497" Type="http://schemas.openxmlformats.org/officeDocument/2006/relationships/hyperlink" Target="https://t.me/foxico_community" TargetMode="External"/><Relationship Id="rId133" Type="http://schemas.openxmlformats.org/officeDocument/2006/relationships/hyperlink" Target="https://www.facebook.com/icodata.io/" TargetMode="External"/><Relationship Id="rId254" Type="http://schemas.openxmlformats.org/officeDocument/2006/relationships/hyperlink" Target="https://cryptocoinconnection.com/ICOaudits/" TargetMode="External"/><Relationship Id="rId375" Type="http://schemas.openxmlformats.org/officeDocument/2006/relationships/hyperlink" Target="https://www.ico-map.io/" TargetMode="External"/><Relationship Id="rId496" Type="http://schemas.openxmlformats.org/officeDocument/2006/relationships/hyperlink" Target="https://foxico.io" TargetMode="External"/><Relationship Id="rId172" Type="http://schemas.openxmlformats.org/officeDocument/2006/relationships/hyperlink" Target="https://www.facebook.com/ccn.la/" TargetMode="External"/><Relationship Id="rId293" Type="http://schemas.openxmlformats.org/officeDocument/2006/relationships/hyperlink" Target="https://ihodl.com/calendars/ICO/all/" TargetMode="External"/><Relationship Id="rId171" Type="http://schemas.openxmlformats.org/officeDocument/2006/relationships/hyperlink" Target="https://www.ccn.com/ico/" TargetMode="External"/><Relationship Id="rId292" Type="http://schemas.openxmlformats.org/officeDocument/2006/relationships/hyperlink" Target="https://t.me/CryptoPotato_News" TargetMode="External"/><Relationship Id="rId170" Type="http://schemas.openxmlformats.org/officeDocument/2006/relationships/hyperlink" Target="https://bitcointalk.org/index.php?topic=2202209.0" TargetMode="External"/><Relationship Id="rId291" Type="http://schemas.openxmlformats.org/officeDocument/2006/relationships/hyperlink" Target="https://www.youtube.com/channel/UCUv89KvVvjuH-NngyBhfwTg" TargetMode="External"/><Relationship Id="rId290" Type="http://schemas.openxmlformats.org/officeDocument/2006/relationships/hyperlink" Target="https://twitter.com/Crypto_Potato" TargetMode="External"/><Relationship Id="rId165" Type="http://schemas.openxmlformats.org/officeDocument/2006/relationships/hyperlink" Target="https://iconow.net/category/ico-control/" TargetMode="External"/><Relationship Id="rId286" Type="http://schemas.openxmlformats.org/officeDocument/2006/relationships/hyperlink" Target="https://t.me/icofinch" TargetMode="External"/><Relationship Id="rId164" Type="http://schemas.openxmlformats.org/officeDocument/2006/relationships/hyperlink" Target="https://bitcointalk.org/index.php?topic=2193530.0" TargetMode="External"/><Relationship Id="rId285" Type="http://schemas.openxmlformats.org/officeDocument/2006/relationships/hyperlink" Target="https://twitter.com/ICOfinch" TargetMode="External"/><Relationship Id="rId163" Type="http://schemas.openxmlformats.org/officeDocument/2006/relationships/hyperlink" Target="https://medium.com/@ICOscoring" TargetMode="External"/><Relationship Id="rId284" Type="http://schemas.openxmlformats.org/officeDocument/2006/relationships/hyperlink" Target="https://www.facebook.com/icofinch/" TargetMode="External"/><Relationship Id="rId162" Type="http://schemas.openxmlformats.org/officeDocument/2006/relationships/hyperlink" Target="https://t.me/ICOscoring" TargetMode="External"/><Relationship Id="rId283" Type="http://schemas.openxmlformats.org/officeDocument/2006/relationships/hyperlink" Target="https://icofinch.com/" TargetMode="External"/><Relationship Id="rId169" Type="http://schemas.openxmlformats.org/officeDocument/2006/relationships/hyperlink" Target="https://medium.com/@iconow" TargetMode="External"/><Relationship Id="rId168" Type="http://schemas.openxmlformats.org/officeDocument/2006/relationships/hyperlink" Target="https://www.reddit.com/user/ICOnow/" TargetMode="External"/><Relationship Id="rId289" Type="http://schemas.openxmlformats.org/officeDocument/2006/relationships/hyperlink" Target="https://www.facebook.com/CryptoPotato/" TargetMode="External"/><Relationship Id="rId167" Type="http://schemas.openxmlformats.org/officeDocument/2006/relationships/hyperlink" Target="https://twitter.com/iconow_net" TargetMode="External"/><Relationship Id="rId288" Type="http://schemas.openxmlformats.org/officeDocument/2006/relationships/hyperlink" Target="https://cryptopotato.com/ico-list/" TargetMode="External"/><Relationship Id="rId166" Type="http://schemas.openxmlformats.org/officeDocument/2006/relationships/hyperlink" Target="https://www.facebook.com/iconow/" TargetMode="External"/><Relationship Id="rId287" Type="http://schemas.openxmlformats.org/officeDocument/2006/relationships/hyperlink" Target="https://bitcointalk.org/index.php?topic=4803610.0" TargetMode="External"/><Relationship Id="rId161" Type="http://schemas.openxmlformats.org/officeDocument/2006/relationships/hyperlink" Target="https://twitter.com/ICOSCORING_team" TargetMode="External"/><Relationship Id="rId282" Type="http://schemas.openxmlformats.org/officeDocument/2006/relationships/hyperlink" Target="https://medium.com/@icocreed2" TargetMode="External"/><Relationship Id="rId160" Type="http://schemas.openxmlformats.org/officeDocument/2006/relationships/hyperlink" Target="https://icoscoring.com/" TargetMode="External"/><Relationship Id="rId281" Type="http://schemas.openxmlformats.org/officeDocument/2006/relationships/hyperlink" Target="https://t.me/icocreed" TargetMode="External"/><Relationship Id="rId280" Type="http://schemas.openxmlformats.org/officeDocument/2006/relationships/hyperlink" Target="https://twitter.com/icocreed" TargetMode="External"/><Relationship Id="rId159" Type="http://schemas.openxmlformats.org/officeDocument/2006/relationships/hyperlink" Target="https://bitcointalk.org/index.php?topic=2803837.0" TargetMode="External"/><Relationship Id="rId154" Type="http://schemas.openxmlformats.org/officeDocument/2006/relationships/hyperlink" Target="https://icoguru.io/" TargetMode="External"/><Relationship Id="rId275" Type="http://schemas.openxmlformats.org/officeDocument/2006/relationships/hyperlink" Target="https://twitter.com/icochamps" TargetMode="External"/><Relationship Id="rId396" Type="http://schemas.openxmlformats.org/officeDocument/2006/relationships/hyperlink" Target="https://ico.newsbtc.com/icos/" TargetMode="External"/><Relationship Id="rId153" Type="http://schemas.openxmlformats.org/officeDocument/2006/relationships/hyperlink" Target="https://medium.com/@IcoMarketdata" TargetMode="External"/><Relationship Id="rId274" Type="http://schemas.openxmlformats.org/officeDocument/2006/relationships/hyperlink" Target="https://www.facebook.com/ICOchamps/" TargetMode="External"/><Relationship Id="rId395" Type="http://schemas.openxmlformats.org/officeDocument/2006/relationships/hyperlink" Target="https://bitcointalk.org/index.php?topic=4666122.0" TargetMode="External"/><Relationship Id="rId152" Type="http://schemas.openxmlformats.org/officeDocument/2006/relationships/hyperlink" Target="https://t.me/icomarketdata" TargetMode="External"/><Relationship Id="rId273" Type="http://schemas.openxmlformats.org/officeDocument/2006/relationships/hyperlink" Target="https://www.icochamps.com/" TargetMode="External"/><Relationship Id="rId394" Type="http://schemas.openxmlformats.org/officeDocument/2006/relationships/hyperlink" Target="https://medium.com/@tropyc" TargetMode="External"/><Relationship Id="rId151" Type="http://schemas.openxmlformats.org/officeDocument/2006/relationships/hyperlink" Target="https://twitter.com/ICOMarketData" TargetMode="External"/><Relationship Id="rId272" Type="http://schemas.openxmlformats.org/officeDocument/2006/relationships/hyperlink" Target="https://twitter.com/ICOstreet_io" TargetMode="External"/><Relationship Id="rId393" Type="http://schemas.openxmlformats.org/officeDocument/2006/relationships/hyperlink" Target="https://www.reddit.com/r/tropyc/" TargetMode="External"/><Relationship Id="rId158" Type="http://schemas.openxmlformats.org/officeDocument/2006/relationships/hyperlink" Target="https://medium.com/@only.human.welsh" TargetMode="External"/><Relationship Id="rId279" Type="http://schemas.openxmlformats.org/officeDocument/2006/relationships/hyperlink" Target="https://www.facebook.com/ICOcreed/" TargetMode="External"/><Relationship Id="rId157" Type="http://schemas.openxmlformats.org/officeDocument/2006/relationships/hyperlink" Target="https://www.youtube.com/channel/UCXjjewhFFBVAXwa5Sp93tzg" TargetMode="External"/><Relationship Id="rId278" Type="http://schemas.openxmlformats.org/officeDocument/2006/relationships/hyperlink" Target="https://icocreed.com/" TargetMode="External"/><Relationship Id="rId399" Type="http://schemas.openxmlformats.org/officeDocument/2006/relationships/hyperlink" Target="https://www.youtube.com/channel/UC9v9erBEru5y4c3FA0wehEw" TargetMode="External"/><Relationship Id="rId156" Type="http://schemas.openxmlformats.org/officeDocument/2006/relationships/hyperlink" Target="https://twitter.com/guru_ico" TargetMode="External"/><Relationship Id="rId277" Type="http://schemas.openxmlformats.org/officeDocument/2006/relationships/hyperlink" Target="https://bitcointalk.org/index.php?action=profile;u=1689435" TargetMode="External"/><Relationship Id="rId398" Type="http://schemas.openxmlformats.org/officeDocument/2006/relationships/hyperlink" Target="https://twitter.com/newsbtc" TargetMode="External"/><Relationship Id="rId155" Type="http://schemas.openxmlformats.org/officeDocument/2006/relationships/hyperlink" Target="https://www.facebook.com/icogurulisting/" TargetMode="External"/><Relationship Id="rId276" Type="http://schemas.openxmlformats.org/officeDocument/2006/relationships/hyperlink" Target="https://medium.com/icochamps" TargetMode="External"/><Relationship Id="rId397" Type="http://schemas.openxmlformats.org/officeDocument/2006/relationships/hyperlink" Target="https://www.facebook.com/newsbtc" TargetMode="External"/><Relationship Id="rId40" Type="http://schemas.openxmlformats.org/officeDocument/2006/relationships/hyperlink" Target="https://telegram.me/mandysicoresearch" TargetMode="External"/><Relationship Id="rId42" Type="http://schemas.openxmlformats.org/officeDocument/2006/relationships/hyperlink" Target="https://wolfcrypto.net/ico-reviews" TargetMode="External"/><Relationship Id="rId41" Type="http://schemas.openxmlformats.org/officeDocument/2006/relationships/hyperlink" Target="https://discordapp.com/invite/GrTP7nK" TargetMode="External"/><Relationship Id="rId44" Type="http://schemas.openxmlformats.org/officeDocument/2006/relationships/hyperlink" Target="https://twitter.com/wolfcryptogroup" TargetMode="External"/><Relationship Id="rId43" Type="http://schemas.openxmlformats.org/officeDocument/2006/relationships/hyperlink" Target="https://docs.google.com/spreadsheets/d/e/2PACX-1vRVavikv_-LdgqN1I6mGWoI3b6LSg4mmruz7pc85BF57eUnIMZPamhoPJihOJxLCFrpWEHtAVC14Nvv/pubhtml?gid=1260768380" TargetMode="External"/><Relationship Id="rId46" Type="http://schemas.openxmlformats.org/officeDocument/2006/relationships/hyperlink" Target="https://t.me/WolfCryptoPub" TargetMode="External"/><Relationship Id="rId45" Type="http://schemas.openxmlformats.org/officeDocument/2006/relationships/hyperlink" Target="https://www.youtube.com/channel/UCM6bmZ7FLpEEeVUW7aqL59A" TargetMode="External"/><Relationship Id="rId509" Type="http://schemas.openxmlformats.org/officeDocument/2006/relationships/hyperlink" Target="https://twitter.com/icoholder" TargetMode="External"/><Relationship Id="rId508" Type="http://schemas.openxmlformats.org/officeDocument/2006/relationships/hyperlink" Target="https://www.facebook.com/icoholdercom/" TargetMode="External"/><Relationship Id="rId503" Type="http://schemas.openxmlformats.org/officeDocument/2006/relationships/hyperlink" Target="https://www.facebook.com/findico.io/" TargetMode="External"/><Relationship Id="rId502" Type="http://schemas.openxmlformats.org/officeDocument/2006/relationships/hyperlink" Target="https://findico.io/" TargetMode="External"/><Relationship Id="rId501" Type="http://schemas.openxmlformats.org/officeDocument/2006/relationships/hyperlink" Target="https://bitcointalk.org/index.php?topic=3628372.0" TargetMode="External"/><Relationship Id="rId500" Type="http://schemas.openxmlformats.org/officeDocument/2006/relationships/hyperlink" Target="https://twitter.com/CryptoTotem" TargetMode="External"/><Relationship Id="rId507" Type="http://schemas.openxmlformats.org/officeDocument/2006/relationships/hyperlink" Target="https://icoholder.com/en/icos/all" TargetMode="External"/><Relationship Id="rId506" Type="http://schemas.openxmlformats.org/officeDocument/2006/relationships/hyperlink" Target="https://medium.com/@findico" TargetMode="External"/><Relationship Id="rId505" Type="http://schemas.openxmlformats.org/officeDocument/2006/relationships/hyperlink" Target="https://t.me/findico" TargetMode="External"/><Relationship Id="rId504" Type="http://schemas.openxmlformats.org/officeDocument/2006/relationships/hyperlink" Target="https://twitter.com/Findico_io" TargetMode="External"/><Relationship Id="rId48" Type="http://schemas.openxmlformats.org/officeDocument/2006/relationships/hyperlink" Target="https://discordapp.com/invite/teS68qn" TargetMode="External"/><Relationship Id="rId47" Type="http://schemas.openxmlformats.org/officeDocument/2006/relationships/hyperlink" Target="https://t.me/WolfCryptoAnnounce" TargetMode="External"/><Relationship Id="rId49" Type="http://schemas.openxmlformats.org/officeDocument/2006/relationships/hyperlink" Target="https://www.reddit.com/r/wolfcrypto/" TargetMode="External"/><Relationship Id="rId620" Type="http://schemas.openxmlformats.org/officeDocument/2006/relationships/vmlDrawing" Target="../drawings/vmlDrawing1.vml"/><Relationship Id="rId31" Type="http://schemas.openxmlformats.org/officeDocument/2006/relationships/hyperlink" Target="https://www.youtube.com/channel/UCBkGMys0mYl3Myxh3CTsASA" TargetMode="External"/><Relationship Id="rId30" Type="http://schemas.openxmlformats.org/officeDocument/2006/relationships/hyperlink" Target="https://twitter.com/MMcrypto" TargetMode="External"/><Relationship Id="rId33" Type="http://schemas.openxmlformats.org/officeDocument/2006/relationships/hyperlink" Target="https://t.me/MMCryptoALERTS" TargetMode="External"/><Relationship Id="rId32" Type="http://schemas.openxmlformats.org/officeDocument/2006/relationships/hyperlink" Target="https://t.me/MMCryptoENG" TargetMode="External"/><Relationship Id="rId35" Type="http://schemas.openxmlformats.org/officeDocument/2006/relationships/hyperlink" Target="http://cryptosdaily247.com/" TargetMode="External"/><Relationship Id="rId34" Type="http://schemas.openxmlformats.org/officeDocument/2006/relationships/hyperlink" Target="https://medium.com/@mmcrypto" TargetMode="External"/><Relationship Id="rId619" Type="http://schemas.openxmlformats.org/officeDocument/2006/relationships/drawing" Target="../drawings/worksheetdrawing4.xml"/><Relationship Id="rId618" Type="http://schemas.openxmlformats.org/officeDocument/2006/relationships/hyperlink" Target="https://t.me/joinchat/IbPECBHC_U5UU0g8IWEEWQ" TargetMode="External"/><Relationship Id="rId613" Type="http://schemas.openxmlformats.org/officeDocument/2006/relationships/hyperlink" Target="https://www.reddit.com/user/coinschedule/" TargetMode="External"/><Relationship Id="rId612" Type="http://schemas.openxmlformats.org/officeDocument/2006/relationships/hyperlink" Target="https://t.me/joinchat/Fa3BpxBRllW7z2g4QgAaLw" TargetMode="External"/><Relationship Id="rId611" Type="http://schemas.openxmlformats.org/officeDocument/2006/relationships/hyperlink" Target="https://www.youtube.com/channel/UC81Br9RdwtKrlREhtCKULsw" TargetMode="External"/><Relationship Id="rId610" Type="http://schemas.openxmlformats.org/officeDocument/2006/relationships/hyperlink" Target="https://twitter.com/coinschedule" TargetMode="External"/><Relationship Id="rId617" Type="http://schemas.openxmlformats.org/officeDocument/2006/relationships/hyperlink" Target="https://www.facebook.com/ICOHUNTofficial/" TargetMode="External"/><Relationship Id="rId616" Type="http://schemas.openxmlformats.org/officeDocument/2006/relationships/hyperlink" Target="https://icohunt.co.uk/" TargetMode="External"/><Relationship Id="rId615" Type="http://schemas.openxmlformats.org/officeDocument/2006/relationships/hyperlink" Target="https://bitcointalk.org/index.php?topic=1626224.0" TargetMode="External"/><Relationship Id="rId614" Type="http://schemas.openxmlformats.org/officeDocument/2006/relationships/hyperlink" Target="https://medium.com/@coinschedule" TargetMode="External"/><Relationship Id="rId37" Type="http://schemas.openxmlformats.org/officeDocument/2006/relationships/hyperlink" Target="https://www.facebook.com/cryptosdaily247/" TargetMode="External"/><Relationship Id="rId36" Type="http://schemas.openxmlformats.org/officeDocument/2006/relationships/hyperlink" Target="https://docs.google.com/spreadsheets/d/1MjhiUslFV9bnKSWG7ElCA11B2xxFEbJRzMZ7wmhJrTE/edit" TargetMode="External"/><Relationship Id="rId39" Type="http://schemas.openxmlformats.org/officeDocument/2006/relationships/hyperlink" Target="https://www.youtube.com/channel/UCESKqHR1VHRw5y300gpHXDQ" TargetMode="External"/><Relationship Id="rId38" Type="http://schemas.openxmlformats.org/officeDocument/2006/relationships/hyperlink" Target="https://twitter.com/mandyb675" TargetMode="External"/><Relationship Id="rId20" Type="http://schemas.openxmlformats.org/officeDocument/2006/relationships/hyperlink" Target="https://discordapp.com/invite/Ah5Kx5s" TargetMode="External"/><Relationship Id="rId22" Type="http://schemas.openxmlformats.org/officeDocument/2006/relationships/hyperlink" Target="https://www.facebook.com/cryptobriefing" TargetMode="External"/><Relationship Id="rId21" Type="http://schemas.openxmlformats.org/officeDocument/2006/relationships/hyperlink" Target="https://cryptobriefing.com/ico-reviews/" TargetMode="External"/><Relationship Id="rId24" Type="http://schemas.openxmlformats.org/officeDocument/2006/relationships/hyperlink" Target="https://t.me/cryptobriefingsupporters" TargetMode="External"/><Relationship Id="rId23" Type="http://schemas.openxmlformats.org/officeDocument/2006/relationships/hyperlink" Target="https://twitter.com/crypto_briefing" TargetMode="External"/><Relationship Id="rId409" Type="http://schemas.openxmlformats.org/officeDocument/2006/relationships/hyperlink" Target="https://twitter.com/InvestFutureRu" TargetMode="External"/><Relationship Id="rId404" Type="http://schemas.openxmlformats.org/officeDocument/2006/relationships/hyperlink" Target="https://www.youtube.com/channel/UCGxbUzJCxDHSPZkayqc4NLQ" TargetMode="External"/><Relationship Id="rId525" Type="http://schemas.openxmlformats.org/officeDocument/2006/relationships/hyperlink" Target="https://icocrunch.io/" TargetMode="External"/><Relationship Id="rId403" Type="http://schemas.openxmlformats.org/officeDocument/2006/relationships/hyperlink" Target="https://twitter.com/coingapemedia" TargetMode="External"/><Relationship Id="rId524" Type="http://schemas.openxmlformats.org/officeDocument/2006/relationships/hyperlink" Target="https://bitcointalk.org/index.php?topic=2152184.0" TargetMode="External"/><Relationship Id="rId402" Type="http://schemas.openxmlformats.org/officeDocument/2006/relationships/hyperlink" Target="https://www.facebook.com/coingape" TargetMode="External"/><Relationship Id="rId523" Type="http://schemas.openxmlformats.org/officeDocument/2006/relationships/hyperlink" Target="https://medium.com/@ICObench" TargetMode="External"/><Relationship Id="rId401" Type="http://schemas.openxmlformats.org/officeDocument/2006/relationships/hyperlink" Target="https://coingape.com/ico-review/ico-review-rating/" TargetMode="External"/><Relationship Id="rId522" Type="http://schemas.openxmlformats.org/officeDocument/2006/relationships/hyperlink" Target="https://www.reddit.com/r/icobench/" TargetMode="External"/><Relationship Id="rId408" Type="http://schemas.openxmlformats.org/officeDocument/2006/relationships/hyperlink" Target="https://www.facebook.com/investfuture.ru" TargetMode="External"/><Relationship Id="rId529" Type="http://schemas.openxmlformats.org/officeDocument/2006/relationships/hyperlink" Target="https://t.me/ICO_crunch" TargetMode="External"/><Relationship Id="rId407" Type="http://schemas.openxmlformats.org/officeDocument/2006/relationships/hyperlink" Target="https://investfuture.ru/ico/rating" TargetMode="External"/><Relationship Id="rId528" Type="http://schemas.openxmlformats.org/officeDocument/2006/relationships/hyperlink" Target="https://t.me/ICO_crunch_chat" TargetMode="External"/><Relationship Id="rId406" Type="http://schemas.openxmlformats.org/officeDocument/2006/relationships/hyperlink" Target="https://medium.com/@coingape" TargetMode="External"/><Relationship Id="rId527" Type="http://schemas.openxmlformats.org/officeDocument/2006/relationships/hyperlink" Target="https://twitter.com/icocrunch" TargetMode="External"/><Relationship Id="rId405" Type="http://schemas.openxmlformats.org/officeDocument/2006/relationships/hyperlink" Target="https://t.me/coingape" TargetMode="External"/><Relationship Id="rId526" Type="http://schemas.openxmlformats.org/officeDocument/2006/relationships/hyperlink" Target="https://www.facebook.com/icocrunch" TargetMode="External"/><Relationship Id="rId26" Type="http://schemas.openxmlformats.org/officeDocument/2006/relationships/hyperlink" Target="https://bitcointalk.org/index.php?topic=2262943.0" TargetMode="External"/><Relationship Id="rId25" Type="http://schemas.openxmlformats.org/officeDocument/2006/relationships/hyperlink" Target="https://t.me/cryptobriefing" TargetMode="External"/><Relationship Id="rId28" Type="http://schemas.openxmlformats.org/officeDocument/2006/relationships/hyperlink" Target="https://docs.google.com/spreadsheets/d/18q2w77MGSnDGtnoY5K58eYB5AjEHORxdLbDJaB__QtU/edit" TargetMode="External"/><Relationship Id="rId27" Type="http://schemas.openxmlformats.org/officeDocument/2006/relationships/hyperlink" Target="https://mmcrypto.io/" TargetMode="External"/><Relationship Id="rId400" Type="http://schemas.openxmlformats.org/officeDocument/2006/relationships/hyperlink" Target="https://t.me/newsbtcofficial" TargetMode="External"/><Relationship Id="rId521" Type="http://schemas.openxmlformats.org/officeDocument/2006/relationships/hyperlink" Target="https://t.me/icobench" TargetMode="External"/><Relationship Id="rId29" Type="http://schemas.openxmlformats.org/officeDocument/2006/relationships/hyperlink" Target="https://www.facebook.com/groups/MMCrypto.io/" TargetMode="External"/><Relationship Id="rId520" Type="http://schemas.openxmlformats.org/officeDocument/2006/relationships/hyperlink" Target="https://t.me/joinchat/EeNzU05Wi7dOoJwTxGrLoQ" TargetMode="External"/><Relationship Id="rId11" Type="http://schemas.openxmlformats.org/officeDocument/2006/relationships/hyperlink" Target="https://twitter.com/diaryofamademan" TargetMode="External"/><Relationship Id="rId10" Type="http://schemas.openxmlformats.org/officeDocument/2006/relationships/hyperlink" Target="https://www.facebook.com/ianbalina/" TargetMode="External"/><Relationship Id="rId13" Type="http://schemas.openxmlformats.org/officeDocument/2006/relationships/hyperlink" Target="http://ianbalina.com/mastermind/" TargetMode="External"/><Relationship Id="rId12" Type="http://schemas.openxmlformats.org/officeDocument/2006/relationships/hyperlink" Target="https://www.youtube.com/user/Diaryofamademan" TargetMode="External"/><Relationship Id="rId519" Type="http://schemas.openxmlformats.org/officeDocument/2006/relationships/hyperlink" Target="https://www.youtube.com/channel/UCMRUukYYF0EYSoOw2KDGrCg" TargetMode="External"/><Relationship Id="rId514" Type="http://schemas.openxmlformats.org/officeDocument/2006/relationships/hyperlink" Target="https://bitcointalk.org/index.php?topic=2264556.0" TargetMode="External"/><Relationship Id="rId513" Type="http://schemas.openxmlformats.org/officeDocument/2006/relationships/hyperlink" Target="https://medium.com/@ICOholderpage" TargetMode="External"/><Relationship Id="rId512" Type="http://schemas.openxmlformats.org/officeDocument/2006/relationships/hyperlink" Target="https://www.reddit.com/user/icoholder" TargetMode="External"/><Relationship Id="rId511" Type="http://schemas.openxmlformats.org/officeDocument/2006/relationships/hyperlink" Target="https://t.me/icoholder" TargetMode="External"/><Relationship Id="rId518" Type="http://schemas.openxmlformats.org/officeDocument/2006/relationships/hyperlink" Target="https://twitter.com/ICObench" TargetMode="External"/><Relationship Id="rId517" Type="http://schemas.openxmlformats.org/officeDocument/2006/relationships/hyperlink" Target="https://www.facebook.com/ICObench" TargetMode="External"/><Relationship Id="rId516" Type="http://schemas.openxmlformats.org/officeDocument/2006/relationships/hyperlink" Target="https://icobench.com/" TargetMode="External"/><Relationship Id="rId515" Type="http://schemas.openxmlformats.org/officeDocument/2006/relationships/hyperlink" Target="https://icoholder.com/en/subscribe" TargetMode="External"/><Relationship Id="rId15" Type="http://schemas.openxmlformats.org/officeDocument/2006/relationships/hyperlink" Target="https://diaryofamademan.us15.list-manage.com/subscribe?u=ea269e8171520841ee355b594&amp;id=eb982c4a0e" TargetMode="External"/><Relationship Id="rId14" Type="http://schemas.openxmlformats.org/officeDocument/2006/relationships/hyperlink" Target="mailto:ian@diaryofamademan.com" TargetMode="External"/><Relationship Id="rId17" Type="http://schemas.openxmlformats.org/officeDocument/2006/relationships/hyperlink" Target="https://twitter.com/itsmeohheymatty" TargetMode="External"/><Relationship Id="rId16" Type="http://schemas.openxmlformats.org/officeDocument/2006/relationships/hyperlink" Target="https://docs.google.com/spreadsheets/d/1dQ0qMsV--Lso6EblkMY-Qs475U1awwY8Z4pgNfrWrFg/edit" TargetMode="External"/><Relationship Id="rId19" Type="http://schemas.openxmlformats.org/officeDocument/2006/relationships/hyperlink" Target="https://t.me/OhHeyMattyAnnouncement" TargetMode="External"/><Relationship Id="rId510" Type="http://schemas.openxmlformats.org/officeDocument/2006/relationships/hyperlink" Target="https://www.youtube.com/channel/UC1GiiDIRbYKB7SgMVXt-o9w" TargetMode="External"/><Relationship Id="rId18" Type="http://schemas.openxmlformats.org/officeDocument/2006/relationships/hyperlink" Target="http://www.youtube.com/c/OhHeyMatty" TargetMode="External"/><Relationship Id="rId84" Type="http://schemas.openxmlformats.org/officeDocument/2006/relationships/hyperlink" Target="https://www.youtube.com/channel/UCrsEzLxi1oxHr6xW9S5vSzg" TargetMode="External"/><Relationship Id="rId83" Type="http://schemas.openxmlformats.org/officeDocument/2006/relationships/hyperlink" Target="https://twitter.com/CoinBloq" TargetMode="External"/><Relationship Id="rId86" Type="http://schemas.openxmlformats.org/officeDocument/2006/relationships/hyperlink" Target="https://t.me/CoinBloqAlerts" TargetMode="External"/><Relationship Id="rId85" Type="http://schemas.openxmlformats.org/officeDocument/2006/relationships/hyperlink" Target="https://t.me/CoinBloqGroup" TargetMode="External"/><Relationship Id="rId88" Type="http://schemas.openxmlformats.org/officeDocument/2006/relationships/hyperlink" Target="https://crushcrypto.com/" TargetMode="External"/><Relationship Id="rId87" Type="http://schemas.openxmlformats.org/officeDocument/2006/relationships/hyperlink" Target="https://medium.com/@CoinBloq" TargetMode="External"/><Relationship Id="rId89" Type="http://schemas.openxmlformats.org/officeDocument/2006/relationships/hyperlink" Target="https://crushcrypto.com/summary/" TargetMode="External"/><Relationship Id="rId80" Type="http://schemas.openxmlformats.org/officeDocument/2006/relationships/hyperlink" Target="https://medium.com/@lendex0" TargetMode="External"/><Relationship Id="rId82" Type="http://schemas.openxmlformats.org/officeDocument/2006/relationships/hyperlink" Target="https://docs.google.com/spreadsheets/d/1BJVPSl6DuMD96OlR5QSUw06qhkfMYsqwtqbz4Ry_rrQ/edit" TargetMode="External"/><Relationship Id="rId81" Type="http://schemas.openxmlformats.org/officeDocument/2006/relationships/hyperlink" Target="https://www.coinbloq.com/" TargetMode="External"/><Relationship Id="rId73" Type="http://schemas.openxmlformats.org/officeDocument/2006/relationships/hyperlink" Target="https://medium.com/@diddycarterico" TargetMode="External"/><Relationship Id="rId72" Type="http://schemas.openxmlformats.org/officeDocument/2006/relationships/hyperlink" Target="https://www.reddit.com/user/diddycarter" TargetMode="External"/><Relationship Id="rId75" Type="http://schemas.openxmlformats.org/officeDocument/2006/relationships/hyperlink" Target="https://telegram.me/shinchanICO_CN" TargetMode="External"/><Relationship Id="rId74" Type="http://schemas.openxmlformats.org/officeDocument/2006/relationships/hyperlink" Target="https://docs.google.com/spreadsheets/d/e/2PACX-1vTzsYbWEqEvUYlSfSpjIpHlvI5JUchzw1RQMnOYMXzCO_AD6LieVpusB9aVV1HOJk7yjzZrONZz6RaI/pubhtml#" TargetMode="External"/><Relationship Id="rId77" Type="http://schemas.openxmlformats.org/officeDocument/2006/relationships/hyperlink" Target="https://docs.google.com/spreadsheets/u/1/d/e/2PACX-1vScEz0nAEoBr9a7aJ5qKEsdIzORuycAzWjDpSwCa-jHnNLpyXyrzwv2_1l69gfLEutLIY4XVLmQklMV/pubhtml#" TargetMode="External"/><Relationship Id="rId76" Type="http://schemas.openxmlformats.org/officeDocument/2006/relationships/hyperlink" Target="https://telegram.me/moonwithshinchan" TargetMode="External"/><Relationship Id="rId79" Type="http://schemas.openxmlformats.org/officeDocument/2006/relationships/hyperlink" Target="https://t.me/x0ann" TargetMode="External"/><Relationship Id="rId78" Type="http://schemas.openxmlformats.org/officeDocument/2006/relationships/hyperlink" Target="https://twitter.com/lendex0" TargetMode="External"/><Relationship Id="rId71" Type="http://schemas.openxmlformats.org/officeDocument/2006/relationships/hyperlink" Target="https://discordapp.com/invite/eWRSEna" TargetMode="External"/><Relationship Id="rId70" Type="http://schemas.openxmlformats.org/officeDocument/2006/relationships/hyperlink" Target="https://t.me/diddycarterico" TargetMode="External"/><Relationship Id="rId62" Type="http://schemas.openxmlformats.org/officeDocument/2006/relationships/hyperlink" Target="https://www.youtube.com/channel/UCBdKkSqJ3UuKTJtOanZpZIg" TargetMode="External"/><Relationship Id="rId61" Type="http://schemas.openxmlformats.org/officeDocument/2006/relationships/hyperlink" Target="https://twitter.com/CryptoCalibur" TargetMode="External"/><Relationship Id="rId64" Type="http://schemas.openxmlformats.org/officeDocument/2006/relationships/hyperlink" Target="https://t.me/cryptocalibur" TargetMode="External"/><Relationship Id="rId63" Type="http://schemas.openxmlformats.org/officeDocument/2006/relationships/hyperlink" Target="https://t.me/cryptocaliburchat" TargetMode="External"/><Relationship Id="rId66" Type="http://schemas.openxmlformats.org/officeDocument/2006/relationships/hyperlink" Target="https://docs.google.com/spreadsheets/u/1/d/e/2PACX-1vTwjlWe-otOK92dIO47ibW63ib5dWwdQHyIfbuuVVAJyj6CnIj8fm4FzCwdtUeV7KcfTx-iCDFB6yiu/pubhtml" TargetMode="External"/><Relationship Id="rId65" Type="http://schemas.openxmlformats.org/officeDocument/2006/relationships/hyperlink" Target="https://medium.com/@caliburcrypto" TargetMode="External"/><Relationship Id="rId68" Type="http://schemas.openxmlformats.org/officeDocument/2006/relationships/hyperlink" Target="https://twitter.com/DIddycarterIco" TargetMode="External"/><Relationship Id="rId67" Type="http://schemas.openxmlformats.org/officeDocument/2006/relationships/hyperlink" Target="https://www.facebook.com/diddycarterico" TargetMode="External"/><Relationship Id="rId609" Type="http://schemas.openxmlformats.org/officeDocument/2006/relationships/hyperlink" Target="https://www.facebook.com/coinschedule" TargetMode="External"/><Relationship Id="rId608" Type="http://schemas.openxmlformats.org/officeDocument/2006/relationships/hyperlink" Target="https://www.coinschedule.com/" TargetMode="External"/><Relationship Id="rId607" Type="http://schemas.openxmlformats.org/officeDocument/2006/relationships/hyperlink" Target="https://icolink.com/" TargetMode="External"/><Relationship Id="rId60" Type="http://schemas.openxmlformats.org/officeDocument/2006/relationships/hyperlink" Target="https://www.facebook.com/cryptocalibur/" TargetMode="External"/><Relationship Id="rId602" Type="http://schemas.openxmlformats.org/officeDocument/2006/relationships/hyperlink" Target="https://bitcointalk.org/index.php?topic=1626224.0" TargetMode="External"/><Relationship Id="rId601" Type="http://schemas.openxmlformats.org/officeDocument/2006/relationships/hyperlink" Target="https://medium.com/@coinschedule" TargetMode="External"/><Relationship Id="rId600" Type="http://schemas.openxmlformats.org/officeDocument/2006/relationships/hyperlink" Target="https://www.reddit.com/user/coinschedule/" TargetMode="External"/><Relationship Id="rId606" Type="http://schemas.openxmlformats.org/officeDocument/2006/relationships/hyperlink" Target="http://ICOLink.com" TargetMode="External"/><Relationship Id="rId605" Type="http://schemas.openxmlformats.org/officeDocument/2006/relationships/hyperlink" Target="https://t.me/joinchat/IbPECBHC_U5UU0g8IWEEWQ" TargetMode="External"/><Relationship Id="rId604" Type="http://schemas.openxmlformats.org/officeDocument/2006/relationships/hyperlink" Target="https://www.facebook.com/ICOHUNTofficial/" TargetMode="External"/><Relationship Id="rId603" Type="http://schemas.openxmlformats.org/officeDocument/2006/relationships/hyperlink" Target="https://icohunt.co.uk/" TargetMode="External"/><Relationship Id="rId69" Type="http://schemas.openxmlformats.org/officeDocument/2006/relationships/hyperlink" Target="https://www.youtube.com/channel/UCOzhbkDyXWp1rRd4d3B6SYw" TargetMode="External"/><Relationship Id="rId51" Type="http://schemas.openxmlformats.org/officeDocument/2006/relationships/hyperlink" Target="https://sergioico.com/" TargetMode="External"/><Relationship Id="rId50" Type="http://schemas.openxmlformats.org/officeDocument/2006/relationships/hyperlink" Target="https://medium.com/wolf-crypto" TargetMode="External"/><Relationship Id="rId53" Type="http://schemas.openxmlformats.org/officeDocument/2006/relationships/hyperlink" Target="https://www.facebook.com/people/Sergio-Garcia/100025769297832" TargetMode="External"/><Relationship Id="rId52" Type="http://schemas.openxmlformats.org/officeDocument/2006/relationships/hyperlink" Target="http://spreadsheet.sergioico.com" TargetMode="External"/><Relationship Id="rId55" Type="http://schemas.openxmlformats.org/officeDocument/2006/relationships/hyperlink" Target="https://www.youtube.com/SergioICO" TargetMode="External"/><Relationship Id="rId54" Type="http://schemas.openxmlformats.org/officeDocument/2006/relationships/hyperlink" Target="https://twitter.com/sergiogarciafer" TargetMode="External"/><Relationship Id="rId57" Type="http://schemas.openxmlformats.org/officeDocument/2006/relationships/hyperlink" Target="https://t.me/SergioICOReport_ANN" TargetMode="External"/><Relationship Id="rId56" Type="http://schemas.openxmlformats.org/officeDocument/2006/relationships/hyperlink" Target="https://t.me/SergioICOReport" TargetMode="External"/><Relationship Id="rId59" Type="http://schemas.openxmlformats.org/officeDocument/2006/relationships/hyperlink" Target="https://cryptocalibur.com/" TargetMode="External"/><Relationship Id="rId58" Type="http://schemas.openxmlformats.org/officeDocument/2006/relationships/hyperlink" Target="https://medium.com/@sergiogarciafer" TargetMode="External"/><Relationship Id="rId590" Type="http://schemas.openxmlformats.org/officeDocument/2006/relationships/hyperlink" Target="https://cryptflix.com/" TargetMode="External"/><Relationship Id="rId107" Type="http://schemas.openxmlformats.org/officeDocument/2006/relationships/hyperlink" Target="https://cryptorated.com/ico-reviews/" TargetMode="External"/><Relationship Id="rId228" Type="http://schemas.openxmlformats.org/officeDocument/2006/relationships/hyperlink" Target="https://medium.com/@BulkNetwork" TargetMode="External"/><Relationship Id="rId349" Type="http://schemas.openxmlformats.org/officeDocument/2006/relationships/hyperlink" Target="https://www.facebook.com/AnonICOReview/" TargetMode="External"/><Relationship Id="rId106" Type="http://schemas.openxmlformats.org/officeDocument/2006/relationships/hyperlink" Target="https://medium.com/@liucryptos" TargetMode="External"/><Relationship Id="rId227" Type="http://schemas.openxmlformats.org/officeDocument/2006/relationships/hyperlink" Target="https://t.me/bulknetwork" TargetMode="External"/><Relationship Id="rId348" Type="http://schemas.openxmlformats.org/officeDocument/2006/relationships/hyperlink" Target="https://www.youtube.com/channel/UCd8TVUSNQA0DkYgjC6-xHDg" TargetMode="External"/><Relationship Id="rId469" Type="http://schemas.openxmlformats.org/officeDocument/2006/relationships/hyperlink" Target="https://bitcointalk.org/index.php?topic=3110555.0" TargetMode="External"/><Relationship Id="rId105" Type="http://schemas.openxmlformats.org/officeDocument/2006/relationships/hyperlink" Target="https://t.me/LiuCryptoAlerts" TargetMode="External"/><Relationship Id="rId226" Type="http://schemas.openxmlformats.org/officeDocument/2006/relationships/hyperlink" Target="https://www.youtube.com/c/BulkNetwork" TargetMode="External"/><Relationship Id="rId347" Type="http://schemas.openxmlformats.org/officeDocument/2006/relationships/hyperlink" Target="https://discordapp.com/invite/ZQNuGf5" TargetMode="External"/><Relationship Id="rId468" Type="http://schemas.openxmlformats.org/officeDocument/2006/relationships/hyperlink" Target="https://t.me/icoinspect" TargetMode="External"/><Relationship Id="rId589" Type="http://schemas.openxmlformats.org/officeDocument/2006/relationships/hyperlink" Target="https://www.verifiedicos.com/" TargetMode="External"/><Relationship Id="rId104" Type="http://schemas.openxmlformats.org/officeDocument/2006/relationships/hyperlink" Target="https://t.me/liucryptos" TargetMode="External"/><Relationship Id="rId225" Type="http://schemas.openxmlformats.org/officeDocument/2006/relationships/hyperlink" Target="https://twitter.com/BulkNetwork" TargetMode="External"/><Relationship Id="rId346" Type="http://schemas.openxmlformats.org/officeDocument/2006/relationships/hyperlink" Target="https://www.youtube.com/channel/UCYrQ9ZfRz_qbIy8X-ppT6dw" TargetMode="External"/><Relationship Id="rId467" Type="http://schemas.openxmlformats.org/officeDocument/2006/relationships/hyperlink" Target="https://twitter.com/icoinspect" TargetMode="External"/><Relationship Id="rId588" Type="http://schemas.openxmlformats.org/officeDocument/2006/relationships/hyperlink" Target="https://coinformant.com/" TargetMode="External"/><Relationship Id="rId109" Type="http://schemas.openxmlformats.org/officeDocument/2006/relationships/hyperlink" Target="https://www.facebook.com/icoreviews/" TargetMode="External"/><Relationship Id="rId108" Type="http://schemas.openxmlformats.org/officeDocument/2006/relationships/hyperlink" Target="https://docs.google.com/spreadsheets/d/1wuZgD9J2ksGPm5e-rCl0fhesqxbmQa6aaF7bDbb_TVU/edit" TargetMode="External"/><Relationship Id="rId229" Type="http://schemas.openxmlformats.org/officeDocument/2006/relationships/hyperlink" Target="https://www.coinvision.co/top20" TargetMode="External"/><Relationship Id="rId220" Type="http://schemas.openxmlformats.org/officeDocument/2006/relationships/hyperlink" Target="https://twitter.com/blackdragon_io" TargetMode="External"/><Relationship Id="rId341" Type="http://schemas.openxmlformats.org/officeDocument/2006/relationships/hyperlink" Target="https://t.me/icoofkorea" TargetMode="External"/><Relationship Id="rId462" Type="http://schemas.openxmlformats.org/officeDocument/2006/relationships/hyperlink" Target="https://medium.com/@neironix.io" TargetMode="External"/><Relationship Id="rId583" Type="http://schemas.openxmlformats.org/officeDocument/2006/relationships/hyperlink" Target="http://t.me/toptradersico" TargetMode="External"/><Relationship Id="rId340" Type="http://schemas.openxmlformats.org/officeDocument/2006/relationships/hyperlink" Target="https://twitter.com/korea_ico" TargetMode="External"/><Relationship Id="rId461" Type="http://schemas.openxmlformats.org/officeDocument/2006/relationships/hyperlink" Target="https://www.reddit.com/user/Neironix_io" TargetMode="External"/><Relationship Id="rId582" Type="http://schemas.openxmlformats.org/officeDocument/2006/relationships/hyperlink" Target="https://twitter.com/TopTradersbyTV" TargetMode="External"/><Relationship Id="rId460" Type="http://schemas.openxmlformats.org/officeDocument/2006/relationships/hyperlink" Target="https://t.me/neironix_io" TargetMode="External"/><Relationship Id="rId581" Type="http://schemas.openxmlformats.org/officeDocument/2006/relationships/hyperlink" Target="https://www.facebook.com/toptradingview/" TargetMode="External"/><Relationship Id="rId580" Type="http://schemas.openxmlformats.org/officeDocument/2006/relationships/hyperlink" Target="http://top-traders.info/" TargetMode="External"/><Relationship Id="rId103" Type="http://schemas.openxmlformats.org/officeDocument/2006/relationships/hyperlink" Target="https://twitter.com/liu_cryptos" TargetMode="External"/><Relationship Id="rId224" Type="http://schemas.openxmlformats.org/officeDocument/2006/relationships/hyperlink" Target="https://docs.google.com/spreadsheets/d/1SIA-geaKHkfxPghZW4-5SwC3p1JRkHlRpe5aU8LXcWU/edit" TargetMode="External"/><Relationship Id="rId345" Type="http://schemas.openxmlformats.org/officeDocument/2006/relationships/hyperlink" Target="https://twitter.com/altcoinpicks" TargetMode="External"/><Relationship Id="rId466" Type="http://schemas.openxmlformats.org/officeDocument/2006/relationships/hyperlink" Target="https://www.facebook.com/icoinspect/" TargetMode="External"/><Relationship Id="rId587" Type="http://schemas.openxmlformats.org/officeDocument/2006/relationships/hyperlink" Target="https://www.listico.io/" TargetMode="External"/><Relationship Id="rId102" Type="http://schemas.openxmlformats.org/officeDocument/2006/relationships/hyperlink" Target="https://docs.google.com/spreadsheets/d/e/2PACX-1vQ5bWB8S3ZZRWMVdHDiauGcp0Cvcr7obQPjS7Etp_uJBLGtYCfdCxshHXRJlGu-dmKMkWKdfxx_tkvx/pubhtml#" TargetMode="External"/><Relationship Id="rId223" Type="http://schemas.openxmlformats.org/officeDocument/2006/relationships/hyperlink" Target="http://bulk.network/" TargetMode="External"/><Relationship Id="rId344" Type="http://schemas.openxmlformats.org/officeDocument/2006/relationships/hyperlink" Target="https://www.facebook.com/groups/1868093563217944" TargetMode="External"/><Relationship Id="rId465" Type="http://schemas.openxmlformats.org/officeDocument/2006/relationships/hyperlink" Target="https://icoinspect.com/" TargetMode="External"/><Relationship Id="rId586" Type="http://schemas.openxmlformats.org/officeDocument/2006/relationships/hyperlink" Target="http://ListICO.io" TargetMode="External"/><Relationship Id="rId101" Type="http://schemas.openxmlformats.org/officeDocument/2006/relationships/hyperlink" Target="https://t.me/cryptobotreport" TargetMode="External"/><Relationship Id="rId222" Type="http://schemas.openxmlformats.org/officeDocument/2006/relationships/hyperlink" Target="https://discordapp.com/invite/7vbvDbb" TargetMode="External"/><Relationship Id="rId343" Type="http://schemas.openxmlformats.org/officeDocument/2006/relationships/hyperlink" Target="https://docs.google.com/spreadsheets/d/1TsdRNWWoVzqwLESNy8KiOmVsft5fkrImX_BZiPERpxY/edit?ts=5ae4b523" TargetMode="External"/><Relationship Id="rId464" Type="http://schemas.openxmlformats.org/officeDocument/2006/relationships/hyperlink" Target="http://icocra.com/" TargetMode="External"/><Relationship Id="rId585" Type="http://schemas.openxmlformats.org/officeDocument/2006/relationships/hyperlink" Target="https://medium.com/@toptradersico" TargetMode="External"/><Relationship Id="rId100" Type="http://schemas.openxmlformats.org/officeDocument/2006/relationships/hyperlink" Target="https://www.youtube.com/channel/UCo6ix30E35cgwo_KImLa1cA" TargetMode="External"/><Relationship Id="rId221" Type="http://schemas.openxmlformats.org/officeDocument/2006/relationships/hyperlink" Target="https://t.me/BlackDragonVentures" TargetMode="External"/><Relationship Id="rId342" Type="http://schemas.openxmlformats.org/officeDocument/2006/relationships/hyperlink" Target="https://medium.com/ico-of-korea" TargetMode="External"/><Relationship Id="rId463" Type="http://schemas.openxmlformats.org/officeDocument/2006/relationships/hyperlink" Target="https://bitcointalk.org/index.php?topic=4836574.0" TargetMode="External"/><Relationship Id="rId584" Type="http://schemas.openxmlformats.org/officeDocument/2006/relationships/hyperlink" Target="http://t.me/toptradingview" TargetMode="External"/><Relationship Id="rId217" Type="http://schemas.openxmlformats.org/officeDocument/2006/relationships/hyperlink" Target="https://bitcointalk.org/index.php?topic=2848024.0" TargetMode="External"/><Relationship Id="rId338" Type="http://schemas.openxmlformats.org/officeDocument/2006/relationships/hyperlink" Target="http://icoofkorea.com/" TargetMode="External"/><Relationship Id="rId459" Type="http://schemas.openxmlformats.org/officeDocument/2006/relationships/hyperlink" Target="https://t.me/neironix_enn" TargetMode="External"/><Relationship Id="rId216" Type="http://schemas.openxmlformats.org/officeDocument/2006/relationships/hyperlink" Target="https://www.reddit.com/user/icohotsheet" TargetMode="External"/><Relationship Id="rId337" Type="http://schemas.openxmlformats.org/officeDocument/2006/relationships/hyperlink" Target="https://t.me/thecryptosphere" TargetMode="External"/><Relationship Id="rId458" Type="http://schemas.openxmlformats.org/officeDocument/2006/relationships/hyperlink" Target="https://www.youtube.com/channel/UCF8NTifpGyCsfd5U65t0LkA" TargetMode="External"/><Relationship Id="rId579" Type="http://schemas.openxmlformats.org/officeDocument/2006/relationships/hyperlink" Target="https://bitcointalk.org/index.php?action=profile;u=1151521" TargetMode="External"/><Relationship Id="rId215" Type="http://schemas.openxmlformats.org/officeDocument/2006/relationships/hyperlink" Target="https://twitter.com/icohotsheet" TargetMode="External"/><Relationship Id="rId336" Type="http://schemas.openxmlformats.org/officeDocument/2006/relationships/hyperlink" Target="https://t.me/cryptospheretalk" TargetMode="External"/><Relationship Id="rId457" Type="http://schemas.openxmlformats.org/officeDocument/2006/relationships/hyperlink" Target="https://twitter.com/neironix_io" TargetMode="External"/><Relationship Id="rId578" Type="http://schemas.openxmlformats.org/officeDocument/2006/relationships/hyperlink" Target="https://www.youtube.com/channel/UC2zyQd-2pHQQ7xhlbd1fyQw" TargetMode="External"/><Relationship Id="rId214" Type="http://schemas.openxmlformats.org/officeDocument/2006/relationships/hyperlink" Target="https://icohotsheet.com/" TargetMode="External"/><Relationship Id="rId335" Type="http://schemas.openxmlformats.org/officeDocument/2006/relationships/hyperlink" Target="https://www.youtube.com/channel/UCGym6CYcQDzUbc4eaq7oIPw" TargetMode="External"/><Relationship Id="rId456" Type="http://schemas.openxmlformats.org/officeDocument/2006/relationships/hyperlink" Target="https://www.facebook.com/neironix/" TargetMode="External"/><Relationship Id="rId577" Type="http://schemas.openxmlformats.org/officeDocument/2006/relationships/hyperlink" Target="https://twitter.com/Matthew_Wilkie" TargetMode="External"/><Relationship Id="rId219" Type="http://schemas.openxmlformats.org/officeDocument/2006/relationships/hyperlink" Target="https://docs.google.com/spreadsheets/d/1j2cRIVgZ4u3VRimID-ni28FhEoM-ifSQ0R5pnfEFldU/edit" TargetMode="External"/><Relationship Id="rId218" Type="http://schemas.openxmlformats.org/officeDocument/2006/relationships/hyperlink" Target="https://www.buddhatrader.com/" TargetMode="External"/><Relationship Id="rId339" Type="http://schemas.openxmlformats.org/officeDocument/2006/relationships/hyperlink" Target="https://docs.google.com/spreadsheets/d/1Mqv80g5ANqkeZNdM30aB8oqYYnJ6r2KwIBuoxIycmVI/edit" TargetMode="External"/><Relationship Id="rId330" Type="http://schemas.openxmlformats.org/officeDocument/2006/relationships/hyperlink" Target="https://medium.com/@coinmarketplus" TargetMode="External"/><Relationship Id="rId451" Type="http://schemas.openxmlformats.org/officeDocument/2006/relationships/hyperlink" Target="https://t.me/ico_rating" TargetMode="External"/><Relationship Id="rId572" Type="http://schemas.openxmlformats.org/officeDocument/2006/relationships/hyperlink" Target="https://bitcointalk.org/index.php?topic=2298777.0" TargetMode="External"/><Relationship Id="rId450" Type="http://schemas.openxmlformats.org/officeDocument/2006/relationships/hyperlink" Target="https://twitter.com/icorating" TargetMode="External"/><Relationship Id="rId571" Type="http://schemas.openxmlformats.org/officeDocument/2006/relationships/hyperlink" Target="https://www.reddit.com/r/CoinTLDR/" TargetMode="External"/><Relationship Id="rId570" Type="http://schemas.openxmlformats.org/officeDocument/2006/relationships/hyperlink" Target="https://twitter.com/CoinTLDR" TargetMode="External"/><Relationship Id="rId213" Type="http://schemas.openxmlformats.org/officeDocument/2006/relationships/hyperlink" Target="https://icohotsheet.com/" TargetMode="External"/><Relationship Id="rId334" Type="http://schemas.openxmlformats.org/officeDocument/2006/relationships/hyperlink" Target="https://twitter.com/dvircrypto" TargetMode="External"/><Relationship Id="rId455" Type="http://schemas.openxmlformats.org/officeDocument/2006/relationships/hyperlink" Target="https://neironix.io/ico-rating" TargetMode="External"/><Relationship Id="rId576" Type="http://schemas.openxmlformats.org/officeDocument/2006/relationships/hyperlink" Target="http://crypto-freedom.com/" TargetMode="External"/><Relationship Id="rId212" Type="http://schemas.openxmlformats.org/officeDocument/2006/relationships/hyperlink" Target="https://bitcointalk.org/index.php?topic=2212112.0" TargetMode="External"/><Relationship Id="rId333" Type="http://schemas.openxmlformats.org/officeDocument/2006/relationships/hyperlink" Target="https://docs.google.com/spreadsheets/d/1hemUySXKHmBgf0DrgyQKlB-f455lUup1rPUuA-WJNoU/edit" TargetMode="External"/><Relationship Id="rId454" Type="http://schemas.openxmlformats.org/officeDocument/2006/relationships/hyperlink" Target="https://bitcointalk.org/index.php?topic=1632574.0" TargetMode="External"/><Relationship Id="rId575" Type="http://schemas.openxmlformats.org/officeDocument/2006/relationships/hyperlink" Target="https://medium.com/@Sanemavcil" TargetMode="External"/><Relationship Id="rId211" Type="http://schemas.openxmlformats.org/officeDocument/2006/relationships/hyperlink" Target="https://t.me/Tokenlab_info" TargetMode="External"/><Relationship Id="rId332" Type="http://schemas.openxmlformats.org/officeDocument/2006/relationships/hyperlink" Target="http://thecryptosphere.co/" TargetMode="External"/><Relationship Id="rId453" Type="http://schemas.openxmlformats.org/officeDocument/2006/relationships/hyperlink" Target="https://medium.com/@IcoRating/" TargetMode="External"/><Relationship Id="rId574" Type="http://schemas.openxmlformats.org/officeDocument/2006/relationships/hyperlink" Target="https://www.youtube.com/user/tommymiracles23/" TargetMode="External"/><Relationship Id="rId210" Type="http://schemas.openxmlformats.org/officeDocument/2006/relationships/hyperlink" Target="https://t.me/tokenlab_chat" TargetMode="External"/><Relationship Id="rId331" Type="http://schemas.openxmlformats.org/officeDocument/2006/relationships/hyperlink" Target="https://bitcointalk.org/index.php?topic=2803593.0" TargetMode="External"/><Relationship Id="rId452" Type="http://schemas.openxmlformats.org/officeDocument/2006/relationships/hyperlink" Target="https://www.reddit.com/user/ICOrating/" TargetMode="External"/><Relationship Id="rId573" Type="http://schemas.openxmlformats.org/officeDocument/2006/relationships/hyperlink" Target="https://twitter.com/sanemavcil" TargetMode="External"/><Relationship Id="rId370" Type="http://schemas.openxmlformats.org/officeDocument/2006/relationships/hyperlink" Target="https://www.facebook.com/icoscroll" TargetMode="External"/><Relationship Id="rId491" Type="http://schemas.openxmlformats.org/officeDocument/2006/relationships/hyperlink" Target="https://www.facebook.com/coincheckup/" TargetMode="External"/><Relationship Id="rId490" Type="http://schemas.openxmlformats.org/officeDocument/2006/relationships/hyperlink" Target="https://ico.coincheckup.com/" TargetMode="External"/><Relationship Id="rId129" Type="http://schemas.openxmlformats.org/officeDocument/2006/relationships/hyperlink" Target="https://twitter.com/tokentops?lang=ru" TargetMode="External"/><Relationship Id="rId128" Type="http://schemas.openxmlformats.org/officeDocument/2006/relationships/hyperlink" Target="https://tokentops.com/rating/" TargetMode="External"/><Relationship Id="rId249" Type="http://schemas.openxmlformats.org/officeDocument/2006/relationships/hyperlink" Target="https://twitter.com/Prometheus_ICO" TargetMode="External"/><Relationship Id="rId127" Type="http://schemas.openxmlformats.org/officeDocument/2006/relationships/hyperlink" Target="https://bitcointalk.org/index.php?topic=1944524.0" TargetMode="External"/><Relationship Id="rId248" Type="http://schemas.openxmlformats.org/officeDocument/2006/relationships/hyperlink" Target="https://docs.google.com/spreadsheets/d/1uS9cTOj_Ea4gNaTLL8cgMQm1yAebKuHRdufix_63ri4/edit" TargetMode="External"/><Relationship Id="rId369" Type="http://schemas.openxmlformats.org/officeDocument/2006/relationships/hyperlink" Target="https://icoscroll.com/" TargetMode="External"/><Relationship Id="rId126" Type="http://schemas.openxmlformats.org/officeDocument/2006/relationships/hyperlink" Target="https://medium.com/icobazaar" TargetMode="External"/><Relationship Id="rId247" Type="http://schemas.openxmlformats.org/officeDocument/2006/relationships/hyperlink" Target="https://t.me/cFund_info" TargetMode="External"/><Relationship Id="rId368" Type="http://schemas.openxmlformats.org/officeDocument/2006/relationships/hyperlink" Target="https://bitcointalk.org/index.php?topic=3450928.0" TargetMode="External"/><Relationship Id="rId489" Type="http://schemas.openxmlformats.org/officeDocument/2006/relationships/hyperlink" Target="https://bitcointalk.org/index.php?topic=3024628.0" TargetMode="External"/><Relationship Id="rId121" Type="http://schemas.openxmlformats.org/officeDocument/2006/relationships/hyperlink" Target="https://www.facebook.com/icobazaar" TargetMode="External"/><Relationship Id="rId242" Type="http://schemas.openxmlformats.org/officeDocument/2006/relationships/hyperlink" Target="https://twitter.com/icocouncil" TargetMode="External"/><Relationship Id="rId363" Type="http://schemas.openxmlformats.org/officeDocument/2006/relationships/hyperlink" Target="https://twitter.com/brothers_rating" TargetMode="External"/><Relationship Id="rId484" Type="http://schemas.openxmlformats.org/officeDocument/2006/relationships/hyperlink" Target="https://bitcointalk.org/index.php?topic=2567099.0" TargetMode="External"/><Relationship Id="rId120" Type="http://schemas.openxmlformats.org/officeDocument/2006/relationships/hyperlink" Target="https://icobazaar.com/v2/list/featured" TargetMode="External"/><Relationship Id="rId241" Type="http://schemas.openxmlformats.org/officeDocument/2006/relationships/hyperlink" Target="https://docs.google.com/spreadsheets/d/1UUae-WNQGu_cq8t6w_eMm8619Pt6fsIzrxhY5nX_SKI/edit" TargetMode="External"/><Relationship Id="rId362" Type="http://schemas.openxmlformats.org/officeDocument/2006/relationships/hyperlink" Target="https://www.facebook.com/icobrotherscom/" TargetMode="External"/><Relationship Id="rId483" Type="http://schemas.openxmlformats.org/officeDocument/2006/relationships/hyperlink" Target="https://medium.com/@icostock24" TargetMode="External"/><Relationship Id="rId240" Type="http://schemas.openxmlformats.org/officeDocument/2006/relationships/hyperlink" Target="https://discordapp.com/invite/6arw63Q" TargetMode="External"/><Relationship Id="rId361" Type="http://schemas.openxmlformats.org/officeDocument/2006/relationships/hyperlink" Target="https://brothersrating.com/" TargetMode="External"/><Relationship Id="rId482" Type="http://schemas.openxmlformats.org/officeDocument/2006/relationships/hyperlink" Target="https://www.reddit.com/user/icostock24" TargetMode="External"/><Relationship Id="rId360" Type="http://schemas.openxmlformats.org/officeDocument/2006/relationships/hyperlink" Target="https://medium.com/@icopicker" TargetMode="External"/><Relationship Id="rId481" Type="http://schemas.openxmlformats.org/officeDocument/2006/relationships/hyperlink" Target="https://t.me/icostock24" TargetMode="External"/><Relationship Id="rId125" Type="http://schemas.openxmlformats.org/officeDocument/2006/relationships/hyperlink" Target="https://www.reddit.com/r/ICObazaar/" TargetMode="External"/><Relationship Id="rId246" Type="http://schemas.openxmlformats.org/officeDocument/2006/relationships/hyperlink" Target="https://docs.google.com/spreadsheets/d/1IskTyDIcyA0yqW2DgUwkJW4CL6PdHzEMogHblbW3oDE/htmlview#" TargetMode="External"/><Relationship Id="rId367" Type="http://schemas.openxmlformats.org/officeDocument/2006/relationships/hyperlink" Target="https://medium.com/@icobrothers.main" TargetMode="External"/><Relationship Id="rId488" Type="http://schemas.openxmlformats.org/officeDocument/2006/relationships/hyperlink" Target="https://t.me/ICOTOP_Rating" TargetMode="External"/><Relationship Id="rId124" Type="http://schemas.openxmlformats.org/officeDocument/2006/relationships/hyperlink" Target="https://t.me/icobazaar" TargetMode="External"/><Relationship Id="rId245" Type="http://schemas.openxmlformats.org/officeDocument/2006/relationships/hyperlink" Target="https://cfund.info/" TargetMode="External"/><Relationship Id="rId366" Type="http://schemas.openxmlformats.org/officeDocument/2006/relationships/hyperlink" Target="https://t.me/brothers_rating" TargetMode="External"/><Relationship Id="rId487" Type="http://schemas.openxmlformats.org/officeDocument/2006/relationships/hyperlink" Target="https://twitter.com/ICOTOP_Rating" TargetMode="External"/><Relationship Id="rId123" Type="http://schemas.openxmlformats.org/officeDocument/2006/relationships/hyperlink" Target="https://www.youtube.com/channel/UCv926YsasRYaAE3EK_g1Zvw" TargetMode="External"/><Relationship Id="rId244" Type="http://schemas.openxmlformats.org/officeDocument/2006/relationships/hyperlink" Target="https://t.me/CryptoInsiderX" TargetMode="External"/><Relationship Id="rId365" Type="http://schemas.openxmlformats.org/officeDocument/2006/relationships/hyperlink" Target="https://t.me/icobrothers_global" TargetMode="External"/><Relationship Id="rId486" Type="http://schemas.openxmlformats.org/officeDocument/2006/relationships/hyperlink" Target="https://www.facebook.com/ICOTOP.io/" TargetMode="External"/><Relationship Id="rId122" Type="http://schemas.openxmlformats.org/officeDocument/2006/relationships/hyperlink" Target="https://twitter.com/icobazaar" TargetMode="External"/><Relationship Id="rId243" Type="http://schemas.openxmlformats.org/officeDocument/2006/relationships/hyperlink" Target="https://www.youtube.com/channel/UCTfjrDLPz3iJXRjOsaDnH_w" TargetMode="External"/><Relationship Id="rId364" Type="http://schemas.openxmlformats.org/officeDocument/2006/relationships/hyperlink" Target="https://www.youtube.com/channel/UCHzWIE7XzhRhYW69u6_AV_w" TargetMode="External"/><Relationship Id="rId485" Type="http://schemas.openxmlformats.org/officeDocument/2006/relationships/hyperlink" Target="https://icotop.io/" TargetMode="External"/><Relationship Id="rId95" Type="http://schemas.openxmlformats.org/officeDocument/2006/relationships/hyperlink" Target="https://twitter.com/picoloresearch" TargetMode="External"/><Relationship Id="rId94" Type="http://schemas.openxmlformats.org/officeDocument/2006/relationships/hyperlink" Target="https://picoloresearch.com/" TargetMode="External"/><Relationship Id="rId97" Type="http://schemas.openxmlformats.org/officeDocument/2006/relationships/hyperlink" Target="https://docs.google.com/spreadsheets/d/1ltptPUQzSn7U1OrPf_WXibLZfS02eSR83hS5vYGzRSQ/edit" TargetMode="External"/><Relationship Id="rId96" Type="http://schemas.openxmlformats.org/officeDocument/2006/relationships/hyperlink" Target="https://bitcointalk.org/index.php?action=profile;u=1052243" TargetMode="External"/><Relationship Id="rId99" Type="http://schemas.openxmlformats.org/officeDocument/2006/relationships/hyperlink" Target="https://twitter.com/pawedo" TargetMode="External"/><Relationship Id="rId480" Type="http://schemas.openxmlformats.org/officeDocument/2006/relationships/hyperlink" Target="https://twitter.com/Icostock24" TargetMode="External"/><Relationship Id="rId98" Type="http://schemas.openxmlformats.org/officeDocument/2006/relationships/hyperlink" Target="https://www.facebook.com/CryptoBotReport/" TargetMode="External"/><Relationship Id="rId91" Type="http://schemas.openxmlformats.org/officeDocument/2006/relationships/hyperlink" Target="https://twitter.com/CrushCrypto" TargetMode="External"/><Relationship Id="rId90" Type="http://schemas.openxmlformats.org/officeDocument/2006/relationships/hyperlink" Target="https://www.facebook.com/crushcrypto/" TargetMode="External"/><Relationship Id="rId93" Type="http://schemas.openxmlformats.org/officeDocument/2006/relationships/hyperlink" Target="https://t.me/joinchat/AAAAAESrVCwzd19x1DvDOQ" TargetMode="External"/><Relationship Id="rId92" Type="http://schemas.openxmlformats.org/officeDocument/2006/relationships/hyperlink" Target="https://www.youtube.com/CrushCrypto" TargetMode="External"/><Relationship Id="rId118" Type="http://schemas.openxmlformats.org/officeDocument/2006/relationships/hyperlink" Target="https://t.me/token_metrics" TargetMode="External"/><Relationship Id="rId239" Type="http://schemas.openxmlformats.org/officeDocument/2006/relationships/hyperlink" Target="https://t.me/thekript" TargetMode="External"/><Relationship Id="rId117" Type="http://schemas.openxmlformats.org/officeDocument/2006/relationships/hyperlink" Target="https://twitter.com/Token_Metrics" TargetMode="External"/><Relationship Id="rId238" Type="http://schemas.openxmlformats.org/officeDocument/2006/relationships/hyperlink" Target="https://www.youtube.com/thekriptkeeper" TargetMode="External"/><Relationship Id="rId359" Type="http://schemas.openxmlformats.org/officeDocument/2006/relationships/hyperlink" Target="https://t.me/icopicker" TargetMode="External"/><Relationship Id="rId116" Type="http://schemas.openxmlformats.org/officeDocument/2006/relationships/hyperlink" Target="https://docs.google.com/spreadsheets/d/1LTVy4TnuPfclZNQzkVf8gVVZBrr-XVphd_DOQX8PRKg/edit" TargetMode="External"/><Relationship Id="rId237" Type="http://schemas.openxmlformats.org/officeDocument/2006/relationships/hyperlink" Target="https://twitter.com/lovethyneybor" TargetMode="External"/><Relationship Id="rId358" Type="http://schemas.openxmlformats.org/officeDocument/2006/relationships/hyperlink" Target="https://www.youtube.com/channel/UCRfwkPNL7dlwxvbhrB_vjcQ" TargetMode="External"/><Relationship Id="rId479" Type="http://schemas.openxmlformats.org/officeDocument/2006/relationships/hyperlink" Target="https://www.facebook.com/icostock24/" TargetMode="External"/><Relationship Id="rId115" Type="http://schemas.openxmlformats.org/officeDocument/2006/relationships/hyperlink" Target="https://bitcointalk.org/index.php?action=profile;u=1081201" TargetMode="External"/><Relationship Id="rId236" Type="http://schemas.openxmlformats.org/officeDocument/2006/relationships/hyperlink" Target="https://www.facebook.com/thekriptkeeper" TargetMode="External"/><Relationship Id="rId357" Type="http://schemas.openxmlformats.org/officeDocument/2006/relationships/hyperlink" Target="https://twitter.com/teamICOpicker" TargetMode="External"/><Relationship Id="rId478" Type="http://schemas.openxmlformats.org/officeDocument/2006/relationships/hyperlink" Target="https://icostock24.com/projects/" TargetMode="External"/><Relationship Id="rId599" Type="http://schemas.openxmlformats.org/officeDocument/2006/relationships/hyperlink" Target="https://t.me/joinchat/Fa3BpxBRllW7z2g4QgAaLw" TargetMode="External"/><Relationship Id="rId119" Type="http://schemas.openxmlformats.org/officeDocument/2006/relationships/hyperlink" Target="https://medium.com/@tokenmetrics" TargetMode="External"/><Relationship Id="rId110" Type="http://schemas.openxmlformats.org/officeDocument/2006/relationships/hyperlink" Target="https://twitter.com/CryptoRatedHQ" TargetMode="External"/><Relationship Id="rId231" Type="http://schemas.openxmlformats.org/officeDocument/2006/relationships/hyperlink" Target="https://twitter.com/coinvisiondata" TargetMode="External"/><Relationship Id="rId352" Type="http://schemas.openxmlformats.org/officeDocument/2006/relationships/hyperlink" Target="https://twitter.com/ICOWhitelists" TargetMode="External"/><Relationship Id="rId473" Type="http://schemas.openxmlformats.org/officeDocument/2006/relationships/hyperlink" Target="https://www.facebook.com/cointelligence/" TargetMode="External"/><Relationship Id="rId594" Type="http://schemas.openxmlformats.org/officeDocument/2006/relationships/hyperlink" Target="https://icolink.com/" TargetMode="External"/><Relationship Id="rId230" Type="http://schemas.openxmlformats.org/officeDocument/2006/relationships/hyperlink" Target="https://www.facebook.com/coinvisionbot/" TargetMode="External"/><Relationship Id="rId351" Type="http://schemas.openxmlformats.org/officeDocument/2006/relationships/hyperlink" Target="http://icowhitelists.com" TargetMode="External"/><Relationship Id="rId472" Type="http://schemas.openxmlformats.org/officeDocument/2006/relationships/hyperlink" Target="https://www.cointelligence.com/content/ico_list/" TargetMode="External"/><Relationship Id="rId593" Type="http://schemas.openxmlformats.org/officeDocument/2006/relationships/hyperlink" Target="http://ICOLink.com" TargetMode="External"/><Relationship Id="rId350" Type="http://schemas.openxmlformats.org/officeDocument/2006/relationships/hyperlink" Target="https://www.youtube.com/channel/UCd8TVUSNQA0DkYgjC6-xHDg/" TargetMode="External"/><Relationship Id="rId471" Type="http://schemas.openxmlformats.org/officeDocument/2006/relationships/hyperlink" Target="https://bitcointalk.org/index.php?topic=1634726.0" TargetMode="External"/><Relationship Id="rId592" Type="http://schemas.openxmlformats.org/officeDocument/2006/relationships/hyperlink" Target="https://www.list-ico.com/" TargetMode="External"/><Relationship Id="rId470" Type="http://schemas.openxmlformats.org/officeDocument/2006/relationships/hyperlink" Target="https://icotracker.net/" TargetMode="External"/><Relationship Id="rId591" Type="http://schemas.openxmlformats.org/officeDocument/2006/relationships/hyperlink" Target="http://List-ICO.com" TargetMode="External"/><Relationship Id="rId114" Type="http://schemas.openxmlformats.org/officeDocument/2006/relationships/hyperlink" Target="https://medium.com/@ico_reviews" TargetMode="External"/><Relationship Id="rId235" Type="http://schemas.openxmlformats.org/officeDocument/2006/relationships/hyperlink" Target="https://docs.google.com/spreadsheets/d/1F60DrtAbBlBE_NHqbJNnHKN2cP830dB9sf3Obbj0n5k/edit" TargetMode="External"/><Relationship Id="rId356" Type="http://schemas.openxmlformats.org/officeDocument/2006/relationships/hyperlink" Target="https://www.facebook.com/TeamICOPicker/" TargetMode="External"/><Relationship Id="rId477" Type="http://schemas.openxmlformats.org/officeDocument/2006/relationships/hyperlink" Target="https://medium.com/@onyavin" TargetMode="External"/><Relationship Id="rId598" Type="http://schemas.openxmlformats.org/officeDocument/2006/relationships/hyperlink" Target="https://www.youtube.com/channel/UC81Br9RdwtKrlREhtCKULsw" TargetMode="External"/><Relationship Id="rId113" Type="http://schemas.openxmlformats.org/officeDocument/2006/relationships/hyperlink" Target="https://www.reddit.com/r/icoreviews/" TargetMode="External"/><Relationship Id="rId234" Type="http://schemas.openxmlformats.org/officeDocument/2006/relationships/hyperlink" Target="http://www.thekriptkeeper.com/" TargetMode="External"/><Relationship Id="rId355" Type="http://schemas.openxmlformats.org/officeDocument/2006/relationships/hyperlink" Target="https://icopicker.io/" TargetMode="External"/><Relationship Id="rId476" Type="http://schemas.openxmlformats.org/officeDocument/2006/relationships/hyperlink" Target="https://t.me/cointelligenceofficial" TargetMode="External"/><Relationship Id="rId597" Type="http://schemas.openxmlformats.org/officeDocument/2006/relationships/hyperlink" Target="https://twitter.com/coinschedule" TargetMode="External"/><Relationship Id="rId112" Type="http://schemas.openxmlformats.org/officeDocument/2006/relationships/hyperlink" Target="https://t.me/CryptoRated" TargetMode="External"/><Relationship Id="rId233" Type="http://schemas.openxmlformats.org/officeDocument/2006/relationships/hyperlink" Target="https://docs.google.com/spreadsheets/d/1vG2wEL9qbv7VzAYnUWywqTqMhDyK9Aemg-y8VS1erpc/htmlview" TargetMode="External"/><Relationship Id="rId354" Type="http://schemas.openxmlformats.org/officeDocument/2006/relationships/hyperlink" Target="https://icoranker.com/ico-alerts" TargetMode="External"/><Relationship Id="rId475" Type="http://schemas.openxmlformats.org/officeDocument/2006/relationships/hyperlink" Target="https://www.youtube.com/channel/UCUWTISGmB9X72P8fly19wWw" TargetMode="External"/><Relationship Id="rId596" Type="http://schemas.openxmlformats.org/officeDocument/2006/relationships/hyperlink" Target="https://www.facebook.com/coinschedule" TargetMode="External"/><Relationship Id="rId111" Type="http://schemas.openxmlformats.org/officeDocument/2006/relationships/hyperlink" Target="https://www.youtube.com/channel/UCVSJUCoPh0iSWZkUdV_jAJw" TargetMode="External"/><Relationship Id="rId232" Type="http://schemas.openxmlformats.org/officeDocument/2006/relationships/hyperlink" Target="https://medium.com/@coinvision" TargetMode="External"/><Relationship Id="rId353" Type="http://schemas.openxmlformats.org/officeDocument/2006/relationships/hyperlink" Target="https://icoranker.com/" TargetMode="External"/><Relationship Id="rId474" Type="http://schemas.openxmlformats.org/officeDocument/2006/relationships/hyperlink" Target="https://twitter.com/Cointelligencec" TargetMode="External"/><Relationship Id="rId595" Type="http://schemas.openxmlformats.org/officeDocument/2006/relationships/hyperlink" Target="https://www.coinschedule.com/" TargetMode="External"/><Relationship Id="rId305" Type="http://schemas.openxmlformats.org/officeDocument/2006/relationships/hyperlink" Target="https://www.facebook.com/portalsoho/" TargetMode="External"/><Relationship Id="rId426" Type="http://schemas.openxmlformats.org/officeDocument/2006/relationships/hyperlink" Target="https://t.me/cFund_info" TargetMode="External"/><Relationship Id="rId547" Type="http://schemas.openxmlformats.org/officeDocument/2006/relationships/hyperlink" Target="https://t.me/hypernum_en" TargetMode="External"/><Relationship Id="rId304" Type="http://schemas.openxmlformats.org/officeDocument/2006/relationships/hyperlink" Target="https://www.portalsoho.com/p/ico-calendar.html" TargetMode="External"/><Relationship Id="rId425" Type="http://schemas.openxmlformats.org/officeDocument/2006/relationships/hyperlink" Target="https://docs.google.com/spreadsheets/d/1IskTyDIcyA0yqW2DgUwkJW4CL6PdHzEMogHblbW3oDE/htmlview#" TargetMode="External"/><Relationship Id="rId546" Type="http://schemas.openxmlformats.org/officeDocument/2006/relationships/hyperlink" Target="https://twitter.com/hypernum_team/" TargetMode="External"/><Relationship Id="rId303" Type="http://schemas.openxmlformats.org/officeDocument/2006/relationships/hyperlink" Target="https://cryptolammer.com/newsletter/" TargetMode="External"/><Relationship Id="rId424" Type="http://schemas.openxmlformats.org/officeDocument/2006/relationships/hyperlink" Target="http://cFund.info" TargetMode="External"/><Relationship Id="rId545" Type="http://schemas.openxmlformats.org/officeDocument/2006/relationships/hyperlink" Target="https://analytics.hypernum.com/" TargetMode="External"/><Relationship Id="rId302" Type="http://schemas.openxmlformats.org/officeDocument/2006/relationships/hyperlink" Target="https://www.reddit.com/user/cryptolammer" TargetMode="External"/><Relationship Id="rId423" Type="http://schemas.openxmlformats.org/officeDocument/2006/relationships/hyperlink" Target="https://medium.com/@icosignal" TargetMode="External"/><Relationship Id="rId544" Type="http://schemas.openxmlformats.org/officeDocument/2006/relationships/hyperlink" Target="https://earnings.today/" TargetMode="External"/><Relationship Id="rId309" Type="http://schemas.openxmlformats.org/officeDocument/2006/relationships/hyperlink" Target="https://wiserico.com/" TargetMode="External"/><Relationship Id="rId308" Type="http://schemas.openxmlformats.org/officeDocument/2006/relationships/hyperlink" Target="https://www.reddit.com/user/portalsoho" TargetMode="External"/><Relationship Id="rId429" Type="http://schemas.openxmlformats.org/officeDocument/2006/relationships/hyperlink" Target="https://twitter.com/@DigRateAgency" TargetMode="External"/><Relationship Id="rId307" Type="http://schemas.openxmlformats.org/officeDocument/2006/relationships/hyperlink" Target="https://www.youtube.com/channel/UCtEcvoL4Ou9et8GMG2bbG8A" TargetMode="External"/><Relationship Id="rId428" Type="http://schemas.openxmlformats.org/officeDocument/2006/relationships/hyperlink" Target="https://www.facebook.com/DigRateAgency/" TargetMode="External"/><Relationship Id="rId549" Type="http://schemas.openxmlformats.org/officeDocument/2006/relationships/hyperlink" Target="https://medium.com/hypernum" TargetMode="External"/><Relationship Id="rId306" Type="http://schemas.openxmlformats.org/officeDocument/2006/relationships/hyperlink" Target="https://twitter.com/PortalSoho" TargetMode="External"/><Relationship Id="rId427" Type="http://schemas.openxmlformats.org/officeDocument/2006/relationships/hyperlink" Target="https://digrate.com/" TargetMode="External"/><Relationship Id="rId548" Type="http://schemas.openxmlformats.org/officeDocument/2006/relationships/hyperlink" Target="https://t.me/hypernumAnn_en" TargetMode="External"/><Relationship Id="rId301" Type="http://schemas.openxmlformats.org/officeDocument/2006/relationships/hyperlink" Target="https://t.me/CryptoLammer" TargetMode="External"/><Relationship Id="rId422" Type="http://schemas.openxmlformats.org/officeDocument/2006/relationships/hyperlink" Target="https://www.reddit.com/user/icosignal" TargetMode="External"/><Relationship Id="rId543" Type="http://schemas.openxmlformats.org/officeDocument/2006/relationships/hyperlink" Target="https://bitcointalk.org/index.php?action=profile;u=1228220" TargetMode="External"/><Relationship Id="rId300" Type="http://schemas.openxmlformats.org/officeDocument/2006/relationships/hyperlink" Target="https://twitter.com/CryptoLammer" TargetMode="External"/><Relationship Id="rId421" Type="http://schemas.openxmlformats.org/officeDocument/2006/relationships/hyperlink" Target="https://twitter.com/icosignal" TargetMode="External"/><Relationship Id="rId542" Type="http://schemas.openxmlformats.org/officeDocument/2006/relationships/hyperlink" Target="https://medium.com/@concourseq" TargetMode="External"/><Relationship Id="rId420" Type="http://schemas.openxmlformats.org/officeDocument/2006/relationships/hyperlink" Target="https://www.facebook.com/icosignal" TargetMode="External"/><Relationship Id="rId541" Type="http://schemas.openxmlformats.org/officeDocument/2006/relationships/hyperlink" Target="https://www.reddit.com/r/Layer2/" TargetMode="External"/><Relationship Id="rId540" Type="http://schemas.openxmlformats.org/officeDocument/2006/relationships/hyperlink" Target="https://discordapp.com/invite/vt4ak7Z" TargetMode="External"/><Relationship Id="rId415" Type="http://schemas.openxmlformats.org/officeDocument/2006/relationships/hyperlink" Target="https://www.youtube.com/channel/UCT2a-WjJaZLqZuWjrn-Cong" TargetMode="External"/><Relationship Id="rId536" Type="http://schemas.openxmlformats.org/officeDocument/2006/relationships/hyperlink" Target="https://concourseq.io" TargetMode="External"/><Relationship Id="rId414" Type="http://schemas.openxmlformats.org/officeDocument/2006/relationships/hyperlink" Target="https://twitter.com/CoinDelite" TargetMode="External"/><Relationship Id="rId535" Type="http://schemas.openxmlformats.org/officeDocument/2006/relationships/hyperlink" Target="https://web.telegram.org/" TargetMode="External"/><Relationship Id="rId413" Type="http://schemas.openxmlformats.org/officeDocument/2006/relationships/hyperlink" Target="https://www.facebook.com/coindelite/" TargetMode="External"/><Relationship Id="rId534" Type="http://schemas.openxmlformats.org/officeDocument/2006/relationships/hyperlink" Target="https://twitter.com/luntik_invest" TargetMode="External"/><Relationship Id="rId412" Type="http://schemas.openxmlformats.org/officeDocument/2006/relationships/hyperlink" Target="https://coindelite.com/ico-list.php" TargetMode="External"/><Relationship Id="rId533" Type="http://schemas.openxmlformats.org/officeDocument/2006/relationships/hyperlink" Target="https://coinlauncher.io/subscriptions" TargetMode="External"/><Relationship Id="rId419" Type="http://schemas.openxmlformats.org/officeDocument/2006/relationships/hyperlink" Target="https://icosignal.com/" TargetMode="External"/><Relationship Id="rId418" Type="http://schemas.openxmlformats.org/officeDocument/2006/relationships/hyperlink" Target="https://bitcointalk.org/index.php?topic=4789110.0" TargetMode="External"/><Relationship Id="rId539" Type="http://schemas.openxmlformats.org/officeDocument/2006/relationships/hyperlink" Target="https://t.me/Layer2_ConcourseQ" TargetMode="External"/><Relationship Id="rId417" Type="http://schemas.openxmlformats.org/officeDocument/2006/relationships/hyperlink" Target="https://www.reddit.com/user/Coindelite/" TargetMode="External"/><Relationship Id="rId538" Type="http://schemas.openxmlformats.org/officeDocument/2006/relationships/hyperlink" Target="https://www.youtube.com/channel/UCpKsNnZIg3XQgqXotcKQQBg" TargetMode="External"/><Relationship Id="rId416" Type="http://schemas.openxmlformats.org/officeDocument/2006/relationships/hyperlink" Target="https://t.me/coindelite" TargetMode="External"/><Relationship Id="rId537" Type="http://schemas.openxmlformats.org/officeDocument/2006/relationships/hyperlink" Target="https://twitter.com/concourseqio" TargetMode="External"/><Relationship Id="rId411" Type="http://schemas.openxmlformats.org/officeDocument/2006/relationships/hyperlink" Target="https://t.me/investfuture" TargetMode="External"/><Relationship Id="rId532" Type="http://schemas.openxmlformats.org/officeDocument/2006/relationships/hyperlink" Target="https://medium.com/@coinlauncher" TargetMode="External"/><Relationship Id="rId410" Type="http://schemas.openxmlformats.org/officeDocument/2006/relationships/hyperlink" Target="https://www.youtube.com/channel/UC-WK8QlQJpAROCrO7dRvqcw" TargetMode="External"/><Relationship Id="rId531" Type="http://schemas.openxmlformats.org/officeDocument/2006/relationships/hyperlink" Target="https://twitter.com/coinlauncher" TargetMode="External"/><Relationship Id="rId530" Type="http://schemas.openxmlformats.org/officeDocument/2006/relationships/hyperlink" Target="https://coinlauncher.io/ico-launches/completed-ico-list" TargetMode="External"/><Relationship Id="rId206" Type="http://schemas.openxmlformats.org/officeDocument/2006/relationships/hyperlink" Target="https://t.me/icodigestcom" TargetMode="External"/><Relationship Id="rId327" Type="http://schemas.openxmlformats.org/officeDocument/2006/relationships/hyperlink" Target="https://www.youtube.com/channel/UC0wcLWoHgbLx3HV7Mwb7x1g" TargetMode="External"/><Relationship Id="rId448" Type="http://schemas.openxmlformats.org/officeDocument/2006/relationships/hyperlink" Target="https://icorating.com/" TargetMode="External"/><Relationship Id="rId569" Type="http://schemas.openxmlformats.org/officeDocument/2006/relationships/hyperlink" Target="https://www.facebook.com/cointldr" TargetMode="External"/><Relationship Id="rId205" Type="http://schemas.openxmlformats.org/officeDocument/2006/relationships/hyperlink" Target="https://www.youtube.com/user/bitnovosti" TargetMode="External"/><Relationship Id="rId326" Type="http://schemas.openxmlformats.org/officeDocument/2006/relationships/hyperlink" Target="https://twitter.com/coinmarketplus" TargetMode="External"/><Relationship Id="rId447" Type="http://schemas.openxmlformats.org/officeDocument/2006/relationships/hyperlink" Target="https://bitcointalk.org/index.php?topic=3949738.0" TargetMode="External"/><Relationship Id="rId568" Type="http://schemas.openxmlformats.org/officeDocument/2006/relationships/hyperlink" Target="https://cointldr.com/reports" TargetMode="External"/><Relationship Id="rId204" Type="http://schemas.openxmlformats.org/officeDocument/2006/relationships/hyperlink" Target="https://twitter.com/bit_novosti" TargetMode="External"/><Relationship Id="rId325" Type="http://schemas.openxmlformats.org/officeDocument/2006/relationships/hyperlink" Target="https://www.facebook.com/CoinMarketPlus/" TargetMode="External"/><Relationship Id="rId446" Type="http://schemas.openxmlformats.org/officeDocument/2006/relationships/hyperlink" Target="https://t.me/ICObuffer" TargetMode="External"/><Relationship Id="rId567" Type="http://schemas.openxmlformats.org/officeDocument/2006/relationships/hyperlink" Target="https://www.youtube.com/user/barryallentheflash1" TargetMode="External"/><Relationship Id="rId203" Type="http://schemas.openxmlformats.org/officeDocument/2006/relationships/hyperlink" Target="https://www.facebook.com/bitnovosticom" TargetMode="External"/><Relationship Id="rId324" Type="http://schemas.openxmlformats.org/officeDocument/2006/relationships/hyperlink" Target="https://www.coinmarketplus.com/ico-calendar/" TargetMode="External"/><Relationship Id="rId445" Type="http://schemas.openxmlformats.org/officeDocument/2006/relationships/hyperlink" Target="https://www.youtube.com/channel/UCyRek5WYdPzkBHo3352l2Ug" TargetMode="External"/><Relationship Id="rId566" Type="http://schemas.openxmlformats.org/officeDocument/2006/relationships/hyperlink" Target="https://www.youtube.com/user/barryallentheflash1" TargetMode="External"/><Relationship Id="rId209" Type="http://schemas.openxmlformats.org/officeDocument/2006/relationships/hyperlink" Target="https://twitter.com/tokenlab_info" TargetMode="External"/><Relationship Id="rId208" Type="http://schemas.openxmlformats.org/officeDocument/2006/relationships/hyperlink" Target="https://www.facebook.com/tokenlab.info/" TargetMode="External"/><Relationship Id="rId329" Type="http://schemas.openxmlformats.org/officeDocument/2006/relationships/hyperlink" Target="https://www.reddit.com/user/coinmarketplus/" TargetMode="External"/><Relationship Id="rId207" Type="http://schemas.openxmlformats.org/officeDocument/2006/relationships/hyperlink" Target="http://tokenlab.info/" TargetMode="External"/><Relationship Id="rId328" Type="http://schemas.openxmlformats.org/officeDocument/2006/relationships/hyperlink" Target="https://t.me/coinmarketplus" TargetMode="External"/><Relationship Id="rId449" Type="http://schemas.openxmlformats.org/officeDocument/2006/relationships/hyperlink" Target="https://www.facebook.com/icorating" TargetMode="External"/><Relationship Id="rId440" Type="http://schemas.openxmlformats.org/officeDocument/2006/relationships/hyperlink" Target="https://medium.com/@Foundico" TargetMode="External"/><Relationship Id="rId561" Type="http://schemas.openxmlformats.org/officeDocument/2006/relationships/hyperlink" Target="https://twitter.com/coincrunchio" TargetMode="External"/><Relationship Id="rId560" Type="http://schemas.openxmlformats.org/officeDocument/2006/relationships/hyperlink" Target="https://web.facebook.com/groups/coincrunch/" TargetMode="External"/><Relationship Id="rId202" Type="http://schemas.openxmlformats.org/officeDocument/2006/relationships/hyperlink" Target="https://ico-digest.com/upcoming-ico" TargetMode="External"/><Relationship Id="rId323" Type="http://schemas.openxmlformats.org/officeDocument/2006/relationships/hyperlink" Target="https://bitcointalk.org/index.php?topic=3314699.0" TargetMode="External"/><Relationship Id="rId444" Type="http://schemas.openxmlformats.org/officeDocument/2006/relationships/hyperlink" Target="https://twitter.com/icobuffer" TargetMode="External"/><Relationship Id="rId565" Type="http://schemas.openxmlformats.org/officeDocument/2006/relationships/hyperlink" Target="https://medium.com/@coincrunchio" TargetMode="External"/><Relationship Id="rId201" Type="http://schemas.openxmlformats.org/officeDocument/2006/relationships/hyperlink" Target="https://t.me/bitexpertlive" TargetMode="External"/><Relationship Id="rId322" Type="http://schemas.openxmlformats.org/officeDocument/2006/relationships/hyperlink" Target="https://medium.com/@ICOpools_io" TargetMode="External"/><Relationship Id="rId443" Type="http://schemas.openxmlformats.org/officeDocument/2006/relationships/hyperlink" Target="https://www.facebook.com/icobuffer/" TargetMode="External"/><Relationship Id="rId564" Type="http://schemas.openxmlformats.org/officeDocument/2006/relationships/hyperlink" Target="https://t.me/coincrunchannoucements" TargetMode="External"/><Relationship Id="rId200" Type="http://schemas.openxmlformats.org/officeDocument/2006/relationships/hyperlink" Target="https://t.me/bitexpertchat" TargetMode="External"/><Relationship Id="rId321" Type="http://schemas.openxmlformats.org/officeDocument/2006/relationships/hyperlink" Target="https://t.me/icopools_alerts" TargetMode="External"/><Relationship Id="rId442" Type="http://schemas.openxmlformats.org/officeDocument/2006/relationships/hyperlink" Target="https://icobuffer.com" TargetMode="External"/><Relationship Id="rId563" Type="http://schemas.openxmlformats.org/officeDocument/2006/relationships/hyperlink" Target="https://t.me/coincrunch" TargetMode="External"/><Relationship Id="rId320" Type="http://schemas.openxmlformats.org/officeDocument/2006/relationships/hyperlink" Target="https://t.me/icopoolsen" TargetMode="External"/><Relationship Id="rId441" Type="http://schemas.openxmlformats.org/officeDocument/2006/relationships/hyperlink" Target="https://bitcointalk.org/index.php?topic=2079050.0" TargetMode="External"/><Relationship Id="rId562" Type="http://schemas.openxmlformats.org/officeDocument/2006/relationships/hyperlink" Target="https://www.youtube.com/coincrunch" TargetMode="External"/><Relationship Id="rId316" Type="http://schemas.openxmlformats.org/officeDocument/2006/relationships/hyperlink" Target="http://icopools.io" TargetMode="External"/><Relationship Id="rId437" Type="http://schemas.openxmlformats.org/officeDocument/2006/relationships/hyperlink" Target="https://twitter.com/foundico" TargetMode="External"/><Relationship Id="rId558" Type="http://schemas.openxmlformats.org/officeDocument/2006/relationships/hyperlink" Target="https://t.me/rayangov" TargetMode="External"/><Relationship Id="rId315" Type="http://schemas.openxmlformats.org/officeDocument/2006/relationships/hyperlink" Target="http://icopantera.kr/" TargetMode="External"/><Relationship Id="rId436" Type="http://schemas.openxmlformats.org/officeDocument/2006/relationships/hyperlink" Target="https://www.facebook.com/foundicoofficial/" TargetMode="External"/><Relationship Id="rId557" Type="http://schemas.openxmlformats.org/officeDocument/2006/relationships/hyperlink" Target="https://www.youtube.com/channel/UC53v4bT6j1e2Ac6xJoK5ylA/" TargetMode="External"/><Relationship Id="rId314" Type="http://schemas.openxmlformats.org/officeDocument/2006/relationships/hyperlink" Target="https://bitcointalk.org/index.php?topic=2844960.180" TargetMode="External"/><Relationship Id="rId435" Type="http://schemas.openxmlformats.org/officeDocument/2006/relationships/hyperlink" Target="https://foundico.com/icos/" TargetMode="External"/><Relationship Id="rId556" Type="http://schemas.openxmlformats.org/officeDocument/2006/relationships/hyperlink" Target="https://telegram.me/Martins_Hacks" TargetMode="External"/><Relationship Id="rId313" Type="http://schemas.openxmlformats.org/officeDocument/2006/relationships/hyperlink" Target="https://www.reddit.com/user/wiserico" TargetMode="External"/><Relationship Id="rId434" Type="http://schemas.openxmlformats.org/officeDocument/2006/relationships/hyperlink" Target="https://icovision.io/" TargetMode="External"/><Relationship Id="rId555" Type="http://schemas.openxmlformats.org/officeDocument/2006/relationships/hyperlink" Target="https://www.youtube.com/channel/UCJCHQD1qktV-8z-uYTc7p3w/" TargetMode="External"/><Relationship Id="rId319" Type="http://schemas.openxmlformats.org/officeDocument/2006/relationships/hyperlink" Target="https://twitter.com/ICOpools_io" TargetMode="External"/><Relationship Id="rId318" Type="http://schemas.openxmlformats.org/officeDocument/2006/relationships/hyperlink" Target="https://www.facebook.com/ICOPoolsio-278798262897323/" TargetMode="External"/><Relationship Id="rId439" Type="http://schemas.openxmlformats.org/officeDocument/2006/relationships/hyperlink" Target="https://t.me/ico_expert_reviews" TargetMode="External"/><Relationship Id="rId317" Type="http://schemas.openxmlformats.org/officeDocument/2006/relationships/hyperlink" Target="https://icopools.io/en/ico_analysis" TargetMode="External"/><Relationship Id="rId438" Type="http://schemas.openxmlformats.org/officeDocument/2006/relationships/hyperlink" Target="https://www.youtube.com/channel/UCkfZAtcUyo5hSOpPLpwjNZA" TargetMode="External"/><Relationship Id="rId559" Type="http://schemas.openxmlformats.org/officeDocument/2006/relationships/hyperlink" Target="https://coincrunch.io/icos/" TargetMode="External"/><Relationship Id="rId550" Type="http://schemas.openxmlformats.org/officeDocument/2006/relationships/hyperlink" Target="https://www.facebook.com/TheSuppoman/" TargetMode="External"/><Relationship Id="rId312" Type="http://schemas.openxmlformats.org/officeDocument/2006/relationships/hyperlink" Target="https://t.me/wiserICO" TargetMode="External"/><Relationship Id="rId433" Type="http://schemas.openxmlformats.org/officeDocument/2006/relationships/hyperlink" Target="http://ICOVision.io" TargetMode="External"/><Relationship Id="rId554" Type="http://schemas.openxmlformats.org/officeDocument/2006/relationships/hyperlink" Target="https://twitter.com/MartinsHacks" TargetMode="External"/><Relationship Id="rId311" Type="http://schemas.openxmlformats.org/officeDocument/2006/relationships/hyperlink" Target="https://twitter.com/wiser_ICO" TargetMode="External"/><Relationship Id="rId432" Type="http://schemas.openxmlformats.org/officeDocument/2006/relationships/hyperlink" Target="https://bitcointalk.org/index.php?topic=2208919.0" TargetMode="External"/><Relationship Id="rId553" Type="http://schemas.openxmlformats.org/officeDocument/2006/relationships/hyperlink" Target="https://t.me/sygchat" TargetMode="External"/><Relationship Id="rId310" Type="http://schemas.openxmlformats.org/officeDocument/2006/relationships/hyperlink" Target="https://www.facebook.com/wiserico/" TargetMode="External"/><Relationship Id="rId431" Type="http://schemas.openxmlformats.org/officeDocument/2006/relationships/hyperlink" Target="https://medium.com/@digitalratings" TargetMode="External"/><Relationship Id="rId552" Type="http://schemas.openxmlformats.org/officeDocument/2006/relationships/hyperlink" Target="https://www.youtube.com/user/Suppoman2011" TargetMode="External"/><Relationship Id="rId430" Type="http://schemas.openxmlformats.org/officeDocument/2006/relationships/hyperlink" Target="https://t.me/digrate" TargetMode="External"/><Relationship Id="rId551" Type="http://schemas.openxmlformats.org/officeDocument/2006/relationships/hyperlink" Target="https://twitter.com/michaelsupp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27.13"/>
    <col customWidth="1" min="2" max="2" width="22.13"/>
    <col customWidth="1" min="3" max="3" width="14.38"/>
    <col customWidth="1" min="4" max="4" width="22.88"/>
    <col customWidth="1" min="5" max="5" width="20.63"/>
    <col customWidth="1" min="6" max="6" width="14.38"/>
    <col customWidth="1" min="7" max="7" width="23.88"/>
    <col customWidth="1" min="8" max="8" width="12.25"/>
    <col customWidth="1" min="9" max="29" width="14.38"/>
  </cols>
  <sheetData>
    <row r="1" ht="15.75" customHeight="1">
      <c r="A1" s="1" t="s">
        <v>0</v>
      </c>
    </row>
    <row r="2" ht="15.75" customHeight="1">
      <c r="A2" s="2" t="s">
        <v>1</v>
      </c>
    </row>
    <row r="3" ht="15.75" customHeight="1">
      <c r="A3" t="s">
        <v>2</v>
      </c>
    </row>
    <row r="4" ht="15.75" customHeight="1">
      <c r="A4" t="s">
        <v>3</v>
      </c>
    </row>
    <row r="5" ht="15.75" customHeight="1">
      <c r="A5" s="3" t="s">
        <v>4</v>
      </c>
    </row>
    <row r="6" ht="15.75" customHeight="1">
      <c r="A6" s="1"/>
    </row>
    <row r="7" ht="15.75" customHeight="1">
      <c r="A7" s="1" t="s">
        <v>5</v>
      </c>
      <c r="C7" s="1" t="s">
        <v>6</v>
      </c>
    </row>
    <row r="8" ht="15.75" customHeight="1">
      <c r="A8" t="s">
        <v>7</v>
      </c>
      <c r="C8" s="4" t="s">
        <v>8</v>
      </c>
    </row>
    <row r="9" ht="15.75" customHeight="1">
      <c r="A9" t="s">
        <v>9</v>
      </c>
      <c r="C9" s="4" t="s">
        <v>10</v>
      </c>
    </row>
    <row r="10" ht="15.75" customHeight="1">
      <c r="A10" t="s">
        <v>11</v>
      </c>
      <c r="C10" s="4" t="s">
        <v>12</v>
      </c>
    </row>
    <row r="11" ht="15.75" customHeight="1">
      <c r="A11" s="1" t="s">
        <v>13</v>
      </c>
    </row>
    <row r="12" ht="15.75" customHeight="1">
      <c r="A12" t="s">
        <v>14</v>
      </c>
      <c r="C12" s="4" t="s">
        <v>8</v>
      </c>
    </row>
    <row r="13" ht="15.75" customHeight="1">
      <c r="A13" t="s">
        <v>15</v>
      </c>
      <c r="C13" s="4" t="s">
        <v>10</v>
      </c>
      <c r="E13" s="1"/>
      <c r="F13" s="1"/>
      <c r="G13" s="1"/>
      <c r="I13" s="1"/>
    </row>
    <row r="14" ht="15.75" customHeight="1">
      <c r="A14" t="s">
        <v>16</v>
      </c>
      <c r="C14" s="4" t="s">
        <v>12</v>
      </c>
      <c r="E14" s="1"/>
      <c r="F14" s="1"/>
      <c r="G14" s="1"/>
      <c r="I14" s="1"/>
    </row>
    <row r="15" ht="15.75" customHeight="1">
      <c r="A15" s="1"/>
      <c r="E15" s="1"/>
      <c r="F15" s="1"/>
      <c r="G15" s="1"/>
      <c r="I15" s="1"/>
    </row>
    <row r="16" ht="15.75" customHeight="1">
      <c r="A16" s="1" t="s">
        <v>17</v>
      </c>
      <c r="E16" s="1"/>
      <c r="F16" s="1"/>
      <c r="G16" s="1"/>
      <c r="I16" s="1"/>
    </row>
    <row r="17" ht="15.75" customHeight="1">
      <c r="A17" t="s">
        <v>18</v>
      </c>
      <c r="B17" t="str">
        <f>COUNTA(B21:G34)</f>
        <v>22</v>
      </c>
      <c r="E17" s="1"/>
      <c r="F17" s="1"/>
      <c r="G17" s="1"/>
      <c r="I17" s="1"/>
    </row>
    <row r="18" ht="15.75" customHeight="1">
      <c r="A18" s="5"/>
      <c r="B18" s="6"/>
      <c r="E18" s="1"/>
      <c r="F18" s="1"/>
      <c r="G18" s="1"/>
      <c r="I18" s="1"/>
    </row>
    <row r="19" ht="15.75" customHeight="1">
      <c r="A19" s="1" t="s">
        <v>19</v>
      </c>
    </row>
    <row r="20" ht="15.75" customHeight="1">
      <c r="A20" s="7" t="s">
        <v>20</v>
      </c>
      <c r="B20" s="7" t="s">
        <v>21</v>
      </c>
      <c r="C20" s="7" t="s">
        <v>22</v>
      </c>
      <c r="D20" s="7" t="s">
        <v>23</v>
      </c>
      <c r="E20" s="7" t="s">
        <v>24</v>
      </c>
      <c r="F20" s="7" t="s">
        <v>25</v>
      </c>
      <c r="G20" s="7" t="s">
        <v>26</v>
      </c>
      <c r="H20" s="7" t="s">
        <v>27</v>
      </c>
      <c r="I20" s="7" t="s">
        <v>28</v>
      </c>
      <c r="J20" s="5"/>
      <c r="K20" s="5"/>
      <c r="L20" s="5"/>
      <c r="M20" s="5"/>
      <c r="N20" s="5"/>
      <c r="O20" s="5"/>
      <c r="P20" s="5"/>
      <c r="Q20" s="5"/>
      <c r="R20" s="5"/>
      <c r="S20" s="5"/>
      <c r="T20" s="5"/>
      <c r="U20" s="5"/>
      <c r="V20" s="5"/>
      <c r="W20" s="5"/>
      <c r="X20" s="5"/>
      <c r="Y20" s="5"/>
      <c r="Z20" s="5"/>
      <c r="AA20" s="5"/>
      <c r="AB20" s="5"/>
      <c r="AC20" s="5"/>
    </row>
    <row r="21" ht="15.75" customHeight="1">
      <c r="A21" s="8" t="s">
        <v>29</v>
      </c>
      <c r="B21" s="9">
        <v>0.85</v>
      </c>
      <c r="C21" s="10" t="s">
        <v>30</v>
      </c>
      <c r="D21" s="10"/>
      <c r="E21" s="10"/>
      <c r="F21" s="10"/>
      <c r="G21" s="10">
        <v>8.2</v>
      </c>
      <c r="H21" s="11">
        <v>15.0</v>
      </c>
      <c r="I21" s="11">
        <v>4.0</v>
      </c>
    </row>
    <row r="22" ht="15.75" customHeight="1">
      <c r="A22" s="8" t="s">
        <v>31</v>
      </c>
      <c r="B22" s="10"/>
      <c r="C22" s="10" t="s">
        <v>32</v>
      </c>
      <c r="D22" s="10">
        <v>6.0</v>
      </c>
      <c r="E22" s="10"/>
      <c r="F22" s="10"/>
      <c r="G22" s="10">
        <v>8.6</v>
      </c>
      <c r="H22" s="11">
        <v>0.1</v>
      </c>
      <c r="I22" s="11">
        <v>3.5</v>
      </c>
    </row>
    <row r="23" ht="15.75" customHeight="1">
      <c r="A23" s="8" t="s">
        <v>33</v>
      </c>
      <c r="B23" s="9">
        <v>0.96</v>
      </c>
      <c r="C23" s="10"/>
      <c r="D23" s="10"/>
      <c r="E23" s="10"/>
      <c r="F23" s="10"/>
      <c r="G23" s="10">
        <v>8.8</v>
      </c>
      <c r="H23" s="11">
        <v>0.2</v>
      </c>
      <c r="I23" s="11">
        <v>0.1</v>
      </c>
    </row>
    <row r="24" ht="15.75" customHeight="1">
      <c r="A24" s="8" t="s">
        <v>34</v>
      </c>
      <c r="B24" s="10"/>
      <c r="C24" s="10"/>
      <c r="D24" s="10"/>
      <c r="E24" s="10">
        <v>8.5</v>
      </c>
      <c r="F24" s="10"/>
      <c r="G24" s="10">
        <v>8.1</v>
      </c>
      <c r="H24" s="11">
        <v>10.0</v>
      </c>
      <c r="I24" s="11">
        <v>5.0</v>
      </c>
    </row>
    <row r="25" ht="15.75" customHeight="1">
      <c r="A25" s="8" t="s">
        <v>35</v>
      </c>
      <c r="B25" s="10"/>
      <c r="C25" s="10" t="s">
        <v>30</v>
      </c>
      <c r="D25" s="10"/>
      <c r="E25" s="10"/>
      <c r="F25" s="10"/>
      <c r="G25" s="10"/>
      <c r="H25" s="11">
        <v>5.0</v>
      </c>
      <c r="I25" s="11">
        <v>7.5</v>
      </c>
    </row>
    <row r="26" ht="15.75" customHeight="1">
      <c r="A26" s="8" t="s">
        <v>36</v>
      </c>
      <c r="B26" s="9">
        <v>0.87</v>
      </c>
      <c r="C26" s="10"/>
      <c r="D26" s="10"/>
      <c r="E26" s="10"/>
      <c r="F26" s="10"/>
      <c r="G26" s="10"/>
      <c r="H26" s="11">
        <v>3.0</v>
      </c>
      <c r="I26" s="11">
        <v>3.0</v>
      </c>
    </row>
    <row r="27" ht="15.75" customHeight="1">
      <c r="A27" s="8" t="s">
        <v>37</v>
      </c>
      <c r="B27" s="10"/>
      <c r="C27" s="10"/>
      <c r="D27" s="10"/>
      <c r="E27" s="10"/>
      <c r="F27" s="10" t="s">
        <v>38</v>
      </c>
      <c r="G27" s="10"/>
      <c r="H27" s="11">
        <v>3.7</v>
      </c>
      <c r="I27" s="11">
        <v>4.9</v>
      </c>
    </row>
    <row r="28" ht="15.75" customHeight="1">
      <c r="A28" s="8" t="s">
        <v>39</v>
      </c>
      <c r="B28" s="10"/>
      <c r="C28" s="10" t="s">
        <v>30</v>
      </c>
      <c r="D28" s="10"/>
      <c r="E28" s="10"/>
      <c r="F28" s="10"/>
      <c r="G28" s="10"/>
      <c r="H28" s="11">
        <v>4.0</v>
      </c>
      <c r="I28" s="11">
        <v>0.1</v>
      </c>
    </row>
    <row r="29" ht="15.75" customHeight="1">
      <c r="A29" s="8" t="s">
        <v>40</v>
      </c>
      <c r="B29" s="10"/>
      <c r="C29" s="10"/>
      <c r="D29" s="10">
        <v>6.4</v>
      </c>
      <c r="E29" s="10"/>
      <c r="F29" s="10"/>
      <c r="G29" s="10"/>
      <c r="H29" s="11">
        <v>0.2</v>
      </c>
      <c r="I29" s="11">
        <v>0.5</v>
      </c>
    </row>
    <row r="30" ht="15.75" customHeight="1">
      <c r="A30" s="8" t="s">
        <v>41</v>
      </c>
      <c r="B30" s="10"/>
      <c r="C30" s="10"/>
      <c r="D30" s="10">
        <v>6.6</v>
      </c>
      <c r="E30" s="10"/>
      <c r="F30" s="10"/>
      <c r="G30" s="10"/>
      <c r="H30" s="11">
        <v>0.5</v>
      </c>
      <c r="I30" s="11">
        <v>2.0</v>
      </c>
    </row>
    <row r="31" ht="15.75" customHeight="1">
      <c r="A31" s="8" t="s">
        <v>42</v>
      </c>
      <c r="B31" s="10"/>
      <c r="C31" s="10"/>
      <c r="D31" s="12">
        <v>7.0</v>
      </c>
      <c r="E31" s="10"/>
      <c r="F31" s="10"/>
      <c r="G31" s="10"/>
      <c r="H31" s="12">
        <v>0.0</v>
      </c>
      <c r="I31" s="12">
        <v>0.0</v>
      </c>
    </row>
    <row r="32" ht="15.75" customHeight="1">
      <c r="A32" s="8" t="s">
        <v>43</v>
      </c>
      <c r="B32" s="9">
        <v>0.8</v>
      </c>
      <c r="C32" s="10"/>
      <c r="D32" s="10">
        <v>7.0</v>
      </c>
      <c r="E32" s="10"/>
      <c r="F32" s="10" t="s">
        <v>44</v>
      </c>
      <c r="G32" s="10"/>
      <c r="H32" s="11" t="s">
        <v>45</v>
      </c>
      <c r="I32" s="11" t="s">
        <v>45</v>
      </c>
    </row>
    <row r="33" ht="15.75" customHeight="1">
      <c r="A33" s="8" t="s">
        <v>46</v>
      </c>
      <c r="B33" s="10"/>
      <c r="C33" s="10"/>
      <c r="D33" s="10"/>
      <c r="E33" s="10"/>
      <c r="F33" s="10"/>
      <c r="G33" s="10">
        <v>8.9</v>
      </c>
      <c r="H33" s="11">
        <v>4.5</v>
      </c>
      <c r="I33" s="11">
        <v>3.0</v>
      </c>
    </row>
    <row r="34" ht="15.75" customHeight="1">
      <c r="A34" s="8" t="s">
        <v>47</v>
      </c>
      <c r="B34" s="9">
        <v>0.99</v>
      </c>
      <c r="C34" s="10"/>
      <c r="D34" s="10"/>
      <c r="E34" s="10"/>
      <c r="F34" s="10"/>
      <c r="G34" s="10"/>
      <c r="H34" s="11">
        <v>4.0</v>
      </c>
      <c r="I34" s="11">
        <v>8.0</v>
      </c>
    </row>
    <row r="35" ht="15.75" customHeight="1">
      <c r="A35" s="13" t="s">
        <v>48</v>
      </c>
      <c r="B35" s="14" t="str">
        <f>AVERAGE(H34,H26,H23,H21,H32)</f>
        <v>5.6</v>
      </c>
      <c r="C35" s="14" t="str">
        <f>AVERAGE(H28,H25,H22,H21)</f>
        <v>6.0</v>
      </c>
      <c r="D35" s="14" t="str">
        <f>AVERAGE(H31,H29,H30,H22,H32)</f>
        <v>0.2</v>
      </c>
      <c r="E35" s="14" t="str">
        <f>AVERAGE(H24)</f>
        <v>10.0</v>
      </c>
      <c r="F35" s="14" t="str">
        <f>AVERAGE(H32,H27)</f>
        <v>3.7</v>
      </c>
      <c r="G35" s="14" t="str">
        <f>AVERAGE(H33,H24,H23,H22,H21)</f>
        <v>6.0</v>
      </c>
      <c r="H35" s="15" t="str">
        <f>MEDIAN(H21:H34)</f>
        <v>3.70</v>
      </c>
      <c r="I35" s="16"/>
    </row>
    <row r="36" ht="15.75" customHeight="1">
      <c r="A36" s="13" t="s">
        <v>49</v>
      </c>
      <c r="B36" s="14" t="str">
        <f>AVERAGE(I34,I26,I23,I21,I31)</f>
        <v>3.0</v>
      </c>
      <c r="C36" s="14" t="str">
        <f>AVERAGE(I28,I25,I22,I21)</f>
        <v>3.8</v>
      </c>
      <c r="D36" s="14" t="str">
        <f>AVERAGE(I31,I29,I30,I22,I32)</f>
        <v>1.5</v>
      </c>
      <c r="E36" s="14" t="str">
        <f>AVERAGE(I24)</f>
        <v>5.0</v>
      </c>
      <c r="F36" s="14" t="str">
        <f>AVERAGE(I32,I27)</f>
        <v>4.9</v>
      </c>
      <c r="G36" s="14" t="str">
        <f>AVERAGE(I33,I24,I23,I22,I21)</f>
        <v>3.1</v>
      </c>
      <c r="H36" s="16"/>
      <c r="I36" s="17" t="str">
        <f>MEDIAN(I21:I35)</f>
        <v>3.00</v>
      </c>
    </row>
    <row r="37" ht="15.75" customHeight="1"/>
    <row r="38" ht="15.75" customHeight="1">
      <c r="A38" s="18"/>
      <c r="B38" s="18" t="s">
        <v>50</v>
      </c>
      <c r="C38" s="18">
        <v>5.0</v>
      </c>
      <c r="D38" s="18"/>
      <c r="E38" s="18"/>
      <c r="F38" s="18"/>
      <c r="G38" s="18"/>
    </row>
    <row r="39" ht="15.75" customHeight="1">
      <c r="A39" s="19" t="s">
        <v>51</v>
      </c>
      <c r="B39" s="7" t="s">
        <v>52</v>
      </c>
      <c r="C39" s="7" t="s">
        <v>53</v>
      </c>
      <c r="D39" s="7" t="s">
        <v>54</v>
      </c>
      <c r="E39" s="7" t="s">
        <v>55</v>
      </c>
      <c r="F39" s="7" t="s">
        <v>56</v>
      </c>
      <c r="G39" s="7" t="s">
        <v>57</v>
      </c>
      <c r="H39" s="7" t="s">
        <v>58</v>
      </c>
      <c r="I39" s="7" t="s">
        <v>59</v>
      </c>
      <c r="J39" s="18"/>
    </row>
    <row r="40" ht="15.75" customHeight="1">
      <c r="A40" s="20" t="s">
        <v>21</v>
      </c>
      <c r="B40" s="19">
        <v>20.0</v>
      </c>
      <c r="C40" s="19" t="str">
        <f>COUNTA(B21:B34)</f>
        <v>5</v>
      </c>
      <c r="D40" s="19">
        <v>0.0</v>
      </c>
      <c r="E40" s="19">
        <v>1.0</v>
      </c>
      <c r="F40" s="19" t="str">
        <f t="shared" ref="F40:F45" si="1">C40-E40</f>
        <v>4</v>
      </c>
      <c r="G40" s="21" t="str">
        <f>IF(C40&gt;=$C$38,B35,"Не рассчитывается")</f>
        <v>5.6</v>
      </c>
      <c r="H40" s="21" t="str">
        <f>IF(C40&gt;=$C$38,B36,"Не рассчитывается")</f>
        <v>3.0</v>
      </c>
      <c r="I40" s="19" t="s">
        <v>60</v>
      </c>
      <c r="J40" s="18"/>
    </row>
    <row r="41" ht="15.75" customHeight="1">
      <c r="A41" s="20" t="s">
        <v>22</v>
      </c>
      <c r="B41" s="19">
        <v>10.0</v>
      </c>
      <c r="C41" s="19" t="str">
        <f>COUNTA(C21:C34)</f>
        <v>4</v>
      </c>
      <c r="D41" s="19">
        <v>0.0</v>
      </c>
      <c r="E41" s="19">
        <v>0.0</v>
      </c>
      <c r="F41" s="19" t="str">
        <f t="shared" si="1"/>
        <v>4</v>
      </c>
      <c r="G41" s="19" t="str">
        <f>IF(C41&gt;=$C$38,D35,"Не рассчитывается")</f>
        <v>Не рассчитывается</v>
      </c>
      <c r="H41" s="19" t="str">
        <f>IF(C41&gt;=$C$38,D36,"Не рассчитывается")</f>
        <v>Не рассчитывается</v>
      </c>
      <c r="I41" s="19" t="s">
        <v>61</v>
      </c>
      <c r="J41" s="18"/>
    </row>
    <row r="42" ht="15.75" customHeight="1">
      <c r="A42" s="20" t="s">
        <v>62</v>
      </c>
      <c r="B42" s="19">
        <v>24.0</v>
      </c>
      <c r="C42" s="19" t="str">
        <f>COUNTA(D21:D34)</f>
        <v>5</v>
      </c>
      <c r="D42" s="19">
        <v>1.0</v>
      </c>
      <c r="E42" s="22">
        <v>1.0</v>
      </c>
      <c r="F42" s="19" t="str">
        <f t="shared" si="1"/>
        <v>4</v>
      </c>
      <c r="G42" s="23" t="str">
        <f>IF(C42&gt;=$C$38,E35,"Не рассчитывается")</f>
        <v>10.0</v>
      </c>
      <c r="H42" s="24" t="str">
        <f>IF(C42&gt;=$C$38,E36,"Не рассчитывается")</f>
        <v>5.0</v>
      </c>
      <c r="I42" s="19" t="s">
        <v>60</v>
      </c>
      <c r="J42" s="18"/>
    </row>
    <row r="43" ht="15.75" customHeight="1">
      <c r="A43" s="20" t="s">
        <v>24</v>
      </c>
      <c r="B43" s="19">
        <v>5.0</v>
      </c>
      <c r="C43" s="19" t="str">
        <f>COUNTA(E21:E34)</f>
        <v>1</v>
      </c>
      <c r="D43" s="19">
        <v>0.0</v>
      </c>
      <c r="E43" s="19">
        <v>0.0</v>
      </c>
      <c r="F43" s="19" t="str">
        <f t="shared" si="1"/>
        <v>1</v>
      </c>
      <c r="G43" s="19" t="str">
        <f>IF(C43&gt;=$C$38,E35,"Не рассчитывается")</f>
        <v>Не рассчитывается</v>
      </c>
      <c r="H43" s="19" t="str">
        <f>IF(C43&gt;=$C$38,E36,"Не рассчитывается")</f>
        <v>Не рассчитывается</v>
      </c>
      <c r="I43" s="19" t="s">
        <v>61</v>
      </c>
      <c r="J43" s="18"/>
    </row>
    <row r="44" ht="15.75" customHeight="1">
      <c r="A44" s="20" t="s">
        <v>25</v>
      </c>
      <c r="B44" s="19">
        <v>5.0</v>
      </c>
      <c r="C44" s="19" t="str">
        <f>COUNTA(F21:F34)</f>
        <v>2</v>
      </c>
      <c r="D44" s="19">
        <v>0.0</v>
      </c>
      <c r="E44" s="19">
        <v>1.0</v>
      </c>
      <c r="F44" s="19" t="str">
        <f t="shared" si="1"/>
        <v>1</v>
      </c>
      <c r="G44" s="19" t="str">
        <f>IF(C44&gt;=$C$38,F35,"Не рассчитывается")</f>
        <v>Не рассчитывается</v>
      </c>
      <c r="H44" s="19" t="str">
        <f>IF(C44&gt;=$C$38,F36,"Не рассчитывается")</f>
        <v>Не рассчитывается</v>
      </c>
      <c r="I44" s="19" t="s">
        <v>61</v>
      </c>
      <c r="J44" s="18"/>
    </row>
    <row r="45" ht="15.75" customHeight="1">
      <c r="A45" s="20" t="s">
        <v>63</v>
      </c>
      <c r="B45" s="19">
        <v>30.0</v>
      </c>
      <c r="C45" s="19" t="str">
        <f>COUNTA(G21:G34)</f>
        <v>5</v>
      </c>
      <c r="D45" s="19">
        <v>0.0</v>
      </c>
      <c r="E45" s="19">
        <v>0.0</v>
      </c>
      <c r="F45" s="19" t="str">
        <f t="shared" si="1"/>
        <v>5</v>
      </c>
      <c r="G45" s="21" t="str">
        <f>IF(C45&gt;=$C$38,G35,"Не рассчитывается")</f>
        <v>6.0</v>
      </c>
      <c r="H45" s="21" t="str">
        <f>IF(C45&gt;=$C$38,G36,"Не рассчитывается")</f>
        <v>3.1</v>
      </c>
      <c r="I45" s="19"/>
      <c r="J45" s="18"/>
    </row>
    <row r="46" ht="15.75" customHeight="1"/>
    <row r="47" ht="15.75" customHeight="1">
      <c r="A47" s="1" t="s">
        <v>64</v>
      </c>
      <c r="E47" s="1"/>
      <c r="H47" s="1"/>
    </row>
    <row r="48" ht="15.75" customHeight="1">
      <c r="A48" t="s">
        <v>65</v>
      </c>
      <c r="E48" s="1"/>
      <c r="H48" s="1"/>
    </row>
    <row r="49" ht="15.75" customHeight="1">
      <c r="A49" t="s">
        <v>66</v>
      </c>
      <c r="E49" s="1"/>
      <c r="H49" s="1"/>
    </row>
    <row r="50" ht="15.75" customHeight="1">
      <c r="A50" t="s">
        <v>67</v>
      </c>
      <c r="E50" s="1"/>
      <c r="H50" s="1"/>
    </row>
    <row r="51" ht="15.75" customHeight="1">
      <c r="A51" t="s">
        <v>68</v>
      </c>
      <c r="E51" s="1"/>
      <c r="H51" s="1"/>
    </row>
    <row r="52" ht="15.75" customHeight="1">
      <c r="A52" t="s">
        <v>69</v>
      </c>
      <c r="E52" s="1"/>
      <c r="H52" s="1"/>
    </row>
    <row r="53" ht="15.75" customHeight="1">
      <c r="A53" t="s">
        <v>70</v>
      </c>
      <c r="E53" s="1"/>
      <c r="H53" s="1"/>
    </row>
    <row r="54" ht="15.75" customHeight="1">
      <c r="A54" t="s">
        <v>71</v>
      </c>
      <c r="E54" s="1"/>
      <c r="H54" s="1"/>
    </row>
    <row r="55" ht="15.75" customHeight="1">
      <c r="A55" t="s">
        <v>72</v>
      </c>
      <c r="E55" s="1"/>
      <c r="H55" s="1"/>
    </row>
    <row r="56" ht="15.75" customHeight="1">
      <c r="A56" t="s">
        <v>73</v>
      </c>
      <c r="E56" s="1"/>
      <c r="H56" s="1"/>
    </row>
    <row r="57" ht="15.75" customHeight="1">
      <c r="A57" t="s">
        <v>74</v>
      </c>
      <c r="E57" s="1"/>
      <c r="H57" s="1"/>
    </row>
    <row r="58" ht="15.75" customHeight="1">
      <c r="A58" t="s">
        <v>75</v>
      </c>
      <c r="E58" s="1"/>
      <c r="H58" s="1"/>
    </row>
    <row r="59" ht="15.75" customHeight="1">
      <c r="A59" t="s">
        <v>76</v>
      </c>
      <c r="E59" s="1"/>
      <c r="H59" s="1"/>
    </row>
    <row r="60" ht="15.75" customHeight="1">
      <c r="A60" t="s">
        <v>77</v>
      </c>
      <c r="E60" s="1"/>
      <c r="H60" s="1"/>
    </row>
    <row r="61" ht="15.75" customHeight="1">
      <c r="A61" t="s">
        <v>78</v>
      </c>
      <c r="E61" s="1"/>
      <c r="H61" s="1"/>
    </row>
    <row r="62" ht="15.75" customHeight="1">
      <c r="A62" t="s">
        <v>79</v>
      </c>
      <c r="E62" s="1"/>
      <c r="H62" s="1"/>
    </row>
    <row r="63" ht="15.75" customHeight="1">
      <c r="A63" t="s">
        <v>80</v>
      </c>
      <c r="E63" s="1"/>
      <c r="H63" s="1"/>
    </row>
    <row r="64" ht="15.75" customHeight="1">
      <c r="A64" t="s">
        <v>81</v>
      </c>
      <c r="E64" s="1"/>
      <c r="H64" s="1"/>
    </row>
    <row r="65" ht="15.75" customHeight="1">
      <c r="A65" t="s">
        <v>82</v>
      </c>
    </row>
    <row r="66" ht="15.75" customHeight="1"/>
    <row r="67" ht="15.75" customHeight="1">
      <c r="A67" s="25" t="s">
        <v>83</v>
      </c>
      <c r="B67" s="25"/>
      <c r="C67" s="25"/>
      <c r="D67" s="25"/>
      <c r="E67" s="25"/>
      <c r="F67" s="25"/>
      <c r="G67" s="25"/>
      <c r="H67" s="25"/>
      <c r="I67" s="25"/>
      <c r="J67" s="25"/>
      <c r="K67" s="25"/>
    </row>
    <row r="68" ht="15.75" customHeight="1">
      <c r="A68" s="26" t="s">
        <v>84</v>
      </c>
      <c r="B68" s="26" t="s">
        <v>85</v>
      </c>
      <c r="C68" s="26" t="s">
        <v>86</v>
      </c>
      <c r="D68" s="26" t="s">
        <v>87</v>
      </c>
      <c r="E68" s="26" t="s">
        <v>88</v>
      </c>
      <c r="F68" s="26" t="s">
        <v>89</v>
      </c>
      <c r="G68" s="26" t="s">
        <v>90</v>
      </c>
      <c r="H68" s="26" t="s">
        <v>91</v>
      </c>
      <c r="I68" s="26" t="s">
        <v>92</v>
      </c>
      <c r="J68" s="26" t="s">
        <v>93</v>
      </c>
      <c r="K68" s="26" t="s">
        <v>94</v>
      </c>
    </row>
    <row r="69" ht="15.75" customHeight="1">
      <c r="A69" s="27" t="s">
        <v>95</v>
      </c>
      <c r="B69" s="28" t="s">
        <v>96</v>
      </c>
      <c r="C69" s="29">
        <v>43137.0</v>
      </c>
      <c r="D69" s="28" t="s">
        <v>97</v>
      </c>
      <c r="E69" s="28" t="s">
        <v>97</v>
      </c>
      <c r="F69" s="28" t="s">
        <v>98</v>
      </c>
      <c r="G69" s="28" t="s">
        <v>97</v>
      </c>
      <c r="H69" s="28" t="s">
        <v>45</v>
      </c>
      <c r="I69" s="30" t="s">
        <v>45</v>
      </c>
      <c r="J69" s="30" t="s">
        <v>45</v>
      </c>
      <c r="K69" s="30" t="s">
        <v>45</v>
      </c>
    </row>
    <row r="70" ht="15.75" customHeight="1">
      <c r="A70" s="27" t="s">
        <v>99</v>
      </c>
      <c r="B70" s="28" t="s">
        <v>100</v>
      </c>
      <c r="C70" s="29">
        <v>43228.0</v>
      </c>
      <c r="D70" s="28" t="s">
        <v>98</v>
      </c>
      <c r="E70" s="28" t="s">
        <v>98</v>
      </c>
      <c r="F70" s="28" t="s">
        <v>97</v>
      </c>
      <c r="G70" s="28" t="s">
        <v>98</v>
      </c>
      <c r="H70" s="28">
        <v>0.0</v>
      </c>
      <c r="I70" s="30">
        <v>0.0</v>
      </c>
      <c r="J70" s="30">
        <v>0.0</v>
      </c>
      <c r="K70" s="30">
        <v>0.0</v>
      </c>
    </row>
    <row r="71" ht="15.75" customHeight="1">
      <c r="A71" s="27" t="s">
        <v>101</v>
      </c>
      <c r="B71" s="28">
        <v>85.0</v>
      </c>
      <c r="C71" s="29">
        <v>43228.0</v>
      </c>
      <c r="D71" s="28" t="s">
        <v>98</v>
      </c>
      <c r="E71" s="28" t="s">
        <v>97</v>
      </c>
      <c r="F71" s="28" t="s">
        <v>98</v>
      </c>
      <c r="G71" s="28" t="s">
        <v>98</v>
      </c>
      <c r="H71" s="28" t="s">
        <v>102</v>
      </c>
      <c r="I71" s="30" t="s">
        <v>103</v>
      </c>
      <c r="J71" s="30" t="s">
        <v>104</v>
      </c>
      <c r="K71" s="31">
        <v>43221.0</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27.13"/>
    <col customWidth="1" min="2" max="2" width="22.13"/>
    <col customWidth="1" min="3" max="3" width="14.38"/>
    <col customWidth="1" min="4" max="4" width="22.88"/>
    <col customWidth="1" min="5" max="5" width="20.63"/>
    <col customWidth="1" min="6" max="6" width="14.38"/>
    <col customWidth="1" min="7" max="7" width="23.88"/>
    <col customWidth="1" min="8" max="8" width="12.25"/>
    <col customWidth="1" min="9" max="9" width="14.38"/>
    <col customWidth="1" min="10" max="10" width="16.0"/>
    <col customWidth="1" min="11" max="31" width="14.38"/>
  </cols>
  <sheetData>
    <row r="1" ht="15.75" customHeight="1">
      <c r="A1" s="1" t="s">
        <v>105</v>
      </c>
    </row>
    <row r="2" ht="15.75" customHeight="1">
      <c r="A2" s="2" t="s">
        <v>1</v>
      </c>
    </row>
    <row r="3" ht="15.75" customHeight="1">
      <c r="A3" t="s">
        <v>106</v>
      </c>
    </row>
    <row r="4" ht="15.75" customHeight="1"/>
    <row r="5" ht="15.75" customHeight="1">
      <c r="A5" s="32" t="s">
        <v>107</v>
      </c>
    </row>
    <row r="6" ht="15.75" customHeight="1">
      <c r="A6" s="32"/>
    </row>
    <row r="7" ht="15.75" customHeight="1">
      <c r="A7" s="32" t="s">
        <v>108</v>
      </c>
    </row>
    <row r="8" ht="15.75" customHeight="1">
      <c r="A8" s="1"/>
    </row>
    <row r="9" ht="15.75" customHeight="1">
      <c r="A9" s="1" t="s">
        <v>109</v>
      </c>
    </row>
    <row r="10" ht="15.75" customHeight="1">
      <c r="A10" t="s">
        <v>110</v>
      </c>
      <c r="B10" t="s">
        <v>111</v>
      </c>
    </row>
    <row r="11" ht="15.75" customHeight="1">
      <c r="A11" t="s">
        <v>112</v>
      </c>
      <c r="B11" t="s">
        <v>113</v>
      </c>
    </row>
    <row r="12" ht="15.75" customHeight="1">
      <c r="A12" t="s">
        <v>114</v>
      </c>
      <c r="B12" t="s">
        <v>115</v>
      </c>
    </row>
    <row r="13" ht="15.75" customHeight="1">
      <c r="A13" t="s">
        <v>116</v>
      </c>
      <c r="B13" t="s">
        <v>117</v>
      </c>
    </row>
    <row r="14" ht="15.75" customHeight="1">
      <c r="A14" s="33"/>
      <c r="B14" s="34"/>
    </row>
    <row r="15" ht="15.75" customHeight="1">
      <c r="A15" s="32"/>
    </row>
    <row r="16" ht="15.75" customHeight="1">
      <c r="A16" s="3" t="s">
        <v>118</v>
      </c>
    </row>
    <row r="17" ht="15.75" customHeight="1">
      <c r="A17" s="1"/>
    </row>
    <row r="18" ht="15.75" customHeight="1">
      <c r="A18" s="1" t="s">
        <v>119</v>
      </c>
      <c r="C18" s="1" t="s">
        <v>6</v>
      </c>
    </row>
    <row r="19" ht="15.75" customHeight="1">
      <c r="A19" t="s">
        <v>7</v>
      </c>
      <c r="C19" s="4" t="s">
        <v>8</v>
      </c>
    </row>
    <row r="20" ht="15.75" customHeight="1">
      <c r="A20" t="s">
        <v>120</v>
      </c>
      <c r="C20" s="4" t="s">
        <v>10</v>
      </c>
    </row>
    <row r="21" ht="15.75" customHeight="1">
      <c r="A21" t="s">
        <v>121</v>
      </c>
      <c r="C21" s="4" t="s">
        <v>122</v>
      </c>
    </row>
    <row r="22" ht="15.75" customHeight="1">
      <c r="A22" s="1" t="s">
        <v>123</v>
      </c>
    </row>
    <row r="23" ht="15.75" customHeight="1">
      <c r="A23" t="s">
        <v>14</v>
      </c>
      <c r="C23" s="4" t="s">
        <v>8</v>
      </c>
    </row>
    <row r="24" ht="15.75" customHeight="1">
      <c r="A24" t="s">
        <v>15</v>
      </c>
      <c r="C24" s="4" t="s">
        <v>10</v>
      </c>
      <c r="E24" s="1"/>
      <c r="F24" s="1"/>
      <c r="G24" s="1"/>
      <c r="I24" s="1"/>
      <c r="J24" s="1"/>
    </row>
    <row r="25" ht="15.75" customHeight="1">
      <c r="A25" t="s">
        <v>124</v>
      </c>
      <c r="C25" s="4" t="s">
        <v>122</v>
      </c>
      <c r="E25" s="1"/>
      <c r="F25" s="1"/>
      <c r="G25" s="1"/>
      <c r="I25" s="1"/>
      <c r="J25" s="1"/>
    </row>
    <row r="26" ht="15.75" customHeight="1">
      <c r="A26" s="1"/>
      <c r="E26" s="1"/>
      <c r="F26" s="1"/>
      <c r="G26" s="1"/>
      <c r="I26" s="1"/>
      <c r="J26" s="1"/>
    </row>
    <row r="27" ht="15.75" customHeight="1">
      <c r="A27" s="1" t="s">
        <v>17</v>
      </c>
      <c r="E27" s="1"/>
      <c r="F27" s="1"/>
      <c r="G27" s="1"/>
      <c r="I27" s="1"/>
      <c r="J27" s="1"/>
    </row>
    <row r="28" ht="15.75" customHeight="1">
      <c r="A28" t="s">
        <v>125</v>
      </c>
      <c r="B28" t="str">
        <f>COUNTA(B53:G66) </f>
        <v>20</v>
      </c>
      <c r="E28" s="1"/>
      <c r="F28" s="1"/>
      <c r="G28" s="1"/>
      <c r="I28" s="1"/>
      <c r="J28" s="1"/>
    </row>
    <row r="29" ht="15.75" customHeight="1">
      <c r="A29" s="5"/>
      <c r="B29" s="6"/>
      <c r="E29" s="1"/>
      <c r="F29" s="1"/>
      <c r="G29" s="1"/>
      <c r="I29" s="1"/>
      <c r="J29" s="1"/>
    </row>
    <row r="30" ht="15.75" customHeight="1">
      <c r="A30" s="13" t="s">
        <v>126</v>
      </c>
      <c r="B30" s="35" t="s">
        <v>127</v>
      </c>
      <c r="E30" s="1"/>
      <c r="F30" s="1"/>
      <c r="G30" s="1"/>
      <c r="I30" s="1"/>
      <c r="J30" s="1"/>
    </row>
    <row r="31" ht="15.75" customHeight="1">
      <c r="A31" s="36" t="s">
        <v>128</v>
      </c>
      <c r="B31" s="37" t="str">
        <f>H67</f>
        <v>4.00</v>
      </c>
      <c r="E31" s="1"/>
      <c r="F31" s="1"/>
      <c r="G31" s="1"/>
      <c r="I31" s="1"/>
      <c r="J31" s="1"/>
    </row>
    <row r="32" ht="15.75" customHeight="1">
      <c r="A32" s="8" t="s">
        <v>129</v>
      </c>
      <c r="B32" s="37" t="str">
        <f>I68</f>
        <v>3.50</v>
      </c>
      <c r="E32" s="1"/>
      <c r="F32" s="1"/>
      <c r="G32" s="1"/>
      <c r="I32" s="1"/>
      <c r="J32" s="1"/>
    </row>
    <row r="33" ht="15.75" customHeight="1">
      <c r="A33" s="36" t="s">
        <v>130</v>
      </c>
      <c r="B33" s="37" t="str">
        <f>J69</f>
        <v>2.00</v>
      </c>
      <c r="E33" s="1"/>
      <c r="F33" s="1"/>
      <c r="G33" s="1"/>
      <c r="I33" s="1"/>
      <c r="J33" s="1"/>
    </row>
    <row r="34" ht="15.75" customHeight="1">
      <c r="A34" s="8" t="s">
        <v>131</v>
      </c>
      <c r="B34" s="37" t="str">
        <f>K70</f>
        <v>0.60</v>
      </c>
      <c r="E34" s="1"/>
      <c r="F34" s="1"/>
      <c r="G34" s="1"/>
      <c r="I34" s="1"/>
      <c r="J34" s="1"/>
    </row>
    <row r="35" ht="15.75" customHeight="1">
      <c r="A35" s="38" t="s">
        <v>132</v>
      </c>
      <c r="B35" s="8"/>
      <c r="E35" s="1"/>
      <c r="F35" s="1"/>
      <c r="G35" s="1"/>
      <c r="I35" s="1"/>
      <c r="J35" s="1"/>
    </row>
    <row r="36" ht="15.75" customHeight="1">
      <c r="A36" s="8" t="s">
        <v>133</v>
      </c>
      <c r="B36" s="8">
        <v>0.5</v>
      </c>
      <c r="E36" s="1"/>
      <c r="F36" s="1"/>
      <c r="G36" s="1"/>
      <c r="I36" s="1"/>
      <c r="J36" s="1"/>
    </row>
    <row r="37" ht="15.75" customHeight="1">
      <c r="A37" s="8" t="s">
        <v>134</v>
      </c>
      <c r="B37" s="8">
        <v>1.35</v>
      </c>
      <c r="E37" s="1"/>
      <c r="F37" s="1"/>
      <c r="G37" s="1"/>
      <c r="I37" s="1"/>
      <c r="J37" s="1"/>
    </row>
    <row r="38" ht="15.75" customHeight="1"/>
    <row r="39" ht="15.75" customHeight="1">
      <c r="A39" s="1" t="s">
        <v>135</v>
      </c>
      <c r="E39" s="1"/>
      <c r="F39" s="1"/>
      <c r="G39" s="1"/>
      <c r="I39" s="1"/>
      <c r="J39" s="1"/>
    </row>
    <row r="40" ht="15.75" customHeight="1">
      <c r="E40" s="38" t="s">
        <v>136</v>
      </c>
      <c r="F40" s="39" t="s">
        <v>137</v>
      </c>
      <c r="G40" s="39" t="s">
        <v>138</v>
      </c>
      <c r="H40" s="40"/>
      <c r="I40" s="41" t="s">
        <v>136</v>
      </c>
      <c r="J40" s="39" t="s">
        <v>137</v>
      </c>
      <c r="K40" s="39" t="s">
        <v>138</v>
      </c>
    </row>
    <row r="41" ht="15.75" customHeight="1">
      <c r="A41" s="42" t="s">
        <v>139</v>
      </c>
      <c r="B41" t="s">
        <v>140</v>
      </c>
      <c r="E41" s="8" t="s">
        <v>45</v>
      </c>
      <c r="F41" s="8" t="s">
        <v>45</v>
      </c>
      <c r="G41" s="8" t="s">
        <v>45</v>
      </c>
      <c r="I41" s="8" t="s">
        <v>45</v>
      </c>
      <c r="J41" s="8" t="s">
        <v>45</v>
      </c>
      <c r="K41" s="8" t="s">
        <v>45</v>
      </c>
    </row>
    <row r="42" ht="15.75" customHeight="1">
      <c r="E42" s="8"/>
      <c r="F42" s="38"/>
      <c r="G42" s="38"/>
      <c r="I42" s="8"/>
      <c r="J42" s="38"/>
      <c r="K42" s="37"/>
    </row>
    <row r="43" ht="15.75" customHeight="1">
      <c r="A43" s="43" t="s">
        <v>141</v>
      </c>
      <c r="B43" t="s">
        <v>142</v>
      </c>
      <c r="E43" s="8" t="s">
        <v>143</v>
      </c>
      <c r="F43" s="44">
        <v>0.0</v>
      </c>
      <c r="G43" s="45" t="str">
        <f>B31*B36</f>
        <v>2.00</v>
      </c>
      <c r="I43" s="8" t="s">
        <v>144</v>
      </c>
      <c r="J43" s="44">
        <v>0.0</v>
      </c>
      <c r="K43" s="45" t="str">
        <f>J69*B36</f>
        <v>1.00</v>
      </c>
    </row>
    <row r="44" ht="15.75" customHeight="1">
      <c r="A44" s="46" t="s">
        <v>145</v>
      </c>
      <c r="B44" t="s">
        <v>146</v>
      </c>
      <c r="E44" s="8" t="s">
        <v>147</v>
      </c>
      <c r="F44" s="47" t="str">
        <f>G43+0.01</f>
        <v>2.01</v>
      </c>
      <c r="G44" s="47" t="str">
        <f>F45-0.01</f>
        <v>5.39</v>
      </c>
      <c r="I44" s="8" t="s">
        <v>148</v>
      </c>
      <c r="J44" s="47" t="str">
        <f t="shared" ref="J44:J45" si="1">K43+0.01</f>
        <v>1.01</v>
      </c>
      <c r="K44" s="47" t="str">
        <f>J69*B37</f>
        <v>2.70</v>
      </c>
    </row>
    <row r="45" ht="15.75" customHeight="1">
      <c r="A45" s="48" t="s">
        <v>149</v>
      </c>
      <c r="B45" t="s">
        <v>150</v>
      </c>
      <c r="E45" s="8" t="s">
        <v>151</v>
      </c>
      <c r="F45" s="49" t="str">
        <f>B31*B37</f>
        <v>5.40</v>
      </c>
      <c r="G45" s="50" t="s">
        <v>152</v>
      </c>
      <c r="I45" s="8" t="s">
        <v>153</v>
      </c>
      <c r="J45" s="49" t="str">
        <f t="shared" si="1"/>
        <v>2.71</v>
      </c>
      <c r="K45" s="50" t="s">
        <v>152</v>
      </c>
    </row>
    <row r="46" ht="15.75" customHeight="1">
      <c r="E46" s="8"/>
      <c r="F46" s="51"/>
      <c r="G46" s="37"/>
      <c r="I46" s="8"/>
      <c r="J46" s="51"/>
      <c r="K46" s="51"/>
    </row>
    <row r="47" ht="15.75" customHeight="1">
      <c r="A47" s="43" t="s">
        <v>154</v>
      </c>
      <c r="B47" t="s">
        <v>155</v>
      </c>
      <c r="E47" s="8" t="s">
        <v>156</v>
      </c>
      <c r="F47" s="44">
        <v>0.0</v>
      </c>
      <c r="G47" s="45" t="str">
        <f>B32*B36</f>
        <v>1.75</v>
      </c>
      <c r="I47" s="8" t="s">
        <v>157</v>
      </c>
      <c r="J47" s="44">
        <v>0.0</v>
      </c>
      <c r="K47" s="45" t="str">
        <f>K70*B36</f>
        <v>0.30</v>
      </c>
    </row>
    <row r="48" ht="15.75" customHeight="1">
      <c r="A48" s="46" t="s">
        <v>158</v>
      </c>
      <c r="B48" t="s">
        <v>159</v>
      </c>
      <c r="E48" s="8" t="s">
        <v>160</v>
      </c>
      <c r="F48" s="47" t="str">
        <f>G47+0.01</f>
        <v>1.76</v>
      </c>
      <c r="G48" s="47" t="str">
        <f>F49-0.01</f>
        <v>4.72</v>
      </c>
      <c r="I48" s="8" t="s">
        <v>161</v>
      </c>
      <c r="J48" s="47" t="str">
        <f t="shared" ref="J48:J49" si="2">K47+0.01</f>
        <v>0.31</v>
      </c>
      <c r="K48" s="47" t="str">
        <f>K70*B37</f>
        <v>0.81</v>
      </c>
    </row>
    <row r="49" ht="15.75" customHeight="1">
      <c r="A49" s="48" t="s">
        <v>162</v>
      </c>
      <c r="B49" t="s">
        <v>163</v>
      </c>
      <c r="E49" s="8" t="s">
        <v>164</v>
      </c>
      <c r="F49" s="49" t="str">
        <f>B32*B37</f>
        <v>4.73</v>
      </c>
      <c r="G49" s="50" t="s">
        <v>152</v>
      </c>
      <c r="I49" s="8" t="s">
        <v>165</v>
      </c>
      <c r="J49" s="49" t="str">
        <f t="shared" si="2"/>
        <v>0.82</v>
      </c>
      <c r="K49" s="50" t="s">
        <v>152</v>
      </c>
    </row>
    <row r="50" ht="15.75" customHeight="1">
      <c r="A50" s="18"/>
      <c r="B50" s="18"/>
      <c r="C50" s="18"/>
      <c r="D50" s="18"/>
      <c r="E50" s="18"/>
      <c r="F50" s="18"/>
      <c r="G50" s="18"/>
    </row>
    <row r="51" ht="15.75" customHeight="1">
      <c r="A51" s="1" t="s">
        <v>19</v>
      </c>
    </row>
    <row r="52" ht="15.75" customHeight="1">
      <c r="A52" s="7" t="s">
        <v>20</v>
      </c>
      <c r="B52" s="7" t="s">
        <v>21</v>
      </c>
      <c r="C52" s="7" t="s">
        <v>22</v>
      </c>
      <c r="D52" s="7" t="s">
        <v>23</v>
      </c>
      <c r="E52" s="7" t="s">
        <v>24</v>
      </c>
      <c r="F52" s="7" t="s">
        <v>25</v>
      </c>
      <c r="G52" s="7" t="s">
        <v>26</v>
      </c>
      <c r="H52" s="7" t="s">
        <v>166</v>
      </c>
      <c r="I52" s="7" t="s">
        <v>167</v>
      </c>
      <c r="J52" s="7" t="s">
        <v>168</v>
      </c>
      <c r="K52" s="7" t="s">
        <v>169</v>
      </c>
      <c r="L52" s="5"/>
      <c r="M52" s="5"/>
      <c r="N52" s="5"/>
      <c r="O52" s="5"/>
      <c r="P52" s="5"/>
      <c r="Q52" s="5"/>
      <c r="R52" s="5"/>
      <c r="S52" s="5"/>
      <c r="T52" s="5"/>
      <c r="U52" s="5"/>
      <c r="V52" s="5"/>
      <c r="W52" s="5"/>
      <c r="X52" s="5"/>
      <c r="Y52" s="5"/>
      <c r="Z52" s="5"/>
      <c r="AA52" s="5"/>
      <c r="AB52" s="5"/>
      <c r="AC52" s="5"/>
      <c r="AD52" s="5"/>
      <c r="AE52" s="5"/>
    </row>
    <row r="53" ht="15.75" customHeight="1">
      <c r="A53" s="8" t="s">
        <v>29</v>
      </c>
      <c r="B53" s="9">
        <v>0.85</v>
      </c>
      <c r="C53" s="10" t="s">
        <v>30</v>
      </c>
      <c r="D53" s="10"/>
      <c r="E53" s="10"/>
      <c r="F53" s="10"/>
      <c r="G53" s="10">
        <v>8.2</v>
      </c>
      <c r="H53" s="52">
        <v>15.0</v>
      </c>
      <c r="I53" s="53">
        <v>4.0</v>
      </c>
      <c r="J53" s="54">
        <v>4.3</v>
      </c>
      <c r="K53" s="55">
        <v>0.6</v>
      </c>
    </row>
    <row r="54" ht="15.75" customHeight="1">
      <c r="A54" s="8" t="s">
        <v>31</v>
      </c>
      <c r="B54" s="10"/>
      <c r="C54" s="10" t="s">
        <v>32</v>
      </c>
      <c r="D54" s="10">
        <v>6.0</v>
      </c>
      <c r="E54" s="10"/>
      <c r="F54" s="10"/>
      <c r="G54" s="10">
        <v>8.6</v>
      </c>
      <c r="H54" s="56">
        <v>0.1</v>
      </c>
      <c r="I54" s="53">
        <v>3.5</v>
      </c>
      <c r="J54" s="54">
        <v>0.5</v>
      </c>
      <c r="K54" s="55">
        <v>2.0</v>
      </c>
    </row>
    <row r="55" ht="15.75" customHeight="1">
      <c r="A55" s="8" t="s">
        <v>33</v>
      </c>
      <c r="B55" s="9">
        <v>0.96</v>
      </c>
      <c r="C55" s="10"/>
      <c r="D55" s="10"/>
      <c r="E55" s="10"/>
      <c r="F55" s="10"/>
      <c r="G55" s="10">
        <v>8.8</v>
      </c>
      <c r="H55" s="56">
        <v>0.2</v>
      </c>
      <c r="I55" s="56">
        <v>0.1</v>
      </c>
      <c r="J55" s="54">
        <v>0.3</v>
      </c>
      <c r="K55" s="55">
        <v>0.1</v>
      </c>
    </row>
    <row r="56" ht="15.75" customHeight="1">
      <c r="A56" s="8" t="s">
        <v>34</v>
      </c>
      <c r="B56" s="10"/>
      <c r="C56" s="10"/>
      <c r="D56" s="10"/>
      <c r="E56" s="10">
        <v>8.5</v>
      </c>
      <c r="F56" s="10"/>
      <c r="G56" s="10">
        <v>8.1</v>
      </c>
      <c r="H56" s="52">
        <v>10.0</v>
      </c>
      <c r="I56" s="52">
        <v>5.0</v>
      </c>
      <c r="J56" s="54">
        <v>2.0</v>
      </c>
      <c r="K56" s="55">
        <v>1.0</v>
      </c>
    </row>
    <row r="57" ht="15.75" customHeight="1">
      <c r="A57" s="8" t="s">
        <v>35</v>
      </c>
      <c r="B57" s="10"/>
      <c r="C57" s="10" t="s">
        <v>30</v>
      </c>
      <c r="D57" s="10"/>
      <c r="E57" s="10"/>
      <c r="F57" s="10"/>
      <c r="G57" s="10"/>
      <c r="H57" s="53">
        <v>5.0</v>
      </c>
      <c r="I57" s="52">
        <v>7.5</v>
      </c>
      <c r="J57" s="54">
        <v>5.0</v>
      </c>
      <c r="K57" s="55">
        <v>3.0</v>
      </c>
    </row>
    <row r="58" ht="15.75" customHeight="1">
      <c r="A58" s="8" t="s">
        <v>36</v>
      </c>
      <c r="B58" s="9">
        <v>0.87</v>
      </c>
      <c r="C58" s="10"/>
      <c r="D58" s="10"/>
      <c r="E58" s="10"/>
      <c r="F58" s="10"/>
      <c r="G58" s="10"/>
      <c r="H58" s="53">
        <v>3.0</v>
      </c>
      <c r="I58" s="53">
        <v>3.0</v>
      </c>
      <c r="J58" s="54">
        <v>4.4</v>
      </c>
      <c r="K58" s="55">
        <v>1.0</v>
      </c>
    </row>
    <row r="59" ht="15.75" customHeight="1">
      <c r="A59" s="8" t="s">
        <v>37</v>
      </c>
      <c r="B59" s="10"/>
      <c r="C59" s="10"/>
      <c r="D59" s="10"/>
      <c r="E59" s="10"/>
      <c r="F59" s="10" t="s">
        <v>38</v>
      </c>
      <c r="G59" s="10"/>
      <c r="H59" s="53">
        <v>3.7</v>
      </c>
      <c r="I59" s="52">
        <v>4.9</v>
      </c>
      <c r="J59" s="54">
        <v>1.2</v>
      </c>
      <c r="K59" s="55">
        <v>0.5</v>
      </c>
    </row>
    <row r="60" ht="15.75" customHeight="1">
      <c r="A60" s="8" t="s">
        <v>39</v>
      </c>
      <c r="B60" s="10"/>
      <c r="C60" s="10" t="s">
        <v>30</v>
      </c>
      <c r="D60" s="10"/>
      <c r="E60" s="10"/>
      <c r="F60" s="10"/>
      <c r="G60" s="10"/>
      <c r="H60" s="53">
        <v>4.0</v>
      </c>
      <c r="I60" s="56">
        <v>0.1</v>
      </c>
      <c r="J60" s="54">
        <v>0.2</v>
      </c>
      <c r="K60" s="55">
        <v>0.1</v>
      </c>
    </row>
    <row r="61" ht="15.75" customHeight="1">
      <c r="A61" s="8" t="s">
        <v>40</v>
      </c>
      <c r="B61" s="10"/>
      <c r="C61" s="10"/>
      <c r="D61" s="10">
        <v>6.4</v>
      </c>
      <c r="E61" s="10"/>
      <c r="F61" s="10"/>
      <c r="G61" s="10"/>
      <c r="H61" s="56">
        <v>0.2</v>
      </c>
      <c r="I61" s="56">
        <v>0.5</v>
      </c>
      <c r="J61" s="54">
        <v>1.5</v>
      </c>
      <c r="K61" s="55">
        <v>0.5</v>
      </c>
    </row>
    <row r="62" ht="15.75" customHeight="1">
      <c r="A62" s="8" t="s">
        <v>41</v>
      </c>
      <c r="B62" s="10"/>
      <c r="C62" s="10"/>
      <c r="D62" s="10">
        <v>6.6</v>
      </c>
      <c r="E62" s="10"/>
      <c r="F62" s="10"/>
      <c r="G62" s="10"/>
      <c r="H62" s="56">
        <v>0.5</v>
      </c>
      <c r="I62" s="53">
        <v>2.0</v>
      </c>
      <c r="J62" s="54">
        <v>0.7</v>
      </c>
      <c r="K62" s="55">
        <v>2.0</v>
      </c>
    </row>
    <row r="63" ht="15.75" customHeight="1">
      <c r="A63" s="8" t="s">
        <v>42</v>
      </c>
      <c r="B63" s="10"/>
      <c r="C63" s="10"/>
      <c r="D63" s="11" t="s">
        <v>170</v>
      </c>
      <c r="E63" s="10"/>
      <c r="F63" s="10"/>
      <c r="G63" s="10"/>
      <c r="H63" s="12" t="s">
        <v>170</v>
      </c>
      <c r="I63" s="12" t="s">
        <v>170</v>
      </c>
      <c r="J63" s="12" t="s">
        <v>170</v>
      </c>
      <c r="K63" s="12" t="s">
        <v>170</v>
      </c>
    </row>
    <row r="64" ht="15.75" customHeight="1">
      <c r="A64" s="8" t="s">
        <v>43</v>
      </c>
      <c r="B64" s="10"/>
      <c r="C64" s="10"/>
      <c r="D64" s="10"/>
      <c r="E64" s="10"/>
      <c r="F64" s="10" t="s">
        <v>44</v>
      </c>
      <c r="G64" s="10"/>
      <c r="H64" s="52">
        <v>500.0</v>
      </c>
      <c r="I64" s="52">
        <v>5.0</v>
      </c>
      <c r="J64" s="54">
        <v>10.0</v>
      </c>
      <c r="K64" s="55">
        <v>0.2</v>
      </c>
    </row>
    <row r="65" ht="15.75" customHeight="1">
      <c r="A65" s="8" t="s">
        <v>46</v>
      </c>
      <c r="B65" s="10"/>
      <c r="C65" s="10"/>
      <c r="D65" s="10"/>
      <c r="E65" s="10"/>
      <c r="F65" s="10"/>
      <c r="G65" s="10">
        <v>8.9</v>
      </c>
      <c r="H65" s="53">
        <v>4.5</v>
      </c>
      <c r="I65" s="53">
        <v>3.0</v>
      </c>
      <c r="J65" s="54">
        <v>3.5</v>
      </c>
      <c r="K65" s="55">
        <v>1.0</v>
      </c>
    </row>
    <row r="66" ht="15.75" customHeight="1">
      <c r="A66" s="8" t="s">
        <v>47</v>
      </c>
      <c r="B66" s="9">
        <v>0.99</v>
      </c>
      <c r="C66" s="10"/>
      <c r="D66" s="10"/>
      <c r="E66" s="10"/>
      <c r="F66" s="10"/>
      <c r="G66" s="10"/>
      <c r="H66" s="53">
        <v>4.0</v>
      </c>
      <c r="I66" s="52">
        <v>8.0</v>
      </c>
      <c r="J66" s="54">
        <v>6.5</v>
      </c>
      <c r="K66" s="55">
        <v>0.6</v>
      </c>
    </row>
    <row r="67" ht="15.75" customHeight="1">
      <c r="A67" s="13" t="s">
        <v>171</v>
      </c>
      <c r="B67" s="14" t="str">
        <f>AVERAGE(H66,H58,H55,H53)</f>
        <v>5.6</v>
      </c>
      <c r="C67" s="14" t="str">
        <f>AVERAGE(H60,H57,H54,H53)</f>
        <v>6.0</v>
      </c>
      <c r="D67" s="14" t="str">
        <f>AVERAGE(H63,H61,H62,H54)</f>
        <v>0.3</v>
      </c>
      <c r="E67" s="14" t="str">
        <f>AVERAGE(H56)</f>
        <v>10.0</v>
      </c>
      <c r="F67" s="14" t="str">
        <f>AVERAGE(H64,H59)</f>
        <v>251.9</v>
      </c>
      <c r="G67" s="14" t="str">
        <f>AVERAGE(H65,H56,H55,H54,H53)</f>
        <v>6.0</v>
      </c>
      <c r="H67" s="15" t="str">
        <f>MEDIAN(H53:H66)</f>
        <v>4.00</v>
      </c>
      <c r="I67" s="17"/>
      <c r="J67" s="57"/>
      <c r="K67" s="58"/>
    </row>
    <row r="68" ht="15.75" customHeight="1">
      <c r="A68" s="13" t="s">
        <v>172</v>
      </c>
      <c r="B68" s="14" t="str">
        <f>AVERAGE(I66,I58,I55,I53)</f>
        <v>3.8</v>
      </c>
      <c r="C68" s="14" t="str">
        <f>AVERAGE(I60,I57,I54,I53)</f>
        <v>3.8</v>
      </c>
      <c r="D68" s="14" t="str">
        <f>AVERAGE(I63,I61,I62,I54)</f>
        <v>2.0</v>
      </c>
      <c r="E68" s="14" t="str">
        <f>AVERAGE(I56)</f>
        <v>5.0</v>
      </c>
      <c r="F68" s="14" t="str">
        <f>AVERAGE(I64,I59)</f>
        <v>5.0</v>
      </c>
      <c r="G68" s="14" t="str">
        <f>AVERAGE(I65,I56,I55,I54,I53)</f>
        <v>3.1</v>
      </c>
      <c r="H68" s="16"/>
      <c r="I68" s="17" t="str">
        <f>MEDIAN(I53:I67)</f>
        <v>3.50</v>
      </c>
      <c r="J68" s="57"/>
      <c r="K68" s="58"/>
    </row>
    <row r="69" ht="15.75" customHeight="1">
      <c r="A69" s="13" t="s">
        <v>173</v>
      </c>
      <c r="B69" s="14" t="str">
        <f>AVERAGE(J66,J58,J55,J53)</f>
        <v>3.9</v>
      </c>
      <c r="C69" s="14" t="str">
        <f>AVERAGE(J60,J57,J54,J53)</f>
        <v>2.5</v>
      </c>
      <c r="D69" s="14" t="str">
        <f>AVERAGE(J63,J61,J62,J54)</f>
        <v>0.9</v>
      </c>
      <c r="E69" s="14" t="str">
        <f>AVERAGE(J56)</f>
        <v>2.0</v>
      </c>
      <c r="F69" s="14" t="str">
        <f>AVERAGE(J64,J59)</f>
        <v>5.6</v>
      </c>
      <c r="G69" s="14" t="str">
        <f>AVERAGE(J65,J56,J55,J54,J53)</f>
        <v>2.1</v>
      </c>
      <c r="H69" s="16"/>
      <c r="I69" s="16"/>
      <c r="J69" s="57" t="str">
        <f>MEDIAN(J53:J66)</f>
        <v>2.00</v>
      </c>
      <c r="K69" s="58"/>
    </row>
    <row r="70" ht="15.75" customHeight="1">
      <c r="A70" s="13" t="s">
        <v>174</v>
      </c>
      <c r="B70" s="14" t="str">
        <f>AVERAGE(K66,K58,K55,K53)</f>
        <v>0.6</v>
      </c>
      <c r="C70" s="14" t="str">
        <f>AVERAGE(K60,K57,K54,K53)</f>
        <v>1.4</v>
      </c>
      <c r="D70" s="14" t="str">
        <f>AVERAGE(K63,K61,K62,K54)</f>
        <v>1.5</v>
      </c>
      <c r="E70" s="14" t="str">
        <f>AVERAGE(K56)</f>
        <v>1.0</v>
      </c>
      <c r="F70" s="14" t="str">
        <f>AVERAGE(K64,K59)</f>
        <v>0.4</v>
      </c>
      <c r="G70" s="14" t="str">
        <f>AVERAGE(K65,K56,K55,K54,K53)</f>
        <v>0.9</v>
      </c>
      <c r="H70" s="16"/>
      <c r="I70" s="16"/>
      <c r="J70" s="16"/>
      <c r="K70" s="58" t="str">
        <f>MEDIAN(K53:K66)</f>
        <v>0.60</v>
      </c>
    </row>
    <row r="71" ht="15.75" customHeight="1"/>
    <row r="72" ht="15.75" customHeight="1">
      <c r="A72" s="8"/>
      <c r="B72" s="41" t="s">
        <v>175</v>
      </c>
      <c r="C72" s="41" t="s">
        <v>176</v>
      </c>
    </row>
    <row r="73" ht="15.75" customHeight="1">
      <c r="A73" s="7" t="s">
        <v>177</v>
      </c>
      <c r="B73" s="7">
        <v>6.0</v>
      </c>
      <c r="C73" s="7">
        <v>5.0</v>
      </c>
      <c r="D73" s="18"/>
      <c r="E73" s="18"/>
      <c r="F73" s="18"/>
      <c r="G73" s="18"/>
    </row>
    <row r="74" ht="15.75" customHeight="1">
      <c r="A74" s="7" t="s">
        <v>178</v>
      </c>
      <c r="B74" s="7">
        <v>6.0</v>
      </c>
      <c r="C74" s="7">
        <v>9.0</v>
      </c>
      <c r="D74" s="18"/>
      <c r="E74" s="18"/>
      <c r="F74" s="18"/>
      <c r="G74" s="18"/>
    </row>
    <row r="75" ht="15.75" customHeight="1">
      <c r="A75" s="7" t="s">
        <v>179</v>
      </c>
      <c r="B75" s="7">
        <v>7.0</v>
      </c>
      <c r="C75" s="7">
        <v>5.0</v>
      </c>
      <c r="D75" s="18"/>
      <c r="E75" s="18"/>
      <c r="F75" s="18"/>
      <c r="G75" s="18"/>
    </row>
    <row r="76" ht="15.75" customHeight="1">
      <c r="A76" s="7" t="s">
        <v>180</v>
      </c>
      <c r="B76" s="7">
        <v>1.0</v>
      </c>
      <c r="C76" s="7">
        <v>1.0</v>
      </c>
      <c r="D76" s="18"/>
      <c r="E76" s="18"/>
      <c r="F76" s="18"/>
      <c r="G76" s="18"/>
    </row>
    <row r="77" ht="15.75" customHeight="1">
      <c r="A77" s="18"/>
      <c r="B77" s="18"/>
      <c r="C77" s="18"/>
      <c r="D77" s="18"/>
      <c r="E77" s="18"/>
      <c r="F77" s="18"/>
      <c r="G77" s="18"/>
    </row>
    <row r="78" ht="15.75" customHeight="1">
      <c r="A78" s="19" t="s">
        <v>51</v>
      </c>
      <c r="B78" s="7" t="s">
        <v>181</v>
      </c>
      <c r="C78" s="7" t="s">
        <v>182</v>
      </c>
      <c r="D78" s="7" t="s">
        <v>183</v>
      </c>
      <c r="E78" s="7" t="s">
        <v>184</v>
      </c>
      <c r="F78" s="18"/>
      <c r="G78" s="18"/>
    </row>
    <row r="79" ht="15.75" customHeight="1">
      <c r="A79" s="20" t="s">
        <v>21</v>
      </c>
      <c r="B79" s="7">
        <v>0.0</v>
      </c>
      <c r="C79" s="7">
        <v>1.0</v>
      </c>
      <c r="D79" s="7">
        <v>2.0</v>
      </c>
      <c r="E79" s="7">
        <v>1.0</v>
      </c>
      <c r="F79" s="18"/>
      <c r="G79" s="18"/>
    </row>
    <row r="80" ht="15.75" customHeight="1">
      <c r="A80" s="20" t="s">
        <v>22</v>
      </c>
      <c r="B80" s="7">
        <v>0.0</v>
      </c>
      <c r="C80" s="7">
        <v>2.0</v>
      </c>
      <c r="D80" s="7">
        <v>2.0</v>
      </c>
      <c r="E80" s="7">
        <v>0.0</v>
      </c>
      <c r="F80" s="18"/>
      <c r="G80" s="18"/>
    </row>
    <row r="81" ht="15.75" customHeight="1">
      <c r="A81" s="20" t="s">
        <v>62</v>
      </c>
      <c r="B81" s="7">
        <v>1.0</v>
      </c>
      <c r="C81" s="7">
        <v>1.0</v>
      </c>
      <c r="D81" s="7">
        <v>0.0</v>
      </c>
      <c r="E81" s="7">
        <v>0.0</v>
      </c>
      <c r="F81" s="18"/>
      <c r="G81" s="18"/>
    </row>
    <row r="82" ht="15.75" customHeight="1">
      <c r="A82" s="20" t="s">
        <v>24</v>
      </c>
      <c r="B82" s="7">
        <v>0.0</v>
      </c>
      <c r="C82" s="7">
        <v>0.0</v>
      </c>
      <c r="D82" s="7">
        <v>0.0</v>
      </c>
      <c r="E82" s="7">
        <v>1.0</v>
      </c>
      <c r="F82" s="18"/>
      <c r="G82" s="18"/>
    </row>
    <row r="83" ht="15.75" customHeight="1">
      <c r="A83" s="20" t="s">
        <v>25</v>
      </c>
      <c r="B83" s="7">
        <v>0.0</v>
      </c>
      <c r="C83" s="7">
        <v>0.0</v>
      </c>
      <c r="D83" s="7">
        <v>1.0</v>
      </c>
      <c r="E83" s="7">
        <v>1.0</v>
      </c>
      <c r="F83" s="18"/>
      <c r="G83" s="18"/>
    </row>
    <row r="84" ht="15.75" customHeight="1">
      <c r="A84" s="20" t="s">
        <v>185</v>
      </c>
      <c r="B84" s="7">
        <v>0.0</v>
      </c>
      <c r="C84" s="7">
        <v>2.0</v>
      </c>
      <c r="D84" s="7">
        <v>1.0</v>
      </c>
      <c r="E84" s="7">
        <v>2.0</v>
      </c>
      <c r="F84" s="18"/>
      <c r="G84" s="18"/>
    </row>
    <row r="85" ht="15.75" customHeight="1">
      <c r="A85" s="18"/>
      <c r="B85" s="18"/>
      <c r="C85" s="18"/>
      <c r="D85" s="18"/>
      <c r="E85" s="18"/>
      <c r="F85" s="18"/>
      <c r="G85" s="18"/>
    </row>
    <row r="86" ht="15.75" customHeight="1">
      <c r="A86" s="18" t="s">
        <v>186</v>
      </c>
      <c r="B86" s="18"/>
      <c r="C86" s="18"/>
      <c r="D86" s="18"/>
      <c r="E86" s="18"/>
      <c r="F86" s="18"/>
      <c r="G86" s="18"/>
    </row>
    <row r="87" ht="15.75" customHeight="1">
      <c r="A87" s="19" t="s">
        <v>51</v>
      </c>
      <c r="B87" s="19" t="s">
        <v>187</v>
      </c>
      <c r="C87" s="19" t="s">
        <v>188</v>
      </c>
      <c r="D87" s="19" t="s">
        <v>189</v>
      </c>
      <c r="E87" s="19" t="s">
        <v>190</v>
      </c>
      <c r="F87" s="19" t="s">
        <v>191</v>
      </c>
      <c r="G87" s="59" t="s">
        <v>192</v>
      </c>
      <c r="H87" s="60"/>
      <c r="I87" s="19" t="s">
        <v>193</v>
      </c>
      <c r="J87" s="61" t="str">
        <f>MAX(F88:F93)</f>
        <v>350.49</v>
      </c>
    </row>
    <row r="88" ht="15.75" customHeight="1">
      <c r="A88" s="20" t="s">
        <v>21</v>
      </c>
      <c r="B88" s="62" t="str">
        <f t="shared" ref="B88:B93" si="3">B79/$B$76</f>
        <v>0.00%</v>
      </c>
      <c r="C88" s="62" t="str">
        <f t="shared" ref="C88:C93" si="4">C79/$B$75</f>
        <v>14.29%</v>
      </c>
      <c r="D88" s="62" t="str">
        <f t="shared" ref="D88:D93" si="5">D79/$B$74</f>
        <v>33.33%</v>
      </c>
      <c r="E88" s="62" t="str">
        <f t="shared" ref="E88:E93" si="6">E79/$B$73</f>
        <v>16.67%</v>
      </c>
      <c r="F88" s="63" t="str">
        <f>B$67*(E88*$B$37+D88+1)/(C88+B88/$B$36+1)</f>
        <v>7.57</v>
      </c>
      <c r="G88" s="64" t="str">
        <f t="shared" ref="G88:G93" si="7">F88/$J$87*10</f>
        <v>0.2</v>
      </c>
      <c r="H88" s="65"/>
    </row>
    <row r="89" ht="15.75" customHeight="1">
      <c r="A89" s="20" t="s">
        <v>22</v>
      </c>
      <c r="B89" s="62" t="str">
        <f t="shared" si="3"/>
        <v>0.00%</v>
      </c>
      <c r="C89" s="62" t="str">
        <f t="shared" si="4"/>
        <v>28.57%</v>
      </c>
      <c r="D89" s="62" t="str">
        <f t="shared" si="5"/>
        <v>33.33%</v>
      </c>
      <c r="E89" s="62" t="str">
        <f t="shared" si="6"/>
        <v>0.00%</v>
      </c>
      <c r="F89" s="63" t="str">
        <f>C$67*(E89*$B$37+D89+1)/(C89+B89/$B$36+1)</f>
        <v>6.25</v>
      </c>
      <c r="G89" s="64" t="str">
        <f t="shared" si="7"/>
        <v>0.2</v>
      </c>
      <c r="H89" s="65"/>
    </row>
    <row r="90" ht="15.75" customHeight="1">
      <c r="A90" s="20" t="s">
        <v>62</v>
      </c>
      <c r="B90" s="62" t="str">
        <f t="shared" si="3"/>
        <v>100.00%</v>
      </c>
      <c r="C90" s="62" t="str">
        <f t="shared" si="4"/>
        <v>14.29%</v>
      </c>
      <c r="D90" s="62" t="str">
        <f t="shared" si="5"/>
        <v>0.00%</v>
      </c>
      <c r="E90" s="62" t="str">
        <f t="shared" si="6"/>
        <v>0.00%</v>
      </c>
      <c r="F90" s="63" t="str">
        <f>D$67*(E90*$B$37+D90+1)/(C90+B90/$B$36+1)</f>
        <v>0.08</v>
      </c>
      <c r="G90" s="64" t="str">
        <f t="shared" si="7"/>
        <v>0.0</v>
      </c>
      <c r="H90" s="65"/>
    </row>
    <row r="91" ht="15.75" customHeight="1">
      <c r="A91" s="20" t="s">
        <v>24</v>
      </c>
      <c r="B91" s="62" t="str">
        <f t="shared" si="3"/>
        <v>0.00%</v>
      </c>
      <c r="C91" s="62" t="str">
        <f t="shared" si="4"/>
        <v>0.00%</v>
      </c>
      <c r="D91" s="62" t="str">
        <f t="shared" si="5"/>
        <v>0.00%</v>
      </c>
      <c r="E91" s="62" t="str">
        <f t="shared" si="6"/>
        <v>16.67%</v>
      </c>
      <c r="F91" s="63" t="str">
        <f>E$67*(E91*$B$37+D91+1)/(C91+B91/$B$36+1)</f>
        <v>12.25</v>
      </c>
      <c r="G91" s="64" t="str">
        <f t="shared" si="7"/>
        <v>0.3</v>
      </c>
      <c r="H91" s="65"/>
    </row>
    <row r="92" ht="15.75" customHeight="1">
      <c r="A92" s="20" t="s">
        <v>25</v>
      </c>
      <c r="B92" s="62" t="str">
        <f t="shared" si="3"/>
        <v>0.00%</v>
      </c>
      <c r="C92" s="62" t="str">
        <f t="shared" si="4"/>
        <v>0.00%</v>
      </c>
      <c r="D92" s="62" t="str">
        <f t="shared" si="5"/>
        <v>16.67%</v>
      </c>
      <c r="E92" s="62" t="str">
        <f t="shared" si="6"/>
        <v>16.67%</v>
      </c>
      <c r="F92" s="63" t="str">
        <f>F$67*(E92*$B$37+D92+1)/(C92+B92/$B$36+1)</f>
        <v>350.49</v>
      </c>
      <c r="G92" s="64" t="str">
        <f t="shared" si="7"/>
        <v>10.0</v>
      </c>
      <c r="H92" s="65"/>
    </row>
    <row r="93" ht="15.75" customHeight="1">
      <c r="A93" s="20" t="s">
        <v>63</v>
      </c>
      <c r="B93" s="62" t="str">
        <f t="shared" si="3"/>
        <v>0.00%</v>
      </c>
      <c r="C93" s="62" t="str">
        <f t="shared" si="4"/>
        <v>28.57%</v>
      </c>
      <c r="D93" s="62" t="str">
        <f t="shared" si="5"/>
        <v>16.67%</v>
      </c>
      <c r="E93" s="62" t="str">
        <f t="shared" si="6"/>
        <v>33.33%</v>
      </c>
      <c r="F93" s="63" t="str">
        <f>G$67*(E93*$B$37+D93+1)/(C93+B93/$B$36+1)</f>
        <v>7.49</v>
      </c>
      <c r="G93" s="64" t="str">
        <f t="shared" si="7"/>
        <v>0.2</v>
      </c>
      <c r="H93" s="65"/>
    </row>
    <row r="94" ht="15.75" customHeight="1"/>
    <row r="95" ht="15.75" customHeight="1">
      <c r="A95" s="19" t="s">
        <v>51</v>
      </c>
      <c r="B95" s="7" t="s">
        <v>194</v>
      </c>
      <c r="C95" s="7" t="s">
        <v>195</v>
      </c>
      <c r="D95" s="7" t="s">
        <v>196</v>
      </c>
      <c r="E95" s="7" t="s">
        <v>197</v>
      </c>
      <c r="F95" s="18"/>
      <c r="G95" s="18"/>
    </row>
    <row r="96" ht="15.75" customHeight="1">
      <c r="A96" s="20" t="s">
        <v>21</v>
      </c>
      <c r="B96" s="7">
        <v>0.0</v>
      </c>
      <c r="C96" s="7">
        <v>1.0</v>
      </c>
      <c r="D96" s="7">
        <v>2.0</v>
      </c>
      <c r="E96" s="7">
        <v>1.0</v>
      </c>
      <c r="F96" s="18"/>
      <c r="G96" s="18"/>
    </row>
    <row r="97" ht="15.75" customHeight="1">
      <c r="A97" s="20" t="s">
        <v>22</v>
      </c>
      <c r="B97" s="7">
        <v>0.0</v>
      </c>
      <c r="C97" s="7">
        <v>2.0</v>
      </c>
      <c r="D97" s="7">
        <v>2.0</v>
      </c>
      <c r="E97" s="7">
        <v>0.0</v>
      </c>
      <c r="F97" s="18"/>
      <c r="G97" s="18"/>
    </row>
    <row r="98" ht="15.75" customHeight="1">
      <c r="A98" s="20" t="s">
        <v>62</v>
      </c>
      <c r="B98" s="7">
        <v>1.0</v>
      </c>
      <c r="C98" s="7">
        <v>1.0</v>
      </c>
      <c r="D98" s="7">
        <v>2.0</v>
      </c>
      <c r="E98" s="7">
        <v>0.0</v>
      </c>
      <c r="F98" s="18"/>
      <c r="G98" s="18"/>
    </row>
    <row r="99" ht="15.75" customHeight="1">
      <c r="A99" s="20" t="s">
        <v>24</v>
      </c>
      <c r="B99" s="7">
        <v>0.0</v>
      </c>
      <c r="C99" s="7">
        <v>0.0</v>
      </c>
      <c r="D99" s="7">
        <v>0.0</v>
      </c>
      <c r="E99" s="7">
        <v>1.0</v>
      </c>
      <c r="F99" s="18"/>
      <c r="G99" s="18"/>
    </row>
    <row r="100" ht="15.75" customHeight="1">
      <c r="A100" s="20" t="s">
        <v>25</v>
      </c>
      <c r="B100" s="7">
        <v>0.0</v>
      </c>
      <c r="C100" s="7">
        <v>0.0</v>
      </c>
      <c r="D100" s="7">
        <v>0.0</v>
      </c>
      <c r="E100" s="7">
        <v>2.0</v>
      </c>
      <c r="F100" s="18"/>
      <c r="G100" s="18"/>
    </row>
    <row r="101" ht="15.75" customHeight="1">
      <c r="A101" s="20" t="s">
        <v>185</v>
      </c>
      <c r="B101" s="7">
        <v>0.0</v>
      </c>
      <c r="C101" s="7">
        <v>1.0</v>
      </c>
      <c r="D101" s="7">
        <v>3.0</v>
      </c>
      <c r="E101" s="7">
        <v>1.0</v>
      </c>
      <c r="F101" s="18"/>
      <c r="G101" s="18"/>
    </row>
    <row r="102" ht="15.75" customHeight="1">
      <c r="A102" s="18"/>
      <c r="B102" s="18"/>
      <c r="C102" s="18"/>
      <c r="D102" s="18"/>
      <c r="E102" s="18"/>
      <c r="F102" s="18"/>
      <c r="G102" s="18"/>
    </row>
    <row r="103" ht="15.75" customHeight="1">
      <c r="A103" s="18" t="s">
        <v>198</v>
      </c>
      <c r="B103" s="18"/>
      <c r="C103" s="18"/>
      <c r="D103" s="18"/>
      <c r="E103" s="18"/>
      <c r="F103" s="18"/>
      <c r="G103" s="18"/>
    </row>
    <row r="104" ht="15.75" customHeight="1">
      <c r="A104" s="19" t="s">
        <v>51</v>
      </c>
      <c r="B104" s="19" t="s">
        <v>187</v>
      </c>
      <c r="C104" s="19" t="s">
        <v>188</v>
      </c>
      <c r="D104" s="19" t="s">
        <v>189</v>
      </c>
      <c r="E104" s="19" t="s">
        <v>190</v>
      </c>
      <c r="F104" s="19" t="s">
        <v>191</v>
      </c>
      <c r="G104" s="66" t="s">
        <v>199</v>
      </c>
      <c r="I104" s="19" t="s">
        <v>193</v>
      </c>
      <c r="J104" s="67" t="str">
        <f>MAX(F105:F110)</f>
        <v>387.8</v>
      </c>
    </row>
    <row r="105" ht="15.75" customHeight="1">
      <c r="A105" s="20" t="s">
        <v>21</v>
      </c>
      <c r="B105" s="62" t="str">
        <f t="shared" ref="B105:B110" si="8">B96/$C$76</f>
        <v>0.00%</v>
      </c>
      <c r="C105" s="62" t="str">
        <f t="shared" ref="C105:C110" si="9">C96/$C$75</f>
        <v>20.00%</v>
      </c>
      <c r="D105" s="62" t="str">
        <f t="shared" ref="D105:D110" si="10">D96/$C$74</f>
        <v>22.22%</v>
      </c>
      <c r="E105" s="62" t="str">
        <f t="shared" ref="E105:E110" si="11">E96/$C$73</f>
        <v>20.00%</v>
      </c>
      <c r="F105" s="63" t="str">
        <f>$B$67*(E105*$B$37+D105+1)/(C105+B105/$B$36+1)</f>
        <v>6.90</v>
      </c>
      <c r="G105" s="14" t="str">
        <f t="shared" ref="G105:G110" si="12">F105/$J$104*10</f>
        <v>0.2</v>
      </c>
    </row>
    <row r="106" ht="15.75" customHeight="1">
      <c r="A106" s="20" t="s">
        <v>22</v>
      </c>
      <c r="B106" s="62" t="str">
        <f t="shared" si="8"/>
        <v>0.00%</v>
      </c>
      <c r="C106" s="62" t="str">
        <f t="shared" si="9"/>
        <v>40.00%</v>
      </c>
      <c r="D106" s="62" t="str">
        <f t="shared" si="10"/>
        <v>22.22%</v>
      </c>
      <c r="E106" s="62" t="str">
        <f t="shared" si="11"/>
        <v>0.00%</v>
      </c>
      <c r="F106" s="63" t="str">
        <f>$C$67*(E106*$B$37+D106+1)/(C106+B106/$B$36+1)</f>
        <v>5.26</v>
      </c>
      <c r="G106" s="14" t="str">
        <f t="shared" si="12"/>
        <v>0.1</v>
      </c>
    </row>
    <row r="107" ht="15.75" customHeight="1">
      <c r="A107" s="20" t="s">
        <v>62</v>
      </c>
      <c r="B107" s="62" t="str">
        <f t="shared" si="8"/>
        <v>100.00%</v>
      </c>
      <c r="C107" s="62" t="str">
        <f t="shared" si="9"/>
        <v>20.00%</v>
      </c>
      <c r="D107" s="62" t="str">
        <f t="shared" si="10"/>
        <v>22.22%</v>
      </c>
      <c r="E107" s="62" t="str">
        <f t="shared" si="11"/>
        <v>0.00%</v>
      </c>
      <c r="F107" s="63" t="str">
        <f>$D$67*(E107*$B$37+D107+1)/(C107+B107/$B$36+1)</f>
        <v>0.10</v>
      </c>
      <c r="G107" s="14" t="str">
        <f t="shared" si="12"/>
        <v>0.0</v>
      </c>
    </row>
    <row r="108" ht="15.75" customHeight="1">
      <c r="A108" s="20" t="s">
        <v>24</v>
      </c>
      <c r="B108" s="62" t="str">
        <f t="shared" si="8"/>
        <v>0.00%</v>
      </c>
      <c r="C108" s="62" t="str">
        <f t="shared" si="9"/>
        <v>0.00%</v>
      </c>
      <c r="D108" s="62" t="str">
        <f t="shared" si="10"/>
        <v>0.00%</v>
      </c>
      <c r="E108" s="62" t="str">
        <f t="shared" si="11"/>
        <v>20.00%</v>
      </c>
      <c r="F108" s="63" t="str">
        <f>$E$67*(E108*$B$37+D108+1)/(C108+B108/$B$36+1)</f>
        <v>12.70</v>
      </c>
      <c r="G108" s="14" t="str">
        <f t="shared" si="12"/>
        <v>0.3</v>
      </c>
    </row>
    <row r="109" ht="15.75" customHeight="1">
      <c r="A109" s="20" t="s">
        <v>25</v>
      </c>
      <c r="B109" s="62" t="str">
        <f t="shared" si="8"/>
        <v>0.00%</v>
      </c>
      <c r="C109" s="62" t="str">
        <f t="shared" si="9"/>
        <v>0.00%</v>
      </c>
      <c r="D109" s="62" t="str">
        <f t="shared" si="10"/>
        <v>0.00%</v>
      </c>
      <c r="E109" s="62" t="str">
        <f t="shared" si="11"/>
        <v>40.00%</v>
      </c>
      <c r="F109" s="63" t="str">
        <f>$F$67*(E109*$B$37+D109+1)/(C109+B109/$B$36+1)</f>
        <v>387.85</v>
      </c>
      <c r="G109" s="14" t="str">
        <f t="shared" si="12"/>
        <v>10.0</v>
      </c>
    </row>
    <row r="110" ht="15.75" customHeight="1">
      <c r="A110" s="20" t="s">
        <v>63</v>
      </c>
      <c r="B110" s="62" t="str">
        <f t="shared" si="8"/>
        <v>0.00%</v>
      </c>
      <c r="C110" s="62" t="str">
        <f t="shared" si="9"/>
        <v>20.00%</v>
      </c>
      <c r="D110" s="62" t="str">
        <f t="shared" si="10"/>
        <v>33.33%</v>
      </c>
      <c r="E110" s="62" t="str">
        <f t="shared" si="11"/>
        <v>20.00%</v>
      </c>
      <c r="F110" s="63" t="str">
        <f>$G$67*(E110*$B$37+D110+1)/(C110+B110/$B$36+1)</f>
        <v>7.96</v>
      </c>
      <c r="G110" s="14" t="str">
        <f t="shared" si="12"/>
        <v>0.2</v>
      </c>
    </row>
    <row r="111" ht="15.75" customHeight="1"/>
    <row r="112" ht="15.75" customHeight="1">
      <c r="A112" s="1" t="s">
        <v>64</v>
      </c>
      <c r="E112" s="1"/>
      <c r="H112" s="1"/>
    </row>
    <row r="113" ht="15.75" customHeight="1">
      <c r="A113" t="s">
        <v>200</v>
      </c>
      <c r="E113" s="1"/>
      <c r="H113" s="1"/>
    </row>
    <row r="114" ht="15.75" customHeight="1">
      <c r="A114" t="s">
        <v>201</v>
      </c>
      <c r="E114" s="1"/>
      <c r="H114" s="1"/>
    </row>
    <row r="115" ht="15.75" customHeight="1">
      <c r="A115" t="s">
        <v>202</v>
      </c>
      <c r="E115" s="1"/>
      <c r="H115" s="1"/>
    </row>
    <row r="116" ht="15.75" customHeight="1">
      <c r="A116" t="s">
        <v>203</v>
      </c>
      <c r="E116" s="1"/>
      <c r="H116" s="1"/>
    </row>
    <row r="117" ht="15.75" customHeight="1">
      <c r="A117" t="s">
        <v>204</v>
      </c>
      <c r="E117" s="1"/>
      <c r="H117" s="1"/>
    </row>
    <row r="118" ht="15.75" customHeight="1">
      <c r="A118" t="s">
        <v>205</v>
      </c>
      <c r="E118" s="1"/>
      <c r="H118" s="1"/>
    </row>
    <row r="119" ht="15.75" customHeight="1">
      <c r="A119" t="s">
        <v>206</v>
      </c>
      <c r="E119" s="1"/>
      <c r="H119" s="1"/>
    </row>
    <row r="120" ht="15.75" customHeight="1">
      <c r="A120" t="s">
        <v>207</v>
      </c>
      <c r="E120" s="1"/>
      <c r="H120" s="1"/>
    </row>
    <row r="121" ht="15.75" customHeight="1">
      <c r="A121" t="s">
        <v>208</v>
      </c>
      <c r="E121" s="1"/>
      <c r="H121" s="1"/>
    </row>
    <row r="122" ht="15.75" customHeight="1">
      <c r="A122" t="s">
        <v>209</v>
      </c>
      <c r="E122" s="1"/>
      <c r="H122" s="1"/>
    </row>
    <row r="123" ht="15.75" customHeight="1">
      <c r="A123" t="s">
        <v>210</v>
      </c>
      <c r="E123" s="1"/>
      <c r="H123" s="1"/>
    </row>
    <row r="124" ht="15.75" customHeight="1">
      <c r="A124" s="1"/>
      <c r="E124" s="1"/>
      <c r="H124" s="1"/>
    </row>
    <row r="125" ht="15.75" customHeight="1">
      <c r="A125" t="s">
        <v>211</v>
      </c>
    </row>
    <row r="126" ht="15.75" customHeight="1"/>
    <row r="127" ht="15.75" customHeight="1">
      <c r="A127" t="s">
        <v>212</v>
      </c>
    </row>
    <row r="128" ht="45.0" customHeight="1">
      <c r="A128" s="19" t="s">
        <v>51</v>
      </c>
      <c r="B128" s="68" t="s">
        <v>213</v>
      </c>
      <c r="C128" s="68" t="s">
        <v>192</v>
      </c>
      <c r="D128" s="68" t="s">
        <v>214</v>
      </c>
      <c r="E128" s="68" t="s">
        <v>215</v>
      </c>
      <c r="F128" s="68" t="s">
        <v>216</v>
      </c>
      <c r="G128" s="68" t="s">
        <v>217</v>
      </c>
      <c r="H128" s="68" t="s">
        <v>218</v>
      </c>
    </row>
    <row r="129" ht="15.75" customHeight="1">
      <c r="A129" s="20" t="s">
        <v>21</v>
      </c>
      <c r="B129" s="69">
        <v>10.0</v>
      </c>
      <c r="C129" s="14" t="str">
        <f t="shared" ref="C129:C134" si="13">G88</f>
        <v>0.2</v>
      </c>
      <c r="D129" s="14" t="str">
        <f t="shared" ref="D129:D134" si="14">G105</f>
        <v>0.2</v>
      </c>
      <c r="E129" s="70" t="str">
        <f t="shared" ref="E129:E134" si="15">C129/$C$136</f>
        <v>0.02</v>
      </c>
      <c r="F129" s="70" t="str">
        <f t="shared" ref="F129:F134" si="16">D129/$D$136</f>
        <v>0.02</v>
      </c>
      <c r="G129" s="10">
        <v>0.2</v>
      </c>
      <c r="H129" s="14" t="str">
        <f t="shared" ref="H129:H134" si="17">B129*AVERAGE(E129:G129)</f>
        <v>0.8</v>
      </c>
    </row>
    <row r="130" ht="15.75" customHeight="1">
      <c r="A130" s="20" t="s">
        <v>22</v>
      </c>
      <c r="B130" s="69">
        <v>10.0</v>
      </c>
      <c r="C130" s="14" t="str">
        <f t="shared" si="13"/>
        <v>0.2</v>
      </c>
      <c r="D130" s="14" t="str">
        <f t="shared" si="14"/>
        <v>0.1</v>
      </c>
      <c r="E130" s="70" t="str">
        <f t="shared" si="15"/>
        <v>0.02</v>
      </c>
      <c r="F130" s="70" t="str">
        <f t="shared" si="16"/>
        <v>0.01</v>
      </c>
      <c r="G130" s="10">
        <v>0.2</v>
      </c>
      <c r="H130" s="14" t="str">
        <f t="shared" si="17"/>
        <v>0.8</v>
      </c>
    </row>
    <row r="131" ht="15.75" customHeight="1">
      <c r="A131" s="20" t="s">
        <v>62</v>
      </c>
      <c r="B131" s="69">
        <v>10.0</v>
      </c>
      <c r="C131" s="14" t="str">
        <f t="shared" si="13"/>
        <v>0.0</v>
      </c>
      <c r="D131" s="14" t="str">
        <f t="shared" si="14"/>
        <v>0.0</v>
      </c>
      <c r="E131" s="70" t="str">
        <f t="shared" si="15"/>
        <v>0.00</v>
      </c>
      <c r="F131" s="70" t="str">
        <f t="shared" si="16"/>
        <v>0.00</v>
      </c>
      <c r="G131" s="10">
        <v>0.24</v>
      </c>
      <c r="H131" s="14" t="str">
        <f t="shared" si="17"/>
        <v>0.8</v>
      </c>
    </row>
    <row r="132" ht="15.75" customHeight="1">
      <c r="A132" s="20" t="s">
        <v>24</v>
      </c>
      <c r="B132" s="69">
        <v>10.0</v>
      </c>
      <c r="C132" s="14" t="str">
        <f t="shared" si="13"/>
        <v>0.3</v>
      </c>
      <c r="D132" s="14" t="str">
        <f t="shared" si="14"/>
        <v>0.3</v>
      </c>
      <c r="E132" s="70" t="str">
        <f t="shared" si="15"/>
        <v>0.03</v>
      </c>
      <c r="F132" s="70" t="str">
        <f t="shared" si="16"/>
        <v>0.03</v>
      </c>
      <c r="G132" s="10">
        <v>0.01</v>
      </c>
      <c r="H132" s="14" t="str">
        <f t="shared" si="17"/>
        <v>0.2</v>
      </c>
    </row>
    <row r="133" ht="15.75" customHeight="1">
      <c r="A133" s="20" t="s">
        <v>25</v>
      </c>
      <c r="B133" s="69">
        <v>10.0</v>
      </c>
      <c r="C133" s="14" t="str">
        <f t="shared" si="13"/>
        <v>10.0</v>
      </c>
      <c r="D133" s="14" t="str">
        <f t="shared" si="14"/>
        <v>10.0</v>
      </c>
      <c r="E133" s="70" t="str">
        <f t="shared" si="15"/>
        <v>0.91</v>
      </c>
      <c r="F133" s="70" t="str">
        <f t="shared" si="16"/>
        <v>0.92</v>
      </c>
      <c r="G133" s="10">
        <v>0.3</v>
      </c>
      <c r="H133" s="14" t="str">
        <f t="shared" si="17"/>
        <v>7.1</v>
      </c>
    </row>
    <row r="134" ht="15.75" customHeight="1">
      <c r="A134" s="20" t="s">
        <v>63</v>
      </c>
      <c r="B134" s="69">
        <v>10.0</v>
      </c>
      <c r="C134" s="14" t="str">
        <f t="shared" si="13"/>
        <v>0.2</v>
      </c>
      <c r="D134" s="14" t="str">
        <f t="shared" si="14"/>
        <v>0.2</v>
      </c>
      <c r="E134" s="70" t="str">
        <f t="shared" si="15"/>
        <v>0.02</v>
      </c>
      <c r="F134" s="70" t="str">
        <f t="shared" si="16"/>
        <v>0.02</v>
      </c>
      <c r="G134" s="10">
        <v>0.05</v>
      </c>
      <c r="H134" s="14" t="str">
        <f t="shared" si="17"/>
        <v>0.3</v>
      </c>
    </row>
    <row r="135" ht="15.75" customHeight="1">
      <c r="A135" t="s">
        <v>219</v>
      </c>
      <c r="B135" s="71" t="str">
        <f t="shared" ref="B135:G135" si="18">AVERAGE(B129:B134)</f>
        <v>10.0</v>
      </c>
      <c r="C135" s="71" t="str">
        <f t="shared" si="18"/>
        <v>1.8</v>
      </c>
      <c r="D135" s="71" t="str">
        <f t="shared" si="18"/>
        <v>1.8</v>
      </c>
      <c r="E135" s="71" t="str">
        <f t="shared" si="18"/>
        <v>0.2</v>
      </c>
      <c r="F135" s="71" t="str">
        <f t="shared" si="18"/>
        <v>0.2</v>
      </c>
      <c r="G135" s="71" t="str">
        <f t="shared" si="18"/>
        <v>0.2</v>
      </c>
      <c r="H135" s="1" t="s">
        <v>220</v>
      </c>
    </row>
    <row r="136" ht="15.75" customHeight="1">
      <c r="A136" t="s">
        <v>221</v>
      </c>
      <c r="B136" s="72" t="str">
        <f t="shared" ref="B136:H136" si="19">SUM(B129:B134)</f>
        <v>60</v>
      </c>
      <c r="C136" s="71" t="str">
        <f t="shared" si="19"/>
        <v>11.0</v>
      </c>
      <c r="D136" s="71" t="str">
        <f t="shared" si="19"/>
        <v>10.8</v>
      </c>
      <c r="E136" s="72" t="str">
        <f t="shared" si="19"/>
        <v>1</v>
      </c>
      <c r="F136" s="72" t="str">
        <f t="shared" si="19"/>
        <v>1</v>
      </c>
      <c r="G136" t="str">
        <f t="shared" si="19"/>
        <v>1</v>
      </c>
      <c r="H136" s="73" t="str">
        <f t="shared" si="19"/>
        <v>10.0</v>
      </c>
    </row>
    <row r="137" ht="15.75" customHeight="1"/>
    <row r="138" ht="15.75" customHeight="1">
      <c r="A138" s="1" t="s">
        <v>222</v>
      </c>
    </row>
    <row r="139" ht="15.75" customHeight="1">
      <c r="A139" t="s">
        <v>223</v>
      </c>
    </row>
    <row r="140" ht="15.75" customHeight="1">
      <c r="A140" t="s">
        <v>224</v>
      </c>
    </row>
    <row r="141" ht="15.75" customHeight="1">
      <c r="A141" t="s">
        <v>225</v>
      </c>
    </row>
    <row r="142" ht="15.75" customHeight="1">
      <c r="A142" t="s">
        <v>226</v>
      </c>
    </row>
    <row r="143" ht="15.75" customHeight="1">
      <c r="A143" t="s">
        <v>227</v>
      </c>
    </row>
    <row r="144" ht="15.75" customHeight="1">
      <c r="A144" t="s">
        <v>228</v>
      </c>
    </row>
    <row r="145" ht="15.75" customHeight="1">
      <c r="A145" t="s">
        <v>229</v>
      </c>
    </row>
    <row r="146" ht="15.75" customHeight="1">
      <c r="A146" t="s">
        <v>230</v>
      </c>
    </row>
  </sheetData>
  <autoFilter ref="$A$128:$H$134"/>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10.63"/>
    <col customWidth="1" min="2" max="50" width="14.38"/>
  </cols>
  <sheetData>
    <row r="1" ht="15.75" customHeight="1">
      <c r="A1" t="s">
        <v>231</v>
      </c>
      <c r="B1" t="s">
        <v>232</v>
      </c>
      <c r="C1" t="s">
        <v>233</v>
      </c>
    </row>
    <row r="2" ht="15.75" customHeight="1">
      <c r="A2" s="74" t="s">
        <v>137</v>
      </c>
      <c r="B2" s="75">
        <v>0.0</v>
      </c>
      <c r="C2" s="75">
        <v>1.0</v>
      </c>
      <c r="D2" s="76">
        <v>2.0</v>
      </c>
      <c r="E2" s="77">
        <v>2.6</v>
      </c>
      <c r="F2" s="77">
        <v>3.4</v>
      </c>
      <c r="G2" s="77">
        <v>4.0</v>
      </c>
      <c r="H2" s="77">
        <v>5.0</v>
      </c>
      <c r="I2" s="77">
        <v>6.0</v>
      </c>
      <c r="J2" s="77">
        <v>6.8</v>
      </c>
      <c r="K2" s="77">
        <v>7.5</v>
      </c>
      <c r="L2" s="77">
        <v>8.0</v>
      </c>
      <c r="M2" s="77">
        <v>9.0</v>
      </c>
      <c r="N2" s="77">
        <v>10.0</v>
      </c>
    </row>
    <row r="3" ht="15.75" customHeight="1">
      <c r="A3" s="74" t="s">
        <v>138</v>
      </c>
      <c r="B3" s="78">
        <v>0.99</v>
      </c>
      <c r="C3" s="78">
        <v>1.99</v>
      </c>
      <c r="D3" s="79">
        <v>2.59</v>
      </c>
      <c r="E3" s="80">
        <v>3.39</v>
      </c>
      <c r="F3" s="80">
        <v>3.99</v>
      </c>
      <c r="G3" s="80">
        <v>4.99</v>
      </c>
      <c r="H3" s="80">
        <v>5.99</v>
      </c>
      <c r="I3" s="80">
        <v>6.79</v>
      </c>
      <c r="J3" s="80">
        <v>7.49</v>
      </c>
      <c r="K3" s="80">
        <v>7.99</v>
      </c>
      <c r="L3" s="80">
        <v>8.99</v>
      </c>
      <c r="M3" s="80">
        <v>9.99</v>
      </c>
      <c r="N3" s="80">
        <v>10.0</v>
      </c>
    </row>
    <row r="4" ht="15.75" customHeight="1">
      <c r="A4" s="13" t="s">
        <v>234</v>
      </c>
      <c r="B4" s="81" t="s">
        <v>235</v>
      </c>
      <c r="C4" s="81" t="s">
        <v>236</v>
      </c>
      <c r="D4" s="81" t="s">
        <v>237</v>
      </c>
      <c r="E4" s="81" t="s">
        <v>238</v>
      </c>
      <c r="F4" s="81" t="s">
        <v>239</v>
      </c>
      <c r="G4" s="81" t="s">
        <v>240</v>
      </c>
      <c r="H4" s="81" t="s">
        <v>241</v>
      </c>
      <c r="I4" s="81" t="s">
        <v>242</v>
      </c>
      <c r="J4" s="81" t="s">
        <v>243</v>
      </c>
      <c r="K4" s="81" t="s">
        <v>244</v>
      </c>
      <c r="L4" s="81" t="s">
        <v>245</v>
      </c>
      <c r="M4" s="81" t="s">
        <v>246</v>
      </c>
      <c r="N4" s="81">
        <v>10.0</v>
      </c>
      <c r="O4" s="38"/>
      <c r="P4" s="8"/>
      <c r="Q4" s="8"/>
      <c r="R4" s="8"/>
      <c r="S4" s="8"/>
      <c r="T4" s="38" t="str">
        <f>'Model FLIPHOLD RATE SMART Score'!J36</f>
        <v/>
      </c>
      <c r="U4" s="8"/>
      <c r="V4" s="8"/>
      <c r="W4" s="8"/>
      <c r="X4" s="8"/>
      <c r="Y4" s="8"/>
      <c r="Z4" s="8"/>
      <c r="AA4" s="8"/>
      <c r="AB4" s="8"/>
      <c r="AC4" s="8"/>
      <c r="AD4" s="8"/>
      <c r="AE4" s="8"/>
      <c r="AF4" s="8"/>
      <c r="AG4" s="8"/>
      <c r="AH4" s="8"/>
      <c r="AI4" s="8"/>
      <c r="AJ4" s="8"/>
      <c r="AK4" s="8"/>
      <c r="AL4" s="8"/>
      <c r="AM4" s="8"/>
      <c r="AN4" s="8"/>
    </row>
    <row r="5" ht="15.75" customHeight="1">
      <c r="A5" s="82">
        <v>3.0</v>
      </c>
      <c r="B5" s="83" t="str">
        <f>average(B$2,E$3)</f>
        <v>1.70</v>
      </c>
      <c r="C5" s="84"/>
      <c r="D5" s="84"/>
      <c r="E5" s="85"/>
      <c r="F5" s="86" t="str">
        <f>average(F$2,I$3)</f>
        <v>5.10</v>
      </c>
      <c r="G5" s="84"/>
      <c r="H5" s="84"/>
      <c r="I5" s="85"/>
      <c r="J5" s="87" t="str">
        <f>average(J$2,N$3)</f>
        <v>8.40</v>
      </c>
      <c r="K5" s="84"/>
      <c r="L5" s="84"/>
      <c r="M5" s="84"/>
      <c r="N5" s="85"/>
      <c r="O5" s="88"/>
      <c r="P5" s="8"/>
      <c r="Q5" s="8"/>
      <c r="R5" s="8"/>
      <c r="S5" s="8"/>
      <c r="T5" s="38"/>
      <c r="U5" s="8"/>
      <c r="V5" s="8"/>
      <c r="W5" s="8"/>
      <c r="X5" s="8"/>
      <c r="Y5" s="8"/>
      <c r="Z5" s="8"/>
      <c r="AA5" s="8"/>
      <c r="AB5" s="8"/>
      <c r="AC5" s="8"/>
      <c r="AD5" s="8"/>
      <c r="AE5" s="8"/>
      <c r="AF5" s="8"/>
      <c r="AG5" s="8"/>
      <c r="AH5" s="8"/>
      <c r="AI5" s="8"/>
      <c r="AJ5" s="8"/>
      <c r="AK5" s="8"/>
      <c r="AL5" s="8"/>
      <c r="AM5" s="8"/>
      <c r="AN5" s="8"/>
    </row>
    <row r="6" ht="15.75" customHeight="1">
      <c r="A6" s="89">
        <v>3.0</v>
      </c>
      <c r="B6" s="90" t="s">
        <v>247</v>
      </c>
      <c r="C6" s="40" t="s">
        <v>247</v>
      </c>
      <c r="D6" s="40" t="s">
        <v>247</v>
      </c>
      <c r="E6" s="40" t="s">
        <v>247</v>
      </c>
      <c r="F6" s="90" t="s">
        <v>248</v>
      </c>
      <c r="G6" s="40" t="s">
        <v>248</v>
      </c>
      <c r="H6" s="40" t="s">
        <v>248</v>
      </c>
      <c r="I6" s="40" t="s">
        <v>248</v>
      </c>
      <c r="J6" s="90" t="s">
        <v>249</v>
      </c>
      <c r="K6" s="40" t="s">
        <v>249</v>
      </c>
      <c r="L6" s="40" t="s">
        <v>249</v>
      </c>
      <c r="M6" s="40" t="s">
        <v>249</v>
      </c>
      <c r="N6" s="91" t="s">
        <v>249</v>
      </c>
      <c r="O6" s="88" t="s">
        <v>250</v>
      </c>
      <c r="P6" s="8"/>
      <c r="Q6" s="8"/>
      <c r="R6" s="8"/>
      <c r="S6" s="8"/>
      <c r="T6" s="38"/>
      <c r="U6" s="8"/>
      <c r="V6" s="8"/>
      <c r="W6" s="8"/>
      <c r="X6" s="8"/>
      <c r="Y6" s="8"/>
      <c r="Z6" s="8"/>
      <c r="AA6" s="8"/>
      <c r="AB6" s="8"/>
      <c r="AC6" s="8"/>
      <c r="AD6" s="8"/>
      <c r="AE6" s="8"/>
      <c r="AF6" s="8"/>
      <c r="AG6" s="8"/>
      <c r="AH6" s="8"/>
      <c r="AI6" s="8"/>
      <c r="AJ6" s="8"/>
      <c r="AK6" s="8"/>
      <c r="AL6" s="8"/>
      <c r="AM6" s="8"/>
      <c r="AN6" s="8"/>
    </row>
    <row r="7" ht="15.75" customHeight="1">
      <c r="A7" s="89">
        <v>3.0</v>
      </c>
      <c r="B7" s="90" t="s">
        <v>251</v>
      </c>
      <c r="C7" s="40" t="s">
        <v>251</v>
      </c>
      <c r="D7" s="40" t="s">
        <v>251</v>
      </c>
      <c r="E7" s="40" t="s">
        <v>251</v>
      </c>
      <c r="F7" s="92" t="s">
        <v>252</v>
      </c>
      <c r="G7" s="93" t="s">
        <v>252</v>
      </c>
      <c r="H7" s="93" t="s">
        <v>252</v>
      </c>
      <c r="I7" s="93" t="s">
        <v>252</v>
      </c>
      <c r="J7" s="90" t="s">
        <v>253</v>
      </c>
      <c r="K7" s="40" t="s">
        <v>253</v>
      </c>
      <c r="L7" s="40" t="s">
        <v>253</v>
      </c>
      <c r="M7" s="40" t="s">
        <v>253</v>
      </c>
      <c r="N7" s="91" t="s">
        <v>253</v>
      </c>
      <c r="O7" s="94"/>
      <c r="P7" s="8"/>
      <c r="Q7" s="8"/>
      <c r="R7" s="8"/>
      <c r="S7" s="8"/>
      <c r="T7" s="8"/>
      <c r="U7" s="8"/>
      <c r="V7" s="8"/>
      <c r="W7" s="8"/>
      <c r="X7" s="8"/>
      <c r="Y7" s="8"/>
      <c r="Z7" s="8"/>
      <c r="AA7" s="8"/>
      <c r="AB7" s="8"/>
      <c r="AC7" s="8"/>
      <c r="AD7" s="8"/>
      <c r="AE7" s="8"/>
      <c r="AF7" s="8"/>
      <c r="AG7" s="8"/>
      <c r="AH7" s="8"/>
      <c r="AI7" s="8"/>
      <c r="AJ7" s="8"/>
      <c r="AK7" s="8"/>
      <c r="AL7" s="8"/>
      <c r="AM7" s="8"/>
      <c r="AN7" s="8"/>
    </row>
    <row r="8" ht="15.75" customHeight="1">
      <c r="A8" s="89">
        <v>3.0</v>
      </c>
      <c r="B8" s="90" t="s">
        <v>254</v>
      </c>
      <c r="C8" s="40" t="s">
        <v>254</v>
      </c>
      <c r="D8" s="40" t="s">
        <v>254</v>
      </c>
      <c r="E8" s="40" t="s">
        <v>254</v>
      </c>
      <c r="F8" s="92" t="s">
        <v>252</v>
      </c>
      <c r="G8" s="93" t="s">
        <v>252</v>
      </c>
      <c r="H8" s="93" t="s">
        <v>252</v>
      </c>
      <c r="I8" s="93" t="s">
        <v>252</v>
      </c>
      <c r="J8" s="90" t="s">
        <v>255</v>
      </c>
      <c r="K8" s="40" t="s">
        <v>255</v>
      </c>
      <c r="L8" s="40" t="s">
        <v>255</v>
      </c>
      <c r="M8" s="40" t="s">
        <v>255</v>
      </c>
      <c r="N8" s="91" t="s">
        <v>255</v>
      </c>
      <c r="O8" s="95" t="s">
        <v>256</v>
      </c>
      <c r="P8" s="8"/>
      <c r="Q8" s="8"/>
      <c r="R8" s="8"/>
      <c r="S8" s="8"/>
      <c r="T8" s="8"/>
      <c r="U8" s="8"/>
      <c r="V8" s="8"/>
      <c r="W8" s="8"/>
      <c r="X8" s="8"/>
      <c r="Y8" s="8"/>
      <c r="Z8" s="8"/>
      <c r="AA8" s="8"/>
      <c r="AB8" s="8"/>
      <c r="AC8" s="8"/>
      <c r="AD8" s="8"/>
      <c r="AE8" s="8"/>
      <c r="AF8" s="8"/>
      <c r="AG8" s="8"/>
      <c r="AH8" s="8"/>
      <c r="AI8" s="8"/>
      <c r="AJ8" s="8"/>
      <c r="AK8" s="8"/>
      <c r="AL8" s="8"/>
      <c r="AM8" s="8"/>
      <c r="AN8" s="8"/>
    </row>
    <row r="9" ht="15.75" customHeight="1">
      <c r="A9" s="89">
        <v>3.0</v>
      </c>
      <c r="B9" s="96">
        <v>1.0</v>
      </c>
      <c r="C9" s="97">
        <v>1.0</v>
      </c>
      <c r="D9" s="97">
        <v>1.0</v>
      </c>
      <c r="E9" s="97" t="str">
        <f>$A9*E$2/10</f>
        <v>1</v>
      </c>
      <c r="F9" s="96">
        <v>2.0</v>
      </c>
      <c r="G9" s="97">
        <v>2.0</v>
      </c>
      <c r="H9" s="97">
        <v>2.0</v>
      </c>
      <c r="I9" s="97">
        <v>2.0</v>
      </c>
      <c r="J9" s="96">
        <v>3.0</v>
      </c>
      <c r="K9" s="97">
        <v>3.0</v>
      </c>
      <c r="L9" s="97">
        <v>3.0</v>
      </c>
      <c r="M9" s="97" t="str">
        <f t="shared" ref="M9:N9" si="1">$A9*M$2/10</f>
        <v>3</v>
      </c>
      <c r="N9" s="98" t="str">
        <f t="shared" si="1"/>
        <v>3</v>
      </c>
      <c r="O9" s="99" t="s">
        <v>257</v>
      </c>
      <c r="P9" s="8"/>
      <c r="Q9" s="8"/>
      <c r="R9" s="8"/>
      <c r="S9" s="8"/>
      <c r="T9" s="8"/>
      <c r="U9" s="8"/>
      <c r="V9" s="8"/>
      <c r="W9" s="8"/>
      <c r="X9" s="8"/>
      <c r="Y9" s="8"/>
      <c r="Z9" s="8"/>
      <c r="AA9" s="8"/>
      <c r="AB9" s="8"/>
      <c r="AC9" s="8"/>
      <c r="AD9" s="8"/>
      <c r="AE9" s="8"/>
      <c r="AF9" s="8"/>
      <c r="AG9" s="8"/>
      <c r="AH9" s="8"/>
      <c r="AI9" s="8"/>
      <c r="AJ9" s="8"/>
      <c r="AK9" s="8"/>
      <c r="AL9" s="8"/>
      <c r="AM9" s="8"/>
      <c r="AN9" s="8"/>
    </row>
    <row r="10" ht="15.75" customHeight="1">
      <c r="A10" s="89">
        <v>4.0</v>
      </c>
      <c r="B10" s="100" t="str">
        <f>average(B$2,D$3)</f>
        <v>1.30</v>
      </c>
      <c r="C10" s="84"/>
      <c r="D10" s="85"/>
      <c r="E10" s="86" t="str">
        <f>average(E$2,G$3)</f>
        <v>3.80</v>
      </c>
      <c r="F10" s="84"/>
      <c r="G10" s="85"/>
      <c r="H10" s="101" t="str">
        <f>average(H$2,J$3)</f>
        <v>6.25</v>
      </c>
      <c r="I10" s="84"/>
      <c r="J10" s="85"/>
      <c r="K10" s="102" t="str">
        <f>average(K$2,N$3)</f>
        <v>8.75</v>
      </c>
      <c r="L10" s="84"/>
      <c r="M10" s="84"/>
      <c r="N10" s="85"/>
      <c r="O10" s="103"/>
      <c r="P10" s="8"/>
      <c r="Q10" s="8"/>
      <c r="R10" s="8"/>
      <c r="S10" s="8"/>
      <c r="T10" s="8"/>
      <c r="U10" s="8"/>
      <c r="V10" s="8"/>
      <c r="W10" s="8"/>
      <c r="X10" s="8"/>
      <c r="Y10" s="8"/>
      <c r="Z10" s="8"/>
      <c r="AA10" s="8"/>
      <c r="AB10" s="8"/>
      <c r="AC10" s="8"/>
      <c r="AD10" s="8"/>
      <c r="AE10" s="8"/>
      <c r="AF10" s="8"/>
      <c r="AG10" s="8"/>
      <c r="AH10" s="8"/>
      <c r="AI10" s="8"/>
      <c r="AJ10" s="8"/>
      <c r="AK10" s="8"/>
      <c r="AL10" s="8"/>
      <c r="AM10" s="8"/>
      <c r="AN10" s="8"/>
    </row>
    <row r="11" ht="15.75" customHeight="1">
      <c r="A11" s="89">
        <v>4.0</v>
      </c>
      <c r="B11" s="90" t="s">
        <v>254</v>
      </c>
      <c r="C11" s="40" t="s">
        <v>254</v>
      </c>
      <c r="D11" s="40" t="s">
        <v>254</v>
      </c>
      <c r="E11" s="92" t="s">
        <v>252</v>
      </c>
      <c r="F11" s="93" t="s">
        <v>252</v>
      </c>
      <c r="G11" s="104" t="s">
        <v>252</v>
      </c>
      <c r="H11" s="40" t="s">
        <v>258</v>
      </c>
      <c r="I11" s="40" t="s">
        <v>258</v>
      </c>
      <c r="J11" s="40" t="s">
        <v>258</v>
      </c>
      <c r="K11" s="90" t="s">
        <v>259</v>
      </c>
      <c r="L11" s="40" t="s">
        <v>259</v>
      </c>
      <c r="M11" s="40" t="s">
        <v>259</v>
      </c>
      <c r="N11" s="91" t="s">
        <v>259</v>
      </c>
      <c r="O11" s="103" t="s">
        <v>260</v>
      </c>
      <c r="P11" s="8"/>
      <c r="Q11" s="8"/>
      <c r="R11" s="8"/>
      <c r="S11" s="8"/>
      <c r="T11" s="8"/>
      <c r="U11" s="8"/>
      <c r="V11" s="8"/>
      <c r="W11" s="8"/>
      <c r="X11" s="8"/>
      <c r="Y11" s="8"/>
      <c r="Z11" s="8"/>
      <c r="AA11" s="8"/>
      <c r="AB11" s="8"/>
      <c r="AC11" s="8"/>
      <c r="AD11" s="8"/>
      <c r="AE11" s="8"/>
      <c r="AF11" s="8"/>
      <c r="AG11" s="8"/>
      <c r="AH11" s="8"/>
      <c r="AI11" s="8"/>
      <c r="AJ11" s="8"/>
      <c r="AK11" s="8"/>
      <c r="AL11" s="8"/>
      <c r="AM11" s="8"/>
      <c r="AN11" s="8"/>
    </row>
    <row r="12" ht="15.75" customHeight="1">
      <c r="A12" s="89">
        <v>4.0</v>
      </c>
      <c r="B12" s="90" t="s">
        <v>261</v>
      </c>
      <c r="C12" s="40" t="s">
        <v>261</v>
      </c>
      <c r="D12" s="40" t="s">
        <v>261</v>
      </c>
      <c r="E12" s="92" t="s">
        <v>252</v>
      </c>
      <c r="F12" s="93" t="s">
        <v>252</v>
      </c>
      <c r="G12" s="104" t="s">
        <v>252</v>
      </c>
      <c r="H12" s="40" t="s">
        <v>262</v>
      </c>
      <c r="I12" s="40" t="s">
        <v>262</v>
      </c>
      <c r="J12" s="40" t="s">
        <v>262</v>
      </c>
      <c r="K12" s="90" t="s">
        <v>263</v>
      </c>
      <c r="L12" s="40" t="s">
        <v>263</v>
      </c>
      <c r="M12" s="40" t="s">
        <v>263</v>
      </c>
      <c r="N12" s="91" t="s">
        <v>263</v>
      </c>
      <c r="O12" s="94" t="s">
        <v>264</v>
      </c>
      <c r="P12" s="8"/>
      <c r="Q12" s="8"/>
      <c r="R12" s="8"/>
      <c r="S12" s="8"/>
      <c r="T12" s="8"/>
      <c r="U12" s="8"/>
      <c r="V12" s="8"/>
      <c r="W12" s="8"/>
      <c r="X12" s="8"/>
      <c r="Y12" s="8"/>
      <c r="Z12" s="8"/>
      <c r="AA12" s="8"/>
      <c r="AB12" s="8"/>
      <c r="AC12" s="8"/>
      <c r="AD12" s="8"/>
      <c r="AE12" s="8"/>
      <c r="AF12" s="8"/>
      <c r="AG12" s="8"/>
      <c r="AH12" s="8"/>
      <c r="AI12" s="8"/>
      <c r="AJ12" s="8"/>
      <c r="AK12" s="8"/>
      <c r="AL12" s="8"/>
      <c r="AM12" s="8"/>
      <c r="AN12" s="8"/>
    </row>
    <row r="13" ht="15.75" customHeight="1">
      <c r="A13" s="89">
        <v>4.0</v>
      </c>
      <c r="B13" s="96">
        <v>1.0</v>
      </c>
      <c r="C13" s="97">
        <v>1.0</v>
      </c>
      <c r="D13" s="97" t="str">
        <f>$A13*D$2/10</f>
        <v>1</v>
      </c>
      <c r="E13" s="96">
        <v>2.0</v>
      </c>
      <c r="F13" s="97">
        <v>2.0</v>
      </c>
      <c r="G13" s="98">
        <v>2.0</v>
      </c>
      <c r="H13" s="97">
        <v>3.0</v>
      </c>
      <c r="I13" s="97">
        <v>3.0</v>
      </c>
      <c r="J13" s="97">
        <v>3.0</v>
      </c>
      <c r="K13" s="96">
        <v>4.0</v>
      </c>
      <c r="L13" s="97">
        <v>4.0</v>
      </c>
      <c r="M13" s="97" t="str">
        <f t="shared" ref="M13:N13" si="2">$A13*M$2/10</f>
        <v>4</v>
      </c>
      <c r="N13" s="98" t="str">
        <f t="shared" si="2"/>
        <v>4</v>
      </c>
      <c r="O13" s="94" t="s">
        <v>265</v>
      </c>
      <c r="P13" s="8"/>
      <c r="Q13" s="8"/>
      <c r="R13" s="8"/>
      <c r="S13" s="8"/>
      <c r="T13" s="8"/>
      <c r="U13" s="8"/>
      <c r="V13" s="8"/>
      <c r="W13" s="8"/>
      <c r="X13" s="8"/>
      <c r="Y13" s="8"/>
      <c r="Z13" s="8"/>
      <c r="AA13" s="8"/>
      <c r="AB13" s="8"/>
      <c r="AC13" s="8"/>
      <c r="AD13" s="8"/>
      <c r="AE13" s="8"/>
      <c r="AF13" s="8"/>
      <c r="AG13" s="8"/>
      <c r="AH13" s="8"/>
      <c r="AI13" s="8"/>
      <c r="AJ13" s="8"/>
      <c r="AK13" s="8"/>
      <c r="AL13" s="8"/>
      <c r="AM13" s="8"/>
      <c r="AN13" s="8"/>
    </row>
    <row r="14" ht="15.75" customHeight="1">
      <c r="A14" s="89">
        <v>5.0</v>
      </c>
      <c r="B14" s="100" t="str">
        <f>average(B$2,D$3)</f>
        <v>1.30</v>
      </c>
      <c r="C14" s="84"/>
      <c r="D14" s="85"/>
      <c r="E14" s="86" t="str">
        <f>average(E$2,G$3)</f>
        <v>3.80</v>
      </c>
      <c r="F14" s="84"/>
      <c r="G14" s="85"/>
      <c r="H14" s="101" t="str">
        <f>average(H$2,J$3)</f>
        <v>6.25</v>
      </c>
      <c r="I14" s="84"/>
      <c r="J14" s="85"/>
      <c r="K14" s="105" t="str">
        <f>average(K$2,L$3)</f>
        <v>8.25</v>
      </c>
      <c r="L14" s="85"/>
      <c r="M14" s="102" t="str">
        <f>average(M$2,N$3)</f>
        <v>9.50</v>
      </c>
      <c r="N14" s="85"/>
      <c r="O14" s="103"/>
      <c r="P14" s="8"/>
      <c r="Q14" s="8"/>
      <c r="R14" s="8"/>
      <c r="S14" s="8"/>
      <c r="T14" s="8"/>
      <c r="U14" s="8"/>
      <c r="V14" s="8"/>
      <c r="W14" s="8"/>
      <c r="X14" s="8"/>
      <c r="Y14" s="8"/>
      <c r="Z14" s="8"/>
      <c r="AA14" s="8"/>
      <c r="AB14" s="8"/>
      <c r="AC14" s="8"/>
      <c r="AD14" s="8"/>
      <c r="AE14" s="8"/>
      <c r="AF14" s="8"/>
      <c r="AG14" s="8"/>
      <c r="AH14" s="8"/>
      <c r="AI14" s="8"/>
      <c r="AJ14" s="8"/>
      <c r="AK14" s="8"/>
      <c r="AL14" s="8"/>
      <c r="AM14" s="8"/>
      <c r="AN14" s="8"/>
    </row>
    <row r="15" ht="15.75" customHeight="1"/>
    <row r="16" ht="15.75" customHeight="1">
      <c r="A16" s="89">
        <v>5.0</v>
      </c>
      <c r="B16" s="90" t="s">
        <v>266</v>
      </c>
      <c r="C16" s="40" t="s">
        <v>266</v>
      </c>
      <c r="D16" s="40" t="s">
        <v>266</v>
      </c>
      <c r="E16" s="92" t="s">
        <v>267</v>
      </c>
      <c r="F16" s="93" t="s">
        <v>267</v>
      </c>
      <c r="G16" s="93" t="s">
        <v>267</v>
      </c>
      <c r="H16" s="92" t="s">
        <v>268</v>
      </c>
      <c r="I16" s="93" t="s">
        <v>268</v>
      </c>
      <c r="J16" s="93" t="s">
        <v>268</v>
      </c>
      <c r="K16" s="90" t="s">
        <v>269</v>
      </c>
      <c r="L16" s="40" t="s">
        <v>269</v>
      </c>
      <c r="M16" s="90" t="s">
        <v>100</v>
      </c>
      <c r="N16" s="91" t="s">
        <v>100</v>
      </c>
      <c r="O16" s="99" t="s">
        <v>270</v>
      </c>
      <c r="P16" s="106"/>
      <c r="Q16" s="107"/>
      <c r="R16" s="107"/>
      <c r="S16" s="106"/>
      <c r="T16" s="8"/>
      <c r="U16" s="8"/>
      <c r="V16" s="8"/>
      <c r="W16" s="8"/>
      <c r="X16" s="8"/>
      <c r="Y16" s="8"/>
      <c r="Z16" s="8"/>
      <c r="AA16" s="8"/>
      <c r="AB16" s="8"/>
      <c r="AC16" s="8"/>
      <c r="AD16" s="108"/>
      <c r="AE16" s="108"/>
      <c r="AF16" s="8"/>
      <c r="AG16" s="8"/>
      <c r="AH16" s="8"/>
      <c r="AI16" s="8"/>
      <c r="AJ16" s="8"/>
      <c r="AK16" s="8"/>
      <c r="AL16" s="8"/>
      <c r="AM16" s="8"/>
      <c r="AN16" s="8"/>
    </row>
    <row r="17" ht="15.75" customHeight="1">
      <c r="A17" s="89">
        <v>5.0</v>
      </c>
      <c r="B17" s="90" t="s">
        <v>271</v>
      </c>
      <c r="C17" s="40" t="s">
        <v>271</v>
      </c>
      <c r="D17" s="40" t="s">
        <v>271</v>
      </c>
      <c r="E17" s="90" t="s">
        <v>272</v>
      </c>
      <c r="F17" s="40" t="s">
        <v>272</v>
      </c>
      <c r="G17" s="40" t="s">
        <v>272</v>
      </c>
      <c r="H17" s="90" t="s">
        <v>273</v>
      </c>
      <c r="I17" s="40" t="s">
        <v>273</v>
      </c>
      <c r="J17" s="40" t="s">
        <v>273</v>
      </c>
      <c r="K17" s="90" t="s">
        <v>274</v>
      </c>
      <c r="L17" s="40" t="s">
        <v>274</v>
      </c>
      <c r="M17" s="90" t="s">
        <v>275</v>
      </c>
      <c r="N17" s="91" t="s">
        <v>275</v>
      </c>
      <c r="O17" s="109" t="s">
        <v>276</v>
      </c>
      <c r="P17" s="8"/>
      <c r="Q17" s="8"/>
      <c r="R17" s="8"/>
      <c r="S17" s="8"/>
      <c r="T17" s="8"/>
      <c r="U17" s="8"/>
      <c r="V17" s="8"/>
      <c r="W17" s="8"/>
      <c r="X17" s="8"/>
      <c r="Y17" s="8"/>
      <c r="Z17" s="8"/>
      <c r="AA17" s="8"/>
      <c r="AB17" s="8"/>
      <c r="AC17" s="110"/>
      <c r="AD17" s="110"/>
      <c r="AE17" s="110"/>
      <c r="AF17" s="8"/>
      <c r="AG17" s="8"/>
      <c r="AH17" s="8"/>
      <c r="AI17" s="8"/>
      <c r="AJ17" s="8"/>
      <c r="AK17" s="8"/>
      <c r="AL17" s="8"/>
      <c r="AM17" s="8"/>
      <c r="AN17" s="8"/>
    </row>
    <row r="18" ht="15.75" customHeight="1">
      <c r="A18" s="89">
        <v>6.0</v>
      </c>
      <c r="B18" s="100" t="str">
        <f>average(B$2,C$3)</f>
        <v>1.00</v>
      </c>
      <c r="C18" s="85"/>
      <c r="D18" s="111" t="str">
        <f>average(2,3.3)</f>
        <v>2.65</v>
      </c>
      <c r="E18" s="85"/>
      <c r="F18" s="112" t="str">
        <f>average(3.4,4.9)</f>
        <v>4.15</v>
      </c>
      <c r="G18" s="85"/>
      <c r="H18" s="101" t="str">
        <f>average(H$2,J$3)</f>
        <v>6.25</v>
      </c>
      <c r="I18" s="84"/>
      <c r="J18" s="85"/>
      <c r="K18" s="105" t="str">
        <f>average(K$2,L$3)</f>
        <v>8.25</v>
      </c>
      <c r="L18" s="85"/>
      <c r="M18" s="102" t="str">
        <f>average(M$2,N$3)</f>
        <v>9.50</v>
      </c>
      <c r="N18" s="85"/>
      <c r="O18" s="103"/>
      <c r="P18" s="8"/>
      <c r="Q18" s="8"/>
      <c r="R18" s="8"/>
      <c r="S18" s="8"/>
      <c r="T18" s="8"/>
      <c r="U18" s="8"/>
      <c r="V18" s="8"/>
      <c r="W18" s="8"/>
      <c r="X18" s="8"/>
      <c r="Y18" s="8"/>
      <c r="Z18" s="8"/>
      <c r="AA18" s="8"/>
      <c r="AB18" s="8"/>
      <c r="AC18" s="8"/>
      <c r="AD18" s="8"/>
      <c r="AE18" s="8"/>
      <c r="AF18" s="8"/>
      <c r="AG18" s="8"/>
      <c r="AH18" s="8"/>
      <c r="AI18" s="8"/>
      <c r="AJ18" s="8"/>
      <c r="AK18" s="8"/>
      <c r="AL18" s="8"/>
      <c r="AM18" s="8"/>
      <c r="AN18" s="8"/>
    </row>
    <row r="19" ht="15.75" customHeight="1">
      <c r="A19" s="113">
        <v>6.0</v>
      </c>
      <c r="B19" s="114" t="s">
        <v>277</v>
      </c>
      <c r="C19" s="94"/>
      <c r="D19" s="114" t="s">
        <v>278</v>
      </c>
      <c r="E19" s="94"/>
      <c r="F19" s="115" t="s">
        <v>252</v>
      </c>
      <c r="H19" s="116" t="s">
        <v>96</v>
      </c>
      <c r="K19" s="117" t="s">
        <v>30</v>
      </c>
      <c r="M19" s="117" t="s">
        <v>279</v>
      </c>
      <c r="O19" s="95" t="s">
        <v>280</v>
      </c>
      <c r="P19" s="8"/>
      <c r="Q19" s="8"/>
      <c r="R19" s="8"/>
      <c r="S19" s="8"/>
      <c r="T19" s="8"/>
      <c r="U19" s="8"/>
      <c r="V19" s="8"/>
      <c r="W19" s="8"/>
      <c r="X19" s="8"/>
      <c r="Y19" s="8"/>
      <c r="Z19" s="8"/>
      <c r="AA19" s="8"/>
      <c r="AB19" s="8"/>
      <c r="AC19" s="8"/>
      <c r="AD19" s="8"/>
      <c r="AE19" s="8"/>
      <c r="AF19" s="8"/>
      <c r="AG19" s="8"/>
      <c r="AH19" s="8"/>
      <c r="AI19" s="8"/>
      <c r="AJ19" s="8"/>
      <c r="AK19" s="8"/>
      <c r="AL19" s="8"/>
      <c r="AM19" s="8"/>
      <c r="AN19" s="8"/>
    </row>
    <row r="20" ht="15.75" customHeight="1">
      <c r="A20" s="89">
        <v>6.0</v>
      </c>
      <c r="B20" s="90" t="s">
        <v>281</v>
      </c>
      <c r="C20" s="40" t="s">
        <v>281</v>
      </c>
      <c r="D20" s="90" t="s">
        <v>282</v>
      </c>
      <c r="E20" s="40" t="s">
        <v>282</v>
      </c>
      <c r="F20" s="90" t="s">
        <v>283</v>
      </c>
      <c r="G20" s="40" t="s">
        <v>283</v>
      </c>
      <c r="H20" s="90" t="s">
        <v>284</v>
      </c>
      <c r="I20" s="40" t="s">
        <v>284</v>
      </c>
      <c r="J20" s="40" t="s">
        <v>284</v>
      </c>
      <c r="K20" s="90" t="s">
        <v>285</v>
      </c>
      <c r="L20" s="40" t="s">
        <v>285</v>
      </c>
      <c r="M20" s="90" t="s">
        <v>286</v>
      </c>
      <c r="N20" s="91" t="s">
        <v>286</v>
      </c>
      <c r="O20" s="118" t="s">
        <v>287</v>
      </c>
      <c r="P20" s="8"/>
      <c r="Q20" s="8"/>
      <c r="R20" s="8"/>
      <c r="S20" s="8"/>
      <c r="T20" s="8"/>
      <c r="U20" s="8"/>
      <c r="V20" s="8"/>
      <c r="W20" s="8"/>
      <c r="X20" s="8"/>
      <c r="Y20" s="8"/>
      <c r="Z20" s="8"/>
      <c r="AA20" s="8"/>
      <c r="AB20" s="110"/>
      <c r="AC20" s="110"/>
      <c r="AD20" s="110"/>
      <c r="AE20" s="110"/>
      <c r="AF20" s="8"/>
      <c r="AG20" s="8"/>
      <c r="AH20" s="8"/>
      <c r="AI20" s="8"/>
      <c r="AJ20" s="8"/>
      <c r="AK20" s="8"/>
      <c r="AL20" s="8"/>
      <c r="AM20" s="8"/>
      <c r="AN20" s="8"/>
    </row>
    <row r="21" ht="15.75" customHeight="1">
      <c r="A21" s="89">
        <v>7.0</v>
      </c>
      <c r="B21" s="100" t="str">
        <f>average(B$2,C$3)</f>
        <v>1.00</v>
      </c>
      <c r="C21" s="85"/>
      <c r="D21" s="86" t="str">
        <f>average(D$2,F$3)</f>
        <v>3.00</v>
      </c>
      <c r="E21" s="84"/>
      <c r="F21" s="85"/>
      <c r="G21" s="119" t="str">
        <f>average(G$2,H$3)</f>
        <v>5.00</v>
      </c>
      <c r="H21" s="85"/>
      <c r="I21" s="101" t="str">
        <f>average(I$2,J$3)</f>
        <v>6.75</v>
      </c>
      <c r="J21" s="85"/>
      <c r="K21" s="105" t="str">
        <f>average(K$2,L$3)</f>
        <v>8.25</v>
      </c>
      <c r="L21" s="85"/>
      <c r="M21" s="120" t="str">
        <f t="shared" ref="M21:N21" si="3">average(M$2,M$3)</f>
        <v>9.50</v>
      </c>
      <c r="N21" s="121" t="str">
        <f t="shared" si="3"/>
        <v>10.00</v>
      </c>
      <c r="O21" s="103"/>
      <c r="P21" s="8"/>
      <c r="Q21" s="8"/>
      <c r="R21" s="8"/>
      <c r="S21" s="8"/>
      <c r="T21" s="8"/>
      <c r="U21" s="8"/>
      <c r="V21" s="8"/>
      <c r="W21" s="8"/>
      <c r="X21" s="8"/>
      <c r="Y21" s="8"/>
      <c r="Z21" s="8"/>
      <c r="AA21" s="8"/>
      <c r="AB21" s="8"/>
      <c r="AC21" s="8"/>
      <c r="AD21" s="8"/>
      <c r="AE21" s="8"/>
      <c r="AF21" s="8"/>
      <c r="AG21" s="8"/>
      <c r="AH21" s="8"/>
      <c r="AI21" s="8"/>
      <c r="AJ21" s="8"/>
      <c r="AK21" s="8"/>
      <c r="AL21" s="8"/>
      <c r="AM21" s="8"/>
      <c r="AN21" s="8"/>
    </row>
    <row r="22" ht="15.75" customHeight="1">
      <c r="A22" s="89">
        <v>7.0</v>
      </c>
      <c r="B22" s="90" t="s">
        <v>267</v>
      </c>
      <c r="C22" s="40" t="s">
        <v>267</v>
      </c>
      <c r="D22" s="90" t="s">
        <v>268</v>
      </c>
      <c r="E22" s="40" t="s">
        <v>268</v>
      </c>
      <c r="F22" s="40" t="s">
        <v>268</v>
      </c>
      <c r="G22" s="90" t="s">
        <v>288</v>
      </c>
      <c r="H22" s="40" t="s">
        <v>288</v>
      </c>
      <c r="I22" s="90" t="s">
        <v>289</v>
      </c>
      <c r="J22" s="40" t="s">
        <v>289</v>
      </c>
      <c r="K22" s="90" t="s">
        <v>290</v>
      </c>
      <c r="L22" s="40" t="s">
        <v>290</v>
      </c>
      <c r="M22" s="122" t="s">
        <v>291</v>
      </c>
      <c r="N22" s="91" t="s">
        <v>292</v>
      </c>
      <c r="O22" s="99" t="s">
        <v>293</v>
      </c>
      <c r="P22" s="8"/>
      <c r="Q22" s="8"/>
      <c r="R22" s="8"/>
      <c r="S22" s="8"/>
      <c r="T22" s="8"/>
      <c r="U22" s="8"/>
      <c r="V22" s="8"/>
      <c r="W22" s="8"/>
      <c r="X22" s="8"/>
      <c r="Y22" s="8"/>
      <c r="Z22" s="8"/>
      <c r="AA22" s="110"/>
      <c r="AB22" s="110"/>
      <c r="AC22" s="110"/>
      <c r="AD22" s="110"/>
      <c r="AE22" s="110"/>
      <c r="AF22" s="8"/>
      <c r="AG22" s="8"/>
      <c r="AH22" s="8"/>
      <c r="AI22" s="8"/>
      <c r="AJ22" s="8"/>
      <c r="AK22" s="8"/>
      <c r="AL22" s="8"/>
      <c r="AM22" s="8"/>
      <c r="AN22" s="8"/>
    </row>
    <row r="23" ht="15.75" customHeight="1">
      <c r="A23" s="89">
        <v>7.0</v>
      </c>
      <c r="B23" s="92" t="s">
        <v>294</v>
      </c>
      <c r="C23" s="123" t="s">
        <v>294</v>
      </c>
      <c r="D23" s="90" t="s">
        <v>295</v>
      </c>
      <c r="E23" s="40" t="s">
        <v>295</v>
      </c>
      <c r="F23" s="40" t="s">
        <v>295</v>
      </c>
      <c r="G23" s="90" t="s">
        <v>269</v>
      </c>
      <c r="H23" s="40" t="s">
        <v>269</v>
      </c>
      <c r="I23" s="90" t="s">
        <v>296</v>
      </c>
      <c r="J23" s="40" t="s">
        <v>296</v>
      </c>
      <c r="K23" s="90" t="s">
        <v>297</v>
      </c>
      <c r="L23" s="40" t="s">
        <v>297</v>
      </c>
      <c r="M23" s="122" t="s">
        <v>298</v>
      </c>
      <c r="N23" s="91" t="s">
        <v>100</v>
      </c>
      <c r="O23" s="99" t="s">
        <v>299</v>
      </c>
      <c r="P23" s="8"/>
      <c r="Q23" s="8"/>
      <c r="R23" s="8"/>
      <c r="S23" s="8"/>
      <c r="T23" s="8"/>
      <c r="U23" s="8"/>
      <c r="V23" s="8"/>
      <c r="W23" s="8"/>
      <c r="X23" s="8"/>
      <c r="Y23" s="8"/>
      <c r="Z23" s="8"/>
      <c r="AA23" s="8"/>
      <c r="AB23" s="8"/>
      <c r="AC23" s="8"/>
      <c r="AD23" s="8"/>
      <c r="AE23" s="8"/>
      <c r="AF23" s="8"/>
      <c r="AG23" s="8"/>
      <c r="AH23" s="8"/>
      <c r="AI23" s="8"/>
      <c r="AJ23" s="8"/>
      <c r="AK23" s="8"/>
      <c r="AL23" s="8"/>
      <c r="AM23" s="8"/>
      <c r="AN23" s="8"/>
    </row>
    <row r="24" ht="15.75" customHeight="1">
      <c r="A24" s="89">
        <v>7.0</v>
      </c>
      <c r="B24" s="92" t="s">
        <v>268</v>
      </c>
      <c r="C24" s="40" t="s">
        <v>268</v>
      </c>
      <c r="D24" s="92" t="s">
        <v>300</v>
      </c>
      <c r="E24" s="93" t="s">
        <v>300</v>
      </c>
      <c r="F24" s="93" t="s">
        <v>300</v>
      </c>
      <c r="G24" s="90" t="s">
        <v>269</v>
      </c>
      <c r="H24" s="40" t="s">
        <v>269</v>
      </c>
      <c r="I24" s="90" t="s">
        <v>296</v>
      </c>
      <c r="J24" s="40" t="s">
        <v>296</v>
      </c>
      <c r="K24" s="90" t="s">
        <v>301</v>
      </c>
      <c r="L24" s="40" t="s">
        <v>301</v>
      </c>
      <c r="M24" s="122" t="s">
        <v>100</v>
      </c>
      <c r="N24" s="91" t="s">
        <v>302</v>
      </c>
      <c r="O24" s="124" t="s">
        <v>303</v>
      </c>
      <c r="P24" s="8"/>
      <c r="Q24" s="8"/>
      <c r="R24" s="8"/>
      <c r="S24" s="8"/>
      <c r="T24" s="8"/>
      <c r="U24" s="8"/>
      <c r="V24" s="8"/>
      <c r="W24" s="8"/>
      <c r="X24" s="8"/>
      <c r="Y24" s="8"/>
      <c r="Z24" s="8"/>
      <c r="AA24" s="8"/>
      <c r="AB24" s="8"/>
      <c r="AC24" s="8"/>
      <c r="AD24" s="8"/>
      <c r="AE24" s="8"/>
      <c r="AF24" s="8"/>
      <c r="AG24" s="8"/>
      <c r="AH24" s="8"/>
      <c r="AI24" s="8"/>
      <c r="AJ24" s="8"/>
      <c r="AK24" s="8"/>
      <c r="AL24" s="8"/>
      <c r="AM24" s="8"/>
      <c r="AN24" s="8"/>
    </row>
    <row r="25" ht="15.75" customHeight="1">
      <c r="A25" s="89">
        <v>7.0</v>
      </c>
      <c r="B25" s="90" t="s">
        <v>267</v>
      </c>
      <c r="C25" s="40" t="s">
        <v>267</v>
      </c>
      <c r="D25" s="90" t="s">
        <v>268</v>
      </c>
      <c r="E25" s="40" t="s">
        <v>268</v>
      </c>
      <c r="F25" s="40" t="s">
        <v>268</v>
      </c>
      <c r="G25" s="90" t="s">
        <v>269</v>
      </c>
      <c r="H25" s="40" t="s">
        <v>269</v>
      </c>
      <c r="I25" s="90" t="s">
        <v>301</v>
      </c>
      <c r="J25" s="40" t="s">
        <v>301</v>
      </c>
      <c r="K25" s="90" t="s">
        <v>302</v>
      </c>
      <c r="L25" s="40" t="s">
        <v>302</v>
      </c>
      <c r="M25" s="122" t="s">
        <v>100</v>
      </c>
      <c r="N25" s="91" t="s">
        <v>44</v>
      </c>
      <c r="O25" s="95" t="s">
        <v>256</v>
      </c>
      <c r="P25" s="8"/>
      <c r="Q25" s="8"/>
      <c r="R25" s="8"/>
      <c r="S25" s="8"/>
      <c r="T25" s="3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row>
    <row r="26" ht="15.75" customHeight="1">
      <c r="A26" s="89">
        <v>7.0</v>
      </c>
      <c r="B26" s="90" t="s">
        <v>268</v>
      </c>
      <c r="C26" s="40" t="s">
        <v>268</v>
      </c>
      <c r="D26" s="90" t="s">
        <v>269</v>
      </c>
      <c r="E26" s="40" t="s">
        <v>269</v>
      </c>
      <c r="F26" s="40" t="s">
        <v>269</v>
      </c>
      <c r="G26" s="90" t="s">
        <v>294</v>
      </c>
      <c r="H26" s="40" t="s">
        <v>294</v>
      </c>
      <c r="I26" s="90" t="s">
        <v>304</v>
      </c>
      <c r="J26" s="40" t="s">
        <v>304</v>
      </c>
      <c r="K26" s="90" t="s">
        <v>100</v>
      </c>
      <c r="L26" s="40" t="s">
        <v>100</v>
      </c>
      <c r="M26" s="122" t="s">
        <v>297</v>
      </c>
      <c r="N26" s="91" t="s">
        <v>305</v>
      </c>
      <c r="O26" s="125" t="s">
        <v>306</v>
      </c>
      <c r="P26" s="8"/>
      <c r="Q26" s="8"/>
      <c r="R26" s="8"/>
      <c r="S26" s="8"/>
      <c r="T26" s="3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row>
    <row r="27" ht="15.75" customHeight="1">
      <c r="A27" s="89">
        <v>9.0</v>
      </c>
      <c r="B27" s="100" t="str">
        <f>average(B$2,C$3)</f>
        <v>1.00</v>
      </c>
      <c r="C27" s="85"/>
      <c r="D27" s="86" t="str">
        <f>average(D$2,E$3)</f>
        <v>2.70</v>
      </c>
      <c r="E27" s="85"/>
      <c r="F27" s="119" t="str">
        <f>average(F$2,G$3)</f>
        <v>4.20</v>
      </c>
      <c r="G27" s="85"/>
      <c r="H27" s="126" t="str">
        <f t="shared" ref="H27:I27" si="4">average(H$2,H$3)</f>
        <v>5.50</v>
      </c>
      <c r="I27" s="127" t="str">
        <f t="shared" si="4"/>
        <v>6.40</v>
      </c>
      <c r="J27" s="128" t="str">
        <f>average(J$2,K$3)</f>
        <v>7.40</v>
      </c>
      <c r="K27" s="85"/>
      <c r="L27" s="105" t="str">
        <f t="shared" ref="L27:N27" si="5">average(L$2,L$3)</f>
        <v>8.50</v>
      </c>
      <c r="M27" s="129" t="str">
        <f t="shared" si="5"/>
        <v>9.50</v>
      </c>
      <c r="N27" s="130" t="str">
        <f t="shared" si="5"/>
        <v>10.00</v>
      </c>
      <c r="O27" s="103"/>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row>
    <row r="28" ht="15.75" customHeight="1">
      <c r="A28" s="89">
        <v>9.0</v>
      </c>
      <c r="B28" s="90" t="s">
        <v>307</v>
      </c>
      <c r="C28" s="40" t="s">
        <v>307</v>
      </c>
      <c r="D28" s="90" t="s">
        <v>268</v>
      </c>
      <c r="E28" s="40" t="s">
        <v>268</v>
      </c>
      <c r="F28" s="92" t="s">
        <v>308</v>
      </c>
      <c r="G28" s="93" t="s">
        <v>308</v>
      </c>
      <c r="H28" s="90" t="s">
        <v>300</v>
      </c>
      <c r="I28" s="90" t="s">
        <v>269</v>
      </c>
      <c r="J28" s="90" t="s">
        <v>296</v>
      </c>
      <c r="K28" s="40" t="s">
        <v>296</v>
      </c>
      <c r="L28" s="90" t="s">
        <v>301</v>
      </c>
      <c r="M28" s="90" t="s">
        <v>100</v>
      </c>
      <c r="N28" s="122" t="s">
        <v>302</v>
      </c>
      <c r="O28" s="94" t="s">
        <v>309</v>
      </c>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row>
    <row r="29" ht="15.75" customHeight="1">
      <c r="A29" s="89">
        <v>10.0</v>
      </c>
      <c r="B29" s="100" t="str">
        <f>average(B$2,B$3)</f>
        <v>0.50</v>
      </c>
      <c r="C29" s="86" t="str">
        <f>average(C$2,D$3)</f>
        <v>1.80</v>
      </c>
      <c r="D29" s="85"/>
      <c r="E29" s="131" t="str">
        <f>average(E$2,F$3)</f>
        <v>3.30</v>
      </c>
      <c r="F29" s="85"/>
      <c r="G29" s="132" t="str">
        <f t="shared" ref="G29:I29" si="6">average(G$2,G$3)</f>
        <v>4.50</v>
      </c>
      <c r="H29" s="126" t="str">
        <f t="shared" si="6"/>
        <v>5.50</v>
      </c>
      <c r="I29" s="127" t="str">
        <f t="shared" si="6"/>
        <v>6.40</v>
      </c>
      <c r="J29" s="128" t="str">
        <f>average(J$2,K$3)</f>
        <v>7.40</v>
      </c>
      <c r="K29" s="85"/>
      <c r="L29" s="105" t="str">
        <f t="shared" ref="L29:N29" si="7">average(L$2,L$3)</f>
        <v>8.50</v>
      </c>
      <c r="M29" s="129" t="str">
        <f t="shared" si="7"/>
        <v>9.50</v>
      </c>
      <c r="N29" s="130" t="str">
        <f t="shared" si="7"/>
        <v>10.00</v>
      </c>
      <c r="O29" s="103"/>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row>
    <row r="30" ht="15.75" customHeight="1">
      <c r="A30" s="89">
        <v>10.0</v>
      </c>
      <c r="B30" s="90" t="s">
        <v>307</v>
      </c>
      <c r="C30" s="90" t="s">
        <v>268</v>
      </c>
      <c r="D30" s="40" t="s">
        <v>268</v>
      </c>
      <c r="E30" s="90" t="s">
        <v>308</v>
      </c>
      <c r="F30" s="40" t="s">
        <v>308</v>
      </c>
      <c r="G30" s="90" t="s">
        <v>300</v>
      </c>
      <c r="H30" s="90" t="s">
        <v>269</v>
      </c>
      <c r="I30" s="90" t="s">
        <v>296</v>
      </c>
      <c r="J30" s="90" t="s">
        <v>301</v>
      </c>
      <c r="K30" s="40" t="s">
        <v>301</v>
      </c>
      <c r="L30" s="90" t="s">
        <v>100</v>
      </c>
      <c r="M30" s="90" t="s">
        <v>302</v>
      </c>
      <c r="N30" s="122" t="s">
        <v>44</v>
      </c>
      <c r="O30" s="94" t="s">
        <v>310</v>
      </c>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row>
    <row r="31" ht="15.75" customHeight="1">
      <c r="A31" s="89">
        <v>10.0</v>
      </c>
      <c r="B31" s="117" t="s">
        <v>267</v>
      </c>
      <c r="C31" s="117" t="s">
        <v>307</v>
      </c>
      <c r="D31" s="133" t="s">
        <v>307</v>
      </c>
      <c r="E31" s="117" t="s">
        <v>268</v>
      </c>
      <c r="F31" s="40" t="s">
        <v>268</v>
      </c>
      <c r="G31" s="90" t="s">
        <v>308</v>
      </c>
      <c r="H31" s="90" t="s">
        <v>300</v>
      </c>
      <c r="I31" s="90" t="s">
        <v>269</v>
      </c>
      <c r="J31" s="90" t="s">
        <v>296</v>
      </c>
      <c r="K31" s="40" t="s">
        <v>296</v>
      </c>
      <c r="L31" s="90" t="s">
        <v>301</v>
      </c>
      <c r="M31" s="90" t="s">
        <v>100</v>
      </c>
      <c r="N31" s="122" t="s">
        <v>302</v>
      </c>
      <c r="O31" s="134" t="s">
        <v>311</v>
      </c>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row>
    <row r="32" ht="15.75" customHeight="1">
      <c r="A32" s="89">
        <v>10.0</v>
      </c>
      <c r="B32" s="90" t="s">
        <v>312</v>
      </c>
      <c r="C32" s="90" t="s">
        <v>313</v>
      </c>
      <c r="D32" s="40" t="s">
        <v>313</v>
      </c>
      <c r="E32" s="117" t="s">
        <v>314</v>
      </c>
      <c r="F32" s="133" t="s">
        <v>314</v>
      </c>
      <c r="G32" s="117" t="s">
        <v>288</v>
      </c>
      <c r="H32" s="90" t="s">
        <v>289</v>
      </c>
      <c r="I32" s="90" t="s">
        <v>294</v>
      </c>
      <c r="J32" s="90" t="s">
        <v>290</v>
      </c>
      <c r="K32" s="40" t="s">
        <v>290</v>
      </c>
      <c r="L32" s="90" t="s">
        <v>291</v>
      </c>
      <c r="M32" s="90" t="s">
        <v>292</v>
      </c>
      <c r="N32" s="122" t="s">
        <v>297</v>
      </c>
      <c r="O32" s="99" t="s">
        <v>315</v>
      </c>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row>
    <row r="33" ht="15.75" customHeight="1">
      <c r="A33" s="89">
        <v>12.0</v>
      </c>
      <c r="B33" s="135" t="str">
        <f t="shared" ref="B33:I33" si="8">average(B$2,B$3)</f>
        <v>0.50</v>
      </c>
      <c r="C33" s="120" t="str">
        <f t="shared" si="8"/>
        <v>1.50</v>
      </c>
      <c r="D33" s="136" t="str">
        <f t="shared" si="8"/>
        <v>2.30</v>
      </c>
      <c r="E33" s="137" t="str">
        <f t="shared" si="8"/>
        <v>3.00</v>
      </c>
      <c r="F33" s="138" t="str">
        <f t="shared" si="8"/>
        <v>3.70</v>
      </c>
      <c r="G33" s="139" t="str">
        <f t="shared" si="8"/>
        <v>4.50</v>
      </c>
      <c r="H33" s="140" t="str">
        <f t="shared" si="8"/>
        <v>5.50</v>
      </c>
      <c r="I33" s="141" t="str">
        <f t="shared" si="8"/>
        <v>6.40</v>
      </c>
      <c r="J33" s="128" t="str">
        <f>average(J$2,K$3)</f>
        <v>7.40</v>
      </c>
      <c r="K33" s="85"/>
      <c r="L33" s="142" t="str">
        <f t="shared" ref="L33:N33" si="9">average(L$2,L$3)</f>
        <v>8.50</v>
      </c>
      <c r="M33" s="120" t="str">
        <f t="shared" si="9"/>
        <v>9.50</v>
      </c>
      <c r="N33" s="130" t="str">
        <f t="shared" si="9"/>
        <v>10.00</v>
      </c>
      <c r="O33" s="103"/>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row>
    <row r="34" ht="15.75" customHeight="1">
      <c r="A34" s="89">
        <v>12.0</v>
      </c>
      <c r="B34" s="143" t="s">
        <v>266</v>
      </c>
      <c r="C34" s="143" t="s">
        <v>267</v>
      </c>
      <c r="D34" s="143" t="s">
        <v>307</v>
      </c>
      <c r="E34" s="143" t="s">
        <v>268</v>
      </c>
      <c r="F34" s="143" t="s">
        <v>308</v>
      </c>
      <c r="G34" s="143" t="s">
        <v>300</v>
      </c>
      <c r="H34" s="143" t="s">
        <v>269</v>
      </c>
      <c r="I34" s="143" t="s">
        <v>296</v>
      </c>
      <c r="J34" s="144" t="s">
        <v>301</v>
      </c>
      <c r="K34" s="145" t="s">
        <v>301</v>
      </c>
      <c r="L34" s="143" t="s">
        <v>100</v>
      </c>
      <c r="M34" s="143" t="s">
        <v>302</v>
      </c>
      <c r="N34" s="143" t="s">
        <v>44</v>
      </c>
      <c r="O34" s="118" t="s">
        <v>316</v>
      </c>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row>
    <row r="35" ht="15.75" customHeight="1">
      <c r="A35" s="89">
        <v>13.0</v>
      </c>
      <c r="B35" s="135" t="str">
        <f t="shared" ref="B35:N35" si="10">average(B$2,B$3)</f>
        <v>0.50</v>
      </c>
      <c r="C35" s="120" t="str">
        <f t="shared" si="10"/>
        <v>1.50</v>
      </c>
      <c r="D35" s="136" t="str">
        <f t="shared" si="10"/>
        <v>2.30</v>
      </c>
      <c r="E35" s="137" t="str">
        <f t="shared" si="10"/>
        <v>3.00</v>
      </c>
      <c r="F35" s="138" t="str">
        <f t="shared" si="10"/>
        <v>3.70</v>
      </c>
      <c r="G35" s="139" t="str">
        <f t="shared" si="10"/>
        <v>4.50</v>
      </c>
      <c r="H35" s="140" t="str">
        <f t="shared" si="10"/>
        <v>5.50</v>
      </c>
      <c r="I35" s="141" t="str">
        <f t="shared" si="10"/>
        <v>6.40</v>
      </c>
      <c r="J35" s="146" t="str">
        <f t="shared" si="10"/>
        <v>7.15</v>
      </c>
      <c r="K35" s="147" t="str">
        <f t="shared" si="10"/>
        <v>7.75</v>
      </c>
      <c r="L35" s="142" t="str">
        <f t="shared" si="10"/>
        <v>8.50</v>
      </c>
      <c r="M35" s="120" t="str">
        <f t="shared" si="10"/>
        <v>9.50</v>
      </c>
      <c r="N35" s="130" t="str">
        <f t="shared" si="10"/>
        <v>10.00</v>
      </c>
      <c r="O35" s="103"/>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row>
    <row r="36" ht="15.75" customHeight="1">
      <c r="A36" s="10">
        <v>13.0</v>
      </c>
      <c r="B36" s="143" t="s">
        <v>317</v>
      </c>
      <c r="C36" s="143" t="s">
        <v>267</v>
      </c>
      <c r="D36" s="143" t="s">
        <v>318</v>
      </c>
      <c r="E36" s="143" t="s">
        <v>307</v>
      </c>
      <c r="F36" s="143" t="s">
        <v>268</v>
      </c>
      <c r="G36" s="143" t="s">
        <v>308</v>
      </c>
      <c r="H36" s="143" t="s">
        <v>300</v>
      </c>
      <c r="I36" s="143" t="s">
        <v>269</v>
      </c>
      <c r="J36" s="143" t="s">
        <v>296</v>
      </c>
      <c r="K36" s="143" t="s">
        <v>301</v>
      </c>
      <c r="L36" s="143" t="s">
        <v>100</v>
      </c>
      <c r="M36" s="143" t="s">
        <v>302</v>
      </c>
      <c r="N36" s="143" t="s">
        <v>44</v>
      </c>
      <c r="O36" s="108" t="s">
        <v>319</v>
      </c>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row>
    <row r="37" ht="15.75" customHeight="1">
      <c r="A37" s="10">
        <v>5.0</v>
      </c>
      <c r="B37" s="148" t="s">
        <v>320</v>
      </c>
      <c r="C37" s="149"/>
      <c r="D37" s="149"/>
      <c r="E37" s="149"/>
      <c r="F37" s="149"/>
      <c r="G37" s="149"/>
      <c r="H37" s="149"/>
      <c r="I37" s="149"/>
      <c r="J37" s="149"/>
      <c r="K37" s="149"/>
      <c r="L37" s="149"/>
      <c r="M37" s="149"/>
      <c r="N37" s="150"/>
      <c r="O37" s="106" t="s">
        <v>321</v>
      </c>
      <c r="P37" s="8" t="s">
        <v>322</v>
      </c>
      <c r="Q37" s="106" t="s">
        <v>321</v>
      </c>
      <c r="R37" s="107" t="s">
        <v>323</v>
      </c>
      <c r="S37" s="107" t="s">
        <v>324</v>
      </c>
      <c r="T37" s="106" t="s">
        <v>325</v>
      </c>
      <c r="U37" s="107" t="s">
        <v>326</v>
      </c>
      <c r="V37" s="151" t="s">
        <v>327</v>
      </c>
      <c r="W37" s="151" t="s">
        <v>328</v>
      </c>
      <c r="X37" s="152" t="s">
        <v>329</v>
      </c>
      <c r="Y37" s="108" t="s">
        <v>330</v>
      </c>
      <c r="Z37" s="108" t="s">
        <v>331</v>
      </c>
      <c r="AA37" s="108" t="s">
        <v>332</v>
      </c>
      <c r="AB37" s="108" t="s">
        <v>333</v>
      </c>
      <c r="AC37" s="110" t="s">
        <v>334</v>
      </c>
      <c r="AD37" s="110" t="s">
        <v>335</v>
      </c>
      <c r="AE37" s="153" t="s">
        <v>336</v>
      </c>
      <c r="AF37" s="153" t="s">
        <v>337</v>
      </c>
      <c r="AG37" s="106" t="s">
        <v>338</v>
      </c>
      <c r="AH37" s="110" t="s">
        <v>339</v>
      </c>
      <c r="AI37" s="153" t="s">
        <v>340</v>
      </c>
      <c r="AJ37" s="153" t="s">
        <v>341</v>
      </c>
      <c r="AK37" s="153" t="s">
        <v>342</v>
      </c>
      <c r="AL37" s="153" t="s">
        <v>343</v>
      </c>
      <c r="AM37" s="153" t="s">
        <v>344</v>
      </c>
      <c r="AN37" s="153" t="s">
        <v>345</v>
      </c>
      <c r="AO37" s="108" t="s">
        <v>346</v>
      </c>
      <c r="AP37" s="108" t="s">
        <v>347</v>
      </c>
      <c r="AQ37" s="108" t="s">
        <v>348</v>
      </c>
      <c r="AR37" s="154" t="s">
        <v>349</v>
      </c>
      <c r="AS37" s="155" t="s">
        <v>350</v>
      </c>
      <c r="AT37" s="156" t="s">
        <v>351</v>
      </c>
      <c r="AU37" s="156" t="s">
        <v>352</v>
      </c>
      <c r="AV37" s="156" t="s">
        <v>353</v>
      </c>
      <c r="AW37" s="156" t="s">
        <v>354</v>
      </c>
      <c r="AX37" s="157" t="s">
        <v>355</v>
      </c>
    </row>
    <row r="38" ht="15.75" customHeight="1">
      <c r="A38" s="10">
        <v>6.0</v>
      </c>
      <c r="B38" s="144" t="s">
        <v>356</v>
      </c>
      <c r="C38" s="149"/>
      <c r="D38" s="149"/>
      <c r="E38" s="149"/>
      <c r="F38" s="149"/>
      <c r="G38" s="149"/>
      <c r="H38" s="149"/>
      <c r="I38" s="149"/>
      <c r="J38" s="149"/>
      <c r="K38" s="149"/>
      <c r="L38" s="149"/>
      <c r="M38" s="149"/>
      <c r="N38" s="150"/>
      <c r="O38" s="110"/>
      <c r="P38" s="8"/>
      <c r="Q38" s="8"/>
      <c r="R38" s="8"/>
      <c r="S38" s="8"/>
      <c r="T38" s="8"/>
      <c r="U38" s="8"/>
      <c r="V38" s="8"/>
      <c r="W38" s="8"/>
      <c r="X38" s="8"/>
      <c r="Y38" s="8"/>
      <c r="Z38" s="8"/>
      <c r="AA38" s="110"/>
      <c r="AB38" s="110"/>
      <c r="AC38" s="110"/>
      <c r="AD38" s="110"/>
      <c r="AE38" s="110"/>
      <c r="AF38" s="8"/>
      <c r="AG38" s="8"/>
      <c r="AH38" s="8"/>
      <c r="AI38" s="8"/>
      <c r="AJ38" s="8"/>
      <c r="AK38" s="8"/>
      <c r="AL38" s="8"/>
      <c r="AM38" s="8"/>
      <c r="AN38" s="8"/>
      <c r="AO38" s="110"/>
      <c r="AP38" s="110"/>
      <c r="AQ38" s="110"/>
      <c r="AR38" s="110"/>
      <c r="AS38" s="110"/>
      <c r="AT38" s="110"/>
      <c r="AU38" s="110"/>
      <c r="AV38" s="110"/>
      <c r="AW38" s="110"/>
      <c r="AX38" s="110"/>
    </row>
    <row r="39" ht="15.75" customHeight="1">
      <c r="A39" s="10">
        <v>7.0</v>
      </c>
      <c r="B39" s="144" t="s">
        <v>357</v>
      </c>
      <c r="C39" s="149"/>
      <c r="D39" s="149"/>
      <c r="E39" s="149"/>
      <c r="F39" s="149"/>
      <c r="G39" s="149"/>
      <c r="H39" s="149"/>
      <c r="I39" s="149"/>
      <c r="J39" s="149"/>
      <c r="K39" s="149"/>
      <c r="L39" s="149"/>
      <c r="M39" s="149"/>
      <c r="N39" s="150"/>
      <c r="O39" s="110" t="s">
        <v>358</v>
      </c>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row>
    <row r="40" ht="15.75" customHeight="1">
      <c r="A40" s="10">
        <v>10.0</v>
      </c>
      <c r="B40" s="158" t="s">
        <v>359</v>
      </c>
      <c r="C40" s="149"/>
      <c r="D40" s="149"/>
      <c r="E40" s="149"/>
      <c r="F40" s="149"/>
      <c r="G40" s="149"/>
      <c r="H40" s="149"/>
      <c r="I40" s="149"/>
      <c r="J40" s="149"/>
      <c r="K40" s="149"/>
      <c r="L40" s="149"/>
      <c r="M40" s="149"/>
      <c r="N40" s="150"/>
      <c r="O40" s="108" t="s">
        <v>360</v>
      </c>
      <c r="P40" s="108" t="s">
        <v>361</v>
      </c>
      <c r="Q40" s="152" t="s">
        <v>362</v>
      </c>
      <c r="R40" s="108" t="s">
        <v>363</v>
      </c>
      <c r="S40" s="108" t="s">
        <v>364</v>
      </c>
      <c r="T40" s="108" t="s">
        <v>365</v>
      </c>
      <c r="U40" s="108" t="s">
        <v>366</v>
      </c>
      <c r="V40" s="108" t="s">
        <v>367</v>
      </c>
      <c r="W40" s="110" t="s">
        <v>368</v>
      </c>
      <c r="X40" s="153" t="s">
        <v>369</v>
      </c>
      <c r="Y40" s="106" t="s">
        <v>370</v>
      </c>
      <c r="Z40" s="110" t="s">
        <v>371</v>
      </c>
      <c r="AA40" s="153" t="s">
        <v>372</v>
      </c>
      <c r="AB40" s="153" t="s">
        <v>373</v>
      </c>
      <c r="AC40" s="108" t="s">
        <v>374</v>
      </c>
      <c r="AD40" s="153" t="s">
        <v>375</v>
      </c>
      <c r="AE40" s="110" t="s">
        <v>376</v>
      </c>
      <c r="AF40" s="8" t="s">
        <v>377</v>
      </c>
      <c r="AG40" s="8" t="s">
        <v>310</v>
      </c>
      <c r="AH40" s="154" t="s">
        <v>378</v>
      </c>
      <c r="AI40" s="159" t="s">
        <v>379</v>
      </c>
      <c r="AJ40" s="159" t="s">
        <v>380</v>
      </c>
      <c r="AK40" s="159" t="s">
        <v>381</v>
      </c>
      <c r="AL40" s="8"/>
      <c r="AM40" s="8"/>
      <c r="AN40" s="8"/>
      <c r="AO40" s="8"/>
      <c r="AP40" s="8"/>
      <c r="AQ40" s="8"/>
      <c r="AR40" s="8"/>
      <c r="AS40" s="8"/>
      <c r="AT40" s="8"/>
      <c r="AU40" s="8"/>
      <c r="AV40" s="8"/>
      <c r="AW40" s="8"/>
      <c r="AX40" s="8"/>
    </row>
    <row r="41" ht="15.75" customHeight="1">
      <c r="A41" s="10">
        <v>100.0</v>
      </c>
      <c r="B41" s="158" t="s">
        <v>382</v>
      </c>
      <c r="C41" s="149"/>
      <c r="D41" s="149"/>
      <c r="E41" s="149"/>
      <c r="F41" s="149"/>
      <c r="G41" s="149"/>
      <c r="H41" s="149"/>
      <c r="I41" s="149"/>
      <c r="J41" s="149"/>
      <c r="K41" s="149"/>
      <c r="L41" s="149"/>
      <c r="M41" s="149"/>
      <c r="N41" s="150"/>
      <c r="O41" s="160" t="s">
        <v>383</v>
      </c>
      <c r="P41" s="108" t="s">
        <v>384</v>
      </c>
      <c r="Q41" s="110" t="s">
        <v>385</v>
      </c>
      <c r="R41" s="108" t="s">
        <v>386</v>
      </c>
      <c r="S41" s="151" t="s">
        <v>387</v>
      </c>
      <c r="T41" s="108" t="s">
        <v>388</v>
      </c>
      <c r="U41" s="160" t="s">
        <v>389</v>
      </c>
      <c r="V41" s="161" t="s">
        <v>390</v>
      </c>
      <c r="W41" s="161" t="s">
        <v>391</v>
      </c>
      <c r="X41" s="161" t="s">
        <v>392</v>
      </c>
      <c r="Y41" s="108" t="s">
        <v>393</v>
      </c>
      <c r="Z41" s="106" t="s">
        <v>394</v>
      </c>
      <c r="AA41" s="108" t="s">
        <v>395</v>
      </c>
      <c r="AB41" s="108" t="s">
        <v>396</v>
      </c>
      <c r="AC41" s="108" t="s">
        <v>397</v>
      </c>
      <c r="AD41" s="108" t="s">
        <v>398</v>
      </c>
      <c r="AE41" s="106" t="s">
        <v>399</v>
      </c>
      <c r="AF41" s="108" t="s">
        <v>400</v>
      </c>
      <c r="AG41" s="108" t="s">
        <v>401</v>
      </c>
      <c r="AH41" s="152" t="s">
        <v>402</v>
      </c>
      <c r="AI41" s="162" t="s">
        <v>403</v>
      </c>
      <c r="AJ41" s="162" t="s">
        <v>404</v>
      </c>
      <c r="AK41" s="153" t="s">
        <v>405</v>
      </c>
      <c r="AL41" s="163" t="s">
        <v>406</v>
      </c>
      <c r="AM41" s="153" t="s">
        <v>407</v>
      </c>
      <c r="AN41" s="163" t="s">
        <v>408</v>
      </c>
      <c r="AO41" s="106" t="s">
        <v>409</v>
      </c>
      <c r="AP41" s="108" t="s">
        <v>410</v>
      </c>
      <c r="AQ41" s="8" t="s">
        <v>310</v>
      </c>
      <c r="AR41" s="2" t="s">
        <v>411</v>
      </c>
      <c r="AS41" s="164" t="s">
        <v>412</v>
      </c>
      <c r="AT41" s="164" t="s">
        <v>287</v>
      </c>
      <c r="AU41" s="8"/>
      <c r="AV41" s="8"/>
      <c r="AW41" s="8"/>
    </row>
    <row r="42" ht="15.75" customHeight="1">
      <c r="A42" s="10">
        <v>100.0</v>
      </c>
      <c r="B42" s="165" t="s">
        <v>413</v>
      </c>
      <c r="C42" s="166"/>
      <c r="D42" s="166"/>
      <c r="E42" s="166"/>
      <c r="F42" s="166"/>
      <c r="G42" s="166"/>
      <c r="H42" s="166"/>
      <c r="I42" s="166"/>
      <c r="J42" s="166"/>
      <c r="K42" s="166"/>
      <c r="L42" s="166"/>
      <c r="M42" s="166"/>
      <c r="N42" s="94"/>
      <c r="O42" s="167" t="s">
        <v>414</v>
      </c>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43">
    <mergeCell ref="H18:J18"/>
    <mergeCell ref="F18:G18"/>
    <mergeCell ref="G21:H21"/>
    <mergeCell ref="F19:G19"/>
    <mergeCell ref="I21:J21"/>
    <mergeCell ref="E10:G10"/>
    <mergeCell ref="E14:G14"/>
    <mergeCell ref="H14:J14"/>
    <mergeCell ref="J5:N5"/>
    <mergeCell ref="K10:N10"/>
    <mergeCell ref="H10:J10"/>
    <mergeCell ref="H19:J19"/>
    <mergeCell ref="C29:D29"/>
    <mergeCell ref="B27:C27"/>
    <mergeCell ref="E29:F29"/>
    <mergeCell ref="D19:E19"/>
    <mergeCell ref="K19:L19"/>
    <mergeCell ref="M19:N19"/>
    <mergeCell ref="K21:L21"/>
    <mergeCell ref="B19:C19"/>
    <mergeCell ref="J33:K33"/>
    <mergeCell ref="B38:N38"/>
    <mergeCell ref="B37:N37"/>
    <mergeCell ref="B39:N39"/>
    <mergeCell ref="B41:N41"/>
    <mergeCell ref="B40:N40"/>
    <mergeCell ref="B42:N42"/>
    <mergeCell ref="J29:K29"/>
    <mergeCell ref="J27:K27"/>
    <mergeCell ref="F5:I5"/>
    <mergeCell ref="B5:E5"/>
    <mergeCell ref="B10:D10"/>
    <mergeCell ref="K14:L14"/>
    <mergeCell ref="M14:N14"/>
    <mergeCell ref="B14:D14"/>
    <mergeCell ref="M18:N18"/>
    <mergeCell ref="K18:L18"/>
    <mergeCell ref="D18:E18"/>
    <mergeCell ref="B18:C18"/>
    <mergeCell ref="D27:E27"/>
    <mergeCell ref="F27:G27"/>
    <mergeCell ref="D21:F21"/>
    <mergeCell ref="B21:C21"/>
  </mergeCells>
  <hyperlinks>
    <hyperlink r:id="rId1" ref="AH37"/>
    <hyperlink r:id="rId2" ref="AM37"/>
    <hyperlink r:id="rId3" ref="AN37"/>
    <hyperlink r:id="rId4" ref="AS37"/>
    <hyperlink r:id="rId5" ref="AX37"/>
    <hyperlink r:id="rId6" ref="AE40"/>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0"/>
  <cols>
    <col customWidth="1" min="1" max="1" width="19.75"/>
    <col customWidth="1" min="2" max="2" width="16.25"/>
    <col customWidth="1" min="3" max="3" width="40.25"/>
    <col customWidth="1" min="4" max="5" width="16.25"/>
    <col customWidth="1" min="6" max="7" width="21.63"/>
    <col customWidth="1" min="8" max="8" width="27.25"/>
    <col customWidth="1" min="9" max="9" width="11.88"/>
    <col customWidth="1" min="10" max="10" width="16.63"/>
    <col customWidth="1" min="11" max="11" width="17.0"/>
    <col customWidth="1" min="12" max="12" width="9.0"/>
    <col customWidth="1" min="13" max="13" width="6.38"/>
    <col customWidth="1" min="14" max="14" width="18.88"/>
    <col customWidth="1" min="15" max="15" width="8.0"/>
    <col customWidth="1" min="16" max="16" width="10.88"/>
    <col customWidth="1" min="17" max="21" width="14.38"/>
    <col customWidth="1" min="22" max="35" width="13.63"/>
  </cols>
  <sheetData>
    <row r="1" ht="15.75" customHeight="1">
      <c r="A1" s="168" t="s">
        <v>415</v>
      </c>
      <c r="B1" s="169" t="s">
        <v>416</v>
      </c>
      <c r="C1" s="169" t="s">
        <v>417</v>
      </c>
      <c r="D1" s="169" t="s">
        <v>418</v>
      </c>
      <c r="E1" s="169" t="s">
        <v>419</v>
      </c>
      <c r="F1" s="169" t="s">
        <v>420</v>
      </c>
      <c r="G1" s="169" t="s">
        <v>421</v>
      </c>
      <c r="H1" s="169" t="s">
        <v>422</v>
      </c>
      <c r="I1" s="169" t="s">
        <v>423</v>
      </c>
      <c r="J1" s="169" t="s">
        <v>424</v>
      </c>
      <c r="K1" s="169" t="s">
        <v>425</v>
      </c>
      <c r="L1" s="169" t="s">
        <v>426</v>
      </c>
      <c r="M1" s="169" t="s">
        <v>427</v>
      </c>
      <c r="N1" s="169" t="s">
        <v>428</v>
      </c>
      <c r="O1" s="169" t="s">
        <v>429</v>
      </c>
      <c r="P1" s="169" t="s">
        <v>430</v>
      </c>
      <c r="Q1" s="169" t="s">
        <v>431</v>
      </c>
      <c r="R1" s="169" t="s">
        <v>432</v>
      </c>
      <c r="S1" s="169" t="s">
        <v>433</v>
      </c>
      <c r="T1" s="169" t="s">
        <v>59</v>
      </c>
      <c r="U1" s="170"/>
      <c r="V1" s="170"/>
      <c r="W1" s="170"/>
      <c r="X1" s="170"/>
      <c r="Y1" s="170"/>
      <c r="Z1" s="170"/>
      <c r="AA1" s="170"/>
      <c r="AB1" s="170"/>
      <c r="AC1" s="170"/>
      <c r="AD1" s="170"/>
      <c r="AE1" s="170"/>
      <c r="AF1" s="170"/>
      <c r="AG1" s="170"/>
      <c r="AH1" s="170"/>
      <c r="AI1" s="170"/>
    </row>
    <row r="2" ht="15.75" customHeight="1">
      <c r="A2" s="171" t="s">
        <v>280</v>
      </c>
      <c r="B2" s="172" t="s">
        <v>434</v>
      </c>
      <c r="C2" s="173" t="s">
        <v>435</v>
      </c>
      <c r="D2" s="174" t="s">
        <v>436</v>
      </c>
      <c r="E2" s="173" t="s">
        <v>437</v>
      </c>
      <c r="F2" s="175">
        <v>5.0</v>
      </c>
      <c r="G2" s="176" t="s">
        <v>438</v>
      </c>
      <c r="H2" s="177" t="s">
        <v>439</v>
      </c>
      <c r="I2" s="173" t="s">
        <v>437</v>
      </c>
      <c r="J2" s="178" t="s">
        <v>440</v>
      </c>
      <c r="K2" s="179" t="s">
        <v>441</v>
      </c>
      <c r="L2" s="178" t="s">
        <v>442</v>
      </c>
      <c r="M2" s="178" t="s">
        <v>443</v>
      </c>
      <c r="N2" s="173" t="s">
        <v>437</v>
      </c>
      <c r="O2" s="173" t="s">
        <v>437</v>
      </c>
      <c r="P2" s="173" t="s">
        <v>437</v>
      </c>
      <c r="Q2" s="173" t="s">
        <v>437</v>
      </c>
      <c r="R2" s="173" t="s">
        <v>444</v>
      </c>
      <c r="S2" s="180" t="s">
        <v>445</v>
      </c>
      <c r="T2" s="181"/>
      <c r="U2" s="170"/>
      <c r="V2" s="170"/>
      <c r="W2" s="170"/>
      <c r="X2" s="170"/>
      <c r="Y2" s="170"/>
      <c r="Z2" s="170"/>
      <c r="AA2" s="170"/>
      <c r="AB2" s="170"/>
      <c r="AC2" s="170"/>
      <c r="AD2" s="170"/>
      <c r="AE2" s="170"/>
      <c r="AF2" s="170"/>
      <c r="AG2" s="170"/>
      <c r="AH2" s="170"/>
      <c r="AI2" s="170"/>
    </row>
    <row r="3" ht="15.75" customHeight="1">
      <c r="A3" s="171" t="s">
        <v>384</v>
      </c>
      <c r="B3" s="172" t="s">
        <v>446</v>
      </c>
      <c r="C3" s="173" t="s">
        <v>447</v>
      </c>
      <c r="D3" s="182" t="s">
        <v>448</v>
      </c>
      <c r="E3" s="178" t="s">
        <v>449</v>
      </c>
      <c r="F3" s="176">
        <v>100.0</v>
      </c>
      <c r="G3" s="176" t="s">
        <v>450</v>
      </c>
      <c r="H3" s="176" t="s">
        <v>437</v>
      </c>
      <c r="I3" s="178" t="s">
        <v>451</v>
      </c>
      <c r="J3" s="178" t="s">
        <v>452</v>
      </c>
      <c r="K3" s="179" t="s">
        <v>453</v>
      </c>
      <c r="L3" s="173" t="s">
        <v>437</v>
      </c>
      <c r="M3" s="178" t="s">
        <v>454</v>
      </c>
      <c r="N3" s="173" t="s">
        <v>437</v>
      </c>
      <c r="O3" s="173" t="s">
        <v>437</v>
      </c>
      <c r="P3" s="173" t="s">
        <v>437</v>
      </c>
      <c r="Q3" s="173" t="s">
        <v>437</v>
      </c>
      <c r="R3" s="178" t="s">
        <v>455</v>
      </c>
      <c r="S3" s="179" t="s">
        <v>456</v>
      </c>
      <c r="T3" s="181"/>
      <c r="U3" s="170"/>
      <c r="V3" s="170"/>
      <c r="W3" s="170"/>
      <c r="X3" s="170"/>
      <c r="Y3" s="170"/>
      <c r="Z3" s="170"/>
      <c r="AA3" s="170"/>
      <c r="AB3" s="170"/>
      <c r="AC3" s="170"/>
      <c r="AD3" s="170"/>
      <c r="AE3" s="170"/>
      <c r="AF3" s="170"/>
      <c r="AG3" s="170"/>
      <c r="AH3" s="170"/>
      <c r="AI3" s="170"/>
    </row>
    <row r="4" ht="15.75" customHeight="1">
      <c r="A4" s="171" t="s">
        <v>457</v>
      </c>
      <c r="B4" s="176" t="s">
        <v>437</v>
      </c>
      <c r="C4" s="176" t="s">
        <v>458</v>
      </c>
      <c r="D4" s="181"/>
      <c r="E4" s="178" t="s">
        <v>459</v>
      </c>
      <c r="F4" s="176">
        <v>100.0</v>
      </c>
      <c r="G4" s="176" t="s">
        <v>450</v>
      </c>
      <c r="H4" s="176" t="s">
        <v>439</v>
      </c>
      <c r="I4" s="173" t="s">
        <v>437</v>
      </c>
      <c r="J4" s="178" t="s">
        <v>460</v>
      </c>
      <c r="K4" s="178" t="s">
        <v>461</v>
      </c>
      <c r="L4" s="173" t="s">
        <v>437</v>
      </c>
      <c r="M4" s="178" t="s">
        <v>462</v>
      </c>
      <c r="N4" s="178" t="s">
        <v>463</v>
      </c>
      <c r="O4" s="173" t="s">
        <v>437</v>
      </c>
      <c r="P4" s="173" t="s">
        <v>437</v>
      </c>
      <c r="Q4" s="173" t="s">
        <v>437</v>
      </c>
      <c r="R4" s="173" t="s">
        <v>437</v>
      </c>
      <c r="S4" s="173" t="s">
        <v>437</v>
      </c>
      <c r="T4" s="181"/>
      <c r="U4" s="170"/>
      <c r="V4" s="170"/>
      <c r="W4" s="170"/>
      <c r="X4" s="170"/>
      <c r="Y4" s="170"/>
      <c r="Z4" s="170"/>
      <c r="AA4" s="170"/>
      <c r="AB4" s="170"/>
      <c r="AC4" s="170"/>
      <c r="AD4" s="170"/>
      <c r="AE4" s="170"/>
      <c r="AF4" s="170"/>
      <c r="AG4" s="170"/>
      <c r="AH4" s="170"/>
      <c r="AI4" s="170"/>
    </row>
    <row r="5" ht="15.75" customHeight="1">
      <c r="A5" s="171" t="s">
        <v>381</v>
      </c>
      <c r="B5" s="172" t="s">
        <v>464</v>
      </c>
      <c r="C5" s="183" t="s">
        <v>465</v>
      </c>
      <c r="D5" s="184" t="s">
        <v>466</v>
      </c>
      <c r="E5" s="173" t="s">
        <v>437</v>
      </c>
      <c r="F5" s="176">
        <v>100.0</v>
      </c>
      <c r="G5" s="176" t="s">
        <v>450</v>
      </c>
      <c r="H5" s="177" t="s">
        <v>439</v>
      </c>
      <c r="I5" s="185" t="s">
        <v>467</v>
      </c>
      <c r="J5" s="185" t="s">
        <v>468</v>
      </c>
      <c r="K5" s="173" t="s">
        <v>437</v>
      </c>
      <c r="L5" s="185" t="s">
        <v>469</v>
      </c>
      <c r="M5" s="178" t="s">
        <v>470</v>
      </c>
      <c r="N5" s="173" t="s">
        <v>437</v>
      </c>
      <c r="O5" s="173" t="s">
        <v>437</v>
      </c>
      <c r="P5" s="173" t="s">
        <v>437</v>
      </c>
      <c r="Q5" s="185" t="s">
        <v>471</v>
      </c>
      <c r="R5" s="183" t="s">
        <v>472</v>
      </c>
      <c r="S5" s="183" t="s">
        <v>473</v>
      </c>
      <c r="T5" s="181"/>
      <c r="U5" s="170"/>
      <c r="V5" s="170"/>
      <c r="W5" s="170"/>
      <c r="X5" s="170"/>
      <c r="Y5" s="170"/>
      <c r="Z5" s="170"/>
      <c r="AA5" s="170"/>
      <c r="AB5" s="170"/>
      <c r="AC5" s="170"/>
      <c r="AD5" s="170"/>
      <c r="AE5" s="170"/>
      <c r="AF5" s="170"/>
      <c r="AG5" s="170"/>
      <c r="AH5" s="170"/>
      <c r="AI5" s="170"/>
    </row>
    <row r="6" ht="15.75" customHeight="1">
      <c r="A6" s="171" t="s">
        <v>385</v>
      </c>
      <c r="B6" s="185" t="s">
        <v>474</v>
      </c>
      <c r="C6" s="176" t="s">
        <v>475</v>
      </c>
      <c r="D6" s="176"/>
      <c r="E6" s="178" t="s">
        <v>476</v>
      </c>
      <c r="F6" s="176">
        <v>100.0</v>
      </c>
      <c r="G6" s="176" t="s">
        <v>450</v>
      </c>
      <c r="H6" s="176" t="s">
        <v>437</v>
      </c>
      <c r="I6" s="185" t="s">
        <v>477</v>
      </c>
      <c r="J6" s="185" t="s">
        <v>478</v>
      </c>
      <c r="K6" s="180" t="s">
        <v>479</v>
      </c>
      <c r="L6" s="185" t="s">
        <v>480</v>
      </c>
      <c r="M6" s="185" t="s">
        <v>481</v>
      </c>
      <c r="N6" s="173" t="s">
        <v>437</v>
      </c>
      <c r="O6" s="173" t="s">
        <v>437</v>
      </c>
      <c r="P6" s="180" t="s">
        <v>482</v>
      </c>
      <c r="Q6" s="173" t="s">
        <v>437</v>
      </c>
      <c r="R6" s="183" t="s">
        <v>483</v>
      </c>
      <c r="S6" s="173" t="s">
        <v>437</v>
      </c>
      <c r="T6" s="181"/>
      <c r="U6" s="170"/>
      <c r="V6" s="170"/>
      <c r="W6" s="170"/>
      <c r="X6" s="170"/>
      <c r="Y6" s="170"/>
      <c r="Z6" s="170"/>
      <c r="AA6" s="170"/>
      <c r="AB6" s="170"/>
      <c r="AC6" s="170"/>
      <c r="AD6" s="170"/>
      <c r="AE6" s="170"/>
      <c r="AF6" s="170"/>
      <c r="AG6" s="170"/>
      <c r="AH6" s="170"/>
      <c r="AI6" s="170"/>
    </row>
    <row r="7" ht="15.75" customHeight="1">
      <c r="A7" s="171" t="s">
        <v>360</v>
      </c>
      <c r="B7" s="172" t="s">
        <v>484</v>
      </c>
      <c r="C7" s="183" t="s">
        <v>485</v>
      </c>
      <c r="D7" s="184" t="s">
        <v>486</v>
      </c>
      <c r="E7" s="185" t="s">
        <v>487</v>
      </c>
      <c r="F7" s="176">
        <v>10.0</v>
      </c>
      <c r="G7" s="177" t="s">
        <v>488</v>
      </c>
      <c r="H7" s="176" t="s">
        <v>437</v>
      </c>
      <c r="I7" s="185" t="s">
        <v>489</v>
      </c>
      <c r="J7" s="185" t="s">
        <v>490</v>
      </c>
      <c r="K7" s="180" t="s">
        <v>491</v>
      </c>
      <c r="L7" s="176" t="s">
        <v>437</v>
      </c>
      <c r="M7" s="185" t="s">
        <v>492</v>
      </c>
      <c r="N7" s="185" t="s">
        <v>493</v>
      </c>
      <c r="O7" s="176" t="s">
        <v>437</v>
      </c>
      <c r="P7" s="176" t="s">
        <v>437</v>
      </c>
      <c r="Q7" s="176" t="s">
        <v>437</v>
      </c>
      <c r="R7" s="176" t="s">
        <v>437</v>
      </c>
      <c r="S7" s="176" t="s">
        <v>437</v>
      </c>
      <c r="T7" s="181"/>
      <c r="U7" s="170"/>
      <c r="V7" s="170"/>
      <c r="W7" s="170"/>
      <c r="X7" s="170"/>
      <c r="Y7" s="170"/>
      <c r="Z7" s="170"/>
      <c r="AA7" s="170"/>
      <c r="AB7" s="170"/>
      <c r="AC7" s="170"/>
      <c r="AD7" s="170"/>
      <c r="AE7" s="170"/>
      <c r="AF7" s="170"/>
      <c r="AG7" s="170"/>
      <c r="AH7" s="170"/>
      <c r="AI7" s="170"/>
    </row>
    <row r="8" ht="15.75" customHeight="1">
      <c r="A8" s="171" t="s">
        <v>386</v>
      </c>
      <c r="B8" s="179" t="s">
        <v>494</v>
      </c>
      <c r="C8" s="183" t="s">
        <v>495</v>
      </c>
      <c r="D8" s="184" t="s">
        <v>496</v>
      </c>
      <c r="E8" s="185" t="s">
        <v>497</v>
      </c>
      <c r="F8" s="176">
        <v>100.0</v>
      </c>
      <c r="G8" s="176" t="s">
        <v>450</v>
      </c>
      <c r="H8" s="176" t="s">
        <v>437</v>
      </c>
      <c r="I8" s="176" t="s">
        <v>437</v>
      </c>
      <c r="J8" s="185" t="s">
        <v>498</v>
      </c>
      <c r="K8" s="180" t="s">
        <v>499</v>
      </c>
      <c r="L8" s="185" t="s">
        <v>500</v>
      </c>
      <c r="M8" s="185" t="s">
        <v>501</v>
      </c>
      <c r="N8" s="185" t="s">
        <v>502</v>
      </c>
      <c r="O8" s="185" t="s">
        <v>503</v>
      </c>
      <c r="P8" s="180" t="s">
        <v>504</v>
      </c>
      <c r="Q8" s="176" t="s">
        <v>437</v>
      </c>
      <c r="R8" s="183" t="s">
        <v>505</v>
      </c>
      <c r="S8" s="183" t="s">
        <v>473</v>
      </c>
      <c r="T8" s="181"/>
      <c r="U8" s="170"/>
      <c r="V8" s="170"/>
      <c r="W8" s="170"/>
      <c r="X8" s="170"/>
      <c r="Y8" s="170"/>
      <c r="Z8" s="170"/>
      <c r="AA8" s="170"/>
      <c r="AB8" s="170"/>
      <c r="AC8" s="170"/>
      <c r="AD8" s="170"/>
      <c r="AE8" s="170"/>
      <c r="AF8" s="170"/>
      <c r="AG8" s="170"/>
      <c r="AH8" s="170"/>
      <c r="AI8" s="170"/>
    </row>
    <row r="9" ht="15.75" customHeight="1">
      <c r="A9" s="186" t="s">
        <v>387</v>
      </c>
      <c r="B9" s="178" t="s">
        <v>506</v>
      </c>
      <c r="C9" s="176" t="s">
        <v>507</v>
      </c>
      <c r="D9" s="176"/>
      <c r="E9" s="185" t="s">
        <v>508</v>
      </c>
      <c r="F9" s="176">
        <v>100.0</v>
      </c>
      <c r="G9" s="176" t="s">
        <v>450</v>
      </c>
      <c r="H9" s="176" t="s">
        <v>437</v>
      </c>
      <c r="I9" s="185" t="s">
        <v>509</v>
      </c>
      <c r="J9" s="185" t="s">
        <v>510</v>
      </c>
      <c r="K9" s="180" t="s">
        <v>511</v>
      </c>
      <c r="L9" s="185" t="s">
        <v>512</v>
      </c>
      <c r="M9" s="185" t="s">
        <v>513</v>
      </c>
      <c r="N9" s="176" t="s">
        <v>437</v>
      </c>
      <c r="O9" s="176" t="s">
        <v>437</v>
      </c>
      <c r="P9" s="180" t="s">
        <v>514</v>
      </c>
      <c r="Q9" s="176" t="s">
        <v>437</v>
      </c>
      <c r="R9" s="183" t="s">
        <v>515</v>
      </c>
      <c r="S9" s="176" t="s">
        <v>437</v>
      </c>
      <c r="T9" s="181"/>
      <c r="U9" s="170"/>
      <c r="V9" s="170"/>
      <c r="W9" s="170"/>
      <c r="X9" s="170"/>
      <c r="Y9" s="170"/>
      <c r="Z9" s="170"/>
      <c r="AA9" s="170"/>
      <c r="AB9" s="170"/>
      <c r="AC9" s="170"/>
      <c r="AD9" s="170"/>
      <c r="AE9" s="170"/>
      <c r="AF9" s="170"/>
      <c r="AG9" s="170"/>
      <c r="AH9" s="170"/>
      <c r="AI9" s="170"/>
    </row>
    <row r="10" ht="15.75" customHeight="1">
      <c r="A10" s="171" t="s">
        <v>388</v>
      </c>
      <c r="B10" s="172" t="s">
        <v>516</v>
      </c>
      <c r="C10" s="183" t="s">
        <v>517</v>
      </c>
      <c r="D10" s="184" t="s">
        <v>518</v>
      </c>
      <c r="E10" s="176" t="s">
        <v>437</v>
      </c>
      <c r="F10" s="176">
        <v>100.0</v>
      </c>
      <c r="G10" s="176" t="s">
        <v>450</v>
      </c>
      <c r="H10" s="176" t="s">
        <v>437</v>
      </c>
      <c r="I10" s="185" t="s">
        <v>519</v>
      </c>
      <c r="J10" s="185" t="s">
        <v>520</v>
      </c>
      <c r="K10" s="180" t="s">
        <v>521</v>
      </c>
      <c r="L10" s="185" t="s">
        <v>522</v>
      </c>
      <c r="M10" s="185" t="s">
        <v>523</v>
      </c>
      <c r="N10" s="176" t="s">
        <v>437</v>
      </c>
      <c r="O10" s="176" t="s">
        <v>437</v>
      </c>
      <c r="P10" s="180" t="s">
        <v>524</v>
      </c>
      <c r="Q10" s="176" t="s">
        <v>437</v>
      </c>
      <c r="R10" s="176" t="s">
        <v>437</v>
      </c>
      <c r="S10" s="176" t="s">
        <v>437</v>
      </c>
      <c r="T10" s="181"/>
      <c r="U10" s="170"/>
      <c r="V10" s="170"/>
      <c r="W10" s="170"/>
      <c r="X10" s="170"/>
      <c r="Y10" s="170"/>
      <c r="Z10" s="170"/>
      <c r="AA10" s="170"/>
      <c r="AB10" s="170"/>
      <c r="AC10" s="170"/>
      <c r="AD10" s="170"/>
      <c r="AE10" s="170"/>
      <c r="AF10" s="170"/>
      <c r="AG10" s="170"/>
      <c r="AH10" s="170"/>
      <c r="AI10" s="170"/>
    </row>
    <row r="11" ht="15.75" customHeight="1">
      <c r="A11" s="171" t="s">
        <v>287</v>
      </c>
      <c r="B11" s="176" t="s">
        <v>437</v>
      </c>
      <c r="C11" s="173" t="s">
        <v>525</v>
      </c>
      <c r="D11" s="184" t="s">
        <v>526</v>
      </c>
      <c r="E11" s="178" t="s">
        <v>527</v>
      </c>
      <c r="F11" s="176" t="s">
        <v>528</v>
      </c>
      <c r="G11" s="177" t="s">
        <v>529</v>
      </c>
      <c r="H11" s="176" t="s">
        <v>437</v>
      </c>
      <c r="I11" s="187" t="s">
        <v>530</v>
      </c>
      <c r="J11" s="185" t="s">
        <v>531</v>
      </c>
      <c r="K11" s="180" t="s">
        <v>532</v>
      </c>
      <c r="L11" s="176" t="s">
        <v>437</v>
      </c>
      <c r="M11" s="185" t="s">
        <v>533</v>
      </c>
      <c r="N11" s="185" t="s">
        <v>534</v>
      </c>
      <c r="O11" s="185" t="s">
        <v>535</v>
      </c>
      <c r="P11" s="180" t="s">
        <v>536</v>
      </c>
      <c r="Q11" s="176" t="s">
        <v>437</v>
      </c>
      <c r="R11" s="176" t="s">
        <v>437</v>
      </c>
      <c r="S11" s="176" t="s">
        <v>437</v>
      </c>
      <c r="T11" s="181"/>
      <c r="U11" s="170"/>
      <c r="V11" s="170"/>
      <c r="W11" s="170"/>
      <c r="X11" s="170"/>
      <c r="Y11" s="170"/>
      <c r="Z11" s="170"/>
      <c r="AA11" s="170"/>
      <c r="AB11" s="170"/>
      <c r="AC11" s="170"/>
      <c r="AD11" s="170"/>
      <c r="AE11" s="170"/>
      <c r="AF11" s="170"/>
      <c r="AG11" s="170"/>
      <c r="AH11" s="170"/>
      <c r="AI11" s="170"/>
    </row>
    <row r="12" ht="15.75" customHeight="1">
      <c r="A12" s="188" t="s">
        <v>389</v>
      </c>
      <c r="B12" s="176" t="s">
        <v>437</v>
      </c>
      <c r="C12" s="173" t="s">
        <v>537</v>
      </c>
      <c r="D12" s="184" t="s">
        <v>538</v>
      </c>
      <c r="E12" s="178" t="s">
        <v>539</v>
      </c>
      <c r="F12" s="176">
        <v>100.0</v>
      </c>
      <c r="G12" s="176" t="s">
        <v>450</v>
      </c>
      <c r="H12" s="176" t="s">
        <v>437</v>
      </c>
      <c r="I12" s="176" t="s">
        <v>437</v>
      </c>
      <c r="J12" s="176" t="s">
        <v>437</v>
      </c>
      <c r="K12" s="176" t="s">
        <v>437</v>
      </c>
      <c r="L12" s="185" t="s">
        <v>540</v>
      </c>
      <c r="M12" s="185" t="s">
        <v>541</v>
      </c>
      <c r="N12" s="176" t="s">
        <v>437</v>
      </c>
      <c r="O12" s="176" t="s">
        <v>437</v>
      </c>
      <c r="P12" s="176" t="s">
        <v>437</v>
      </c>
      <c r="Q12" s="176" t="s">
        <v>437</v>
      </c>
      <c r="R12" s="176" t="s">
        <v>437</v>
      </c>
      <c r="S12" s="189" t="s">
        <v>437</v>
      </c>
      <c r="T12" s="181"/>
      <c r="U12" s="170"/>
      <c r="V12" s="170"/>
      <c r="W12" s="170"/>
      <c r="X12" s="170"/>
      <c r="Y12" s="170"/>
      <c r="Z12" s="170"/>
      <c r="AA12" s="170"/>
      <c r="AB12" s="170"/>
      <c r="AC12" s="170"/>
      <c r="AD12" s="170"/>
      <c r="AE12" s="170"/>
      <c r="AF12" s="170"/>
      <c r="AG12" s="170"/>
      <c r="AH12" s="170"/>
      <c r="AI12" s="170"/>
    </row>
    <row r="13" ht="15.75" customHeight="1">
      <c r="A13" s="186" t="s">
        <v>390</v>
      </c>
      <c r="B13" s="176" t="s">
        <v>437</v>
      </c>
      <c r="C13" s="176" t="s">
        <v>542</v>
      </c>
      <c r="D13" s="176"/>
      <c r="E13" s="178" t="s">
        <v>543</v>
      </c>
      <c r="F13" s="176">
        <v>100.0</v>
      </c>
      <c r="G13" s="176" t="s">
        <v>450</v>
      </c>
      <c r="H13" s="176" t="s">
        <v>437</v>
      </c>
      <c r="I13" s="176" t="s">
        <v>437</v>
      </c>
      <c r="J13" s="185" t="s">
        <v>544</v>
      </c>
      <c r="K13" s="176" t="s">
        <v>437</v>
      </c>
      <c r="L13" s="176" t="s">
        <v>437</v>
      </c>
      <c r="M13" s="185" t="s">
        <v>545</v>
      </c>
      <c r="N13" s="176" t="s">
        <v>437</v>
      </c>
      <c r="O13" s="176" t="s">
        <v>437</v>
      </c>
      <c r="P13" s="180" t="s">
        <v>546</v>
      </c>
      <c r="Q13" s="176" t="s">
        <v>437</v>
      </c>
      <c r="R13" s="176" t="s">
        <v>437</v>
      </c>
      <c r="S13" s="176" t="s">
        <v>437</v>
      </c>
      <c r="T13" s="181"/>
      <c r="U13" s="170"/>
      <c r="V13" s="170"/>
      <c r="W13" s="170"/>
      <c r="X13" s="170"/>
      <c r="Y13" s="170"/>
      <c r="Z13" s="170"/>
      <c r="AA13" s="170"/>
      <c r="AB13" s="170"/>
      <c r="AC13" s="170"/>
      <c r="AD13" s="170"/>
      <c r="AE13" s="170"/>
      <c r="AF13" s="170"/>
      <c r="AG13" s="170"/>
      <c r="AH13" s="170"/>
      <c r="AI13" s="170"/>
    </row>
    <row r="14" ht="15.75" customHeight="1">
      <c r="A14" s="171" t="s">
        <v>260</v>
      </c>
      <c r="B14" s="187" t="s">
        <v>547</v>
      </c>
      <c r="C14" s="173" t="s">
        <v>548</v>
      </c>
      <c r="D14" s="184" t="s">
        <v>549</v>
      </c>
      <c r="E14" s="178" t="s">
        <v>550</v>
      </c>
      <c r="F14" s="190">
        <v>4.0</v>
      </c>
      <c r="G14" s="177" t="s">
        <v>551</v>
      </c>
      <c r="H14" s="176" t="s">
        <v>439</v>
      </c>
      <c r="I14" s="176" t="s">
        <v>437</v>
      </c>
      <c r="J14" s="185" t="s">
        <v>552</v>
      </c>
      <c r="K14" s="180" t="s">
        <v>553</v>
      </c>
      <c r="L14" s="185" t="s">
        <v>554</v>
      </c>
      <c r="M14" s="185" t="s">
        <v>555</v>
      </c>
      <c r="N14" s="176" t="s">
        <v>437</v>
      </c>
      <c r="O14" s="176" t="s">
        <v>437</v>
      </c>
      <c r="P14" s="180" t="s">
        <v>556</v>
      </c>
      <c r="Q14" s="176" t="s">
        <v>437</v>
      </c>
      <c r="R14" s="176" t="s">
        <v>437</v>
      </c>
      <c r="S14" s="176" t="s">
        <v>437</v>
      </c>
      <c r="T14" s="181"/>
      <c r="U14" s="170"/>
      <c r="V14" s="170"/>
      <c r="W14" s="170"/>
      <c r="X14" s="170"/>
      <c r="Y14" s="170"/>
      <c r="Z14" s="170"/>
      <c r="AA14" s="170"/>
      <c r="AB14" s="170"/>
      <c r="AC14" s="170"/>
      <c r="AD14" s="170"/>
      <c r="AE14" s="170"/>
      <c r="AF14" s="170"/>
      <c r="AG14" s="170"/>
      <c r="AH14" s="170"/>
      <c r="AI14" s="170"/>
    </row>
    <row r="15" ht="15.75" customHeight="1">
      <c r="A15" s="171" t="s">
        <v>256</v>
      </c>
      <c r="B15" s="179" t="s">
        <v>557</v>
      </c>
      <c r="C15" s="183" t="s">
        <v>558</v>
      </c>
      <c r="D15" s="184" t="s">
        <v>559</v>
      </c>
      <c r="E15" s="185" t="s">
        <v>560</v>
      </c>
      <c r="F15" s="176">
        <v>3.0</v>
      </c>
      <c r="G15" s="190" t="s">
        <v>561</v>
      </c>
      <c r="H15" s="176" t="s">
        <v>439</v>
      </c>
      <c r="I15" s="185" t="s">
        <v>562</v>
      </c>
      <c r="J15" s="185" t="s">
        <v>563</v>
      </c>
      <c r="K15" s="180" t="s">
        <v>564</v>
      </c>
      <c r="L15" s="176" t="s">
        <v>437</v>
      </c>
      <c r="M15" s="185" t="s">
        <v>565</v>
      </c>
      <c r="N15" s="176" t="s">
        <v>437</v>
      </c>
      <c r="O15" s="176" t="s">
        <v>437</v>
      </c>
      <c r="P15" s="176" t="s">
        <v>437</v>
      </c>
      <c r="Q15" s="176" t="s">
        <v>437</v>
      </c>
      <c r="R15" s="176" t="s">
        <v>437</v>
      </c>
      <c r="S15" s="177" t="s">
        <v>473</v>
      </c>
      <c r="T15" s="181"/>
      <c r="U15" s="170"/>
      <c r="V15" s="170"/>
      <c r="W15" s="170"/>
      <c r="X15" s="170"/>
      <c r="Y15" s="170"/>
      <c r="Z15" s="170"/>
      <c r="AA15" s="170"/>
      <c r="AB15" s="170"/>
      <c r="AC15" s="170"/>
      <c r="AD15" s="170"/>
      <c r="AE15" s="170"/>
      <c r="AF15" s="170"/>
      <c r="AG15" s="170"/>
      <c r="AH15" s="170"/>
      <c r="AI15" s="170"/>
    </row>
    <row r="16" ht="15.75" customHeight="1">
      <c r="A16" s="171" t="s">
        <v>264</v>
      </c>
      <c r="B16" s="179" t="s">
        <v>566</v>
      </c>
      <c r="C16" s="183" t="s">
        <v>567</v>
      </c>
      <c r="D16" s="184" t="s">
        <v>568</v>
      </c>
      <c r="E16" s="176" t="s">
        <v>437</v>
      </c>
      <c r="F16" s="176">
        <v>4.0</v>
      </c>
      <c r="G16" s="177" t="s">
        <v>569</v>
      </c>
      <c r="H16" s="176" t="s">
        <v>437</v>
      </c>
      <c r="I16" s="176" t="s">
        <v>437</v>
      </c>
      <c r="J16" s="185" t="s">
        <v>570</v>
      </c>
      <c r="K16" s="176" t="s">
        <v>437</v>
      </c>
      <c r="L16" s="176" t="s">
        <v>437</v>
      </c>
      <c r="M16" s="176" t="s">
        <v>437</v>
      </c>
      <c r="N16" s="176" t="s">
        <v>437</v>
      </c>
      <c r="O16" s="176" t="s">
        <v>437</v>
      </c>
      <c r="P16" s="176" t="s">
        <v>437</v>
      </c>
      <c r="Q16" s="185" t="s">
        <v>571</v>
      </c>
      <c r="R16" s="183" t="s">
        <v>572</v>
      </c>
      <c r="S16" s="177" t="s">
        <v>473</v>
      </c>
      <c r="T16" s="181"/>
      <c r="U16" s="170"/>
      <c r="V16" s="170"/>
      <c r="W16" s="170"/>
      <c r="X16" s="170"/>
      <c r="Y16" s="170"/>
      <c r="Z16" s="170"/>
      <c r="AA16" s="170"/>
      <c r="AB16" s="170"/>
      <c r="AC16" s="170"/>
      <c r="AD16" s="170"/>
      <c r="AE16" s="170"/>
      <c r="AF16" s="170"/>
      <c r="AG16" s="170"/>
      <c r="AH16" s="170"/>
      <c r="AI16" s="170"/>
    </row>
    <row r="17" ht="15.75" customHeight="1">
      <c r="A17" s="186" t="s">
        <v>391</v>
      </c>
      <c r="B17" s="176" t="s">
        <v>437</v>
      </c>
      <c r="C17" s="183" t="s">
        <v>573</v>
      </c>
      <c r="D17" s="183"/>
      <c r="E17" s="178" t="s">
        <v>574</v>
      </c>
      <c r="F17" s="176">
        <v>100.0</v>
      </c>
      <c r="G17" s="176" t="s">
        <v>450</v>
      </c>
      <c r="H17" s="176" t="s">
        <v>437</v>
      </c>
      <c r="I17" s="185" t="s">
        <v>575</v>
      </c>
      <c r="J17" s="185" t="s">
        <v>576</v>
      </c>
      <c r="K17" s="180" t="s">
        <v>577</v>
      </c>
      <c r="L17" s="176" t="s">
        <v>437</v>
      </c>
      <c r="M17" s="185" t="s">
        <v>578</v>
      </c>
      <c r="N17" s="176" t="s">
        <v>437</v>
      </c>
      <c r="O17" s="176" t="s">
        <v>437</v>
      </c>
      <c r="P17" s="176" t="s">
        <v>437</v>
      </c>
      <c r="Q17" s="176" t="s">
        <v>437</v>
      </c>
      <c r="R17" s="176" t="s">
        <v>437</v>
      </c>
      <c r="S17" s="176" t="s">
        <v>437</v>
      </c>
      <c r="T17" s="181"/>
      <c r="U17" s="170"/>
      <c r="V17" s="170"/>
      <c r="W17" s="170"/>
      <c r="X17" s="170"/>
      <c r="Y17" s="170"/>
      <c r="Z17" s="170"/>
      <c r="AA17" s="170"/>
      <c r="AB17" s="170"/>
      <c r="AC17" s="170"/>
      <c r="AD17" s="170"/>
      <c r="AE17" s="170"/>
      <c r="AF17" s="170"/>
      <c r="AG17" s="170"/>
      <c r="AH17" s="170"/>
      <c r="AI17" s="170"/>
    </row>
    <row r="18" ht="15.75" customHeight="1">
      <c r="A18" s="186" t="s">
        <v>392</v>
      </c>
      <c r="B18" s="176" t="s">
        <v>437</v>
      </c>
      <c r="C18" s="176" t="s">
        <v>579</v>
      </c>
      <c r="D18" s="176"/>
      <c r="E18" s="178" t="s">
        <v>580</v>
      </c>
      <c r="F18" s="176">
        <v>100.0</v>
      </c>
      <c r="G18" s="176" t="s">
        <v>450</v>
      </c>
      <c r="H18" s="176" t="s">
        <v>437</v>
      </c>
      <c r="I18" s="176" t="s">
        <v>437</v>
      </c>
      <c r="J18" s="185" t="s">
        <v>581</v>
      </c>
      <c r="K18" s="176" t="s">
        <v>437</v>
      </c>
      <c r="L18" s="185" t="s">
        <v>582</v>
      </c>
      <c r="M18" s="185" t="s">
        <v>583</v>
      </c>
      <c r="N18" s="176" t="s">
        <v>437</v>
      </c>
      <c r="O18" s="176" t="s">
        <v>437</v>
      </c>
      <c r="P18" s="180" t="s">
        <v>584</v>
      </c>
      <c r="Q18" s="176" t="s">
        <v>437</v>
      </c>
      <c r="R18" s="176" t="s">
        <v>437</v>
      </c>
      <c r="S18" s="176" t="s">
        <v>437</v>
      </c>
      <c r="T18" s="181"/>
      <c r="U18" s="170"/>
      <c r="V18" s="170"/>
      <c r="W18" s="170"/>
      <c r="X18" s="170"/>
      <c r="Y18" s="170"/>
      <c r="Z18" s="170"/>
      <c r="AA18" s="170"/>
      <c r="AB18" s="170"/>
      <c r="AC18" s="170"/>
      <c r="AD18" s="170"/>
      <c r="AE18" s="170"/>
      <c r="AF18" s="170"/>
      <c r="AG18" s="170"/>
      <c r="AH18" s="170"/>
      <c r="AI18" s="170"/>
    </row>
    <row r="19" ht="15.75" customHeight="1">
      <c r="A19" s="191" t="s">
        <v>321</v>
      </c>
      <c r="B19" s="192" t="s">
        <v>585</v>
      </c>
      <c r="C19" s="183" t="s">
        <v>586</v>
      </c>
      <c r="D19" s="183"/>
      <c r="E19" s="178" t="s">
        <v>587</v>
      </c>
      <c r="F19" s="176">
        <v>5.0</v>
      </c>
      <c r="G19" s="177" t="s">
        <v>588</v>
      </c>
      <c r="H19" s="177" t="s">
        <v>589</v>
      </c>
      <c r="I19" s="185" t="s">
        <v>590</v>
      </c>
      <c r="J19" s="185" t="s">
        <v>591</v>
      </c>
      <c r="K19" s="180" t="s">
        <v>592</v>
      </c>
      <c r="L19" s="185" t="s">
        <v>593</v>
      </c>
      <c r="M19" s="176" t="s">
        <v>437</v>
      </c>
      <c r="N19" s="176" t="s">
        <v>437</v>
      </c>
      <c r="O19" s="185" t="s">
        <v>594</v>
      </c>
      <c r="P19" s="180" t="s">
        <v>595</v>
      </c>
      <c r="Q19" s="185" t="s">
        <v>596</v>
      </c>
      <c r="R19" s="183" t="s">
        <v>597</v>
      </c>
      <c r="S19" s="177" t="s">
        <v>473</v>
      </c>
      <c r="T19" s="181"/>
      <c r="U19" s="170"/>
      <c r="V19" s="170"/>
      <c r="W19" s="170"/>
      <c r="X19" s="170"/>
      <c r="Y19" s="170"/>
      <c r="Z19" s="170"/>
      <c r="AA19" s="170"/>
      <c r="AB19" s="170"/>
      <c r="AC19" s="170"/>
      <c r="AD19" s="170"/>
      <c r="AE19" s="170"/>
      <c r="AF19" s="170"/>
      <c r="AG19" s="170"/>
      <c r="AH19" s="170"/>
      <c r="AI19" s="170"/>
    </row>
    <row r="20" ht="15.75" customHeight="1">
      <c r="A20" s="171" t="s">
        <v>316</v>
      </c>
      <c r="B20" s="176" t="s">
        <v>437</v>
      </c>
      <c r="C20" s="183" t="s">
        <v>598</v>
      </c>
      <c r="D20" s="183"/>
      <c r="E20" s="178" t="s">
        <v>599</v>
      </c>
      <c r="F20" s="176">
        <v>12.0</v>
      </c>
      <c r="G20" s="177" t="s">
        <v>600</v>
      </c>
      <c r="H20" s="176" t="s">
        <v>439</v>
      </c>
      <c r="I20" s="176" t="s">
        <v>437</v>
      </c>
      <c r="J20" s="185" t="s">
        <v>601</v>
      </c>
      <c r="K20" s="176" t="s">
        <v>437</v>
      </c>
      <c r="L20" s="176" t="s">
        <v>437</v>
      </c>
      <c r="M20" s="185" t="s">
        <v>602</v>
      </c>
      <c r="N20" s="176" t="s">
        <v>437</v>
      </c>
      <c r="O20" s="176" t="s">
        <v>437</v>
      </c>
      <c r="P20" s="180" t="s">
        <v>603</v>
      </c>
      <c r="Q20" s="176" t="s">
        <v>437</v>
      </c>
      <c r="R20" s="183" t="s">
        <v>604</v>
      </c>
      <c r="S20" s="176" t="s">
        <v>437</v>
      </c>
      <c r="T20" s="181"/>
      <c r="U20" s="170"/>
      <c r="V20" s="170"/>
      <c r="W20" s="170"/>
      <c r="X20" s="170"/>
      <c r="Y20" s="170"/>
      <c r="Z20" s="170"/>
      <c r="AA20" s="170"/>
      <c r="AB20" s="170"/>
      <c r="AC20" s="170"/>
      <c r="AD20" s="170"/>
      <c r="AE20" s="170"/>
      <c r="AF20" s="170"/>
      <c r="AG20" s="170"/>
      <c r="AH20" s="170"/>
      <c r="AI20" s="170"/>
    </row>
    <row r="21" ht="15.75" customHeight="1">
      <c r="A21" s="193" t="s">
        <v>323</v>
      </c>
      <c r="B21" s="179" t="s">
        <v>605</v>
      </c>
      <c r="C21" s="183" t="s">
        <v>606</v>
      </c>
      <c r="D21" s="184" t="s">
        <v>607</v>
      </c>
      <c r="E21" s="176" t="s">
        <v>437</v>
      </c>
      <c r="F21" s="176">
        <v>5.0</v>
      </c>
      <c r="G21" s="177" t="s">
        <v>588</v>
      </c>
      <c r="H21" s="177" t="s">
        <v>608</v>
      </c>
      <c r="I21" s="185" t="s">
        <v>609</v>
      </c>
      <c r="J21" s="185" t="s">
        <v>610</v>
      </c>
      <c r="K21" s="180" t="s">
        <v>611</v>
      </c>
      <c r="L21" s="176" t="s">
        <v>437</v>
      </c>
      <c r="M21" s="185" t="s">
        <v>612</v>
      </c>
      <c r="N21" s="176" t="s">
        <v>437</v>
      </c>
      <c r="O21" s="185" t="s">
        <v>613</v>
      </c>
      <c r="P21" s="180" t="s">
        <v>614</v>
      </c>
      <c r="Q21" s="185" t="s">
        <v>615</v>
      </c>
      <c r="R21" s="194" t="s">
        <v>616</v>
      </c>
      <c r="S21" s="183" t="s">
        <v>473</v>
      </c>
      <c r="T21" s="181"/>
      <c r="U21" s="170"/>
      <c r="V21" s="170"/>
      <c r="W21" s="170"/>
      <c r="X21" s="170"/>
      <c r="Y21" s="170"/>
      <c r="Z21" s="170"/>
      <c r="AA21" s="170"/>
      <c r="AB21" s="170"/>
      <c r="AC21" s="170"/>
      <c r="AD21" s="170"/>
      <c r="AE21" s="170"/>
      <c r="AF21" s="170"/>
      <c r="AG21" s="170"/>
      <c r="AH21" s="170"/>
      <c r="AI21" s="170"/>
    </row>
    <row r="22" ht="15.75" customHeight="1">
      <c r="A22" s="171" t="s">
        <v>324</v>
      </c>
      <c r="B22" s="179" t="s">
        <v>617</v>
      </c>
      <c r="C22" s="183" t="s">
        <v>618</v>
      </c>
      <c r="D22" s="184" t="s">
        <v>619</v>
      </c>
      <c r="E22" s="176" t="s">
        <v>437</v>
      </c>
      <c r="F22" s="176">
        <v>5.0</v>
      </c>
      <c r="G22" s="177" t="s">
        <v>588</v>
      </c>
      <c r="H22" s="176" t="s">
        <v>439</v>
      </c>
      <c r="I22" s="176" t="s">
        <v>437</v>
      </c>
      <c r="J22" s="185" t="s">
        <v>620</v>
      </c>
      <c r="K22" s="176" t="s">
        <v>437</v>
      </c>
      <c r="L22" s="176" t="s">
        <v>437</v>
      </c>
      <c r="M22" s="185" t="s">
        <v>621</v>
      </c>
      <c r="N22" s="176" t="s">
        <v>437</v>
      </c>
      <c r="O22" s="176" t="s">
        <v>437</v>
      </c>
      <c r="P22" s="176" t="s">
        <v>437</v>
      </c>
      <c r="Q22" s="185" t="s">
        <v>622</v>
      </c>
      <c r="R22" s="181" t="s">
        <v>623</v>
      </c>
      <c r="S22" s="183" t="s">
        <v>473</v>
      </c>
      <c r="T22" s="181"/>
      <c r="U22" s="170"/>
      <c r="V22" s="170"/>
      <c r="W22" s="170"/>
      <c r="X22" s="170"/>
      <c r="Y22" s="170"/>
      <c r="Z22" s="170"/>
      <c r="AA22" s="170"/>
      <c r="AB22" s="170"/>
      <c r="AC22" s="170"/>
      <c r="AD22" s="170"/>
      <c r="AE22" s="170"/>
      <c r="AF22" s="170"/>
      <c r="AG22" s="170"/>
      <c r="AH22" s="170"/>
      <c r="AI22" s="170"/>
    </row>
    <row r="23" ht="15.75" customHeight="1">
      <c r="A23" s="171" t="s">
        <v>393</v>
      </c>
      <c r="B23" s="179" t="s">
        <v>624</v>
      </c>
      <c r="C23" s="183" t="s">
        <v>625</v>
      </c>
      <c r="D23" s="183"/>
      <c r="E23" s="176" t="s">
        <v>437</v>
      </c>
      <c r="F23" s="176">
        <v>100.0</v>
      </c>
      <c r="G23" s="177" t="s">
        <v>626</v>
      </c>
      <c r="H23" s="176" t="s">
        <v>437</v>
      </c>
      <c r="I23" s="185" t="s">
        <v>627</v>
      </c>
      <c r="J23" s="185" t="s">
        <v>628</v>
      </c>
      <c r="K23" s="176" t="s">
        <v>437</v>
      </c>
      <c r="L23" s="185" t="s">
        <v>629</v>
      </c>
      <c r="M23" s="185" t="s">
        <v>630</v>
      </c>
      <c r="N23" s="176" t="s">
        <v>437</v>
      </c>
      <c r="O23" s="176" t="s">
        <v>437</v>
      </c>
      <c r="P23" s="180" t="s">
        <v>631</v>
      </c>
      <c r="Q23" s="176" t="s">
        <v>437</v>
      </c>
      <c r="R23" s="176" t="s">
        <v>437</v>
      </c>
      <c r="S23" s="183" t="s">
        <v>473</v>
      </c>
      <c r="T23" s="181"/>
      <c r="U23" s="170"/>
      <c r="V23" s="170"/>
      <c r="W23" s="170"/>
      <c r="X23" s="170"/>
      <c r="Y23" s="170"/>
      <c r="Z23" s="170"/>
      <c r="AA23" s="170"/>
      <c r="AB23" s="170"/>
      <c r="AC23" s="170"/>
      <c r="AD23" s="170"/>
      <c r="AE23" s="170"/>
      <c r="AF23" s="170"/>
      <c r="AG23" s="170"/>
      <c r="AH23" s="170"/>
      <c r="AI23" s="170"/>
    </row>
    <row r="24" ht="15.75" customHeight="1">
      <c r="A24" s="171" t="s">
        <v>361</v>
      </c>
      <c r="B24" s="179" t="s">
        <v>632</v>
      </c>
      <c r="C24" s="183" t="s">
        <v>633</v>
      </c>
      <c r="D24" s="184" t="s">
        <v>634</v>
      </c>
      <c r="E24" s="176" t="s">
        <v>437</v>
      </c>
      <c r="F24" s="176">
        <v>10.0</v>
      </c>
      <c r="G24" s="177" t="s">
        <v>488</v>
      </c>
      <c r="H24" s="176" t="s">
        <v>439</v>
      </c>
      <c r="I24" s="185" t="s">
        <v>635</v>
      </c>
      <c r="J24" s="185" t="s">
        <v>636</v>
      </c>
      <c r="K24" s="176" t="s">
        <v>437</v>
      </c>
      <c r="L24" s="176" t="s">
        <v>437</v>
      </c>
      <c r="M24" s="185" t="s">
        <v>637</v>
      </c>
      <c r="N24" s="176" t="s">
        <v>437</v>
      </c>
      <c r="O24" s="176" t="s">
        <v>437</v>
      </c>
      <c r="P24" s="180" t="s">
        <v>638</v>
      </c>
      <c r="Q24" s="176" t="s">
        <v>437</v>
      </c>
      <c r="R24" s="176" t="s">
        <v>437</v>
      </c>
      <c r="S24" s="183" t="s">
        <v>473</v>
      </c>
      <c r="T24" s="181"/>
      <c r="U24" s="170"/>
      <c r="V24" s="170"/>
      <c r="W24" s="170"/>
      <c r="X24" s="170"/>
      <c r="Y24" s="170"/>
      <c r="Z24" s="170"/>
      <c r="AA24" s="170"/>
      <c r="AB24" s="170"/>
      <c r="AC24" s="170"/>
      <c r="AD24" s="170"/>
      <c r="AE24" s="170"/>
      <c r="AF24" s="170"/>
      <c r="AG24" s="170"/>
      <c r="AH24" s="170"/>
      <c r="AI24" s="170"/>
    </row>
    <row r="25" ht="15.75" customHeight="1">
      <c r="A25" s="186" t="s">
        <v>325</v>
      </c>
      <c r="B25" s="192" t="s">
        <v>639</v>
      </c>
      <c r="C25" s="183" t="s">
        <v>640</v>
      </c>
      <c r="D25" s="183"/>
      <c r="E25" s="176" t="s">
        <v>437</v>
      </c>
      <c r="F25" s="176">
        <v>5.0</v>
      </c>
      <c r="G25" s="177" t="s">
        <v>641</v>
      </c>
      <c r="H25" s="183" t="s">
        <v>439</v>
      </c>
      <c r="I25" s="185" t="s">
        <v>642</v>
      </c>
      <c r="J25" s="185" t="s">
        <v>643</v>
      </c>
      <c r="K25" s="176" t="s">
        <v>437</v>
      </c>
      <c r="L25" s="176" t="s">
        <v>437</v>
      </c>
      <c r="M25" s="185" t="s">
        <v>644</v>
      </c>
      <c r="N25" s="176" t="s">
        <v>437</v>
      </c>
      <c r="O25" s="176" t="s">
        <v>437</v>
      </c>
      <c r="P25" s="180" t="s">
        <v>645</v>
      </c>
      <c r="Q25" s="185" t="s">
        <v>646</v>
      </c>
      <c r="R25" s="176" t="s">
        <v>437</v>
      </c>
      <c r="S25" s="183" t="s">
        <v>473</v>
      </c>
      <c r="T25" s="181"/>
      <c r="U25" s="170"/>
      <c r="V25" s="170"/>
      <c r="W25" s="170"/>
      <c r="X25" s="170"/>
      <c r="Y25" s="170"/>
      <c r="Z25" s="170"/>
      <c r="AA25" s="170"/>
      <c r="AB25" s="170"/>
      <c r="AC25" s="170"/>
      <c r="AD25" s="170"/>
      <c r="AE25" s="170"/>
      <c r="AF25" s="195"/>
      <c r="AG25" s="195"/>
      <c r="AH25" s="195"/>
      <c r="AI25" s="195"/>
    </row>
    <row r="26" ht="15.75" customHeight="1">
      <c r="A26" s="186" t="s">
        <v>327</v>
      </c>
      <c r="B26" s="179" t="s">
        <v>647</v>
      </c>
      <c r="C26" s="183" t="s">
        <v>648</v>
      </c>
      <c r="D26" s="184" t="s">
        <v>649</v>
      </c>
      <c r="E26" s="176" t="s">
        <v>437</v>
      </c>
      <c r="F26" s="177">
        <v>5.0</v>
      </c>
      <c r="G26" s="177" t="s">
        <v>588</v>
      </c>
      <c r="H26" s="176" t="s">
        <v>437</v>
      </c>
      <c r="I26" s="185" t="s">
        <v>650</v>
      </c>
      <c r="J26" s="185" t="s">
        <v>651</v>
      </c>
      <c r="K26" s="176" t="s">
        <v>437</v>
      </c>
      <c r="L26" s="196" t="s">
        <v>652</v>
      </c>
      <c r="M26" s="175" t="s">
        <v>437</v>
      </c>
      <c r="N26" s="176" t="s">
        <v>437</v>
      </c>
      <c r="O26" s="176" t="s">
        <v>437</v>
      </c>
      <c r="P26" s="180" t="s">
        <v>653</v>
      </c>
      <c r="Q26" s="176" t="s">
        <v>437</v>
      </c>
      <c r="R26" s="183" t="s">
        <v>654</v>
      </c>
      <c r="S26" s="183" t="s">
        <v>473</v>
      </c>
      <c r="T26" s="181"/>
      <c r="U26" s="170"/>
      <c r="V26" s="170"/>
      <c r="W26" s="170"/>
      <c r="X26" s="170"/>
      <c r="Y26" s="170"/>
      <c r="Z26" s="170"/>
      <c r="AA26" s="170"/>
      <c r="AB26" s="170"/>
      <c r="AC26" s="170"/>
      <c r="AD26" s="170"/>
      <c r="AE26" s="170"/>
      <c r="AF26" s="170"/>
      <c r="AG26" s="170"/>
      <c r="AH26" s="170"/>
      <c r="AI26" s="170"/>
    </row>
    <row r="27" ht="15.75" customHeight="1">
      <c r="A27" s="186" t="s">
        <v>328</v>
      </c>
      <c r="B27" s="179" t="s">
        <v>655</v>
      </c>
      <c r="C27" s="183" t="s">
        <v>656</v>
      </c>
      <c r="D27" s="183"/>
      <c r="E27" s="176" t="s">
        <v>437</v>
      </c>
      <c r="F27" s="176">
        <v>5.0</v>
      </c>
      <c r="G27" s="177" t="s">
        <v>588</v>
      </c>
      <c r="H27" s="176" t="s">
        <v>437</v>
      </c>
      <c r="I27" s="185" t="s">
        <v>657</v>
      </c>
      <c r="J27" s="185" t="s">
        <v>658</v>
      </c>
      <c r="K27" s="180" t="s">
        <v>659</v>
      </c>
      <c r="L27" s="176" t="s">
        <v>437</v>
      </c>
      <c r="M27" s="176" t="s">
        <v>437</v>
      </c>
      <c r="N27" s="176" t="s">
        <v>437</v>
      </c>
      <c r="O27" s="176" t="s">
        <v>437</v>
      </c>
      <c r="P27" s="180" t="s">
        <v>660</v>
      </c>
      <c r="Q27" s="185" t="s">
        <v>661</v>
      </c>
      <c r="R27" s="183" t="s">
        <v>662</v>
      </c>
      <c r="S27" s="183" t="s">
        <v>473</v>
      </c>
      <c r="T27" s="181"/>
      <c r="U27" s="170"/>
      <c r="V27" s="170"/>
      <c r="W27" s="170"/>
      <c r="X27" s="170"/>
      <c r="Y27" s="170"/>
      <c r="Z27" s="170"/>
      <c r="AA27" s="170"/>
      <c r="AB27" s="170"/>
      <c r="AC27" s="170"/>
      <c r="AD27" s="170"/>
      <c r="AE27" s="170"/>
      <c r="AF27" s="170"/>
      <c r="AG27" s="170"/>
      <c r="AH27" s="170"/>
      <c r="AI27" s="170"/>
    </row>
    <row r="28" ht="15.75" customHeight="1">
      <c r="A28" s="171" t="s">
        <v>330</v>
      </c>
      <c r="B28" s="179" t="s">
        <v>663</v>
      </c>
      <c r="C28" s="183" t="s">
        <v>664</v>
      </c>
      <c r="D28" s="184" t="s">
        <v>665</v>
      </c>
      <c r="E28" s="176" t="s">
        <v>437</v>
      </c>
      <c r="F28" s="176">
        <v>5.0</v>
      </c>
      <c r="G28" s="177" t="s">
        <v>588</v>
      </c>
      <c r="H28" s="176" t="s">
        <v>437</v>
      </c>
      <c r="I28" s="176" t="s">
        <v>437</v>
      </c>
      <c r="J28" s="185" t="s">
        <v>666</v>
      </c>
      <c r="K28" s="176" t="s">
        <v>437</v>
      </c>
      <c r="L28" s="176" t="s">
        <v>437</v>
      </c>
      <c r="M28" s="185" t="s">
        <v>667</v>
      </c>
      <c r="N28" s="176" t="s">
        <v>437</v>
      </c>
      <c r="O28" s="176" t="s">
        <v>437</v>
      </c>
      <c r="P28" s="180" t="s">
        <v>668</v>
      </c>
      <c r="Q28" s="185" t="s">
        <v>669</v>
      </c>
      <c r="R28" s="183" t="s">
        <v>670</v>
      </c>
      <c r="S28" s="183" t="s">
        <v>473</v>
      </c>
      <c r="T28" s="181"/>
      <c r="U28" s="170"/>
      <c r="V28" s="170"/>
      <c r="W28" s="170"/>
      <c r="X28" s="170"/>
      <c r="Y28" s="170"/>
      <c r="Z28" s="170"/>
      <c r="AA28" s="170"/>
      <c r="AB28" s="170"/>
      <c r="AC28" s="170"/>
      <c r="AD28" s="170"/>
      <c r="AE28" s="170"/>
      <c r="AF28" s="170"/>
      <c r="AG28" s="170"/>
      <c r="AH28" s="170"/>
      <c r="AI28" s="170"/>
    </row>
    <row r="29" ht="15.75" customHeight="1">
      <c r="A29" s="197" t="s">
        <v>395</v>
      </c>
      <c r="B29" s="179" t="s">
        <v>671</v>
      </c>
      <c r="C29" s="183" t="s">
        <v>672</v>
      </c>
      <c r="D29" s="183"/>
      <c r="E29" s="176" t="s">
        <v>437</v>
      </c>
      <c r="F29" s="176">
        <v>100.0</v>
      </c>
      <c r="G29" s="177" t="s">
        <v>626</v>
      </c>
      <c r="H29" s="183" t="s">
        <v>608</v>
      </c>
      <c r="I29" s="185" t="s">
        <v>673</v>
      </c>
      <c r="J29" s="185" t="s">
        <v>674</v>
      </c>
      <c r="K29" s="176" t="s">
        <v>437</v>
      </c>
      <c r="L29" s="176" t="s">
        <v>437</v>
      </c>
      <c r="M29" s="176" t="s">
        <v>437</v>
      </c>
      <c r="N29" s="176" t="s">
        <v>437</v>
      </c>
      <c r="O29" s="185" t="s">
        <v>675</v>
      </c>
      <c r="P29" s="180" t="s">
        <v>676</v>
      </c>
      <c r="Q29" s="185" t="s">
        <v>677</v>
      </c>
      <c r="R29" s="183" t="s">
        <v>678</v>
      </c>
      <c r="S29" s="183" t="s">
        <v>473</v>
      </c>
      <c r="T29" s="181"/>
      <c r="U29" s="170"/>
      <c r="V29" s="170"/>
      <c r="W29" s="170"/>
      <c r="X29" s="170"/>
      <c r="Y29" s="170"/>
      <c r="Z29" s="170"/>
      <c r="AA29" s="170"/>
      <c r="AB29" s="170"/>
      <c r="AC29" s="170"/>
      <c r="AD29" s="170"/>
      <c r="AE29" s="170"/>
      <c r="AF29" s="170"/>
      <c r="AG29" s="170"/>
      <c r="AH29" s="170"/>
      <c r="AI29" s="170"/>
    </row>
    <row r="30" ht="15.75" customHeight="1">
      <c r="A30" s="171" t="s">
        <v>363</v>
      </c>
      <c r="B30" s="179" t="s">
        <v>679</v>
      </c>
      <c r="C30" s="183" t="s">
        <v>680</v>
      </c>
      <c r="D30" s="183"/>
      <c r="E30" s="176" t="s">
        <v>437</v>
      </c>
      <c r="F30" s="176">
        <v>10.0</v>
      </c>
      <c r="G30" s="177" t="s">
        <v>488</v>
      </c>
      <c r="H30" s="176" t="s">
        <v>437</v>
      </c>
      <c r="I30" s="187" t="s">
        <v>681</v>
      </c>
      <c r="J30" s="185" t="s">
        <v>682</v>
      </c>
      <c r="K30" s="180" t="s">
        <v>683</v>
      </c>
      <c r="L30" s="176" t="s">
        <v>437</v>
      </c>
      <c r="M30" s="176" t="s">
        <v>437</v>
      </c>
      <c r="N30" s="176" t="s">
        <v>437</v>
      </c>
      <c r="O30" s="176" t="s">
        <v>437</v>
      </c>
      <c r="P30" s="176" t="s">
        <v>437</v>
      </c>
      <c r="Q30" s="185" t="s">
        <v>684</v>
      </c>
      <c r="R30" s="183" t="s">
        <v>685</v>
      </c>
      <c r="S30" s="183" t="s">
        <v>473</v>
      </c>
      <c r="T30" s="181"/>
      <c r="U30" s="170"/>
      <c r="V30" s="170"/>
      <c r="W30" s="170"/>
      <c r="X30" s="170"/>
      <c r="Y30" s="170"/>
      <c r="Z30" s="170"/>
      <c r="AA30" s="170"/>
      <c r="AB30" s="170"/>
      <c r="AC30" s="170"/>
      <c r="AD30" s="170"/>
      <c r="AE30" s="170"/>
      <c r="AF30" s="170"/>
      <c r="AG30" s="170"/>
      <c r="AH30" s="170"/>
      <c r="AI30" s="170"/>
    </row>
    <row r="31" ht="15.75" customHeight="1">
      <c r="A31" s="171" t="s">
        <v>331</v>
      </c>
      <c r="B31" s="179" t="s">
        <v>686</v>
      </c>
      <c r="C31" s="183" t="s">
        <v>687</v>
      </c>
      <c r="D31" s="183"/>
      <c r="E31" s="176" t="s">
        <v>437</v>
      </c>
      <c r="F31" s="176">
        <v>5.0</v>
      </c>
      <c r="G31" s="177" t="s">
        <v>588</v>
      </c>
      <c r="H31" s="176" t="s">
        <v>437</v>
      </c>
      <c r="I31" s="185" t="s">
        <v>688</v>
      </c>
      <c r="J31" s="185" t="s">
        <v>689</v>
      </c>
      <c r="K31" s="176" t="s">
        <v>437</v>
      </c>
      <c r="L31" s="185" t="s">
        <v>690</v>
      </c>
      <c r="M31" s="185" t="s">
        <v>691</v>
      </c>
      <c r="N31" s="176" t="s">
        <v>437</v>
      </c>
      <c r="O31" s="176" t="s">
        <v>437</v>
      </c>
      <c r="P31" s="176" t="s">
        <v>437</v>
      </c>
      <c r="Q31" s="176" t="s">
        <v>437</v>
      </c>
      <c r="R31" s="183" t="s">
        <v>692</v>
      </c>
      <c r="S31" s="180" t="s">
        <v>693</v>
      </c>
      <c r="T31" s="181"/>
      <c r="U31" s="170"/>
      <c r="V31" s="170"/>
      <c r="W31" s="170"/>
      <c r="X31" s="170"/>
      <c r="Y31" s="170"/>
      <c r="Z31" s="170"/>
      <c r="AA31" s="170"/>
      <c r="AB31" s="170"/>
      <c r="AC31" s="170"/>
      <c r="AD31" s="170"/>
      <c r="AE31" s="170"/>
      <c r="AF31" s="170"/>
      <c r="AG31" s="170"/>
      <c r="AH31" s="170"/>
      <c r="AI31" s="170"/>
    </row>
    <row r="32" ht="15.75" customHeight="1">
      <c r="A32" s="171" t="s">
        <v>332</v>
      </c>
      <c r="B32" s="172" t="s">
        <v>694</v>
      </c>
      <c r="C32" s="173" t="s">
        <v>695</v>
      </c>
      <c r="D32" s="176"/>
      <c r="E32" s="176" t="s">
        <v>437</v>
      </c>
      <c r="F32" s="176">
        <v>5.0</v>
      </c>
      <c r="G32" s="177" t="s">
        <v>588</v>
      </c>
      <c r="H32" s="183" t="s">
        <v>439</v>
      </c>
      <c r="I32" s="176" t="s">
        <v>437</v>
      </c>
      <c r="J32" s="176" t="s">
        <v>437</v>
      </c>
      <c r="K32" s="176" t="s">
        <v>437</v>
      </c>
      <c r="L32" s="176" t="s">
        <v>437</v>
      </c>
      <c r="M32" s="176" t="s">
        <v>437</v>
      </c>
      <c r="N32" s="176" t="s">
        <v>437</v>
      </c>
      <c r="O32" s="176" t="s">
        <v>437</v>
      </c>
      <c r="P32" s="176" t="s">
        <v>437</v>
      </c>
      <c r="Q32" s="176" t="s">
        <v>437</v>
      </c>
      <c r="R32" s="176" t="s">
        <v>437</v>
      </c>
      <c r="S32" s="176" t="s">
        <v>437</v>
      </c>
      <c r="T32" s="183" t="s">
        <v>696</v>
      </c>
      <c r="U32" s="170"/>
      <c r="V32" s="170"/>
      <c r="W32" s="170"/>
      <c r="X32" s="170"/>
      <c r="Y32" s="170"/>
      <c r="Z32" s="170"/>
      <c r="AA32" s="170"/>
      <c r="AB32" s="170"/>
      <c r="AC32" s="170"/>
      <c r="AD32" s="170"/>
      <c r="AE32" s="170"/>
      <c r="AF32" s="170"/>
      <c r="AG32" s="170"/>
      <c r="AH32" s="170"/>
      <c r="AI32" s="170"/>
    </row>
    <row r="33" ht="15.75" customHeight="1">
      <c r="A33" s="171" t="s">
        <v>397</v>
      </c>
      <c r="B33" s="172" t="s">
        <v>697</v>
      </c>
      <c r="C33" s="183" t="s">
        <v>698</v>
      </c>
      <c r="D33" s="183"/>
      <c r="E33" s="176" t="s">
        <v>437</v>
      </c>
      <c r="F33" s="176">
        <v>100.0</v>
      </c>
      <c r="G33" s="177" t="s">
        <v>626</v>
      </c>
      <c r="H33" s="183" t="s">
        <v>439</v>
      </c>
      <c r="I33" s="185" t="s">
        <v>699</v>
      </c>
      <c r="J33" s="185" t="s">
        <v>700</v>
      </c>
      <c r="K33" s="180" t="s">
        <v>701</v>
      </c>
      <c r="L33" s="176" t="s">
        <v>437</v>
      </c>
      <c r="M33" s="185" t="s">
        <v>702</v>
      </c>
      <c r="N33" s="176" t="s">
        <v>437</v>
      </c>
      <c r="O33" s="176" t="s">
        <v>437</v>
      </c>
      <c r="P33" s="176" t="s">
        <v>437</v>
      </c>
      <c r="Q33" s="176" t="s">
        <v>437</v>
      </c>
      <c r="R33" s="183" t="s">
        <v>703</v>
      </c>
      <c r="S33" s="176" t="s">
        <v>437</v>
      </c>
      <c r="T33" s="183" t="s">
        <v>696</v>
      </c>
      <c r="U33" s="170"/>
      <c r="V33" s="170"/>
      <c r="W33" s="170"/>
      <c r="X33" s="170"/>
      <c r="Y33" s="170"/>
      <c r="Z33" s="170"/>
      <c r="AA33" s="170"/>
      <c r="AB33" s="170"/>
      <c r="AC33" s="170"/>
      <c r="AD33" s="170"/>
      <c r="AE33" s="170"/>
      <c r="AF33" s="170"/>
      <c r="AG33" s="170"/>
      <c r="AH33" s="170"/>
      <c r="AI33" s="170"/>
    </row>
    <row r="34" ht="15.75" customHeight="1">
      <c r="A34" s="171" t="s">
        <v>365</v>
      </c>
      <c r="B34" s="172" t="s">
        <v>704</v>
      </c>
      <c r="C34" s="183" t="s">
        <v>705</v>
      </c>
      <c r="D34" s="183"/>
      <c r="E34" s="176" t="s">
        <v>437</v>
      </c>
      <c r="F34" s="176">
        <v>10.0</v>
      </c>
      <c r="G34" s="177" t="s">
        <v>488</v>
      </c>
      <c r="H34" s="176" t="s">
        <v>437</v>
      </c>
      <c r="I34" s="185" t="s">
        <v>706</v>
      </c>
      <c r="J34" s="176" t="s">
        <v>437</v>
      </c>
      <c r="K34" s="176" t="s">
        <v>437</v>
      </c>
      <c r="L34" s="176" t="s">
        <v>437</v>
      </c>
      <c r="M34" s="185" t="s">
        <v>707</v>
      </c>
      <c r="N34" s="176" t="s">
        <v>437</v>
      </c>
      <c r="O34" s="176" t="s">
        <v>437</v>
      </c>
      <c r="P34" s="176" t="s">
        <v>437</v>
      </c>
      <c r="Q34" s="176" t="s">
        <v>437</v>
      </c>
      <c r="R34" s="183" t="s">
        <v>708</v>
      </c>
      <c r="S34" s="176" t="s">
        <v>437</v>
      </c>
      <c r="T34" s="183"/>
      <c r="U34" s="170"/>
      <c r="V34" s="170"/>
      <c r="W34" s="170"/>
      <c r="X34" s="170"/>
      <c r="Y34" s="170"/>
      <c r="Z34" s="170"/>
      <c r="AA34" s="170"/>
      <c r="AB34" s="170"/>
      <c r="AC34" s="170"/>
      <c r="AD34" s="170"/>
      <c r="AE34" s="170"/>
      <c r="AF34" s="170"/>
      <c r="AG34" s="170"/>
      <c r="AH34" s="170"/>
      <c r="AI34" s="170"/>
    </row>
    <row r="35" ht="15.75" customHeight="1">
      <c r="A35" s="171" t="s">
        <v>414</v>
      </c>
      <c r="B35" s="198" t="s">
        <v>709</v>
      </c>
      <c r="C35" s="183" t="s">
        <v>710</v>
      </c>
      <c r="D35" s="183"/>
      <c r="E35" s="176" t="s">
        <v>437</v>
      </c>
      <c r="F35" s="176">
        <v>100.0</v>
      </c>
      <c r="G35" s="177" t="s">
        <v>488</v>
      </c>
      <c r="H35" s="176" t="s">
        <v>437</v>
      </c>
      <c r="I35" s="185" t="s">
        <v>711</v>
      </c>
      <c r="J35" s="185" t="s">
        <v>712</v>
      </c>
      <c r="K35" s="180" t="s">
        <v>713</v>
      </c>
      <c r="L35" s="176" t="s">
        <v>437</v>
      </c>
      <c r="M35" s="185" t="s">
        <v>714</v>
      </c>
      <c r="N35" s="176" t="s">
        <v>437</v>
      </c>
      <c r="O35" s="176" t="s">
        <v>437</v>
      </c>
      <c r="P35" s="176" t="s">
        <v>437</v>
      </c>
      <c r="Q35" s="176" t="s">
        <v>437</v>
      </c>
      <c r="R35" s="183" t="s">
        <v>715</v>
      </c>
      <c r="S35" s="183" t="s">
        <v>437</v>
      </c>
      <c r="T35" s="181"/>
      <c r="U35" s="170"/>
      <c r="V35" s="170"/>
      <c r="W35" s="170"/>
      <c r="X35" s="170"/>
      <c r="Y35" s="170"/>
      <c r="Z35" s="170"/>
      <c r="AA35" s="170"/>
      <c r="AB35" s="170"/>
      <c r="AC35" s="170"/>
      <c r="AD35" s="170"/>
      <c r="AE35" s="170"/>
      <c r="AF35" s="170"/>
      <c r="AG35" s="170"/>
      <c r="AH35" s="170"/>
      <c r="AI35" s="170"/>
    </row>
    <row r="36" ht="15.75" customHeight="1">
      <c r="A36" s="171" t="s">
        <v>366</v>
      </c>
      <c r="B36" s="172" t="s">
        <v>716</v>
      </c>
      <c r="C36" s="183" t="s">
        <v>717</v>
      </c>
      <c r="D36" s="183"/>
      <c r="E36" s="176" t="s">
        <v>437</v>
      </c>
      <c r="F36" s="176">
        <v>10.0</v>
      </c>
      <c r="G36" s="177" t="s">
        <v>488</v>
      </c>
      <c r="H36" s="183" t="s">
        <v>439</v>
      </c>
      <c r="I36" s="185" t="s">
        <v>718</v>
      </c>
      <c r="J36" s="185" t="s">
        <v>719</v>
      </c>
      <c r="K36" s="180" t="s">
        <v>720</v>
      </c>
      <c r="L36" s="185" t="s">
        <v>721</v>
      </c>
      <c r="M36" s="185" t="s">
        <v>722</v>
      </c>
      <c r="N36" s="176" t="s">
        <v>437</v>
      </c>
      <c r="O36" s="176" t="s">
        <v>437</v>
      </c>
      <c r="P36" s="176" t="s">
        <v>437</v>
      </c>
      <c r="Q36" s="176" t="s">
        <v>437</v>
      </c>
      <c r="R36" s="183" t="s">
        <v>723</v>
      </c>
      <c r="S36" s="176" t="s">
        <v>437</v>
      </c>
      <c r="T36" s="183" t="s">
        <v>696</v>
      </c>
      <c r="U36" s="170"/>
      <c r="V36" s="170"/>
      <c r="W36" s="170"/>
      <c r="X36" s="170"/>
      <c r="Y36" s="170"/>
      <c r="Z36" s="170"/>
      <c r="AA36" s="170"/>
      <c r="AB36" s="170"/>
      <c r="AC36" s="170"/>
      <c r="AD36" s="170"/>
      <c r="AE36" s="170"/>
      <c r="AF36" s="170"/>
      <c r="AG36" s="170"/>
      <c r="AH36" s="170"/>
      <c r="AI36" s="170"/>
    </row>
    <row r="37" ht="15.75" customHeight="1">
      <c r="A37" s="171" t="s">
        <v>333</v>
      </c>
      <c r="B37" s="172" t="s">
        <v>724</v>
      </c>
      <c r="C37" s="183" t="s">
        <v>725</v>
      </c>
      <c r="D37" s="183"/>
      <c r="E37" s="176" t="s">
        <v>437</v>
      </c>
      <c r="F37" s="176">
        <v>5.0</v>
      </c>
      <c r="G37" s="177" t="s">
        <v>588</v>
      </c>
      <c r="H37" s="176" t="s">
        <v>437</v>
      </c>
      <c r="I37" s="185" t="s">
        <v>726</v>
      </c>
      <c r="J37" s="185" t="s">
        <v>727</v>
      </c>
      <c r="K37" s="180" t="s">
        <v>728</v>
      </c>
      <c r="L37" s="176" t="s">
        <v>437</v>
      </c>
      <c r="M37" s="185" t="s">
        <v>729</v>
      </c>
      <c r="N37" s="176" t="s">
        <v>437</v>
      </c>
      <c r="O37" s="176" t="s">
        <v>437</v>
      </c>
      <c r="P37" s="176" t="s">
        <v>437</v>
      </c>
      <c r="Q37" s="176" t="s">
        <v>437</v>
      </c>
      <c r="R37" s="176" t="s">
        <v>437</v>
      </c>
      <c r="S37" s="176" t="s">
        <v>437</v>
      </c>
      <c r="T37" s="181"/>
      <c r="U37" s="170"/>
      <c r="V37" s="170"/>
      <c r="W37" s="170"/>
      <c r="X37" s="170"/>
      <c r="Y37" s="170"/>
      <c r="Z37" s="170"/>
      <c r="AA37" s="170"/>
      <c r="AB37" s="170"/>
      <c r="AC37" s="170"/>
      <c r="AD37" s="170"/>
      <c r="AE37" s="170"/>
      <c r="AF37" s="170"/>
      <c r="AG37" s="170"/>
      <c r="AH37" s="170"/>
      <c r="AI37" s="170"/>
    </row>
    <row r="38" ht="15.75" customHeight="1">
      <c r="A38" s="171" t="s">
        <v>398</v>
      </c>
      <c r="B38" s="198" t="s">
        <v>730</v>
      </c>
      <c r="C38" s="183" t="s">
        <v>731</v>
      </c>
      <c r="D38" s="183"/>
      <c r="E38" s="176" t="s">
        <v>437</v>
      </c>
      <c r="F38" s="176">
        <v>100.0</v>
      </c>
      <c r="G38" s="177" t="s">
        <v>626</v>
      </c>
      <c r="H38" s="176" t="s">
        <v>437</v>
      </c>
      <c r="I38" s="185" t="s">
        <v>732</v>
      </c>
      <c r="J38" s="185" t="s">
        <v>733</v>
      </c>
      <c r="K38" s="176" t="s">
        <v>437</v>
      </c>
      <c r="L38" s="185" t="s">
        <v>734</v>
      </c>
      <c r="M38" s="185" t="s">
        <v>735</v>
      </c>
      <c r="N38" s="176" t="s">
        <v>437</v>
      </c>
      <c r="O38" s="176" t="s">
        <v>437</v>
      </c>
      <c r="P38" s="176" t="s">
        <v>437</v>
      </c>
      <c r="Q38" s="185" t="s">
        <v>736</v>
      </c>
      <c r="R38" s="183" t="s">
        <v>737</v>
      </c>
      <c r="S38" s="176" t="s">
        <v>437</v>
      </c>
      <c r="T38" s="181"/>
      <c r="U38" s="170"/>
      <c r="V38" s="170"/>
      <c r="W38" s="170"/>
      <c r="X38" s="170"/>
      <c r="Y38" s="170"/>
      <c r="Z38" s="170"/>
      <c r="AA38" s="170"/>
      <c r="AB38" s="170"/>
      <c r="AC38" s="170"/>
      <c r="AD38" s="170"/>
      <c r="AE38" s="170"/>
      <c r="AF38" s="170"/>
      <c r="AG38" s="170"/>
      <c r="AH38" s="170"/>
      <c r="AI38" s="170"/>
    </row>
    <row r="39" ht="15.75" customHeight="1">
      <c r="A39" s="171" t="s">
        <v>401</v>
      </c>
      <c r="B39" s="172" t="s">
        <v>738</v>
      </c>
      <c r="C39" s="183" t="s">
        <v>739</v>
      </c>
      <c r="D39" s="183"/>
      <c r="E39" s="178" t="s">
        <v>738</v>
      </c>
      <c r="F39" s="176">
        <v>100.0</v>
      </c>
      <c r="G39" s="177" t="s">
        <v>626</v>
      </c>
      <c r="H39" s="176" t="s">
        <v>437</v>
      </c>
      <c r="I39" s="176" t="s">
        <v>437</v>
      </c>
      <c r="J39" s="185" t="s">
        <v>740</v>
      </c>
      <c r="K39" s="176" t="s">
        <v>437</v>
      </c>
      <c r="L39" s="176" t="s">
        <v>437</v>
      </c>
      <c r="M39" s="176" t="s">
        <v>437</v>
      </c>
      <c r="N39" s="176" t="s">
        <v>437</v>
      </c>
      <c r="O39" s="185" t="s">
        <v>741</v>
      </c>
      <c r="P39" s="176" t="s">
        <v>437</v>
      </c>
      <c r="Q39" s="185" t="s">
        <v>742</v>
      </c>
      <c r="R39" s="176" t="s">
        <v>437</v>
      </c>
      <c r="S39" s="176" t="s">
        <v>437</v>
      </c>
      <c r="T39" s="181"/>
      <c r="U39" s="170"/>
      <c r="V39" s="170"/>
      <c r="W39" s="170"/>
      <c r="X39" s="170"/>
      <c r="Y39" s="170"/>
      <c r="Z39" s="170"/>
      <c r="AA39" s="170"/>
      <c r="AB39" s="170"/>
      <c r="AC39" s="170"/>
      <c r="AD39" s="170"/>
      <c r="AE39" s="170"/>
      <c r="AF39" s="170"/>
      <c r="AG39" s="170"/>
      <c r="AH39" s="170"/>
      <c r="AI39" s="170"/>
    </row>
    <row r="40" ht="15.75" customHeight="1">
      <c r="A40" s="199" t="s">
        <v>403</v>
      </c>
      <c r="B40" s="200" t="s">
        <v>743</v>
      </c>
      <c r="C40" s="173" t="s">
        <v>744</v>
      </c>
      <c r="D40" s="176"/>
      <c r="E40" s="201" t="s">
        <v>745</v>
      </c>
      <c r="F40" s="177">
        <v>100.0</v>
      </c>
      <c r="G40" s="177" t="s">
        <v>626</v>
      </c>
      <c r="H40" s="176" t="s">
        <v>437</v>
      </c>
      <c r="I40" s="176" t="s">
        <v>437</v>
      </c>
      <c r="J40" s="201" t="s">
        <v>746</v>
      </c>
      <c r="K40" s="176" t="s">
        <v>437</v>
      </c>
      <c r="L40" s="176" t="s">
        <v>437</v>
      </c>
      <c r="M40" s="201" t="s">
        <v>747</v>
      </c>
      <c r="N40" s="196" t="s">
        <v>748</v>
      </c>
      <c r="O40" s="176" t="s">
        <v>437</v>
      </c>
      <c r="P40" s="176" t="s">
        <v>437</v>
      </c>
      <c r="Q40" s="176" t="s">
        <v>437</v>
      </c>
      <c r="R40" s="176" t="s">
        <v>437</v>
      </c>
      <c r="S40" s="176" t="s">
        <v>473</v>
      </c>
      <c r="T40" s="202"/>
      <c r="U40" s="195"/>
      <c r="V40" s="195"/>
      <c r="W40" s="195"/>
      <c r="X40" s="195"/>
      <c r="Y40" s="195"/>
      <c r="Z40" s="195"/>
      <c r="AA40" s="195"/>
      <c r="AB40" s="195"/>
      <c r="AC40" s="195"/>
      <c r="AD40" s="195"/>
      <c r="AE40" s="195"/>
      <c r="AF40" s="170"/>
      <c r="AG40" s="170"/>
      <c r="AH40" s="170"/>
      <c r="AI40" s="170"/>
    </row>
    <row r="41" ht="15.75" customHeight="1">
      <c r="A41" s="199" t="s">
        <v>404</v>
      </c>
      <c r="B41" s="187" t="s">
        <v>749</v>
      </c>
      <c r="C41" s="203" t="s">
        <v>750</v>
      </c>
      <c r="D41" s="203"/>
      <c r="E41" s="201" t="s">
        <v>751</v>
      </c>
      <c r="F41" s="177">
        <v>100.0</v>
      </c>
      <c r="G41" s="177" t="s">
        <v>626</v>
      </c>
      <c r="H41" s="176" t="s">
        <v>437</v>
      </c>
      <c r="I41" s="176" t="s">
        <v>437</v>
      </c>
      <c r="J41" s="201" t="s">
        <v>752</v>
      </c>
      <c r="K41" s="204" t="s">
        <v>753</v>
      </c>
      <c r="L41" s="176" t="s">
        <v>437</v>
      </c>
      <c r="M41" s="201" t="s">
        <v>754</v>
      </c>
      <c r="N41" s="176" t="s">
        <v>437</v>
      </c>
      <c r="O41" s="176" t="s">
        <v>437</v>
      </c>
      <c r="P41" s="205" t="s">
        <v>755</v>
      </c>
      <c r="Q41" s="176" t="s">
        <v>437</v>
      </c>
      <c r="R41" s="176" t="s">
        <v>756</v>
      </c>
      <c r="S41" s="176" t="s">
        <v>437</v>
      </c>
      <c r="T41" s="202"/>
      <c r="U41" s="195"/>
      <c r="V41" s="195"/>
      <c r="W41" s="195"/>
      <c r="X41" s="195"/>
      <c r="Y41" s="195"/>
      <c r="Z41" s="195"/>
      <c r="AA41" s="195"/>
      <c r="AB41" s="195"/>
      <c r="AC41" s="195"/>
      <c r="AD41" s="195"/>
      <c r="AE41" s="195"/>
      <c r="AF41" s="170"/>
      <c r="AG41" s="170"/>
      <c r="AH41" s="170"/>
      <c r="AI41" s="170"/>
    </row>
    <row r="42" ht="15.75" customHeight="1">
      <c r="A42" s="199" t="s">
        <v>405</v>
      </c>
      <c r="B42" s="206" t="s">
        <v>757</v>
      </c>
      <c r="C42" s="203" t="s">
        <v>758</v>
      </c>
      <c r="D42" s="203"/>
      <c r="E42" s="176" t="s">
        <v>437</v>
      </c>
      <c r="F42" s="190">
        <v>100.0</v>
      </c>
      <c r="G42" s="177" t="s">
        <v>626</v>
      </c>
      <c r="H42" s="176" t="s">
        <v>437</v>
      </c>
      <c r="I42" s="201" t="s">
        <v>759</v>
      </c>
      <c r="J42" s="201" t="s">
        <v>760</v>
      </c>
      <c r="K42" s="176" t="s">
        <v>437</v>
      </c>
      <c r="L42" s="176" t="s">
        <v>437</v>
      </c>
      <c r="M42" s="176" t="s">
        <v>437</v>
      </c>
      <c r="N42" s="176" t="s">
        <v>437</v>
      </c>
      <c r="O42" s="176" t="s">
        <v>437</v>
      </c>
      <c r="P42" s="205" t="s">
        <v>761</v>
      </c>
      <c r="Q42" s="176" t="s">
        <v>437</v>
      </c>
      <c r="R42" s="207" t="s">
        <v>762</v>
      </c>
      <c r="S42" s="176" t="s">
        <v>437</v>
      </c>
      <c r="T42" s="202"/>
      <c r="U42" s="195"/>
      <c r="V42" s="195"/>
      <c r="W42" s="195"/>
      <c r="X42" s="195"/>
      <c r="Y42" s="195"/>
      <c r="Z42" s="195"/>
      <c r="AA42" s="195"/>
      <c r="AB42" s="195"/>
      <c r="AC42" s="195"/>
      <c r="AD42" s="195"/>
      <c r="AE42" s="195"/>
      <c r="AF42" s="170"/>
      <c r="AG42" s="170"/>
      <c r="AH42" s="170"/>
      <c r="AI42" s="170"/>
    </row>
    <row r="43" ht="15.75" customHeight="1">
      <c r="A43" s="199" t="s">
        <v>406</v>
      </c>
      <c r="B43" s="208" t="s">
        <v>406</v>
      </c>
      <c r="C43" s="176" t="s">
        <v>437</v>
      </c>
      <c r="D43" s="176"/>
      <c r="E43" s="201" t="s">
        <v>763</v>
      </c>
      <c r="F43" s="190">
        <v>100.0</v>
      </c>
      <c r="G43" s="177" t="s">
        <v>626</v>
      </c>
      <c r="H43" s="176" t="s">
        <v>437</v>
      </c>
      <c r="I43" s="176" t="s">
        <v>437</v>
      </c>
      <c r="J43" s="176" t="s">
        <v>437</v>
      </c>
      <c r="K43" s="176" t="s">
        <v>437</v>
      </c>
      <c r="L43" s="176" t="s">
        <v>437</v>
      </c>
      <c r="M43" s="207" t="s">
        <v>764</v>
      </c>
      <c r="N43" s="176" t="s">
        <v>437</v>
      </c>
      <c r="O43" s="176" t="s">
        <v>437</v>
      </c>
      <c r="P43" s="176" t="s">
        <v>437</v>
      </c>
      <c r="Q43" s="176" t="s">
        <v>437</v>
      </c>
      <c r="R43" s="176" t="s">
        <v>437</v>
      </c>
      <c r="S43" s="176" t="s">
        <v>437</v>
      </c>
      <c r="T43" s="202"/>
      <c r="U43" s="195"/>
      <c r="V43" s="195"/>
      <c r="W43" s="195"/>
      <c r="X43" s="195"/>
      <c r="Y43" s="195"/>
      <c r="Z43" s="195"/>
      <c r="AA43" s="195"/>
      <c r="AB43" s="195"/>
      <c r="AC43" s="195"/>
      <c r="AD43" s="195"/>
      <c r="AE43" s="195"/>
      <c r="AF43" s="170"/>
      <c r="AG43" s="170"/>
      <c r="AH43" s="170"/>
      <c r="AI43" s="170"/>
    </row>
    <row r="44" ht="15.75" customHeight="1">
      <c r="A44" s="199" t="s">
        <v>407</v>
      </c>
      <c r="B44" s="204" t="s">
        <v>765</v>
      </c>
      <c r="C44" s="203" t="s">
        <v>766</v>
      </c>
      <c r="D44" s="203"/>
      <c r="E44" s="201" t="s">
        <v>767</v>
      </c>
      <c r="F44" s="190">
        <v>100.0</v>
      </c>
      <c r="G44" s="177" t="s">
        <v>626</v>
      </c>
      <c r="H44" s="176" t="s">
        <v>437</v>
      </c>
      <c r="I44" s="201" t="s">
        <v>768</v>
      </c>
      <c r="J44" s="201" t="s">
        <v>769</v>
      </c>
      <c r="K44" s="204" t="s">
        <v>770</v>
      </c>
      <c r="L44" s="201" t="s">
        <v>771</v>
      </c>
      <c r="M44" s="176" t="s">
        <v>437</v>
      </c>
      <c r="N44" s="196" t="s">
        <v>772</v>
      </c>
      <c r="O44" s="176" t="s">
        <v>437</v>
      </c>
      <c r="P44" s="176" t="s">
        <v>437</v>
      </c>
      <c r="Q44" s="176" t="s">
        <v>437</v>
      </c>
      <c r="R44" s="207" t="s">
        <v>773</v>
      </c>
      <c r="S44" s="202" t="s">
        <v>473</v>
      </c>
      <c r="T44" s="202"/>
      <c r="U44" s="195"/>
      <c r="V44" s="195"/>
      <c r="W44" s="195"/>
      <c r="X44" s="195"/>
      <c r="Y44" s="195"/>
      <c r="Z44" s="195"/>
      <c r="AA44" s="195"/>
      <c r="AB44" s="195"/>
      <c r="AC44" s="195"/>
      <c r="AD44" s="195"/>
      <c r="AE44" s="195"/>
      <c r="AF44" s="170"/>
      <c r="AG44" s="170"/>
      <c r="AH44" s="170"/>
      <c r="AI44" s="170"/>
    </row>
    <row r="45" ht="15.75" customHeight="1">
      <c r="A45" s="199" t="s">
        <v>408</v>
      </c>
      <c r="B45" s="176" t="s">
        <v>437</v>
      </c>
      <c r="C45" s="203" t="s">
        <v>774</v>
      </c>
      <c r="D45" s="203"/>
      <c r="E45" s="201" t="s">
        <v>775</v>
      </c>
      <c r="F45" s="190">
        <v>100.0</v>
      </c>
      <c r="G45" s="177" t="s">
        <v>626</v>
      </c>
      <c r="H45" s="176" t="s">
        <v>437</v>
      </c>
      <c r="I45" s="176" t="s">
        <v>437</v>
      </c>
      <c r="J45" s="201" t="s">
        <v>776</v>
      </c>
      <c r="K45" s="204" t="s">
        <v>777</v>
      </c>
      <c r="L45" s="176" t="s">
        <v>437</v>
      </c>
      <c r="M45" s="201" t="s">
        <v>778</v>
      </c>
      <c r="N45" s="176" t="s">
        <v>437</v>
      </c>
      <c r="O45" s="176" t="s">
        <v>437</v>
      </c>
      <c r="P45" s="176" t="s">
        <v>437</v>
      </c>
      <c r="Q45" s="176" t="s">
        <v>437</v>
      </c>
      <c r="R45" s="176" t="s">
        <v>437</v>
      </c>
      <c r="S45" s="176" t="s">
        <v>437</v>
      </c>
      <c r="T45" s="202"/>
      <c r="U45" s="195"/>
      <c r="V45" s="195"/>
      <c r="W45" s="195"/>
      <c r="X45" s="195"/>
      <c r="Y45" s="195"/>
      <c r="Z45" s="195"/>
      <c r="AA45" s="195"/>
      <c r="AB45" s="195"/>
      <c r="AC45" s="195"/>
      <c r="AD45" s="195"/>
      <c r="AE45" s="195"/>
      <c r="AF45" s="170"/>
      <c r="AG45" s="170"/>
      <c r="AH45" s="170"/>
      <c r="AI45" s="170"/>
    </row>
    <row r="46" ht="15.75" customHeight="1">
      <c r="A46" s="209" t="s">
        <v>369</v>
      </c>
      <c r="B46" s="206" t="s">
        <v>779</v>
      </c>
      <c r="C46" s="203" t="s">
        <v>780</v>
      </c>
      <c r="D46" s="203"/>
      <c r="E46" s="201" t="s">
        <v>781</v>
      </c>
      <c r="F46" s="175">
        <v>10.0</v>
      </c>
      <c r="G46" s="175" t="s">
        <v>488</v>
      </c>
      <c r="H46" s="176" t="s">
        <v>437</v>
      </c>
      <c r="I46" s="176" t="s">
        <v>437</v>
      </c>
      <c r="J46" s="176" t="s">
        <v>437</v>
      </c>
      <c r="K46" s="176" t="s">
        <v>437</v>
      </c>
      <c r="L46" s="176" t="s">
        <v>437</v>
      </c>
      <c r="M46" s="201" t="s">
        <v>782</v>
      </c>
      <c r="N46" s="176" t="s">
        <v>437</v>
      </c>
      <c r="O46" s="176" t="s">
        <v>437</v>
      </c>
      <c r="P46" s="176" t="s">
        <v>437</v>
      </c>
      <c r="Q46" s="176" t="s">
        <v>437</v>
      </c>
      <c r="R46" s="207" t="s">
        <v>783</v>
      </c>
      <c r="S46" s="176" t="s">
        <v>437</v>
      </c>
      <c r="T46" s="202"/>
      <c r="U46" s="195"/>
      <c r="V46" s="195"/>
      <c r="W46" s="195"/>
      <c r="X46" s="195"/>
      <c r="Y46" s="195"/>
      <c r="Z46" s="195"/>
      <c r="AA46" s="195"/>
      <c r="AB46" s="195"/>
      <c r="AC46" s="195"/>
      <c r="AD46" s="195"/>
      <c r="AE46" s="195"/>
      <c r="AF46" s="170"/>
      <c r="AG46" s="170"/>
      <c r="AH46" s="170"/>
      <c r="AI46" s="170"/>
    </row>
    <row r="47" ht="15.75" customHeight="1">
      <c r="A47" s="199" t="s">
        <v>303</v>
      </c>
      <c r="B47" s="176" t="s">
        <v>437</v>
      </c>
      <c r="C47" s="203" t="s">
        <v>784</v>
      </c>
      <c r="D47" s="203"/>
      <c r="E47" s="201" t="s">
        <v>785</v>
      </c>
      <c r="F47" s="175">
        <v>7.0</v>
      </c>
      <c r="G47" s="175" t="s">
        <v>786</v>
      </c>
      <c r="H47" s="176" t="s">
        <v>437</v>
      </c>
      <c r="I47" s="176" t="s">
        <v>437</v>
      </c>
      <c r="J47" s="201" t="s">
        <v>787</v>
      </c>
      <c r="K47" s="176" t="s">
        <v>437</v>
      </c>
      <c r="L47" s="176" t="s">
        <v>437</v>
      </c>
      <c r="M47" s="201" t="s">
        <v>788</v>
      </c>
      <c r="N47" s="176" t="s">
        <v>437</v>
      </c>
      <c r="O47" s="176" t="s">
        <v>437</v>
      </c>
      <c r="P47" s="176" t="s">
        <v>437</v>
      </c>
      <c r="Q47" s="176" t="s">
        <v>437</v>
      </c>
      <c r="R47" s="176" t="s">
        <v>437</v>
      </c>
      <c r="S47" s="176" t="s">
        <v>437</v>
      </c>
      <c r="T47" s="202"/>
      <c r="U47" s="195"/>
      <c r="V47" s="195"/>
      <c r="W47" s="195"/>
      <c r="X47" s="195"/>
      <c r="Y47" s="195"/>
      <c r="Z47" s="195"/>
      <c r="AA47" s="195"/>
      <c r="AB47" s="195"/>
      <c r="AC47" s="195"/>
      <c r="AD47" s="195"/>
      <c r="AE47" s="195"/>
      <c r="AF47" s="170"/>
      <c r="AG47" s="170"/>
      <c r="AH47" s="170"/>
      <c r="AI47" s="170"/>
    </row>
    <row r="48" ht="15.75" customHeight="1">
      <c r="A48" s="199" t="s">
        <v>337</v>
      </c>
      <c r="B48" s="204" t="s">
        <v>789</v>
      </c>
      <c r="C48" s="203" t="s">
        <v>790</v>
      </c>
      <c r="D48" s="203"/>
      <c r="E48" s="176" t="s">
        <v>437</v>
      </c>
      <c r="F48" s="175">
        <v>5.0</v>
      </c>
      <c r="G48" s="175" t="s">
        <v>641</v>
      </c>
      <c r="H48" s="176" t="s">
        <v>437</v>
      </c>
      <c r="I48" s="176" t="s">
        <v>437</v>
      </c>
      <c r="J48" s="176" t="s">
        <v>437</v>
      </c>
      <c r="K48" s="204" t="s">
        <v>791</v>
      </c>
      <c r="L48" s="176" t="s">
        <v>437</v>
      </c>
      <c r="M48" s="201" t="s">
        <v>792</v>
      </c>
      <c r="N48" s="176" t="s">
        <v>437</v>
      </c>
      <c r="O48" s="176" t="s">
        <v>437</v>
      </c>
      <c r="P48" s="176" t="s">
        <v>437</v>
      </c>
      <c r="Q48" s="176" t="s">
        <v>437</v>
      </c>
      <c r="R48" s="207" t="s">
        <v>793</v>
      </c>
      <c r="S48" s="202" t="s">
        <v>473</v>
      </c>
      <c r="T48" s="202"/>
      <c r="U48" s="195"/>
      <c r="V48" s="195"/>
      <c r="W48" s="195"/>
      <c r="X48" s="195"/>
      <c r="Y48" s="195"/>
      <c r="Z48" s="195"/>
      <c r="AA48" s="195"/>
      <c r="AB48" s="195"/>
      <c r="AC48" s="195"/>
      <c r="AD48" s="195"/>
      <c r="AE48" s="195"/>
      <c r="AF48" s="170"/>
      <c r="AG48" s="170"/>
      <c r="AH48" s="170"/>
      <c r="AI48" s="170"/>
    </row>
    <row r="49" ht="15.75" customHeight="1">
      <c r="A49" s="199" t="s">
        <v>336</v>
      </c>
      <c r="B49" s="206" t="s">
        <v>794</v>
      </c>
      <c r="C49" s="203" t="s">
        <v>795</v>
      </c>
      <c r="D49" s="203"/>
      <c r="E49" s="176" t="s">
        <v>437</v>
      </c>
      <c r="F49" s="175">
        <v>5.0</v>
      </c>
      <c r="G49" s="175" t="s">
        <v>641</v>
      </c>
      <c r="H49" s="176" t="s">
        <v>437</v>
      </c>
      <c r="I49" s="176" t="s">
        <v>437</v>
      </c>
      <c r="J49" s="176" t="s">
        <v>437</v>
      </c>
      <c r="K49" s="204" t="s">
        <v>796</v>
      </c>
      <c r="L49" s="176" t="s">
        <v>437</v>
      </c>
      <c r="M49" s="176" t="s">
        <v>437</v>
      </c>
      <c r="N49" s="176" t="s">
        <v>437</v>
      </c>
      <c r="O49" s="176" t="s">
        <v>437</v>
      </c>
      <c r="P49" s="176" t="s">
        <v>437</v>
      </c>
      <c r="Q49" s="176" t="s">
        <v>437</v>
      </c>
      <c r="R49" s="176" t="s">
        <v>437</v>
      </c>
      <c r="S49" s="176" t="s">
        <v>437</v>
      </c>
      <c r="T49" s="202"/>
      <c r="U49" s="195"/>
      <c r="V49" s="195"/>
      <c r="W49" s="195"/>
      <c r="X49" s="195"/>
      <c r="Y49" s="195"/>
      <c r="Z49" s="195"/>
      <c r="AA49" s="195"/>
      <c r="AB49" s="195"/>
      <c r="AC49" s="195"/>
      <c r="AD49" s="195"/>
      <c r="AE49" s="195"/>
      <c r="AF49" s="170"/>
      <c r="AG49" s="170"/>
      <c r="AH49" s="170"/>
      <c r="AI49" s="170"/>
    </row>
    <row r="50" ht="15.75" customHeight="1">
      <c r="A50" s="186" t="s">
        <v>370</v>
      </c>
      <c r="B50" s="192" t="s">
        <v>797</v>
      </c>
      <c r="C50" s="183" t="s">
        <v>798</v>
      </c>
      <c r="D50" s="183"/>
      <c r="E50" s="176" t="s">
        <v>437</v>
      </c>
      <c r="F50" s="177">
        <v>10.0</v>
      </c>
      <c r="G50" s="177" t="s">
        <v>799</v>
      </c>
      <c r="H50" s="176" t="s">
        <v>437</v>
      </c>
      <c r="I50" s="185" t="s">
        <v>800</v>
      </c>
      <c r="J50" s="185" t="s">
        <v>801</v>
      </c>
      <c r="K50" s="176" t="s">
        <v>437</v>
      </c>
      <c r="L50" s="176" t="s">
        <v>437</v>
      </c>
      <c r="M50" s="185" t="s">
        <v>802</v>
      </c>
      <c r="N50" s="176" t="s">
        <v>437</v>
      </c>
      <c r="O50" s="185" t="s">
        <v>803</v>
      </c>
      <c r="P50" s="176" t="s">
        <v>437</v>
      </c>
      <c r="Q50" s="176" t="s">
        <v>437</v>
      </c>
      <c r="R50" s="183" t="s">
        <v>804</v>
      </c>
      <c r="S50" s="183" t="s">
        <v>473</v>
      </c>
      <c r="T50" s="181"/>
      <c r="U50" s="170"/>
      <c r="V50" s="170"/>
      <c r="W50" s="170"/>
      <c r="X50" s="170"/>
      <c r="Y50" s="170"/>
      <c r="Z50" s="170"/>
      <c r="AA50" s="170"/>
      <c r="AB50" s="170"/>
      <c r="AC50" s="170"/>
      <c r="AD50" s="170"/>
      <c r="AE50" s="170"/>
      <c r="AF50" s="170"/>
      <c r="AG50" s="170"/>
      <c r="AH50" s="170"/>
      <c r="AI50" s="170"/>
    </row>
    <row r="51" ht="15.75" customHeight="1">
      <c r="A51" s="186" t="s">
        <v>409</v>
      </c>
      <c r="B51" s="192" t="s">
        <v>805</v>
      </c>
      <c r="C51" s="183" t="s">
        <v>806</v>
      </c>
      <c r="D51" s="183"/>
      <c r="E51" s="176" t="s">
        <v>437</v>
      </c>
      <c r="F51" s="177">
        <v>100.0</v>
      </c>
      <c r="G51" s="177" t="s">
        <v>807</v>
      </c>
      <c r="H51" s="176" t="s">
        <v>437</v>
      </c>
      <c r="I51" s="176" t="s">
        <v>437</v>
      </c>
      <c r="J51" s="185" t="s">
        <v>808</v>
      </c>
      <c r="K51" s="176" t="s">
        <v>437</v>
      </c>
      <c r="L51" s="176" t="s">
        <v>437</v>
      </c>
      <c r="M51" s="176" t="s">
        <v>437</v>
      </c>
      <c r="N51" s="176" t="s">
        <v>437</v>
      </c>
      <c r="O51" s="176" t="s">
        <v>437</v>
      </c>
      <c r="P51" s="180" t="s">
        <v>809</v>
      </c>
      <c r="Q51" s="176" t="s">
        <v>437</v>
      </c>
      <c r="R51" s="176" t="s">
        <v>437</v>
      </c>
      <c r="S51" s="180" t="s">
        <v>810</v>
      </c>
      <c r="T51" s="181"/>
      <c r="U51" s="170"/>
      <c r="V51" s="170"/>
      <c r="W51" s="170"/>
      <c r="X51" s="170"/>
      <c r="Y51" s="170"/>
      <c r="Z51" s="170"/>
      <c r="AA51" s="170"/>
      <c r="AB51" s="170"/>
      <c r="AC51" s="170"/>
      <c r="AD51" s="170"/>
      <c r="AE51" s="170"/>
      <c r="AF51" s="170"/>
      <c r="AG51" s="170"/>
      <c r="AH51" s="170"/>
      <c r="AI51" s="170"/>
    </row>
    <row r="52" ht="15.75" customHeight="1">
      <c r="A52" s="191" t="s">
        <v>299</v>
      </c>
      <c r="B52" s="210" t="s">
        <v>811</v>
      </c>
      <c r="C52" s="183" t="s">
        <v>812</v>
      </c>
      <c r="D52" s="183"/>
      <c r="E52" s="176" t="s">
        <v>437</v>
      </c>
      <c r="F52" s="177">
        <v>7.0</v>
      </c>
      <c r="G52" s="177" t="s">
        <v>813</v>
      </c>
      <c r="H52" s="176" t="s">
        <v>437</v>
      </c>
      <c r="I52" s="185" t="s">
        <v>814</v>
      </c>
      <c r="J52" s="185" t="s">
        <v>815</v>
      </c>
      <c r="K52" s="176" t="s">
        <v>437</v>
      </c>
      <c r="L52" s="185" t="s">
        <v>816</v>
      </c>
      <c r="M52" s="176" t="s">
        <v>437</v>
      </c>
      <c r="N52" s="176" t="s">
        <v>437</v>
      </c>
      <c r="O52" s="185" t="s">
        <v>817</v>
      </c>
      <c r="P52" s="180" t="s">
        <v>818</v>
      </c>
      <c r="Q52" s="176" t="s">
        <v>437</v>
      </c>
      <c r="R52" s="176" t="s">
        <v>437</v>
      </c>
      <c r="S52" s="176" t="s">
        <v>437</v>
      </c>
      <c r="T52" s="181"/>
      <c r="U52" s="170"/>
      <c r="V52" s="170"/>
      <c r="W52" s="170"/>
      <c r="X52" s="170"/>
      <c r="Y52" s="170"/>
      <c r="Z52" s="170"/>
      <c r="AA52" s="170"/>
      <c r="AB52" s="170"/>
      <c r="AC52" s="170"/>
      <c r="AD52" s="170"/>
      <c r="AE52" s="170"/>
      <c r="AF52" s="195"/>
      <c r="AG52" s="195"/>
      <c r="AH52" s="195"/>
      <c r="AI52" s="195"/>
    </row>
    <row r="53" ht="15.75" customHeight="1">
      <c r="A53" s="191" t="s">
        <v>339</v>
      </c>
      <c r="B53" s="185" t="s">
        <v>819</v>
      </c>
      <c r="C53" s="183" t="s">
        <v>820</v>
      </c>
      <c r="D53" s="183"/>
      <c r="E53" s="176" t="s">
        <v>437</v>
      </c>
      <c r="F53" s="177">
        <v>5.0</v>
      </c>
      <c r="G53" s="177" t="s">
        <v>641</v>
      </c>
      <c r="H53" s="176" t="s">
        <v>437</v>
      </c>
      <c r="I53" s="176" t="s">
        <v>437</v>
      </c>
      <c r="J53" s="185" t="s">
        <v>821</v>
      </c>
      <c r="K53" s="176" t="s">
        <v>437</v>
      </c>
      <c r="L53" s="176" t="s">
        <v>437</v>
      </c>
      <c r="M53" s="176" t="s">
        <v>437</v>
      </c>
      <c r="N53" s="176" t="s">
        <v>437</v>
      </c>
      <c r="O53" s="176" t="s">
        <v>437</v>
      </c>
      <c r="P53" s="176" t="s">
        <v>437</v>
      </c>
      <c r="Q53" s="176" t="s">
        <v>437</v>
      </c>
      <c r="R53" s="183" t="s">
        <v>822</v>
      </c>
      <c r="S53" s="176" t="s">
        <v>437</v>
      </c>
      <c r="T53" s="181"/>
      <c r="U53" s="170"/>
      <c r="V53" s="170"/>
      <c r="W53" s="170"/>
      <c r="X53" s="170"/>
      <c r="Y53" s="170"/>
      <c r="Z53" s="170"/>
      <c r="AA53" s="170"/>
      <c r="AB53" s="170"/>
      <c r="AC53" s="170"/>
      <c r="AD53" s="170"/>
      <c r="AE53" s="170"/>
      <c r="AF53" s="195"/>
      <c r="AG53" s="195"/>
      <c r="AH53" s="195"/>
      <c r="AI53" s="195"/>
    </row>
    <row r="54" ht="15.75" customHeight="1">
      <c r="A54" s="211" t="s">
        <v>341</v>
      </c>
      <c r="B54" s="206" t="s">
        <v>823</v>
      </c>
      <c r="C54" s="203" t="s">
        <v>824</v>
      </c>
      <c r="D54" s="203"/>
      <c r="E54" s="176" t="s">
        <v>437</v>
      </c>
      <c r="F54" s="190">
        <v>5.0</v>
      </c>
      <c r="G54" s="177" t="s">
        <v>641</v>
      </c>
      <c r="H54" s="175" t="s">
        <v>439</v>
      </c>
      <c r="I54" s="201" t="s">
        <v>825</v>
      </c>
      <c r="J54" s="201" t="s">
        <v>826</v>
      </c>
      <c r="K54" s="176" t="s">
        <v>437</v>
      </c>
      <c r="L54" s="176" t="s">
        <v>437</v>
      </c>
      <c r="M54" s="176" t="s">
        <v>437</v>
      </c>
      <c r="N54" s="176" t="s">
        <v>437</v>
      </c>
      <c r="O54" s="176" t="s">
        <v>437</v>
      </c>
      <c r="P54" s="205" t="s">
        <v>827</v>
      </c>
      <c r="Q54" s="196" t="s">
        <v>828</v>
      </c>
      <c r="R54" s="207" t="s">
        <v>829</v>
      </c>
      <c r="S54" s="176" t="s">
        <v>437</v>
      </c>
      <c r="T54" s="202"/>
      <c r="U54" s="195"/>
      <c r="V54" s="195"/>
      <c r="W54" s="195"/>
      <c r="X54" s="195"/>
      <c r="Y54" s="195"/>
      <c r="Z54" s="195"/>
      <c r="AA54" s="195"/>
      <c r="AB54" s="195"/>
      <c r="AC54" s="195"/>
      <c r="AD54" s="195"/>
      <c r="AE54" s="195"/>
      <c r="AF54" s="195"/>
      <c r="AG54" s="195"/>
      <c r="AH54" s="195"/>
      <c r="AI54" s="195"/>
    </row>
    <row r="55" ht="15.75" customHeight="1">
      <c r="A55" s="211" t="s">
        <v>342</v>
      </c>
      <c r="B55" s="206" t="s">
        <v>830</v>
      </c>
      <c r="C55" s="203" t="s">
        <v>831</v>
      </c>
      <c r="D55" s="203"/>
      <c r="E55" s="176" t="s">
        <v>437</v>
      </c>
      <c r="F55" s="190">
        <v>5.0</v>
      </c>
      <c r="G55" s="177" t="s">
        <v>641</v>
      </c>
      <c r="H55" s="176" t="s">
        <v>437</v>
      </c>
      <c r="I55" s="201" t="s">
        <v>832</v>
      </c>
      <c r="J55" s="201" t="s">
        <v>833</v>
      </c>
      <c r="K55" s="176" t="s">
        <v>437</v>
      </c>
      <c r="L55" s="176" t="s">
        <v>437</v>
      </c>
      <c r="M55" s="201" t="s">
        <v>834</v>
      </c>
      <c r="N55" s="176" t="s">
        <v>437</v>
      </c>
      <c r="O55" s="176" t="s">
        <v>437</v>
      </c>
      <c r="P55" s="205" t="s">
        <v>835</v>
      </c>
      <c r="Q55" s="176" t="s">
        <v>437</v>
      </c>
      <c r="R55" s="207" t="s">
        <v>836</v>
      </c>
      <c r="S55" s="176" t="s">
        <v>437</v>
      </c>
      <c r="T55" s="202"/>
      <c r="U55" s="195"/>
      <c r="V55" s="195"/>
      <c r="W55" s="195"/>
      <c r="X55" s="195"/>
      <c r="Y55" s="195"/>
      <c r="Z55" s="195"/>
      <c r="AA55" s="195"/>
      <c r="AB55" s="195"/>
      <c r="AC55" s="195"/>
      <c r="AD55" s="195"/>
      <c r="AE55" s="195"/>
      <c r="AF55" s="195"/>
      <c r="AG55" s="195"/>
      <c r="AH55" s="195"/>
      <c r="AI55" s="195"/>
    </row>
    <row r="56" ht="15.75" customHeight="1">
      <c r="A56" s="211" t="s">
        <v>343</v>
      </c>
      <c r="B56" s="206" t="s">
        <v>837</v>
      </c>
      <c r="C56" s="203" t="s">
        <v>838</v>
      </c>
      <c r="D56" s="203"/>
      <c r="E56" s="176" t="s">
        <v>437</v>
      </c>
      <c r="F56" s="190">
        <v>5.0</v>
      </c>
      <c r="G56" s="177" t="s">
        <v>641</v>
      </c>
      <c r="H56" s="175" t="s">
        <v>439</v>
      </c>
      <c r="I56" s="201" t="s">
        <v>839</v>
      </c>
      <c r="J56" s="201" t="s">
        <v>840</v>
      </c>
      <c r="K56" s="176" t="s">
        <v>437</v>
      </c>
      <c r="L56" s="176" t="s">
        <v>437</v>
      </c>
      <c r="M56" s="201" t="s">
        <v>841</v>
      </c>
      <c r="N56" s="176" t="s">
        <v>437</v>
      </c>
      <c r="O56" s="176" t="s">
        <v>437</v>
      </c>
      <c r="P56" s="176" t="s">
        <v>437</v>
      </c>
      <c r="Q56" s="196" t="s">
        <v>842</v>
      </c>
      <c r="R56" s="207" t="s">
        <v>843</v>
      </c>
      <c r="S56" s="176" t="s">
        <v>437</v>
      </c>
      <c r="T56" s="202"/>
      <c r="U56" s="195"/>
      <c r="V56" s="195"/>
      <c r="W56" s="195"/>
      <c r="X56" s="195"/>
      <c r="Y56" s="195"/>
      <c r="Z56" s="195"/>
      <c r="AA56" s="195"/>
      <c r="AB56" s="195"/>
      <c r="AC56" s="195"/>
      <c r="AD56" s="195"/>
      <c r="AE56" s="195"/>
      <c r="AF56" s="195"/>
      <c r="AG56" s="195"/>
      <c r="AH56" s="195"/>
      <c r="AI56" s="195"/>
    </row>
    <row r="57" ht="15.75" customHeight="1">
      <c r="A57" s="211" t="s">
        <v>372</v>
      </c>
      <c r="B57" s="204" t="s">
        <v>844</v>
      </c>
      <c r="C57" s="203" t="s">
        <v>845</v>
      </c>
      <c r="D57" s="203"/>
      <c r="E57" s="176" t="s">
        <v>437</v>
      </c>
      <c r="F57" s="190">
        <v>10.0</v>
      </c>
      <c r="G57" s="190" t="s">
        <v>799</v>
      </c>
      <c r="H57" s="176" t="s">
        <v>437</v>
      </c>
      <c r="I57" s="201" t="s">
        <v>846</v>
      </c>
      <c r="J57" s="201" t="s">
        <v>847</v>
      </c>
      <c r="K57" s="204" t="s">
        <v>848</v>
      </c>
      <c r="L57" s="176" t="s">
        <v>437</v>
      </c>
      <c r="M57" s="201" t="s">
        <v>849</v>
      </c>
      <c r="N57" s="176" t="s">
        <v>437</v>
      </c>
      <c r="O57" s="176" t="s">
        <v>437</v>
      </c>
      <c r="P57" s="176" t="s">
        <v>437</v>
      </c>
      <c r="Q57" s="176" t="s">
        <v>437</v>
      </c>
      <c r="R57" s="176" t="s">
        <v>437</v>
      </c>
      <c r="S57" s="202" t="s">
        <v>473</v>
      </c>
      <c r="T57" s="202"/>
      <c r="U57" s="195"/>
      <c r="V57" s="195"/>
      <c r="W57" s="195"/>
      <c r="X57" s="195"/>
      <c r="Y57" s="195"/>
      <c r="Z57" s="195"/>
      <c r="AA57" s="195"/>
      <c r="AB57" s="195"/>
      <c r="AC57" s="195"/>
      <c r="AD57" s="195"/>
      <c r="AE57" s="195"/>
      <c r="AF57" s="195"/>
      <c r="AG57" s="195"/>
      <c r="AH57" s="195"/>
      <c r="AI57" s="195"/>
    </row>
    <row r="58" ht="15.75" customHeight="1">
      <c r="A58" s="199" t="s">
        <v>344</v>
      </c>
      <c r="B58" s="204" t="s">
        <v>850</v>
      </c>
      <c r="C58" s="203" t="s">
        <v>851</v>
      </c>
      <c r="D58" s="203"/>
      <c r="E58" s="176" t="s">
        <v>437</v>
      </c>
      <c r="F58" s="190">
        <v>5.0</v>
      </c>
      <c r="G58" s="177" t="s">
        <v>588</v>
      </c>
      <c r="H58" s="176" t="s">
        <v>437</v>
      </c>
      <c r="I58" s="201" t="s">
        <v>852</v>
      </c>
      <c r="J58" s="201" t="s">
        <v>853</v>
      </c>
      <c r="K58" s="204" t="s">
        <v>854</v>
      </c>
      <c r="L58" s="176" t="s">
        <v>437</v>
      </c>
      <c r="M58" s="201" t="s">
        <v>855</v>
      </c>
      <c r="N58" s="176" t="s">
        <v>437</v>
      </c>
      <c r="O58" s="176" t="s">
        <v>437</v>
      </c>
      <c r="P58" s="176" t="s">
        <v>437</v>
      </c>
      <c r="Q58" s="176" t="s">
        <v>437</v>
      </c>
      <c r="R58" s="207" t="s">
        <v>856</v>
      </c>
      <c r="S58" s="202" t="s">
        <v>473</v>
      </c>
      <c r="T58" s="202"/>
      <c r="U58" s="195"/>
      <c r="V58" s="195"/>
      <c r="W58" s="195"/>
      <c r="X58" s="195"/>
      <c r="Y58" s="195"/>
      <c r="Z58" s="195"/>
      <c r="AA58" s="195"/>
      <c r="AB58" s="195"/>
      <c r="AC58" s="195"/>
      <c r="AD58" s="195"/>
      <c r="AE58" s="195"/>
      <c r="AF58" s="195"/>
      <c r="AG58" s="195"/>
      <c r="AH58" s="195"/>
      <c r="AI58" s="195"/>
    </row>
    <row r="59" ht="15.75" customHeight="1">
      <c r="A59" s="199" t="s">
        <v>265</v>
      </c>
      <c r="B59" s="204" t="s">
        <v>857</v>
      </c>
      <c r="C59" s="203" t="s">
        <v>858</v>
      </c>
      <c r="D59" s="203"/>
      <c r="E59" s="201" t="s">
        <v>859</v>
      </c>
      <c r="F59" s="175">
        <v>4.0</v>
      </c>
      <c r="G59" s="190" t="s">
        <v>860</v>
      </c>
      <c r="H59" s="176" t="s">
        <v>437</v>
      </c>
      <c r="I59" s="176" t="s">
        <v>437</v>
      </c>
      <c r="J59" s="201" t="s">
        <v>861</v>
      </c>
      <c r="K59" s="176" t="s">
        <v>437</v>
      </c>
      <c r="L59" s="176" t="s">
        <v>437</v>
      </c>
      <c r="M59" s="201" t="s">
        <v>862</v>
      </c>
      <c r="N59" s="176" t="s">
        <v>437</v>
      </c>
      <c r="O59" s="196" t="s">
        <v>863</v>
      </c>
      <c r="P59" s="176" t="s">
        <v>437</v>
      </c>
      <c r="Q59" s="176" t="s">
        <v>437</v>
      </c>
      <c r="R59" s="207" t="s">
        <v>864</v>
      </c>
      <c r="S59" s="204" t="s">
        <v>865</v>
      </c>
      <c r="T59" s="202"/>
      <c r="U59" s="195"/>
      <c r="V59" s="195"/>
      <c r="W59" s="195"/>
      <c r="X59" s="195"/>
      <c r="Y59" s="195"/>
      <c r="Z59" s="195"/>
      <c r="AA59" s="195"/>
      <c r="AB59" s="195"/>
      <c r="AC59" s="195"/>
      <c r="AD59" s="195"/>
      <c r="AE59" s="195"/>
      <c r="AF59" s="170"/>
      <c r="AG59" s="170"/>
      <c r="AH59" s="170"/>
      <c r="AI59" s="170"/>
    </row>
    <row r="60" ht="15.75" customHeight="1">
      <c r="A60" s="199" t="s">
        <v>375</v>
      </c>
      <c r="B60" s="201" t="s">
        <v>866</v>
      </c>
      <c r="C60" s="203" t="s">
        <v>867</v>
      </c>
      <c r="D60" s="203"/>
      <c r="E60" s="176" t="s">
        <v>437</v>
      </c>
      <c r="F60" s="190">
        <v>10.0</v>
      </c>
      <c r="G60" s="177" t="s">
        <v>488</v>
      </c>
      <c r="H60" s="176" t="s">
        <v>437</v>
      </c>
      <c r="I60" s="201" t="s">
        <v>868</v>
      </c>
      <c r="J60" s="201" t="s">
        <v>869</v>
      </c>
      <c r="K60" s="204" t="s">
        <v>870</v>
      </c>
      <c r="L60" s="176" t="s">
        <v>437</v>
      </c>
      <c r="M60" s="176" t="s">
        <v>437</v>
      </c>
      <c r="N60" s="176" t="s">
        <v>437</v>
      </c>
      <c r="O60" s="196" t="s">
        <v>871</v>
      </c>
      <c r="P60" s="176" t="s">
        <v>437</v>
      </c>
      <c r="Q60" s="176" t="s">
        <v>437</v>
      </c>
      <c r="R60" s="207" t="s">
        <v>872</v>
      </c>
      <c r="S60" s="202" t="s">
        <v>473</v>
      </c>
      <c r="T60" s="202"/>
      <c r="U60" s="195"/>
      <c r="V60" s="195"/>
      <c r="W60" s="195"/>
      <c r="X60" s="195"/>
      <c r="Y60" s="195"/>
      <c r="Z60" s="195"/>
      <c r="AA60" s="195"/>
      <c r="AB60" s="195"/>
      <c r="AC60" s="195"/>
      <c r="AD60" s="195"/>
      <c r="AE60" s="195"/>
      <c r="AF60" s="195"/>
      <c r="AG60" s="195"/>
      <c r="AH60" s="195"/>
      <c r="AI60" s="195"/>
    </row>
    <row r="61" ht="15.75" customHeight="1">
      <c r="A61" s="211" t="s">
        <v>340</v>
      </c>
      <c r="B61" s="206" t="s">
        <v>873</v>
      </c>
      <c r="C61" s="203" t="s">
        <v>874</v>
      </c>
      <c r="D61" s="203"/>
      <c r="E61" s="176" t="s">
        <v>437</v>
      </c>
      <c r="F61" s="175">
        <v>5.0</v>
      </c>
      <c r="G61" s="177" t="s">
        <v>641</v>
      </c>
      <c r="H61" s="176" t="s">
        <v>437</v>
      </c>
      <c r="I61" s="201" t="s">
        <v>875</v>
      </c>
      <c r="J61" s="201" t="s">
        <v>876</v>
      </c>
      <c r="K61" s="176" t="s">
        <v>437</v>
      </c>
      <c r="L61" s="176" t="s">
        <v>437</v>
      </c>
      <c r="M61" s="201" t="s">
        <v>877</v>
      </c>
      <c r="N61" s="176" t="s">
        <v>437</v>
      </c>
      <c r="O61" s="196" t="s">
        <v>878</v>
      </c>
      <c r="P61" s="176" t="s">
        <v>437</v>
      </c>
      <c r="Q61" s="196" t="s">
        <v>879</v>
      </c>
      <c r="R61" s="207" t="s">
        <v>880</v>
      </c>
      <c r="S61" s="176" t="s">
        <v>437</v>
      </c>
      <c r="T61" s="202"/>
      <c r="U61" s="195"/>
      <c r="V61" s="195"/>
      <c r="W61" s="195"/>
      <c r="X61" s="195"/>
      <c r="Y61" s="195"/>
      <c r="Z61" s="195"/>
      <c r="AA61" s="195"/>
      <c r="AB61" s="195"/>
      <c r="AC61" s="195"/>
      <c r="AD61" s="195"/>
      <c r="AE61" s="195"/>
      <c r="AF61" s="195"/>
      <c r="AG61" s="195"/>
      <c r="AH61" s="195"/>
      <c r="AI61" s="195"/>
    </row>
    <row r="62" ht="15.75" customHeight="1">
      <c r="A62" s="171" t="s">
        <v>319</v>
      </c>
      <c r="B62" s="172" t="s">
        <v>881</v>
      </c>
      <c r="C62" s="173" t="s">
        <v>882</v>
      </c>
      <c r="D62" s="176"/>
      <c r="E62" s="176" t="s">
        <v>437</v>
      </c>
      <c r="F62" s="176" t="s">
        <v>437</v>
      </c>
      <c r="G62" s="176" t="s">
        <v>437</v>
      </c>
      <c r="H62" s="176" t="s">
        <v>437</v>
      </c>
      <c r="I62" s="176" t="s">
        <v>437</v>
      </c>
      <c r="J62" s="176" t="s">
        <v>437</v>
      </c>
      <c r="K62" s="176" t="s">
        <v>437</v>
      </c>
      <c r="L62" s="176" t="s">
        <v>437</v>
      </c>
      <c r="M62" s="176" t="s">
        <v>437</v>
      </c>
      <c r="N62" s="176" t="s">
        <v>437</v>
      </c>
      <c r="O62" s="176" t="s">
        <v>437</v>
      </c>
      <c r="P62" s="176" t="s">
        <v>437</v>
      </c>
      <c r="Q62" s="176" t="s">
        <v>437</v>
      </c>
      <c r="R62" s="176" t="s">
        <v>437</v>
      </c>
      <c r="S62" s="176" t="s">
        <v>437</v>
      </c>
      <c r="T62" s="176" t="s">
        <v>437</v>
      </c>
      <c r="U62" s="170"/>
      <c r="V62" s="170"/>
      <c r="W62" s="170"/>
      <c r="X62" s="170"/>
      <c r="Y62" s="170"/>
      <c r="Z62" s="170"/>
      <c r="AA62" s="170"/>
      <c r="AB62" s="170"/>
      <c r="AC62" s="170"/>
      <c r="AD62" s="170"/>
      <c r="AE62" s="170"/>
      <c r="AF62" s="170"/>
      <c r="AG62" s="170"/>
      <c r="AH62" s="170"/>
      <c r="AI62" s="170"/>
    </row>
    <row r="63" ht="15.75" customHeight="1">
      <c r="A63" s="212" t="s">
        <v>376</v>
      </c>
      <c r="B63" s="185" t="s">
        <v>883</v>
      </c>
      <c r="C63" s="183" t="s">
        <v>884</v>
      </c>
      <c r="D63" s="183"/>
      <c r="E63" s="176" t="s">
        <v>437</v>
      </c>
      <c r="F63" s="177">
        <v>10.0</v>
      </c>
      <c r="G63" s="177" t="s">
        <v>488</v>
      </c>
      <c r="H63" s="183" t="s">
        <v>439</v>
      </c>
      <c r="I63" s="185" t="s">
        <v>885</v>
      </c>
      <c r="J63" s="185" t="s">
        <v>886</v>
      </c>
      <c r="K63" s="176" t="s">
        <v>437</v>
      </c>
      <c r="L63" s="185" t="s">
        <v>887</v>
      </c>
      <c r="M63" s="185" t="s">
        <v>888</v>
      </c>
      <c r="N63" s="176" t="s">
        <v>437</v>
      </c>
      <c r="O63" s="176" t="s">
        <v>437</v>
      </c>
      <c r="P63" s="180" t="s">
        <v>889</v>
      </c>
      <c r="Q63" s="185" t="s">
        <v>890</v>
      </c>
      <c r="R63" s="183" t="s">
        <v>891</v>
      </c>
      <c r="S63" s="176" t="s">
        <v>437</v>
      </c>
      <c r="T63" s="183"/>
      <c r="U63" s="170"/>
      <c r="V63" s="170"/>
      <c r="W63" s="170"/>
      <c r="X63" s="170"/>
      <c r="Y63" s="170"/>
      <c r="Z63" s="170"/>
      <c r="AA63" s="170"/>
      <c r="AB63" s="170"/>
      <c r="AC63" s="170"/>
      <c r="AD63" s="170"/>
      <c r="AE63" s="170"/>
      <c r="AF63" s="170"/>
      <c r="AG63" s="170"/>
      <c r="AH63" s="170"/>
      <c r="AI63" s="170"/>
    </row>
    <row r="64" ht="15.75" customHeight="1">
      <c r="A64" s="213" t="s">
        <v>371</v>
      </c>
      <c r="B64" s="180" t="s">
        <v>892</v>
      </c>
      <c r="C64" s="183" t="s">
        <v>893</v>
      </c>
      <c r="D64" s="183"/>
      <c r="E64" s="176" t="s">
        <v>437</v>
      </c>
      <c r="F64" s="177">
        <v>10.0</v>
      </c>
      <c r="G64" s="177" t="s">
        <v>799</v>
      </c>
      <c r="H64" s="176" t="s">
        <v>437</v>
      </c>
      <c r="I64" s="185" t="s">
        <v>894</v>
      </c>
      <c r="J64" s="185" t="s">
        <v>895</v>
      </c>
      <c r="K64" s="180" t="s">
        <v>896</v>
      </c>
      <c r="L64" s="185" t="s">
        <v>897</v>
      </c>
      <c r="M64" s="176" t="s">
        <v>437</v>
      </c>
      <c r="N64" s="176" t="s">
        <v>437</v>
      </c>
      <c r="O64" s="185" t="s">
        <v>898</v>
      </c>
      <c r="P64" s="180" t="s">
        <v>899</v>
      </c>
      <c r="Q64" s="185" t="s">
        <v>900</v>
      </c>
      <c r="R64" s="183" t="s">
        <v>901</v>
      </c>
      <c r="S64" s="183" t="s">
        <v>473</v>
      </c>
      <c r="T64" s="181"/>
      <c r="U64" s="170"/>
      <c r="V64" s="170"/>
      <c r="W64" s="170"/>
      <c r="X64" s="170"/>
      <c r="Y64" s="170"/>
      <c r="Z64" s="170"/>
      <c r="AA64" s="170"/>
      <c r="AB64" s="170"/>
      <c r="AC64" s="170"/>
      <c r="AD64" s="170"/>
      <c r="AE64" s="170"/>
      <c r="AF64" s="195"/>
      <c r="AG64" s="195"/>
      <c r="AH64" s="195"/>
      <c r="AI64" s="195"/>
    </row>
    <row r="65" ht="15.75" customHeight="1">
      <c r="A65" s="186" t="s">
        <v>394</v>
      </c>
      <c r="B65" s="214" t="s">
        <v>902</v>
      </c>
      <c r="C65" s="183" t="s">
        <v>903</v>
      </c>
      <c r="D65" s="183"/>
      <c r="E65" s="185" t="s">
        <v>904</v>
      </c>
      <c r="F65" s="177">
        <v>100.0</v>
      </c>
      <c r="G65" s="177" t="s">
        <v>807</v>
      </c>
      <c r="H65" s="176" t="s">
        <v>437</v>
      </c>
      <c r="I65" s="176" t="s">
        <v>437</v>
      </c>
      <c r="J65" s="185" t="s">
        <v>905</v>
      </c>
      <c r="K65" s="180" t="s">
        <v>906</v>
      </c>
      <c r="L65" s="185" t="s">
        <v>907</v>
      </c>
      <c r="M65" s="185" t="s">
        <v>908</v>
      </c>
      <c r="N65" s="176" t="s">
        <v>437</v>
      </c>
      <c r="O65" s="176" t="s">
        <v>437</v>
      </c>
      <c r="P65" s="176" t="s">
        <v>437</v>
      </c>
      <c r="Q65" s="176" t="s">
        <v>437</v>
      </c>
      <c r="R65" s="183" t="s">
        <v>909</v>
      </c>
      <c r="S65" s="176" t="s">
        <v>437</v>
      </c>
      <c r="T65" s="181"/>
      <c r="U65" s="170"/>
      <c r="V65" s="170"/>
      <c r="W65" s="170"/>
      <c r="X65" s="170"/>
      <c r="Y65" s="170"/>
      <c r="Z65" s="170"/>
      <c r="AA65" s="170"/>
      <c r="AB65" s="170"/>
      <c r="AC65" s="170"/>
      <c r="AD65" s="170"/>
      <c r="AE65" s="170"/>
      <c r="AF65" s="170"/>
      <c r="AG65" s="170"/>
      <c r="AH65" s="170"/>
      <c r="AI65" s="170"/>
    </row>
    <row r="66" ht="15.75" customHeight="1">
      <c r="A66" s="186" t="s">
        <v>310</v>
      </c>
      <c r="B66" s="178" t="s">
        <v>910</v>
      </c>
      <c r="C66" s="183" t="s">
        <v>911</v>
      </c>
      <c r="D66" s="183"/>
      <c r="E66" s="178" t="s">
        <v>912</v>
      </c>
      <c r="F66" s="176">
        <v>10.0</v>
      </c>
      <c r="G66" s="177" t="s">
        <v>913</v>
      </c>
      <c r="H66" s="176" t="s">
        <v>437</v>
      </c>
      <c r="I66" s="176" t="s">
        <v>437</v>
      </c>
      <c r="J66" s="185" t="s">
        <v>914</v>
      </c>
      <c r="K66" s="176" t="s">
        <v>437</v>
      </c>
      <c r="L66" s="176" t="s">
        <v>437</v>
      </c>
      <c r="M66" s="185" t="s">
        <v>915</v>
      </c>
      <c r="N66" s="176" t="s">
        <v>437</v>
      </c>
      <c r="O66" s="176" t="s">
        <v>437</v>
      </c>
      <c r="P66" s="180" t="s">
        <v>916</v>
      </c>
      <c r="Q66" s="176" t="s">
        <v>437</v>
      </c>
      <c r="R66" s="176" t="s">
        <v>437</v>
      </c>
      <c r="S66" s="176" t="s">
        <v>437</v>
      </c>
      <c r="T66" s="181"/>
      <c r="U66" s="170"/>
      <c r="V66" s="170"/>
      <c r="W66" s="170"/>
      <c r="X66" s="170"/>
      <c r="Y66" s="170"/>
      <c r="Z66" s="170"/>
      <c r="AA66" s="170"/>
      <c r="AB66" s="170"/>
      <c r="AC66" s="170"/>
      <c r="AD66" s="170"/>
      <c r="AE66" s="170"/>
      <c r="AF66" s="170"/>
      <c r="AG66" s="170"/>
      <c r="AH66" s="170"/>
      <c r="AI66" s="170"/>
    </row>
    <row r="67" ht="15.75" customHeight="1">
      <c r="A67" s="191" t="s">
        <v>402</v>
      </c>
      <c r="B67" s="176" t="s">
        <v>437</v>
      </c>
      <c r="C67" s="183" t="s">
        <v>917</v>
      </c>
      <c r="D67" s="183"/>
      <c r="E67" s="187" t="s">
        <v>918</v>
      </c>
      <c r="F67" s="177">
        <v>100.0</v>
      </c>
      <c r="G67" s="177" t="s">
        <v>626</v>
      </c>
      <c r="H67" s="176" t="s">
        <v>437</v>
      </c>
      <c r="I67" s="185" t="s">
        <v>919</v>
      </c>
      <c r="J67" s="185" t="s">
        <v>920</v>
      </c>
      <c r="K67" s="180" t="s">
        <v>921</v>
      </c>
      <c r="L67" s="176" t="s">
        <v>437</v>
      </c>
      <c r="M67" s="176" t="s">
        <v>437</v>
      </c>
      <c r="N67" s="185" t="s">
        <v>922</v>
      </c>
      <c r="O67" s="176" t="s">
        <v>437</v>
      </c>
      <c r="P67" s="176" t="s">
        <v>437</v>
      </c>
      <c r="Q67" s="176" t="s">
        <v>437</v>
      </c>
      <c r="R67" s="183" t="s">
        <v>923</v>
      </c>
      <c r="S67" s="176" t="s">
        <v>437</v>
      </c>
      <c r="T67" s="181"/>
      <c r="U67" s="170"/>
      <c r="V67" s="170"/>
      <c r="W67" s="170"/>
      <c r="X67" s="170"/>
      <c r="Y67" s="170"/>
      <c r="Z67" s="170"/>
      <c r="AA67" s="170"/>
      <c r="AB67" s="170"/>
      <c r="AC67" s="170"/>
      <c r="AD67" s="170"/>
      <c r="AE67" s="170"/>
      <c r="AF67" s="170"/>
      <c r="AG67" s="170"/>
      <c r="AH67" s="170"/>
      <c r="AI67" s="170"/>
    </row>
    <row r="68" ht="15.75" customHeight="1">
      <c r="A68" s="191" t="s">
        <v>322</v>
      </c>
      <c r="B68" s="185" t="s">
        <v>924</v>
      </c>
      <c r="C68" s="202" t="s">
        <v>925</v>
      </c>
      <c r="D68" s="202"/>
      <c r="E68" s="176" t="s">
        <v>437</v>
      </c>
      <c r="F68" s="177">
        <v>5.0</v>
      </c>
      <c r="G68" s="177" t="s">
        <v>588</v>
      </c>
      <c r="H68" s="176" t="s">
        <v>437</v>
      </c>
      <c r="I68" s="185" t="s">
        <v>926</v>
      </c>
      <c r="J68" s="176" t="s">
        <v>437</v>
      </c>
      <c r="K68" s="180" t="s">
        <v>927</v>
      </c>
      <c r="L68" s="176" t="s">
        <v>437</v>
      </c>
      <c r="M68" s="176" t="s">
        <v>437</v>
      </c>
      <c r="N68" s="176" t="s">
        <v>437</v>
      </c>
      <c r="O68" s="176" t="s">
        <v>437</v>
      </c>
      <c r="P68" s="176" t="s">
        <v>437</v>
      </c>
      <c r="Q68" s="176" t="s">
        <v>437</v>
      </c>
      <c r="R68" s="176" t="s">
        <v>437</v>
      </c>
      <c r="S68" s="176" t="s">
        <v>437</v>
      </c>
      <c r="T68" s="183"/>
      <c r="U68" s="170"/>
      <c r="V68" s="170"/>
      <c r="W68" s="170"/>
      <c r="X68" s="170"/>
      <c r="Y68" s="170"/>
      <c r="Z68" s="170"/>
      <c r="AA68" s="170"/>
      <c r="AB68" s="170"/>
      <c r="AC68" s="170"/>
      <c r="AD68" s="170"/>
      <c r="AE68" s="170"/>
      <c r="AF68" s="170"/>
      <c r="AG68" s="170"/>
      <c r="AH68" s="170"/>
      <c r="AI68" s="170"/>
    </row>
    <row r="69" ht="15.75" customHeight="1">
      <c r="A69" s="199" t="s">
        <v>250</v>
      </c>
      <c r="B69" s="206" t="s">
        <v>928</v>
      </c>
      <c r="C69" s="203" t="s">
        <v>929</v>
      </c>
      <c r="D69" s="203"/>
      <c r="E69" s="176" t="s">
        <v>437</v>
      </c>
      <c r="F69" s="175">
        <v>3.0</v>
      </c>
      <c r="G69" s="175" t="s">
        <v>930</v>
      </c>
      <c r="H69" s="176" t="s">
        <v>437</v>
      </c>
      <c r="I69" s="176" t="s">
        <v>437</v>
      </c>
      <c r="J69" s="201" t="s">
        <v>931</v>
      </c>
      <c r="K69" s="176" t="s">
        <v>437</v>
      </c>
      <c r="L69" s="176" t="s">
        <v>437</v>
      </c>
      <c r="M69" s="176" t="s">
        <v>437</v>
      </c>
      <c r="N69" s="176" t="s">
        <v>437</v>
      </c>
      <c r="O69" s="176" t="s">
        <v>437</v>
      </c>
      <c r="P69" s="176" t="s">
        <v>437</v>
      </c>
      <c r="Q69" s="176" t="s">
        <v>437</v>
      </c>
      <c r="R69" s="176" t="s">
        <v>437</v>
      </c>
      <c r="S69" s="176" t="s">
        <v>437</v>
      </c>
      <c r="T69" s="202"/>
      <c r="U69" s="195"/>
      <c r="V69" s="195"/>
      <c r="W69" s="195"/>
      <c r="X69" s="195"/>
      <c r="Y69" s="195"/>
      <c r="Z69" s="195"/>
      <c r="AA69" s="195"/>
      <c r="AB69" s="195"/>
      <c r="AC69" s="195"/>
      <c r="AD69" s="195"/>
      <c r="AE69" s="195"/>
      <c r="AF69" s="170"/>
      <c r="AG69" s="170"/>
      <c r="AH69" s="170"/>
      <c r="AI69" s="170"/>
    </row>
    <row r="70" ht="15.75" customHeight="1">
      <c r="A70" s="171" t="s">
        <v>396</v>
      </c>
      <c r="B70" s="179" t="s">
        <v>932</v>
      </c>
      <c r="C70" s="183" t="s">
        <v>933</v>
      </c>
      <c r="D70" s="183"/>
      <c r="E70" s="176" t="s">
        <v>437</v>
      </c>
      <c r="F70" s="176">
        <v>100.0</v>
      </c>
      <c r="G70" s="177" t="s">
        <v>626</v>
      </c>
      <c r="H70" s="176" t="s">
        <v>437</v>
      </c>
      <c r="I70" s="176" t="s">
        <v>437</v>
      </c>
      <c r="J70" s="176" t="s">
        <v>437</v>
      </c>
      <c r="K70" s="176" t="s">
        <v>437</v>
      </c>
      <c r="L70" s="176" t="s">
        <v>437</v>
      </c>
      <c r="M70" s="176" t="s">
        <v>437</v>
      </c>
      <c r="N70" s="176" t="s">
        <v>437</v>
      </c>
      <c r="O70" s="176" t="s">
        <v>437</v>
      </c>
      <c r="P70" s="176" t="s">
        <v>437</v>
      </c>
      <c r="Q70" s="176" t="s">
        <v>437</v>
      </c>
      <c r="R70" s="183" t="s">
        <v>934</v>
      </c>
      <c r="S70" s="180" t="s">
        <v>935</v>
      </c>
      <c r="T70" s="181"/>
      <c r="U70" s="170"/>
      <c r="V70" s="170"/>
      <c r="W70" s="170"/>
      <c r="X70" s="170"/>
      <c r="Y70" s="170"/>
      <c r="Z70" s="170"/>
      <c r="AA70" s="170"/>
      <c r="AB70" s="170"/>
      <c r="AC70" s="170"/>
      <c r="AD70" s="170"/>
      <c r="AE70" s="170"/>
      <c r="AF70" s="170"/>
      <c r="AG70" s="170"/>
      <c r="AH70" s="170"/>
      <c r="AI70" s="170"/>
    </row>
    <row r="71" ht="15.75" customHeight="1">
      <c r="A71" s="171" t="s">
        <v>411</v>
      </c>
      <c r="B71" s="172" t="s">
        <v>936</v>
      </c>
      <c r="C71" s="183" t="s">
        <v>937</v>
      </c>
      <c r="D71" s="183"/>
      <c r="E71" s="176" t="s">
        <v>437</v>
      </c>
      <c r="F71" s="176">
        <v>100.0</v>
      </c>
      <c r="G71" s="177" t="s">
        <v>626</v>
      </c>
      <c r="H71" s="176" t="s">
        <v>437</v>
      </c>
      <c r="I71" s="185" t="s">
        <v>938</v>
      </c>
      <c r="J71" s="185" t="s">
        <v>939</v>
      </c>
      <c r="K71" s="180" t="s">
        <v>940</v>
      </c>
      <c r="L71" s="187" t="s">
        <v>941</v>
      </c>
      <c r="M71" s="176" t="s">
        <v>437</v>
      </c>
      <c r="N71" s="176" t="s">
        <v>437</v>
      </c>
      <c r="O71" s="176" t="s">
        <v>437</v>
      </c>
      <c r="P71" s="180" t="s">
        <v>942</v>
      </c>
      <c r="Q71" s="176" t="s">
        <v>437</v>
      </c>
      <c r="R71" s="176" t="s">
        <v>437</v>
      </c>
      <c r="S71" s="176" t="s">
        <v>437</v>
      </c>
      <c r="T71" s="181"/>
      <c r="U71" s="170"/>
      <c r="V71" s="170"/>
      <c r="W71" s="170"/>
      <c r="X71" s="170"/>
      <c r="Y71" s="170"/>
      <c r="Z71" s="170"/>
      <c r="AA71" s="170"/>
      <c r="AB71" s="170"/>
      <c r="AC71" s="170"/>
      <c r="AD71" s="170"/>
      <c r="AE71" s="170"/>
      <c r="AF71" s="170"/>
      <c r="AG71" s="170"/>
      <c r="AH71" s="170"/>
      <c r="AI71" s="170"/>
    </row>
    <row r="72" ht="15.75" customHeight="1">
      <c r="A72" s="171" t="s">
        <v>311</v>
      </c>
      <c r="B72" s="179" t="s">
        <v>943</v>
      </c>
      <c r="C72" s="183" t="s">
        <v>944</v>
      </c>
      <c r="D72" s="183"/>
      <c r="E72" s="176" t="s">
        <v>437</v>
      </c>
      <c r="F72" s="176">
        <v>10.0</v>
      </c>
      <c r="G72" s="177" t="s">
        <v>945</v>
      </c>
      <c r="H72" s="176" t="s">
        <v>589</v>
      </c>
      <c r="I72" s="187" t="s">
        <v>946</v>
      </c>
      <c r="J72" s="185" t="s">
        <v>947</v>
      </c>
      <c r="K72" s="180" t="s">
        <v>948</v>
      </c>
      <c r="L72" s="187" t="s">
        <v>949</v>
      </c>
      <c r="M72" s="185" t="s">
        <v>950</v>
      </c>
      <c r="N72" s="176" t="s">
        <v>437</v>
      </c>
      <c r="O72" s="176" t="s">
        <v>437</v>
      </c>
      <c r="P72" s="180" t="s">
        <v>951</v>
      </c>
      <c r="Q72" s="185" t="s">
        <v>952</v>
      </c>
      <c r="R72" s="183" t="s">
        <v>953</v>
      </c>
      <c r="S72" s="183" t="s">
        <v>473</v>
      </c>
      <c r="T72" s="181"/>
      <c r="U72" s="170"/>
      <c r="V72" s="170"/>
      <c r="W72" s="170"/>
      <c r="X72" s="170"/>
      <c r="Y72" s="170"/>
      <c r="Z72" s="170"/>
      <c r="AA72" s="170"/>
      <c r="AB72" s="170"/>
      <c r="AC72" s="170"/>
      <c r="AD72" s="170"/>
      <c r="AE72" s="170"/>
      <c r="AF72" s="170"/>
      <c r="AG72" s="170"/>
      <c r="AH72" s="170"/>
      <c r="AI72" s="170"/>
    </row>
    <row r="73" ht="15.75" customHeight="1">
      <c r="A73" s="171" t="s">
        <v>378</v>
      </c>
      <c r="B73" s="172" t="s">
        <v>954</v>
      </c>
      <c r="C73" s="183" t="s">
        <v>955</v>
      </c>
      <c r="D73" s="183"/>
      <c r="E73" s="176" t="s">
        <v>437</v>
      </c>
      <c r="F73" s="215">
        <v>10.0</v>
      </c>
      <c r="G73" s="177" t="s">
        <v>488</v>
      </c>
      <c r="H73" s="176" t="s">
        <v>437</v>
      </c>
      <c r="I73" s="185" t="s">
        <v>956</v>
      </c>
      <c r="J73" s="185" t="s">
        <v>957</v>
      </c>
      <c r="K73" s="200" t="s">
        <v>958</v>
      </c>
      <c r="L73" s="187" t="s">
        <v>959</v>
      </c>
      <c r="M73" s="176" t="s">
        <v>437</v>
      </c>
      <c r="N73" s="176" t="s">
        <v>437</v>
      </c>
      <c r="O73" s="176" t="s">
        <v>437</v>
      </c>
      <c r="P73" s="176" t="s">
        <v>437</v>
      </c>
      <c r="Q73" s="185" t="s">
        <v>960</v>
      </c>
      <c r="R73" s="183" t="s">
        <v>961</v>
      </c>
      <c r="S73" s="176" t="s">
        <v>437</v>
      </c>
      <c r="T73" s="181"/>
      <c r="U73" s="170"/>
      <c r="V73" s="170"/>
      <c r="W73" s="170"/>
      <c r="X73" s="170"/>
      <c r="Y73" s="170"/>
      <c r="Z73" s="170"/>
      <c r="AA73" s="170"/>
      <c r="AB73" s="170"/>
      <c r="AC73" s="170"/>
      <c r="AD73" s="170"/>
      <c r="AE73" s="170"/>
      <c r="AF73" s="170"/>
      <c r="AG73" s="170"/>
      <c r="AH73" s="170"/>
      <c r="AI73" s="170"/>
    </row>
    <row r="74" ht="15.75" customHeight="1">
      <c r="A74" s="171" t="s">
        <v>349</v>
      </c>
      <c r="B74" s="172" t="s">
        <v>962</v>
      </c>
      <c r="C74" s="183" t="s">
        <v>963</v>
      </c>
      <c r="D74" s="183"/>
      <c r="E74" s="176" t="s">
        <v>437</v>
      </c>
      <c r="F74" s="176">
        <v>5.0</v>
      </c>
      <c r="G74" s="177" t="s">
        <v>641</v>
      </c>
      <c r="H74" s="176" t="s">
        <v>589</v>
      </c>
      <c r="I74" s="176" t="s">
        <v>437</v>
      </c>
      <c r="J74" s="187" t="s">
        <v>964</v>
      </c>
      <c r="K74" s="176" t="s">
        <v>437</v>
      </c>
      <c r="L74" s="176" t="s">
        <v>437</v>
      </c>
      <c r="M74" s="176" t="s">
        <v>437</v>
      </c>
      <c r="N74" s="176" t="s">
        <v>437</v>
      </c>
      <c r="O74" s="176" t="s">
        <v>437</v>
      </c>
      <c r="P74" s="176" t="s">
        <v>437</v>
      </c>
      <c r="Q74" s="176" t="s">
        <v>437</v>
      </c>
      <c r="R74" s="183" t="s">
        <v>965</v>
      </c>
      <c r="S74" s="176" t="s">
        <v>437</v>
      </c>
      <c r="T74" s="181"/>
      <c r="U74" s="170"/>
      <c r="V74" s="170"/>
      <c r="W74" s="170"/>
      <c r="X74" s="170"/>
      <c r="Y74" s="170"/>
      <c r="Z74" s="170"/>
      <c r="AA74" s="170"/>
      <c r="AB74" s="170"/>
      <c r="AC74" s="170"/>
      <c r="AD74" s="170"/>
      <c r="AE74" s="170"/>
      <c r="AF74" s="170"/>
      <c r="AG74" s="170"/>
      <c r="AH74" s="170"/>
      <c r="AI74" s="170"/>
    </row>
    <row r="75" ht="15.75" customHeight="1">
      <c r="A75" s="216" t="s">
        <v>306</v>
      </c>
      <c r="B75" s="178" t="s">
        <v>966</v>
      </c>
      <c r="C75" s="173" t="s">
        <v>967</v>
      </c>
      <c r="D75" s="173"/>
      <c r="E75" s="176" t="s">
        <v>437</v>
      </c>
      <c r="F75" s="176">
        <v>7.0</v>
      </c>
      <c r="G75" s="176" t="s">
        <v>968</v>
      </c>
      <c r="H75" s="176" t="s">
        <v>437</v>
      </c>
      <c r="I75" s="178" t="s">
        <v>969</v>
      </c>
      <c r="J75" s="178" t="s">
        <v>970</v>
      </c>
      <c r="K75" s="176" t="s">
        <v>437</v>
      </c>
      <c r="L75" s="187" t="s">
        <v>971</v>
      </c>
      <c r="M75" s="178" t="s">
        <v>972</v>
      </c>
      <c r="N75" s="176" t="s">
        <v>437</v>
      </c>
      <c r="O75" s="176" t="s">
        <v>437</v>
      </c>
      <c r="P75" s="179" t="s">
        <v>973</v>
      </c>
      <c r="Q75" s="176" t="s">
        <v>437</v>
      </c>
      <c r="R75" s="176" t="s">
        <v>437</v>
      </c>
      <c r="S75" s="176" t="s">
        <v>437</v>
      </c>
      <c r="T75" s="181"/>
      <c r="U75" s="170"/>
      <c r="V75" s="170"/>
      <c r="W75" s="170"/>
      <c r="X75" s="170"/>
      <c r="Y75" s="170"/>
      <c r="Z75" s="170"/>
      <c r="AA75" s="170"/>
      <c r="AB75" s="170"/>
      <c r="AC75" s="170"/>
      <c r="AD75" s="170"/>
      <c r="AE75" s="170"/>
      <c r="AF75" s="170"/>
      <c r="AG75" s="170"/>
      <c r="AH75" s="170"/>
      <c r="AI75" s="170"/>
    </row>
    <row r="76" ht="15.75" customHeight="1">
      <c r="A76" s="216" t="s">
        <v>350</v>
      </c>
      <c r="B76" s="179" t="s">
        <v>974</v>
      </c>
      <c r="C76" s="173" t="s">
        <v>975</v>
      </c>
      <c r="D76" s="173"/>
      <c r="E76" s="176" t="s">
        <v>437</v>
      </c>
      <c r="F76" s="176">
        <v>5.0</v>
      </c>
      <c r="G76" s="177" t="s">
        <v>641</v>
      </c>
      <c r="H76" s="176" t="s">
        <v>437</v>
      </c>
      <c r="I76" s="178" t="s">
        <v>976</v>
      </c>
      <c r="J76" s="178" t="s">
        <v>977</v>
      </c>
      <c r="K76" s="176" t="s">
        <v>437</v>
      </c>
      <c r="L76" s="176" t="s">
        <v>437</v>
      </c>
      <c r="M76" s="176" t="s">
        <v>437</v>
      </c>
      <c r="N76" s="176" t="s">
        <v>437</v>
      </c>
      <c r="O76" s="187" t="s">
        <v>978</v>
      </c>
      <c r="P76" s="179" t="s">
        <v>979</v>
      </c>
      <c r="Q76" s="176" t="s">
        <v>437</v>
      </c>
      <c r="R76" s="173" t="s">
        <v>980</v>
      </c>
      <c r="S76" s="173" t="s">
        <v>473</v>
      </c>
      <c r="T76" s="181"/>
      <c r="U76" s="170"/>
      <c r="V76" s="170"/>
      <c r="W76" s="170"/>
      <c r="X76" s="170"/>
      <c r="Y76" s="170"/>
      <c r="Z76" s="170"/>
      <c r="AA76" s="170"/>
      <c r="AB76" s="170"/>
      <c r="AC76" s="170"/>
      <c r="AD76" s="170"/>
      <c r="AE76" s="170"/>
      <c r="AF76" s="170"/>
      <c r="AG76" s="170"/>
      <c r="AH76" s="170"/>
      <c r="AI76" s="170"/>
    </row>
    <row r="77" ht="15.75" customHeight="1">
      <c r="A77" s="216" t="s">
        <v>379</v>
      </c>
      <c r="B77" s="179" t="s">
        <v>981</v>
      </c>
      <c r="C77" s="173" t="s">
        <v>982</v>
      </c>
      <c r="D77" s="173"/>
      <c r="E77" s="176" t="s">
        <v>437</v>
      </c>
      <c r="F77" s="176">
        <v>10.0</v>
      </c>
      <c r="G77" s="177" t="s">
        <v>488</v>
      </c>
      <c r="H77" s="176" t="s">
        <v>439</v>
      </c>
      <c r="I77" s="178" t="s">
        <v>983</v>
      </c>
      <c r="J77" s="178" t="s">
        <v>984</v>
      </c>
      <c r="K77" s="176" t="s">
        <v>437</v>
      </c>
      <c r="L77" s="217" t="s">
        <v>985</v>
      </c>
      <c r="M77" s="178" t="s">
        <v>986</v>
      </c>
      <c r="N77" s="176" t="s">
        <v>437</v>
      </c>
      <c r="O77" s="187" t="s">
        <v>987</v>
      </c>
      <c r="P77" s="179" t="s">
        <v>988</v>
      </c>
      <c r="Q77" s="178" t="s">
        <v>989</v>
      </c>
      <c r="R77" s="173" t="s">
        <v>990</v>
      </c>
      <c r="S77" s="173" t="s">
        <v>473</v>
      </c>
      <c r="T77" s="181"/>
      <c r="U77" s="170"/>
      <c r="V77" s="170"/>
      <c r="W77" s="170"/>
      <c r="X77" s="170"/>
      <c r="Y77" s="170"/>
      <c r="Z77" s="170"/>
      <c r="AA77" s="170"/>
      <c r="AB77" s="170"/>
      <c r="AC77" s="170"/>
      <c r="AD77" s="170"/>
      <c r="AE77" s="170"/>
      <c r="AF77" s="170"/>
      <c r="AG77" s="170"/>
      <c r="AH77" s="170"/>
      <c r="AI77" s="170"/>
    </row>
    <row r="78" ht="15.75" customHeight="1">
      <c r="A78" s="171" t="s">
        <v>353</v>
      </c>
      <c r="B78" s="179" t="s">
        <v>991</v>
      </c>
      <c r="C78" s="173" t="s">
        <v>992</v>
      </c>
      <c r="D78" s="173"/>
      <c r="E78" s="176" t="s">
        <v>437</v>
      </c>
      <c r="F78" s="176">
        <v>5.0</v>
      </c>
      <c r="G78" s="177" t="s">
        <v>641</v>
      </c>
      <c r="H78" s="176" t="s">
        <v>437</v>
      </c>
      <c r="I78" s="178" t="s">
        <v>993</v>
      </c>
      <c r="J78" s="178" t="s">
        <v>994</v>
      </c>
      <c r="K78" s="179" t="s">
        <v>995</v>
      </c>
      <c r="L78" s="176" t="s">
        <v>437</v>
      </c>
      <c r="M78" s="178" t="s">
        <v>996</v>
      </c>
      <c r="N78" s="176" t="s">
        <v>437</v>
      </c>
      <c r="O78" s="176" t="s">
        <v>437</v>
      </c>
      <c r="P78" s="176" t="s">
        <v>437</v>
      </c>
      <c r="Q78" s="176" t="s">
        <v>437</v>
      </c>
      <c r="R78" s="173" t="s">
        <v>997</v>
      </c>
      <c r="S78" s="173" t="s">
        <v>473</v>
      </c>
      <c r="T78" s="181"/>
      <c r="U78" s="170"/>
      <c r="V78" s="170"/>
      <c r="W78" s="170"/>
      <c r="X78" s="170"/>
      <c r="Y78" s="170"/>
      <c r="Z78" s="170"/>
      <c r="AA78" s="170"/>
      <c r="AB78" s="170"/>
      <c r="AC78" s="170"/>
      <c r="AD78" s="170"/>
      <c r="AE78" s="170"/>
      <c r="AF78" s="170"/>
      <c r="AG78" s="170"/>
      <c r="AH78" s="170"/>
      <c r="AI78" s="170"/>
    </row>
    <row r="79" ht="15.75" customHeight="1">
      <c r="A79" s="171" t="s">
        <v>380</v>
      </c>
      <c r="B79" s="179" t="s">
        <v>998</v>
      </c>
      <c r="C79" s="173" t="s">
        <v>999</v>
      </c>
      <c r="D79" s="173"/>
      <c r="E79" s="176" t="s">
        <v>437</v>
      </c>
      <c r="F79" s="176">
        <v>10.0</v>
      </c>
      <c r="G79" s="177" t="s">
        <v>488</v>
      </c>
      <c r="H79" s="176" t="s">
        <v>608</v>
      </c>
      <c r="I79" s="178" t="s">
        <v>1000</v>
      </c>
      <c r="J79" s="178" t="s">
        <v>1001</v>
      </c>
      <c r="K79" s="179" t="s">
        <v>1002</v>
      </c>
      <c r="L79" s="176" t="s">
        <v>437</v>
      </c>
      <c r="M79" s="178" t="s">
        <v>1003</v>
      </c>
      <c r="N79" s="176" t="s">
        <v>437</v>
      </c>
      <c r="O79" s="176" t="s">
        <v>437</v>
      </c>
      <c r="P79" s="179" t="s">
        <v>1004</v>
      </c>
      <c r="Q79" s="176" t="s">
        <v>437</v>
      </c>
      <c r="R79" s="173" t="s">
        <v>1005</v>
      </c>
      <c r="S79" s="173" t="s">
        <v>473</v>
      </c>
      <c r="T79" s="181"/>
      <c r="U79" s="170"/>
      <c r="V79" s="170"/>
      <c r="W79" s="170"/>
      <c r="X79" s="170"/>
      <c r="Y79" s="170"/>
      <c r="Z79" s="170"/>
      <c r="AA79" s="170"/>
      <c r="AB79" s="170"/>
      <c r="AC79" s="170"/>
      <c r="AD79" s="170"/>
      <c r="AE79" s="170"/>
      <c r="AF79" s="170"/>
      <c r="AG79" s="170"/>
      <c r="AH79" s="170"/>
      <c r="AI79" s="170"/>
    </row>
    <row r="80" ht="15.75" customHeight="1">
      <c r="A80" s="193" t="s">
        <v>412</v>
      </c>
      <c r="B80" s="179" t="s">
        <v>1006</v>
      </c>
      <c r="C80" s="173" t="s">
        <v>1007</v>
      </c>
      <c r="D80" s="173"/>
      <c r="E80" s="176" t="s">
        <v>437</v>
      </c>
      <c r="F80" s="176">
        <v>100.0</v>
      </c>
      <c r="G80" s="176" t="s">
        <v>807</v>
      </c>
      <c r="H80" s="176" t="s">
        <v>437</v>
      </c>
      <c r="I80" s="178" t="s">
        <v>1008</v>
      </c>
      <c r="J80" s="178" t="s">
        <v>1009</v>
      </c>
      <c r="K80" s="179" t="s">
        <v>1010</v>
      </c>
      <c r="L80" s="176" t="s">
        <v>437</v>
      </c>
      <c r="M80" s="178" t="s">
        <v>1011</v>
      </c>
      <c r="N80" s="176" t="s">
        <v>437</v>
      </c>
      <c r="O80" s="176" t="s">
        <v>437</v>
      </c>
      <c r="P80" s="176" t="s">
        <v>437</v>
      </c>
      <c r="Q80" s="176" t="s">
        <v>437</v>
      </c>
      <c r="R80" s="173" t="s">
        <v>1012</v>
      </c>
      <c r="S80" s="173" t="s">
        <v>473</v>
      </c>
      <c r="T80" s="181"/>
      <c r="U80" s="170"/>
      <c r="V80" s="170"/>
      <c r="W80" s="170"/>
      <c r="X80" s="170"/>
      <c r="Y80" s="170"/>
      <c r="Z80" s="170"/>
      <c r="AA80" s="170"/>
      <c r="AB80" s="170"/>
      <c r="AC80" s="170"/>
      <c r="AD80" s="170"/>
      <c r="AE80" s="170"/>
      <c r="AF80" s="170"/>
      <c r="AG80" s="170"/>
      <c r="AH80" s="170"/>
      <c r="AI80" s="170"/>
    </row>
    <row r="81" ht="15.75" customHeight="1">
      <c r="A81" s="171" t="s">
        <v>354</v>
      </c>
      <c r="B81" s="198" t="s">
        <v>1013</v>
      </c>
      <c r="C81" s="173" t="s">
        <v>1014</v>
      </c>
      <c r="D81" s="173"/>
      <c r="E81" s="176" t="s">
        <v>437</v>
      </c>
      <c r="F81" s="176">
        <v>5.0</v>
      </c>
      <c r="G81" s="177" t="s">
        <v>641</v>
      </c>
      <c r="H81" s="176" t="s">
        <v>437</v>
      </c>
      <c r="I81" s="178" t="s">
        <v>1015</v>
      </c>
      <c r="J81" s="178" t="s">
        <v>1016</v>
      </c>
      <c r="K81" s="179" t="s">
        <v>1017</v>
      </c>
      <c r="L81" s="176" t="s">
        <v>437</v>
      </c>
      <c r="M81" s="178" t="s">
        <v>1018</v>
      </c>
      <c r="N81" s="176" t="s">
        <v>437</v>
      </c>
      <c r="O81" s="187" t="s">
        <v>1019</v>
      </c>
      <c r="P81" s="176" t="s">
        <v>437</v>
      </c>
      <c r="Q81" s="178" t="s">
        <v>1020</v>
      </c>
      <c r="R81" s="173" t="s">
        <v>1021</v>
      </c>
      <c r="S81" s="176" t="s">
        <v>437</v>
      </c>
      <c r="T81" s="181"/>
      <c r="U81" s="170"/>
      <c r="V81" s="170"/>
      <c r="W81" s="170"/>
      <c r="X81" s="170"/>
      <c r="Y81" s="170"/>
      <c r="Z81" s="170"/>
      <c r="AA81" s="170"/>
      <c r="AB81" s="170"/>
      <c r="AC81" s="170"/>
      <c r="AD81" s="170"/>
      <c r="AE81" s="170"/>
      <c r="AF81" s="170"/>
      <c r="AG81" s="170"/>
      <c r="AH81" s="170"/>
      <c r="AI81" s="170"/>
    </row>
    <row r="82" ht="15.75" customHeight="1">
      <c r="A82" s="216" t="s">
        <v>352</v>
      </c>
      <c r="B82" s="178" t="s">
        <v>1022</v>
      </c>
      <c r="C82" s="173" t="s">
        <v>1023</v>
      </c>
      <c r="D82" s="173"/>
      <c r="E82" s="176" t="s">
        <v>437</v>
      </c>
      <c r="F82" s="176">
        <v>5.0</v>
      </c>
      <c r="G82" s="177" t="s">
        <v>641</v>
      </c>
      <c r="H82" s="176" t="s">
        <v>589</v>
      </c>
      <c r="I82" s="178" t="s">
        <v>1024</v>
      </c>
      <c r="J82" s="178" t="s">
        <v>1025</v>
      </c>
      <c r="K82" s="176" t="s">
        <v>437</v>
      </c>
      <c r="L82" s="176" t="s">
        <v>437</v>
      </c>
      <c r="M82" s="176" t="s">
        <v>437</v>
      </c>
      <c r="N82" s="176" t="s">
        <v>437</v>
      </c>
      <c r="O82" s="187" t="s">
        <v>1026</v>
      </c>
      <c r="P82" s="179" t="s">
        <v>1027</v>
      </c>
      <c r="Q82" s="176" t="s">
        <v>437</v>
      </c>
      <c r="R82" s="176" t="s">
        <v>437</v>
      </c>
      <c r="S82" s="176" t="s">
        <v>437</v>
      </c>
      <c r="T82" s="181"/>
      <c r="U82" s="170"/>
      <c r="V82" s="170"/>
      <c r="W82" s="170"/>
      <c r="X82" s="170"/>
      <c r="Y82" s="170"/>
      <c r="Z82" s="170"/>
      <c r="AA82" s="170"/>
      <c r="AB82" s="170"/>
      <c r="AC82" s="170"/>
      <c r="AD82" s="170"/>
      <c r="AE82" s="170"/>
      <c r="AF82" s="170"/>
      <c r="AG82" s="170"/>
      <c r="AH82" s="170"/>
      <c r="AI82" s="170"/>
    </row>
    <row r="83" ht="15.75" customHeight="1">
      <c r="A83" s="218" t="s">
        <v>369</v>
      </c>
      <c r="B83" s="219" t="s">
        <v>1028</v>
      </c>
      <c r="C83" s="220" t="s">
        <v>780</v>
      </c>
      <c r="D83" s="181"/>
      <c r="E83" s="221" t="s">
        <v>781</v>
      </c>
      <c r="F83" s="222">
        <v>10.0</v>
      </c>
      <c r="G83" s="222" t="s">
        <v>488</v>
      </c>
      <c r="H83" s="176" t="s">
        <v>437</v>
      </c>
      <c r="I83" s="176" t="s">
        <v>437</v>
      </c>
      <c r="J83" s="176" t="s">
        <v>437</v>
      </c>
      <c r="K83" s="176" t="s">
        <v>437</v>
      </c>
      <c r="L83" s="176" t="s">
        <v>437</v>
      </c>
      <c r="M83" s="223" t="s">
        <v>782</v>
      </c>
      <c r="N83" s="176" t="s">
        <v>437</v>
      </c>
      <c r="O83" s="176" t="s">
        <v>437</v>
      </c>
      <c r="P83" s="176" t="s">
        <v>437</v>
      </c>
      <c r="Q83" s="176" t="s">
        <v>437</v>
      </c>
      <c r="R83" s="220" t="s">
        <v>783</v>
      </c>
      <c r="S83" s="176" t="s">
        <v>437</v>
      </c>
      <c r="T83" s="220"/>
      <c r="U83" s="170"/>
      <c r="V83" s="170"/>
      <c r="W83" s="170"/>
      <c r="X83" s="170"/>
      <c r="Y83" s="170"/>
      <c r="Z83" s="170"/>
      <c r="AA83" s="170"/>
      <c r="AB83" s="170"/>
      <c r="AC83" s="170"/>
      <c r="AD83" s="170"/>
      <c r="AE83" s="170"/>
      <c r="AF83" s="170"/>
      <c r="AG83" s="170"/>
      <c r="AH83" s="170"/>
      <c r="AI83" s="170"/>
    </row>
    <row r="84" ht="15.75" customHeight="1">
      <c r="A84" s="191" t="s">
        <v>358</v>
      </c>
      <c r="B84" s="185" t="s">
        <v>1029</v>
      </c>
      <c r="C84" s="183" t="s">
        <v>1030</v>
      </c>
      <c r="D84" s="181"/>
      <c r="E84" s="181" t="s">
        <v>437</v>
      </c>
      <c r="F84" s="177" t="s">
        <v>1031</v>
      </c>
      <c r="G84" s="177" t="s">
        <v>1032</v>
      </c>
      <c r="H84" s="181" t="s">
        <v>437</v>
      </c>
      <c r="I84" s="185" t="s">
        <v>1033</v>
      </c>
      <c r="J84" s="185" t="s">
        <v>1034</v>
      </c>
      <c r="K84" s="181" t="s">
        <v>437</v>
      </c>
      <c r="L84" s="181" t="s">
        <v>437</v>
      </c>
      <c r="M84" s="185" t="s">
        <v>1035</v>
      </c>
      <c r="N84" s="181" t="s">
        <v>437</v>
      </c>
      <c r="O84" s="181" t="s">
        <v>437</v>
      </c>
      <c r="P84" s="185" t="s">
        <v>1036</v>
      </c>
      <c r="Q84" s="185" t="s">
        <v>1037</v>
      </c>
      <c r="R84" s="183" t="s">
        <v>1038</v>
      </c>
      <c r="S84" s="183" t="s">
        <v>473</v>
      </c>
      <c r="T84" s="183"/>
      <c r="U84" s="170"/>
      <c r="V84" s="170"/>
      <c r="W84" s="170"/>
      <c r="X84" s="170"/>
      <c r="Y84" s="170"/>
      <c r="Z84" s="170"/>
      <c r="AA84" s="170"/>
      <c r="AB84" s="170"/>
      <c r="AC84" s="170"/>
      <c r="AD84" s="170"/>
      <c r="AE84" s="170"/>
      <c r="AF84" s="170"/>
      <c r="AG84" s="170"/>
      <c r="AH84" s="170"/>
      <c r="AI84" s="170"/>
    </row>
    <row r="85" ht="15.75" customHeight="1">
      <c r="A85" s="224" t="s">
        <v>355</v>
      </c>
      <c r="B85" s="172" t="s">
        <v>1039</v>
      </c>
      <c r="C85" s="173" t="s">
        <v>1040</v>
      </c>
      <c r="D85" s="176"/>
      <c r="E85" s="176" t="s">
        <v>437</v>
      </c>
      <c r="F85" s="176">
        <v>5.0</v>
      </c>
      <c r="G85" s="177" t="s">
        <v>641</v>
      </c>
      <c r="H85" s="176" t="s">
        <v>439</v>
      </c>
      <c r="I85" s="176" t="s">
        <v>437</v>
      </c>
      <c r="J85" s="176" t="s">
        <v>437</v>
      </c>
      <c r="K85" s="176" t="s">
        <v>437</v>
      </c>
      <c r="L85" s="176" t="s">
        <v>437</v>
      </c>
      <c r="M85" s="176" t="s">
        <v>437</v>
      </c>
      <c r="N85" s="176" t="s">
        <v>437</v>
      </c>
      <c r="O85" s="176" t="s">
        <v>437</v>
      </c>
      <c r="P85" s="176" t="s">
        <v>437</v>
      </c>
      <c r="Q85" s="176" t="s">
        <v>437</v>
      </c>
      <c r="R85" s="176" t="s">
        <v>437</v>
      </c>
      <c r="S85" s="176" t="s">
        <v>437</v>
      </c>
      <c r="T85" s="183" t="s">
        <v>1041</v>
      </c>
      <c r="U85" s="170"/>
      <c r="V85" s="170"/>
      <c r="W85" s="170"/>
      <c r="X85" s="170"/>
      <c r="Y85" s="170"/>
      <c r="Z85" s="170"/>
      <c r="AA85" s="170"/>
      <c r="AB85" s="170"/>
      <c r="AC85" s="170"/>
      <c r="AD85" s="170"/>
      <c r="AE85" s="170"/>
      <c r="AF85" s="170"/>
      <c r="AG85" s="170"/>
      <c r="AH85" s="170"/>
      <c r="AI85" s="170"/>
    </row>
    <row r="86" ht="15.75" customHeight="1">
      <c r="A86" s="193" t="s">
        <v>364</v>
      </c>
      <c r="B86" s="179" t="s">
        <v>1042</v>
      </c>
      <c r="C86" s="183" t="s">
        <v>1043</v>
      </c>
      <c r="D86" s="183"/>
      <c r="E86" s="176" t="s">
        <v>437</v>
      </c>
      <c r="F86" s="176">
        <v>10.0</v>
      </c>
      <c r="G86" s="177" t="s">
        <v>488</v>
      </c>
      <c r="H86" s="176" t="s">
        <v>437</v>
      </c>
      <c r="I86" s="185" t="s">
        <v>1044</v>
      </c>
      <c r="J86" s="185" t="s">
        <v>1045</v>
      </c>
      <c r="K86" s="180" t="s">
        <v>1046</v>
      </c>
      <c r="L86" s="176" t="s">
        <v>437</v>
      </c>
      <c r="M86" s="185" t="s">
        <v>1047</v>
      </c>
      <c r="N86" s="176" t="s">
        <v>437</v>
      </c>
      <c r="O86" s="176" t="s">
        <v>437</v>
      </c>
      <c r="P86" s="180" t="s">
        <v>1048</v>
      </c>
      <c r="Q86" s="185" t="s">
        <v>1049</v>
      </c>
      <c r="R86" s="183" t="s">
        <v>1050</v>
      </c>
      <c r="S86" s="183" t="s">
        <v>473</v>
      </c>
      <c r="T86" s="181"/>
      <c r="U86" s="170"/>
      <c r="V86" s="170"/>
      <c r="W86" s="170"/>
      <c r="X86" s="170"/>
      <c r="Y86" s="170"/>
      <c r="Z86" s="170"/>
      <c r="AA86" s="170"/>
      <c r="AB86" s="170"/>
      <c r="AC86" s="170"/>
      <c r="AD86" s="170"/>
      <c r="AE86" s="170"/>
      <c r="AF86" s="170"/>
      <c r="AG86" s="170"/>
      <c r="AH86" s="170"/>
      <c r="AI86" s="170"/>
    </row>
    <row r="87" ht="15.75" customHeight="1">
      <c r="A87" s="193" t="s">
        <v>367</v>
      </c>
      <c r="B87" s="179" t="s">
        <v>1051</v>
      </c>
      <c r="C87" s="183" t="s">
        <v>1052</v>
      </c>
      <c r="D87" s="183"/>
      <c r="E87" s="176" t="s">
        <v>437</v>
      </c>
      <c r="F87" s="176">
        <v>10.0</v>
      </c>
      <c r="G87" s="177" t="s">
        <v>488</v>
      </c>
      <c r="H87" s="176" t="s">
        <v>437</v>
      </c>
      <c r="I87" s="185" t="s">
        <v>1053</v>
      </c>
      <c r="J87" s="185" t="s">
        <v>1054</v>
      </c>
      <c r="K87" s="180" t="s">
        <v>1055</v>
      </c>
      <c r="L87" s="176" t="s">
        <v>437</v>
      </c>
      <c r="M87" s="185" t="s">
        <v>1056</v>
      </c>
      <c r="N87" s="176" t="s">
        <v>437</v>
      </c>
      <c r="O87" s="176" t="s">
        <v>437</v>
      </c>
      <c r="P87" s="176" t="s">
        <v>437</v>
      </c>
      <c r="Q87" s="185" t="s">
        <v>1057</v>
      </c>
      <c r="R87" s="183" t="s">
        <v>1058</v>
      </c>
      <c r="S87" s="183" t="s">
        <v>473</v>
      </c>
      <c r="T87" s="181"/>
      <c r="U87" s="170"/>
      <c r="V87" s="170"/>
      <c r="W87" s="170"/>
      <c r="X87" s="170"/>
      <c r="Y87" s="170"/>
      <c r="Z87" s="170"/>
      <c r="AA87" s="170"/>
      <c r="AB87" s="170"/>
      <c r="AC87" s="170"/>
      <c r="AD87" s="170"/>
      <c r="AE87" s="170"/>
      <c r="AF87" s="170"/>
      <c r="AG87" s="170"/>
      <c r="AH87" s="170"/>
      <c r="AI87" s="170"/>
    </row>
    <row r="88" ht="15.75" customHeight="1">
      <c r="A88" s="193" t="s">
        <v>276</v>
      </c>
      <c r="B88" s="179" t="s">
        <v>1059</v>
      </c>
      <c r="C88" s="183" t="s">
        <v>1060</v>
      </c>
      <c r="D88" s="183"/>
      <c r="E88" s="176" t="s">
        <v>437</v>
      </c>
      <c r="F88" s="176">
        <v>5.0</v>
      </c>
      <c r="G88" s="181" t="s">
        <v>1061</v>
      </c>
      <c r="H88" s="181" t="s">
        <v>608</v>
      </c>
      <c r="I88" s="178" t="s">
        <v>1062</v>
      </c>
      <c r="J88" s="178" t="s">
        <v>1063</v>
      </c>
      <c r="K88" s="176" t="s">
        <v>437</v>
      </c>
      <c r="L88" s="176" t="s">
        <v>437</v>
      </c>
      <c r="M88" s="178" t="s">
        <v>1064</v>
      </c>
      <c r="N88" s="176" t="s">
        <v>437</v>
      </c>
      <c r="O88" s="178" t="s">
        <v>1065</v>
      </c>
      <c r="P88" s="179" t="s">
        <v>1066</v>
      </c>
      <c r="Q88" s="178" t="s">
        <v>1067</v>
      </c>
      <c r="R88" s="181" t="s">
        <v>1068</v>
      </c>
      <c r="S88" s="183" t="s">
        <v>473</v>
      </c>
      <c r="T88" s="181"/>
      <c r="U88" s="170"/>
      <c r="V88" s="170"/>
      <c r="W88" s="170"/>
      <c r="X88" s="170"/>
      <c r="Y88" s="170"/>
      <c r="Z88" s="170"/>
      <c r="AA88" s="170"/>
      <c r="AB88" s="170"/>
      <c r="AC88" s="170"/>
      <c r="AD88" s="170"/>
      <c r="AE88" s="170"/>
      <c r="AF88" s="170"/>
      <c r="AG88" s="170"/>
      <c r="AH88" s="170"/>
      <c r="AI88" s="170"/>
    </row>
    <row r="89" ht="15.75" customHeight="1">
      <c r="A89" s="193" t="s">
        <v>400</v>
      </c>
      <c r="B89" s="179" t="s">
        <v>1069</v>
      </c>
      <c r="C89" s="183" t="s">
        <v>1070</v>
      </c>
      <c r="D89" s="183"/>
      <c r="E89" s="176" t="s">
        <v>437</v>
      </c>
      <c r="F89" s="176">
        <v>100.0</v>
      </c>
      <c r="G89" s="177" t="s">
        <v>626</v>
      </c>
      <c r="H89" s="183" t="s">
        <v>439</v>
      </c>
      <c r="I89" s="185" t="s">
        <v>1071</v>
      </c>
      <c r="J89" s="185" t="s">
        <v>1072</v>
      </c>
      <c r="K89" s="180" t="s">
        <v>1073</v>
      </c>
      <c r="L89" s="187" t="s">
        <v>1074</v>
      </c>
      <c r="M89" s="185" t="s">
        <v>1075</v>
      </c>
      <c r="N89" s="176" t="s">
        <v>437</v>
      </c>
      <c r="O89" s="185" t="s">
        <v>1076</v>
      </c>
      <c r="P89" s="180" t="s">
        <v>1077</v>
      </c>
      <c r="Q89" s="185" t="s">
        <v>1078</v>
      </c>
      <c r="R89" s="183" t="s">
        <v>1079</v>
      </c>
      <c r="S89" s="183" t="s">
        <v>473</v>
      </c>
      <c r="T89" s="183" t="s">
        <v>1080</v>
      </c>
      <c r="U89" s="170"/>
      <c r="V89" s="170"/>
      <c r="W89" s="170"/>
      <c r="X89" s="170"/>
      <c r="Y89" s="170"/>
      <c r="Z89" s="170"/>
      <c r="AA89" s="170"/>
      <c r="AB89" s="170"/>
      <c r="AC89" s="170"/>
      <c r="AD89" s="170"/>
      <c r="AE89" s="170"/>
      <c r="AF89" s="170"/>
      <c r="AG89" s="170"/>
      <c r="AH89" s="170"/>
      <c r="AI89" s="170"/>
    </row>
    <row r="90" ht="15.75" customHeight="1">
      <c r="A90" s="213" t="s">
        <v>309</v>
      </c>
      <c r="B90" s="180" t="s">
        <v>1081</v>
      </c>
      <c r="C90" s="183" t="s">
        <v>1082</v>
      </c>
      <c r="D90" s="183"/>
      <c r="E90" s="176" t="s">
        <v>437</v>
      </c>
      <c r="F90" s="177">
        <v>9.0</v>
      </c>
      <c r="G90" s="177" t="s">
        <v>1083</v>
      </c>
      <c r="H90" s="183" t="s">
        <v>608</v>
      </c>
      <c r="I90" s="176" t="s">
        <v>437</v>
      </c>
      <c r="J90" s="176" t="s">
        <v>437</v>
      </c>
      <c r="K90" s="176" t="s">
        <v>437</v>
      </c>
      <c r="L90" s="176" t="s">
        <v>437</v>
      </c>
      <c r="M90" s="176" t="s">
        <v>437</v>
      </c>
      <c r="N90" s="176" t="s">
        <v>437</v>
      </c>
      <c r="O90" s="176" t="s">
        <v>437</v>
      </c>
      <c r="P90" s="176" t="s">
        <v>437</v>
      </c>
      <c r="Q90" s="176" t="s">
        <v>437</v>
      </c>
      <c r="R90" s="176" t="s">
        <v>437</v>
      </c>
      <c r="S90" s="183" t="s">
        <v>473</v>
      </c>
      <c r="T90" s="183" t="s">
        <v>1084</v>
      </c>
      <c r="U90" s="170"/>
      <c r="V90" s="170"/>
      <c r="W90" s="170"/>
      <c r="X90" s="170"/>
      <c r="Y90" s="170"/>
      <c r="Z90" s="170"/>
      <c r="AA90" s="170"/>
      <c r="AB90" s="170"/>
      <c r="AC90" s="170"/>
      <c r="AD90" s="170"/>
      <c r="AE90" s="170"/>
      <c r="AF90" s="170"/>
      <c r="AG90" s="170"/>
      <c r="AH90" s="170"/>
      <c r="AI90" s="170"/>
    </row>
    <row r="91" ht="15.75" customHeight="1">
      <c r="A91" s="213" t="s">
        <v>293</v>
      </c>
      <c r="B91" s="185" t="s">
        <v>1085</v>
      </c>
      <c r="C91" s="183" t="s">
        <v>1086</v>
      </c>
      <c r="D91" s="183"/>
      <c r="E91" s="176" t="s">
        <v>437</v>
      </c>
      <c r="F91" s="177">
        <v>7.0</v>
      </c>
      <c r="G91" s="177" t="s">
        <v>1087</v>
      </c>
      <c r="H91" s="176" t="s">
        <v>439</v>
      </c>
      <c r="I91" s="185" t="s">
        <v>1088</v>
      </c>
      <c r="J91" s="185" t="s">
        <v>1089</v>
      </c>
      <c r="K91" s="181" t="s">
        <v>437</v>
      </c>
      <c r="L91" s="181" t="s">
        <v>437</v>
      </c>
      <c r="M91" s="185" t="s">
        <v>1090</v>
      </c>
      <c r="N91" s="181" t="s">
        <v>437</v>
      </c>
      <c r="O91" s="181" t="s">
        <v>437</v>
      </c>
      <c r="P91" s="181" t="s">
        <v>437</v>
      </c>
      <c r="Q91" s="185" t="s">
        <v>1091</v>
      </c>
      <c r="R91" s="183" t="s">
        <v>1092</v>
      </c>
      <c r="S91" s="176" t="s">
        <v>437</v>
      </c>
      <c r="T91" s="183"/>
      <c r="U91" s="170"/>
      <c r="V91" s="170"/>
      <c r="W91" s="170"/>
      <c r="X91" s="170"/>
      <c r="Y91" s="170"/>
      <c r="Z91" s="170"/>
      <c r="AA91" s="170"/>
      <c r="AB91" s="170"/>
      <c r="AC91" s="170"/>
      <c r="AD91" s="170"/>
      <c r="AE91" s="170"/>
      <c r="AF91" s="170"/>
      <c r="AG91" s="170"/>
      <c r="AH91" s="170"/>
      <c r="AI91" s="170"/>
    </row>
    <row r="92" ht="15.75" customHeight="1">
      <c r="A92" s="193" t="s">
        <v>410</v>
      </c>
      <c r="B92" s="179" t="s">
        <v>1093</v>
      </c>
      <c r="C92" s="183" t="s">
        <v>1094</v>
      </c>
      <c r="D92" s="183"/>
      <c r="E92" s="176" t="s">
        <v>437</v>
      </c>
      <c r="F92" s="176">
        <v>100.0</v>
      </c>
      <c r="G92" s="177" t="s">
        <v>626</v>
      </c>
      <c r="H92" s="176" t="s">
        <v>437</v>
      </c>
      <c r="I92" s="176" t="s">
        <v>437</v>
      </c>
      <c r="J92" s="176" t="s">
        <v>437</v>
      </c>
      <c r="K92" s="176" t="s">
        <v>437</v>
      </c>
      <c r="L92" s="176" t="s">
        <v>437</v>
      </c>
      <c r="M92" s="176" t="s">
        <v>437</v>
      </c>
      <c r="N92" s="176" t="s">
        <v>437</v>
      </c>
      <c r="O92" s="176" t="s">
        <v>437</v>
      </c>
      <c r="P92" s="176" t="s">
        <v>437</v>
      </c>
      <c r="Q92" s="185" t="s">
        <v>1095</v>
      </c>
      <c r="R92" s="183" t="s">
        <v>1096</v>
      </c>
      <c r="S92" s="183" t="s">
        <v>473</v>
      </c>
      <c r="T92" s="181"/>
      <c r="U92" s="170"/>
      <c r="V92" s="170"/>
      <c r="W92" s="170"/>
      <c r="X92" s="170"/>
      <c r="Y92" s="170"/>
      <c r="Z92" s="170"/>
      <c r="AA92" s="170"/>
      <c r="AB92" s="170"/>
      <c r="AC92" s="170"/>
      <c r="AD92" s="170"/>
      <c r="AE92" s="170"/>
      <c r="AF92" s="170"/>
      <c r="AG92" s="170"/>
      <c r="AH92" s="170"/>
      <c r="AI92" s="170"/>
    </row>
    <row r="93" ht="15.75" customHeight="1">
      <c r="A93" s="213" t="s">
        <v>368</v>
      </c>
      <c r="B93" s="180" t="s">
        <v>1097</v>
      </c>
      <c r="C93" s="183" t="s">
        <v>1098</v>
      </c>
      <c r="D93" s="183"/>
      <c r="E93" s="176" t="s">
        <v>437</v>
      </c>
      <c r="F93" s="177">
        <v>10.0</v>
      </c>
      <c r="G93" s="177" t="s">
        <v>488</v>
      </c>
      <c r="H93" s="183" t="s">
        <v>439</v>
      </c>
      <c r="I93" s="185" t="s">
        <v>1099</v>
      </c>
      <c r="J93" s="185" t="s">
        <v>1100</v>
      </c>
      <c r="K93" s="180" t="s">
        <v>1101</v>
      </c>
      <c r="L93" s="185" t="s">
        <v>1102</v>
      </c>
      <c r="M93" s="176" t="s">
        <v>437</v>
      </c>
      <c r="N93" s="176" t="s">
        <v>437</v>
      </c>
      <c r="O93" s="176" t="s">
        <v>437</v>
      </c>
      <c r="P93" s="180" t="s">
        <v>1103</v>
      </c>
      <c r="Q93" s="176" t="s">
        <v>437</v>
      </c>
      <c r="R93" s="183" t="s">
        <v>1104</v>
      </c>
      <c r="S93" s="183" t="s">
        <v>473</v>
      </c>
      <c r="T93" s="181"/>
      <c r="U93" s="170"/>
      <c r="V93" s="170"/>
      <c r="W93" s="170"/>
      <c r="X93" s="170"/>
      <c r="Y93" s="170"/>
      <c r="Z93" s="170"/>
      <c r="AA93" s="170"/>
      <c r="AB93" s="170"/>
      <c r="AC93" s="170"/>
      <c r="AD93" s="170"/>
      <c r="AE93" s="170"/>
      <c r="AF93" s="170"/>
      <c r="AG93" s="170"/>
      <c r="AH93" s="170"/>
      <c r="AI93" s="170"/>
    </row>
    <row r="94" ht="15.75" customHeight="1">
      <c r="A94" s="213" t="s">
        <v>335</v>
      </c>
      <c r="B94" s="185" t="s">
        <v>1105</v>
      </c>
      <c r="C94" s="183" t="s">
        <v>1106</v>
      </c>
      <c r="D94" s="183"/>
      <c r="E94" s="176" t="s">
        <v>437</v>
      </c>
      <c r="F94" s="177">
        <v>5.0</v>
      </c>
      <c r="G94" s="177" t="s">
        <v>588</v>
      </c>
      <c r="H94" s="183" t="s">
        <v>439</v>
      </c>
      <c r="I94" s="185" t="s">
        <v>1107</v>
      </c>
      <c r="J94" s="185" t="s">
        <v>1108</v>
      </c>
      <c r="K94" s="176" t="s">
        <v>437</v>
      </c>
      <c r="L94" s="176" t="s">
        <v>437</v>
      </c>
      <c r="M94" s="185" t="s">
        <v>1109</v>
      </c>
      <c r="N94" s="176" t="s">
        <v>437</v>
      </c>
      <c r="O94" s="185" t="s">
        <v>1110</v>
      </c>
      <c r="P94" s="180" t="s">
        <v>1111</v>
      </c>
      <c r="Q94" s="185" t="s">
        <v>1112</v>
      </c>
      <c r="R94" s="183" t="s">
        <v>1113</v>
      </c>
      <c r="S94" s="176" t="s">
        <v>437</v>
      </c>
      <c r="T94" s="183" t="s">
        <v>1114</v>
      </c>
      <c r="U94" s="170"/>
      <c r="V94" s="170"/>
      <c r="W94" s="170"/>
      <c r="X94" s="170"/>
      <c r="Y94" s="170"/>
      <c r="Z94" s="170"/>
      <c r="AA94" s="170"/>
      <c r="AB94" s="170"/>
      <c r="AC94" s="170"/>
      <c r="AD94" s="170"/>
      <c r="AE94" s="170"/>
      <c r="AF94" s="170"/>
      <c r="AG94" s="170"/>
      <c r="AH94" s="170"/>
      <c r="AI94" s="170"/>
    </row>
    <row r="95" ht="15.75" customHeight="1">
      <c r="A95" s="213" t="s">
        <v>315</v>
      </c>
      <c r="B95" s="185" t="s">
        <v>1115</v>
      </c>
      <c r="C95" s="183" t="s">
        <v>1116</v>
      </c>
      <c r="D95" s="183"/>
      <c r="E95" s="176" t="s">
        <v>437</v>
      </c>
      <c r="F95" s="177">
        <v>10.0</v>
      </c>
      <c r="G95" s="177" t="s">
        <v>1117</v>
      </c>
      <c r="H95" s="176" t="s">
        <v>437</v>
      </c>
      <c r="I95" s="185" t="s">
        <v>1118</v>
      </c>
      <c r="J95" s="185" t="s">
        <v>1119</v>
      </c>
      <c r="K95" s="176" t="s">
        <v>437</v>
      </c>
      <c r="L95" s="176" t="s">
        <v>437</v>
      </c>
      <c r="M95" s="185" t="s">
        <v>1120</v>
      </c>
      <c r="N95" s="176" t="s">
        <v>437</v>
      </c>
      <c r="O95" s="176" t="s">
        <v>437</v>
      </c>
      <c r="P95" s="176" t="s">
        <v>437</v>
      </c>
      <c r="Q95" s="185" t="s">
        <v>1121</v>
      </c>
      <c r="R95" s="183" t="s">
        <v>1122</v>
      </c>
      <c r="S95" s="183" t="s">
        <v>473</v>
      </c>
      <c r="T95" s="225" t="s">
        <v>1123</v>
      </c>
      <c r="U95" s="170"/>
      <c r="V95" s="170"/>
      <c r="W95" s="170"/>
      <c r="X95" s="170"/>
      <c r="Y95" s="170"/>
      <c r="Z95" s="170"/>
      <c r="AA95" s="170"/>
      <c r="AB95" s="170"/>
      <c r="AC95" s="170"/>
      <c r="AD95" s="170"/>
      <c r="AE95" s="170"/>
      <c r="AF95" s="170"/>
      <c r="AG95" s="170"/>
      <c r="AH95" s="170"/>
      <c r="AI95" s="170"/>
    </row>
    <row r="96" ht="15.75" customHeight="1">
      <c r="A96" s="226" t="s">
        <v>338</v>
      </c>
      <c r="B96" s="214" t="s">
        <v>1124</v>
      </c>
      <c r="C96" s="183" t="s">
        <v>1125</v>
      </c>
      <c r="D96" s="183"/>
      <c r="E96" s="176" t="s">
        <v>437</v>
      </c>
      <c r="F96" s="177">
        <v>5.0</v>
      </c>
      <c r="G96" s="177" t="s">
        <v>641</v>
      </c>
      <c r="H96" s="183" t="s">
        <v>439</v>
      </c>
      <c r="I96" s="185" t="s">
        <v>1126</v>
      </c>
      <c r="J96" s="185" t="s">
        <v>1127</v>
      </c>
      <c r="K96" s="180" t="s">
        <v>1128</v>
      </c>
      <c r="L96" s="176" t="s">
        <v>437</v>
      </c>
      <c r="M96" s="176" t="s">
        <v>437</v>
      </c>
      <c r="N96" s="176" t="s">
        <v>437</v>
      </c>
      <c r="O96" s="176" t="s">
        <v>437</v>
      </c>
      <c r="P96" s="180" t="s">
        <v>1129</v>
      </c>
      <c r="Q96" s="185" t="s">
        <v>1130</v>
      </c>
      <c r="R96" s="176" t="s">
        <v>1131</v>
      </c>
      <c r="S96" s="176" t="s">
        <v>437</v>
      </c>
      <c r="T96" s="181"/>
      <c r="U96" s="170"/>
      <c r="V96" s="170"/>
      <c r="W96" s="170"/>
      <c r="X96" s="170"/>
      <c r="Y96" s="170"/>
      <c r="Z96" s="170"/>
      <c r="AA96" s="170"/>
      <c r="AB96" s="170"/>
      <c r="AC96" s="170"/>
      <c r="AD96" s="170"/>
      <c r="AE96" s="170"/>
      <c r="AF96" s="170"/>
      <c r="AG96" s="170"/>
      <c r="AH96" s="170"/>
      <c r="AI96" s="170"/>
    </row>
    <row r="97" ht="15.75" customHeight="1">
      <c r="A97" s="193" t="s">
        <v>374</v>
      </c>
      <c r="B97" s="179" t="s">
        <v>1132</v>
      </c>
      <c r="C97" s="183" t="s">
        <v>1133</v>
      </c>
      <c r="D97" s="183"/>
      <c r="E97" s="176" t="s">
        <v>437</v>
      </c>
      <c r="F97" s="176">
        <v>10.0</v>
      </c>
      <c r="G97" s="177" t="s">
        <v>488</v>
      </c>
      <c r="H97" s="176" t="s">
        <v>439</v>
      </c>
      <c r="I97" s="176" t="s">
        <v>437</v>
      </c>
      <c r="J97" s="176" t="s">
        <v>437</v>
      </c>
      <c r="K97" s="176" t="s">
        <v>437</v>
      </c>
      <c r="L97" s="185" t="s">
        <v>1134</v>
      </c>
      <c r="M97" s="176" t="s">
        <v>437</v>
      </c>
      <c r="N97" s="176" t="s">
        <v>437</v>
      </c>
      <c r="O97" s="176" t="s">
        <v>437</v>
      </c>
      <c r="P97" s="176" t="s">
        <v>437</v>
      </c>
      <c r="Q97" s="185" t="s">
        <v>1135</v>
      </c>
      <c r="R97" s="183" t="s">
        <v>1136</v>
      </c>
      <c r="S97" s="183" t="s">
        <v>473</v>
      </c>
      <c r="T97" s="181"/>
      <c r="U97" s="170"/>
      <c r="V97" s="170"/>
      <c r="W97" s="170"/>
      <c r="X97" s="170"/>
      <c r="Y97" s="170"/>
      <c r="Z97" s="170"/>
      <c r="AA97" s="170"/>
      <c r="AB97" s="170"/>
      <c r="AC97" s="170"/>
      <c r="AD97" s="170"/>
      <c r="AE97" s="170"/>
      <c r="AF97" s="195"/>
      <c r="AG97" s="195"/>
      <c r="AH97" s="195"/>
      <c r="AI97" s="195"/>
    </row>
    <row r="98" ht="15.75" customHeight="1">
      <c r="A98" s="227" t="s">
        <v>373</v>
      </c>
      <c r="B98" s="206" t="s">
        <v>1137</v>
      </c>
      <c r="C98" s="203" t="s">
        <v>1138</v>
      </c>
      <c r="D98" s="203"/>
      <c r="E98" s="176" t="s">
        <v>437</v>
      </c>
      <c r="F98" s="190">
        <v>10.0</v>
      </c>
      <c r="G98" s="190" t="s">
        <v>799</v>
      </c>
      <c r="H98" s="190" t="s">
        <v>589</v>
      </c>
      <c r="I98" s="176" t="s">
        <v>437</v>
      </c>
      <c r="J98" s="201" t="s">
        <v>1139</v>
      </c>
      <c r="K98" s="176" t="s">
        <v>437</v>
      </c>
      <c r="L98" s="176" t="s">
        <v>437</v>
      </c>
      <c r="M98" s="176" t="s">
        <v>437</v>
      </c>
      <c r="N98" s="176" t="s">
        <v>437</v>
      </c>
      <c r="O98" s="176" t="s">
        <v>437</v>
      </c>
      <c r="P98" s="176" t="s">
        <v>437</v>
      </c>
      <c r="Q98" s="196" t="s">
        <v>1140</v>
      </c>
      <c r="R98" s="176" t="s">
        <v>437</v>
      </c>
      <c r="S98" s="176" t="s">
        <v>437</v>
      </c>
      <c r="T98" s="202"/>
      <c r="U98" s="195"/>
      <c r="V98" s="195"/>
      <c r="W98" s="195"/>
      <c r="X98" s="195"/>
      <c r="Y98" s="195"/>
      <c r="Z98" s="195"/>
      <c r="AA98" s="195"/>
      <c r="AB98" s="195"/>
      <c r="AC98" s="195"/>
      <c r="AD98" s="195"/>
      <c r="AE98" s="195"/>
      <c r="AF98" s="195"/>
      <c r="AG98" s="195"/>
      <c r="AH98" s="195"/>
      <c r="AI98" s="195"/>
    </row>
    <row r="99" ht="15.75" customHeight="1">
      <c r="A99" s="228" t="s">
        <v>345</v>
      </c>
      <c r="B99" s="204" t="s">
        <v>1141</v>
      </c>
      <c r="C99" s="203" t="s">
        <v>1142</v>
      </c>
      <c r="D99" s="203"/>
      <c r="E99" s="176" t="s">
        <v>437</v>
      </c>
      <c r="F99" s="190">
        <v>5.0</v>
      </c>
      <c r="G99" s="190" t="s">
        <v>641</v>
      </c>
      <c r="H99" s="176" t="s">
        <v>437</v>
      </c>
      <c r="I99" s="201" t="s">
        <v>1143</v>
      </c>
      <c r="J99" s="201" t="s">
        <v>1144</v>
      </c>
      <c r="K99" s="176" t="s">
        <v>437</v>
      </c>
      <c r="L99" s="176" t="s">
        <v>437</v>
      </c>
      <c r="M99" s="201" t="s">
        <v>1145</v>
      </c>
      <c r="N99" s="176" t="s">
        <v>437</v>
      </c>
      <c r="O99" s="176" t="s">
        <v>437</v>
      </c>
      <c r="P99" s="205" t="s">
        <v>1146</v>
      </c>
      <c r="Q99" s="176" t="s">
        <v>437</v>
      </c>
      <c r="R99" s="207" t="s">
        <v>1147</v>
      </c>
      <c r="S99" s="202" t="s">
        <v>473</v>
      </c>
      <c r="T99" s="202"/>
      <c r="U99" s="195"/>
      <c r="V99" s="195"/>
      <c r="W99" s="195"/>
      <c r="X99" s="195"/>
      <c r="Y99" s="195"/>
      <c r="Z99" s="195"/>
      <c r="AA99" s="195"/>
      <c r="AB99" s="195"/>
      <c r="AC99" s="195"/>
      <c r="AD99" s="195"/>
      <c r="AE99" s="195"/>
      <c r="AF99" s="195"/>
      <c r="AG99" s="195"/>
      <c r="AH99" s="195"/>
      <c r="AI99" s="195"/>
    </row>
    <row r="100" ht="15.75" customHeight="1">
      <c r="A100" s="193" t="s">
        <v>326</v>
      </c>
      <c r="B100" s="179" t="s">
        <v>1148</v>
      </c>
      <c r="C100" s="183" t="s">
        <v>1149</v>
      </c>
      <c r="D100" s="183"/>
      <c r="E100" s="176" t="s">
        <v>437</v>
      </c>
      <c r="F100" s="176">
        <v>5.0</v>
      </c>
      <c r="G100" s="177" t="s">
        <v>588</v>
      </c>
      <c r="H100" s="177" t="s">
        <v>589</v>
      </c>
      <c r="I100" s="185" t="s">
        <v>1150</v>
      </c>
      <c r="J100" s="185" t="s">
        <v>1151</v>
      </c>
      <c r="K100" s="180" t="s">
        <v>1152</v>
      </c>
      <c r="L100" s="176" t="s">
        <v>437</v>
      </c>
      <c r="M100" s="185" t="s">
        <v>1153</v>
      </c>
      <c r="N100" s="176" t="s">
        <v>437</v>
      </c>
      <c r="O100" s="185" t="s">
        <v>1154</v>
      </c>
      <c r="P100" s="180" t="s">
        <v>1155</v>
      </c>
      <c r="Q100" s="185" t="s">
        <v>1156</v>
      </c>
      <c r="R100" s="183" t="s">
        <v>1157</v>
      </c>
      <c r="S100" s="180" t="s">
        <v>1158</v>
      </c>
      <c r="T100" s="181"/>
      <c r="U100" s="170"/>
      <c r="V100" s="170"/>
      <c r="W100" s="170"/>
      <c r="X100" s="170"/>
      <c r="Y100" s="170"/>
      <c r="Z100" s="170"/>
      <c r="AA100" s="170"/>
      <c r="AB100" s="170"/>
      <c r="AC100" s="170"/>
      <c r="AD100" s="170"/>
      <c r="AE100" s="170"/>
      <c r="AF100" s="195"/>
      <c r="AG100" s="195"/>
      <c r="AH100" s="195"/>
      <c r="AI100" s="195"/>
    </row>
    <row r="101" ht="15.75" customHeight="1">
      <c r="A101" s="193" t="s">
        <v>348</v>
      </c>
      <c r="B101" s="179" t="s">
        <v>1159</v>
      </c>
      <c r="C101" s="183" t="s">
        <v>1160</v>
      </c>
      <c r="D101" s="183"/>
      <c r="E101" s="176" t="s">
        <v>437</v>
      </c>
      <c r="F101" s="176">
        <v>5.0</v>
      </c>
      <c r="G101" s="175" t="s">
        <v>641</v>
      </c>
      <c r="H101" s="177" t="s">
        <v>1161</v>
      </c>
      <c r="I101" s="178" t="s">
        <v>1162</v>
      </c>
      <c r="J101" s="178" t="s">
        <v>1163</v>
      </c>
      <c r="K101" s="179" t="s">
        <v>1164</v>
      </c>
      <c r="L101" s="178" t="s">
        <v>1165</v>
      </c>
      <c r="M101" s="178" t="s">
        <v>1166</v>
      </c>
      <c r="N101" s="176" t="s">
        <v>437</v>
      </c>
      <c r="O101" s="196" t="s">
        <v>1167</v>
      </c>
      <c r="P101" s="205" t="s">
        <v>1168</v>
      </c>
      <c r="Q101" s="196" t="s">
        <v>1169</v>
      </c>
      <c r="R101" s="173" t="s">
        <v>1170</v>
      </c>
      <c r="S101" s="229" t="s">
        <v>473</v>
      </c>
      <c r="T101" s="229"/>
      <c r="U101" s="170"/>
      <c r="V101" s="170"/>
      <c r="W101" s="170"/>
      <c r="X101" s="170"/>
      <c r="Y101" s="170"/>
      <c r="Z101" s="170"/>
      <c r="AA101" s="170"/>
      <c r="AB101" s="170"/>
      <c r="AC101" s="170"/>
      <c r="AD101" s="170"/>
      <c r="AE101" s="170"/>
      <c r="AF101" s="170"/>
      <c r="AG101" s="170"/>
      <c r="AH101" s="170"/>
      <c r="AI101" s="170"/>
    </row>
    <row r="102" ht="15.75" customHeight="1">
      <c r="A102" s="191" t="s">
        <v>334</v>
      </c>
      <c r="B102" s="180" t="s">
        <v>1171</v>
      </c>
      <c r="C102" s="230" t="s">
        <v>1172</v>
      </c>
      <c r="D102" s="181"/>
      <c r="E102" s="176" t="s">
        <v>437</v>
      </c>
      <c r="F102" s="177">
        <v>5.0</v>
      </c>
      <c r="G102" s="231" t="s">
        <v>588</v>
      </c>
      <c r="H102" s="183" t="s">
        <v>608</v>
      </c>
      <c r="I102" s="187" t="s">
        <v>1173</v>
      </c>
      <c r="J102" s="185" t="s">
        <v>1174</v>
      </c>
      <c r="K102" s="176" t="s">
        <v>437</v>
      </c>
      <c r="L102" s="187" t="s">
        <v>1175</v>
      </c>
      <c r="M102" s="185" t="s">
        <v>1176</v>
      </c>
      <c r="N102" s="176" t="s">
        <v>437</v>
      </c>
      <c r="O102" s="176" t="s">
        <v>437</v>
      </c>
      <c r="P102" s="176" t="s">
        <v>437</v>
      </c>
      <c r="Q102" s="176" t="s">
        <v>437</v>
      </c>
      <c r="R102" s="181" t="s">
        <v>1177</v>
      </c>
      <c r="S102" s="183" t="s">
        <v>473</v>
      </c>
      <c r="T102" s="181"/>
      <c r="U102" s="170"/>
      <c r="V102" s="170"/>
      <c r="W102" s="170"/>
      <c r="X102" s="170"/>
      <c r="Y102" s="170"/>
      <c r="Z102" s="170"/>
      <c r="AA102" s="170"/>
      <c r="AB102" s="170"/>
      <c r="AC102" s="170"/>
      <c r="AD102" s="170"/>
      <c r="AE102" s="170"/>
      <c r="AF102" s="170"/>
      <c r="AG102" s="170"/>
      <c r="AH102" s="170"/>
      <c r="AI102" s="170"/>
    </row>
    <row r="103" ht="15.75" customHeight="1">
      <c r="A103" s="232" t="s">
        <v>377</v>
      </c>
      <c r="B103" s="233" t="s">
        <v>1178</v>
      </c>
      <c r="C103" s="203" t="s">
        <v>1179</v>
      </c>
      <c r="D103" s="202"/>
      <c r="E103" s="234" t="s">
        <v>437</v>
      </c>
      <c r="F103" s="234">
        <v>10.0</v>
      </c>
      <c r="G103" s="235">
        <v>43374.0</v>
      </c>
      <c r="H103" s="234" t="s">
        <v>437</v>
      </c>
      <c r="I103" s="176" t="s">
        <v>437</v>
      </c>
      <c r="J103" s="233" t="s">
        <v>1180</v>
      </c>
      <c r="K103" s="176" t="s">
        <v>437</v>
      </c>
      <c r="L103" s="176" t="s">
        <v>437</v>
      </c>
      <c r="M103" s="176" t="s">
        <v>437</v>
      </c>
      <c r="N103" s="176" t="s">
        <v>437</v>
      </c>
      <c r="O103" s="176" t="s">
        <v>437</v>
      </c>
      <c r="P103" s="236" t="s">
        <v>1181</v>
      </c>
      <c r="Q103" s="202"/>
      <c r="R103" s="202" t="s">
        <v>1182</v>
      </c>
      <c r="S103" s="236" t="s">
        <v>1183</v>
      </c>
      <c r="T103" s="237"/>
      <c r="U103" s="170"/>
      <c r="V103" s="170"/>
      <c r="W103" s="170"/>
      <c r="X103" s="170"/>
      <c r="Y103" s="170"/>
      <c r="Z103" s="170"/>
      <c r="AA103" s="170"/>
      <c r="AB103" s="170"/>
      <c r="AC103" s="170"/>
      <c r="AD103" s="170"/>
      <c r="AE103" s="170"/>
      <c r="AF103" s="170"/>
      <c r="AG103" s="170"/>
      <c r="AH103" s="170"/>
      <c r="AI103" s="170"/>
    </row>
    <row r="104" ht="15.75" customHeight="1">
      <c r="A104" s="232" t="s">
        <v>362</v>
      </c>
      <c r="B104" s="176" t="s">
        <v>437</v>
      </c>
      <c r="C104" s="183" t="s">
        <v>1184</v>
      </c>
      <c r="D104" s="183"/>
      <c r="E104" s="176" t="s">
        <v>437</v>
      </c>
      <c r="F104" s="177">
        <v>10.0</v>
      </c>
      <c r="G104" s="177" t="s">
        <v>488</v>
      </c>
      <c r="H104" s="176" t="s">
        <v>437</v>
      </c>
      <c r="I104" s="176" t="s">
        <v>437</v>
      </c>
      <c r="J104" s="187" t="s">
        <v>1185</v>
      </c>
      <c r="K104" s="176" t="s">
        <v>437</v>
      </c>
      <c r="L104" s="176" t="s">
        <v>437</v>
      </c>
      <c r="M104" s="178" t="s">
        <v>1186</v>
      </c>
      <c r="N104" s="176" t="s">
        <v>437</v>
      </c>
      <c r="O104" s="176" t="s">
        <v>437</v>
      </c>
      <c r="P104" s="176" t="s">
        <v>437</v>
      </c>
      <c r="Q104" s="176" t="s">
        <v>437</v>
      </c>
      <c r="R104" s="176" t="s">
        <v>437</v>
      </c>
      <c r="S104" s="176" t="s">
        <v>437</v>
      </c>
      <c r="T104" s="181"/>
      <c r="U104" s="170"/>
      <c r="V104" s="170"/>
      <c r="W104" s="170"/>
      <c r="X104" s="170"/>
      <c r="Y104" s="170"/>
      <c r="Z104" s="170"/>
      <c r="AA104" s="170"/>
      <c r="AB104" s="170"/>
      <c r="AC104" s="170"/>
      <c r="AD104" s="170"/>
      <c r="AE104" s="170"/>
      <c r="AF104" s="170"/>
      <c r="AG104" s="170"/>
      <c r="AH104" s="170"/>
      <c r="AI104" s="170"/>
    </row>
    <row r="105" ht="15.75" customHeight="1">
      <c r="A105" s="232" t="s">
        <v>1187</v>
      </c>
      <c r="B105" s="214" t="s">
        <v>1188</v>
      </c>
      <c r="C105" s="203" t="s">
        <v>1189</v>
      </c>
      <c r="D105" s="202"/>
      <c r="E105" s="176" t="s">
        <v>437</v>
      </c>
      <c r="F105" s="176" t="s">
        <v>437</v>
      </c>
      <c r="G105" s="176" t="s">
        <v>437</v>
      </c>
      <c r="H105" s="176" t="s">
        <v>437</v>
      </c>
      <c r="I105" s="176" t="s">
        <v>437</v>
      </c>
      <c r="J105" s="185" t="s">
        <v>1190</v>
      </c>
      <c r="K105" s="185" t="s">
        <v>1191</v>
      </c>
      <c r="L105" s="176" t="s">
        <v>437</v>
      </c>
      <c r="M105" s="185" t="s">
        <v>1192</v>
      </c>
      <c r="N105" s="185" t="s">
        <v>1193</v>
      </c>
      <c r="O105" s="185" t="s">
        <v>1194</v>
      </c>
      <c r="P105" s="185" t="s">
        <v>1195</v>
      </c>
      <c r="Q105" s="185" t="s">
        <v>1196</v>
      </c>
      <c r="R105" s="176" t="s">
        <v>437</v>
      </c>
      <c r="S105" s="176" t="s">
        <v>437</v>
      </c>
      <c r="T105" s="183" t="s">
        <v>1197</v>
      </c>
      <c r="U105" s="170"/>
      <c r="V105" s="170"/>
      <c r="W105" s="170"/>
      <c r="X105" s="170"/>
      <c r="Y105" s="170"/>
      <c r="Z105" s="170"/>
      <c r="AA105" s="170"/>
      <c r="AB105" s="170"/>
      <c r="AC105" s="170"/>
      <c r="AD105" s="170"/>
      <c r="AE105" s="170"/>
      <c r="AF105" s="170"/>
      <c r="AG105" s="170"/>
      <c r="AH105" s="170"/>
      <c r="AI105" s="170"/>
    </row>
    <row r="106" ht="15.75" customHeight="1">
      <c r="A106" s="238" t="s">
        <v>347</v>
      </c>
      <c r="B106" s="172" t="s">
        <v>1198</v>
      </c>
      <c r="C106" s="183" t="s">
        <v>1199</v>
      </c>
      <c r="D106" s="183"/>
      <c r="E106" s="181"/>
      <c r="F106" s="176">
        <v>5.0</v>
      </c>
      <c r="G106" s="239"/>
      <c r="H106" s="181"/>
      <c r="I106" s="181"/>
      <c r="J106" s="181"/>
      <c r="K106" s="181"/>
      <c r="L106" s="181"/>
      <c r="M106" s="181"/>
      <c r="N106" s="181"/>
      <c r="O106" s="181"/>
      <c r="P106" s="181"/>
      <c r="Q106" s="181"/>
      <c r="R106" s="181"/>
      <c r="S106" s="181"/>
      <c r="T106" s="225" t="s">
        <v>1200</v>
      </c>
      <c r="U106" s="170"/>
      <c r="V106" s="170"/>
      <c r="W106" s="170"/>
      <c r="X106" s="170"/>
      <c r="Y106" s="170"/>
      <c r="Z106" s="170"/>
      <c r="AA106" s="170"/>
      <c r="AB106" s="170"/>
      <c r="AC106" s="170"/>
      <c r="AD106" s="170"/>
      <c r="AE106" s="170"/>
      <c r="AF106" s="170"/>
      <c r="AG106" s="170"/>
      <c r="AH106" s="170"/>
      <c r="AI106" s="170"/>
    </row>
    <row r="107" ht="15.75" customHeight="1">
      <c r="A107" s="240" t="s">
        <v>257</v>
      </c>
      <c r="B107" s="185" t="s">
        <v>1201</v>
      </c>
      <c r="C107" s="183" t="s">
        <v>1202</v>
      </c>
      <c r="D107" s="183"/>
      <c r="E107" s="176" t="s">
        <v>437</v>
      </c>
      <c r="F107" s="177">
        <v>3.0</v>
      </c>
      <c r="G107" s="177" t="s">
        <v>1203</v>
      </c>
      <c r="H107" s="176" t="s">
        <v>437</v>
      </c>
      <c r="I107" s="176" t="s">
        <v>437</v>
      </c>
      <c r="J107" s="185" t="s">
        <v>1204</v>
      </c>
      <c r="K107" s="176" t="s">
        <v>437</v>
      </c>
      <c r="L107" s="185" t="s">
        <v>1205</v>
      </c>
      <c r="M107" s="185" t="s">
        <v>1206</v>
      </c>
      <c r="N107" s="176" t="s">
        <v>437</v>
      </c>
      <c r="O107" s="176" t="s">
        <v>437</v>
      </c>
      <c r="P107" s="185" t="s">
        <v>1207</v>
      </c>
      <c r="Q107" s="176" t="s">
        <v>437</v>
      </c>
      <c r="R107" s="183" t="s">
        <v>1208</v>
      </c>
      <c r="S107" s="176" t="s">
        <v>437</v>
      </c>
      <c r="T107" s="183"/>
      <c r="U107" s="170"/>
      <c r="V107" s="170"/>
      <c r="W107" s="170"/>
      <c r="X107" s="170"/>
      <c r="Y107" s="170"/>
      <c r="Z107" s="170"/>
      <c r="AA107" s="170"/>
      <c r="AB107" s="170"/>
      <c r="AC107" s="170"/>
      <c r="AD107" s="170"/>
      <c r="AE107" s="170"/>
      <c r="AF107" s="170"/>
      <c r="AG107" s="170"/>
      <c r="AH107" s="170"/>
      <c r="AI107" s="170"/>
    </row>
    <row r="108" ht="15.75" customHeight="1">
      <c r="A108" s="232" t="s">
        <v>329</v>
      </c>
      <c r="B108" s="183" t="s">
        <v>329</v>
      </c>
      <c r="C108" s="183" t="s">
        <v>1209</v>
      </c>
      <c r="D108" s="183"/>
      <c r="E108" s="176" t="s">
        <v>437</v>
      </c>
      <c r="F108" s="177">
        <v>5.0</v>
      </c>
      <c r="G108" s="177" t="s">
        <v>588</v>
      </c>
      <c r="H108" s="176" t="s">
        <v>437</v>
      </c>
      <c r="I108" s="185" t="s">
        <v>1210</v>
      </c>
      <c r="J108" s="185" t="s">
        <v>1211</v>
      </c>
      <c r="K108" s="185" t="s">
        <v>1212</v>
      </c>
      <c r="L108" s="176" t="s">
        <v>437</v>
      </c>
      <c r="M108" s="185" t="s">
        <v>1213</v>
      </c>
      <c r="N108" s="176" t="s">
        <v>437</v>
      </c>
      <c r="O108" s="176" t="s">
        <v>437</v>
      </c>
      <c r="P108" s="176" t="s">
        <v>437</v>
      </c>
      <c r="Q108" s="176" t="s">
        <v>437</v>
      </c>
      <c r="R108" s="176" t="s">
        <v>437</v>
      </c>
      <c r="S108" s="176" t="s">
        <v>437</v>
      </c>
      <c r="T108" s="183" t="s">
        <v>1214</v>
      </c>
      <c r="U108" s="170"/>
      <c r="V108" s="170"/>
      <c r="W108" s="170"/>
      <c r="X108" s="170"/>
      <c r="Y108" s="170"/>
      <c r="Z108" s="170"/>
      <c r="AA108" s="170"/>
      <c r="AB108" s="170"/>
      <c r="AC108" s="170"/>
      <c r="AD108" s="170"/>
      <c r="AE108" s="170"/>
      <c r="AF108" s="170"/>
      <c r="AG108" s="170"/>
      <c r="AH108" s="170"/>
      <c r="AI108" s="170"/>
    </row>
    <row r="109" ht="15.75" customHeight="1">
      <c r="A109" s="232" t="s">
        <v>1215</v>
      </c>
      <c r="B109" s="176" t="s">
        <v>437</v>
      </c>
      <c r="C109" s="173" t="s">
        <v>1216</v>
      </c>
      <c r="D109" s="176"/>
      <c r="E109" s="176" t="s">
        <v>437</v>
      </c>
      <c r="F109" s="177" t="s">
        <v>1217</v>
      </c>
      <c r="G109" s="177" t="s">
        <v>1217</v>
      </c>
      <c r="H109" s="176" t="s">
        <v>437</v>
      </c>
      <c r="I109" s="176" t="s">
        <v>437</v>
      </c>
      <c r="J109" s="185" t="s">
        <v>1218</v>
      </c>
      <c r="K109" s="185" t="s">
        <v>1219</v>
      </c>
      <c r="L109" s="185" t="s">
        <v>1220</v>
      </c>
      <c r="M109" s="176" t="s">
        <v>437</v>
      </c>
      <c r="N109" s="176" t="s">
        <v>437</v>
      </c>
      <c r="O109" s="176" t="s">
        <v>437</v>
      </c>
      <c r="P109" s="176" t="s">
        <v>437</v>
      </c>
      <c r="Q109" s="176" t="s">
        <v>437</v>
      </c>
      <c r="R109" s="183" t="s">
        <v>1221</v>
      </c>
      <c r="S109" s="176" t="s">
        <v>437</v>
      </c>
      <c r="T109" s="183" t="s">
        <v>1222</v>
      </c>
      <c r="U109" s="170"/>
      <c r="V109" s="170"/>
      <c r="W109" s="170"/>
      <c r="X109" s="170"/>
      <c r="Y109" s="170"/>
      <c r="Z109" s="170"/>
      <c r="AA109" s="170"/>
      <c r="AB109" s="170"/>
      <c r="AC109" s="170"/>
      <c r="AD109" s="170"/>
      <c r="AE109" s="170"/>
      <c r="AF109" s="170"/>
      <c r="AG109" s="170"/>
      <c r="AH109" s="170"/>
      <c r="AI109" s="170"/>
    </row>
    <row r="110" ht="15.75" customHeight="1">
      <c r="A110" s="232" t="s">
        <v>1223</v>
      </c>
      <c r="B110" s="176" t="s">
        <v>437</v>
      </c>
      <c r="C110" s="183" t="s">
        <v>1224</v>
      </c>
      <c r="D110" s="183"/>
      <c r="E110" s="176" t="s">
        <v>437</v>
      </c>
      <c r="F110" s="177" t="s">
        <v>1217</v>
      </c>
      <c r="G110" s="177" t="s">
        <v>1217</v>
      </c>
      <c r="H110" s="176" t="s">
        <v>437</v>
      </c>
      <c r="I110" s="176" t="s">
        <v>437</v>
      </c>
      <c r="J110" s="176" t="s">
        <v>437</v>
      </c>
      <c r="K110" s="185" t="s">
        <v>1225</v>
      </c>
      <c r="L110" s="185" t="s">
        <v>1226</v>
      </c>
      <c r="M110" s="176" t="s">
        <v>437</v>
      </c>
      <c r="N110" s="176" t="s">
        <v>437</v>
      </c>
      <c r="O110" s="176" t="s">
        <v>437</v>
      </c>
      <c r="P110" s="176" t="s">
        <v>437</v>
      </c>
      <c r="Q110" s="176" t="s">
        <v>437</v>
      </c>
      <c r="R110" s="183" t="s">
        <v>1227</v>
      </c>
      <c r="S110" s="176" t="s">
        <v>437</v>
      </c>
      <c r="T110" s="183" t="s">
        <v>1228</v>
      </c>
      <c r="U110" s="170"/>
      <c r="V110" s="170"/>
      <c r="W110" s="170"/>
      <c r="X110" s="170"/>
      <c r="Y110" s="170"/>
      <c r="Z110" s="170"/>
      <c r="AA110" s="170"/>
      <c r="AB110" s="170"/>
      <c r="AC110" s="170"/>
      <c r="AD110" s="170"/>
      <c r="AE110" s="170"/>
      <c r="AF110" s="170"/>
      <c r="AG110" s="170"/>
      <c r="AH110" s="170"/>
      <c r="AI110" s="170"/>
    </row>
    <row r="111" ht="15.75" customHeight="1">
      <c r="A111" s="232" t="s">
        <v>1229</v>
      </c>
      <c r="B111" s="214" t="s">
        <v>1230</v>
      </c>
      <c r="C111" s="183" t="s">
        <v>1231</v>
      </c>
      <c r="D111" s="183"/>
      <c r="E111" s="176" t="s">
        <v>437</v>
      </c>
      <c r="F111" s="177" t="s">
        <v>1217</v>
      </c>
      <c r="G111" s="177" t="s">
        <v>1217</v>
      </c>
      <c r="H111" s="183" t="s">
        <v>439</v>
      </c>
      <c r="I111" s="185" t="s">
        <v>1232</v>
      </c>
      <c r="J111" s="185" t="s">
        <v>1233</v>
      </c>
      <c r="K111" s="185" t="s">
        <v>1234</v>
      </c>
      <c r="L111" s="185" t="s">
        <v>1235</v>
      </c>
      <c r="M111" s="185" t="s">
        <v>1236</v>
      </c>
      <c r="N111" s="181" t="s">
        <v>437</v>
      </c>
      <c r="O111" s="181" t="s">
        <v>437</v>
      </c>
      <c r="P111" s="185" t="s">
        <v>1237</v>
      </c>
      <c r="Q111" s="181" t="s">
        <v>437</v>
      </c>
      <c r="R111" s="183" t="s">
        <v>1238</v>
      </c>
      <c r="S111" s="183" t="s">
        <v>473</v>
      </c>
      <c r="T111" s="183" t="s">
        <v>1239</v>
      </c>
      <c r="U111" s="170"/>
      <c r="V111" s="170"/>
      <c r="W111" s="170"/>
      <c r="X111" s="170"/>
      <c r="Y111" s="170"/>
      <c r="Z111" s="170"/>
      <c r="AA111" s="170"/>
      <c r="AB111" s="170"/>
      <c r="AC111" s="170"/>
      <c r="AD111" s="170"/>
      <c r="AE111" s="170"/>
      <c r="AF111" s="170"/>
      <c r="AG111" s="170"/>
      <c r="AH111" s="170"/>
      <c r="AI111" s="170"/>
    </row>
    <row r="112" ht="15.75" customHeight="1">
      <c r="A112" s="232" t="s">
        <v>1240</v>
      </c>
      <c r="B112" s="185" t="s">
        <v>1241</v>
      </c>
      <c r="C112" s="183" t="s">
        <v>1242</v>
      </c>
      <c r="D112" s="183"/>
      <c r="E112" s="176" t="s">
        <v>437</v>
      </c>
      <c r="F112" s="177" t="s">
        <v>1217</v>
      </c>
      <c r="G112" s="177" t="s">
        <v>1217</v>
      </c>
      <c r="H112" s="176" t="s">
        <v>437</v>
      </c>
      <c r="I112" s="176" t="s">
        <v>437</v>
      </c>
      <c r="J112" s="176" t="s">
        <v>437</v>
      </c>
      <c r="K112" s="185" t="s">
        <v>1241</v>
      </c>
      <c r="L112" s="176" t="s">
        <v>437</v>
      </c>
      <c r="M112" s="176" t="s">
        <v>437</v>
      </c>
      <c r="N112" s="176" t="s">
        <v>437</v>
      </c>
      <c r="O112" s="176" t="s">
        <v>437</v>
      </c>
      <c r="P112" s="176" t="s">
        <v>437</v>
      </c>
      <c r="Q112" s="176" t="s">
        <v>437</v>
      </c>
      <c r="R112" s="183" t="s">
        <v>1243</v>
      </c>
      <c r="S112" s="176" t="s">
        <v>437</v>
      </c>
      <c r="T112" s="181"/>
      <c r="U112" s="170"/>
      <c r="V112" s="170"/>
      <c r="W112" s="170"/>
      <c r="X112" s="170"/>
      <c r="Y112" s="170"/>
      <c r="Z112" s="170"/>
      <c r="AA112" s="170"/>
      <c r="AB112" s="170"/>
      <c r="AC112" s="170"/>
      <c r="AD112" s="170"/>
      <c r="AE112" s="170"/>
      <c r="AF112" s="170"/>
      <c r="AG112" s="170"/>
      <c r="AH112" s="170"/>
      <c r="AI112" s="170"/>
    </row>
    <row r="113" ht="15.75" customHeight="1">
      <c r="A113" s="232" t="s">
        <v>1244</v>
      </c>
      <c r="B113" s="172" t="s">
        <v>1245</v>
      </c>
      <c r="C113" s="183" t="s">
        <v>1246</v>
      </c>
      <c r="D113" s="183"/>
      <c r="E113" s="176" t="s">
        <v>437</v>
      </c>
      <c r="F113" s="176" t="s">
        <v>437</v>
      </c>
      <c r="G113" s="176" t="s">
        <v>437</v>
      </c>
      <c r="H113" s="176" t="s">
        <v>437</v>
      </c>
      <c r="I113" s="185" t="s">
        <v>1247</v>
      </c>
      <c r="J113" s="185" t="s">
        <v>1248</v>
      </c>
      <c r="K113" s="176" t="s">
        <v>437</v>
      </c>
      <c r="L113" s="176" t="s">
        <v>437</v>
      </c>
      <c r="M113" s="176" t="s">
        <v>437</v>
      </c>
      <c r="N113" s="176" t="s">
        <v>437</v>
      </c>
      <c r="O113" s="185" t="s">
        <v>1249</v>
      </c>
      <c r="P113" s="176" t="s">
        <v>437</v>
      </c>
      <c r="Q113" s="185" t="s">
        <v>1250</v>
      </c>
      <c r="R113" s="183" t="s">
        <v>1251</v>
      </c>
      <c r="S113" s="176" t="s">
        <v>437</v>
      </c>
      <c r="T113" s="183" t="s">
        <v>1252</v>
      </c>
      <c r="U113" s="170"/>
      <c r="V113" s="170"/>
      <c r="W113" s="170"/>
      <c r="X113" s="170"/>
      <c r="Y113" s="170"/>
      <c r="Z113" s="170"/>
      <c r="AA113" s="170"/>
      <c r="AB113" s="170"/>
      <c r="AC113" s="170"/>
      <c r="AD113" s="170"/>
      <c r="AE113" s="170"/>
      <c r="AF113" s="170"/>
      <c r="AG113" s="170"/>
      <c r="AH113" s="170"/>
      <c r="AI113" s="170"/>
    </row>
    <row r="114" ht="15.75" customHeight="1">
      <c r="A114" s="232" t="s">
        <v>1253</v>
      </c>
      <c r="B114" s="176" t="s">
        <v>437</v>
      </c>
      <c r="C114" s="183" t="s">
        <v>1254</v>
      </c>
      <c r="D114" s="183"/>
      <c r="E114" s="176" t="s">
        <v>437</v>
      </c>
      <c r="F114" s="177" t="s">
        <v>1217</v>
      </c>
      <c r="G114" s="177" t="s">
        <v>1217</v>
      </c>
      <c r="H114" s="176" t="s">
        <v>437</v>
      </c>
      <c r="I114" s="176" t="s">
        <v>437</v>
      </c>
      <c r="J114" s="185" t="s">
        <v>1255</v>
      </c>
      <c r="K114" s="185" t="s">
        <v>1256</v>
      </c>
      <c r="L114" s="176" t="s">
        <v>437</v>
      </c>
      <c r="M114" s="176" t="s">
        <v>437</v>
      </c>
      <c r="N114" s="176" t="s">
        <v>437</v>
      </c>
      <c r="O114" s="176" t="s">
        <v>437</v>
      </c>
      <c r="P114" s="185" t="s">
        <v>1257</v>
      </c>
      <c r="Q114" s="176" t="s">
        <v>437</v>
      </c>
      <c r="R114" s="183" t="s">
        <v>1258</v>
      </c>
      <c r="S114" s="176" t="s">
        <v>437</v>
      </c>
      <c r="T114" s="183" t="s">
        <v>1222</v>
      </c>
      <c r="U114" s="170"/>
      <c r="V114" s="170"/>
      <c r="W114" s="170"/>
      <c r="X114" s="170"/>
      <c r="Y114" s="170"/>
      <c r="Z114" s="170"/>
      <c r="AA114" s="170"/>
      <c r="AB114" s="170"/>
      <c r="AC114" s="170"/>
      <c r="AD114" s="170"/>
      <c r="AE114" s="170"/>
      <c r="AF114" s="170"/>
      <c r="AG114" s="170"/>
      <c r="AH114" s="170"/>
      <c r="AI114" s="170"/>
    </row>
    <row r="115" ht="15.75" customHeight="1">
      <c r="A115" s="232" t="s">
        <v>1259</v>
      </c>
      <c r="B115" s="185" t="s">
        <v>1260</v>
      </c>
      <c r="C115" s="183" t="s">
        <v>1261</v>
      </c>
      <c r="D115" s="183"/>
      <c r="E115" s="176" t="s">
        <v>437</v>
      </c>
      <c r="F115" s="177" t="s">
        <v>1217</v>
      </c>
      <c r="G115" s="177" t="s">
        <v>1217</v>
      </c>
      <c r="H115" s="176" t="s">
        <v>437</v>
      </c>
      <c r="I115" s="181"/>
      <c r="J115" s="185" t="s">
        <v>1262</v>
      </c>
      <c r="K115" s="185" t="s">
        <v>1263</v>
      </c>
      <c r="L115" s="176" t="s">
        <v>437</v>
      </c>
      <c r="M115" s="176" t="s">
        <v>437</v>
      </c>
      <c r="N115" s="176" t="s">
        <v>437</v>
      </c>
      <c r="O115" s="176" t="s">
        <v>437</v>
      </c>
      <c r="P115" s="176" t="s">
        <v>437</v>
      </c>
      <c r="Q115" s="185" t="s">
        <v>1264</v>
      </c>
      <c r="R115" s="183" t="s">
        <v>1265</v>
      </c>
      <c r="S115" s="183" t="s">
        <v>473</v>
      </c>
      <c r="T115" s="183" t="s">
        <v>1222</v>
      </c>
      <c r="U115" s="170"/>
      <c r="V115" s="170"/>
      <c r="W115" s="170"/>
      <c r="X115" s="170"/>
      <c r="Y115" s="170"/>
      <c r="Z115" s="170"/>
      <c r="AA115" s="170"/>
      <c r="AB115" s="170"/>
      <c r="AC115" s="170"/>
      <c r="AD115" s="170"/>
      <c r="AE115" s="170"/>
      <c r="AF115" s="170"/>
      <c r="AG115" s="170"/>
      <c r="AH115" s="170"/>
      <c r="AI115" s="170"/>
    </row>
    <row r="116" ht="15.75" customHeight="1">
      <c r="A116" s="232" t="s">
        <v>399</v>
      </c>
      <c r="B116" s="214" t="s">
        <v>1266</v>
      </c>
      <c r="C116" s="183" t="s">
        <v>1267</v>
      </c>
      <c r="D116" s="183"/>
      <c r="E116" s="176" t="s">
        <v>437</v>
      </c>
      <c r="F116" s="176">
        <v>100.0</v>
      </c>
      <c r="G116" s="177" t="s">
        <v>626</v>
      </c>
      <c r="H116" s="176" t="s">
        <v>437</v>
      </c>
      <c r="I116" s="185" t="s">
        <v>1268</v>
      </c>
      <c r="J116" s="185" t="s">
        <v>1269</v>
      </c>
      <c r="K116" s="176" t="s">
        <v>437</v>
      </c>
      <c r="L116" s="185" t="s">
        <v>1270</v>
      </c>
      <c r="M116" s="185" t="s">
        <v>1271</v>
      </c>
      <c r="N116" s="176" t="s">
        <v>437</v>
      </c>
      <c r="O116" s="176" t="s">
        <v>437</v>
      </c>
      <c r="P116" s="172" t="s">
        <v>1272</v>
      </c>
      <c r="Q116" s="176" t="s">
        <v>437</v>
      </c>
      <c r="R116" s="183" t="s">
        <v>1273</v>
      </c>
      <c r="S116" s="176" t="s">
        <v>437</v>
      </c>
      <c r="T116" s="181"/>
      <c r="U116" s="170"/>
      <c r="V116" s="170"/>
      <c r="W116" s="170"/>
      <c r="X116" s="170"/>
      <c r="Y116" s="170"/>
      <c r="Z116" s="170"/>
      <c r="AA116" s="170"/>
      <c r="AB116" s="170"/>
      <c r="AC116" s="170"/>
      <c r="AD116" s="170"/>
      <c r="AE116" s="170"/>
      <c r="AF116" s="170"/>
      <c r="AG116" s="170"/>
      <c r="AH116" s="170"/>
      <c r="AI116" s="170"/>
    </row>
    <row r="117" ht="15.75" customHeight="1">
      <c r="A117" s="241" t="s">
        <v>1274</v>
      </c>
      <c r="B117" s="172" t="s">
        <v>1275</v>
      </c>
      <c r="C117" s="183" t="s">
        <v>1276</v>
      </c>
      <c r="D117" s="183"/>
      <c r="E117" s="181"/>
      <c r="F117" s="181"/>
      <c r="G117" s="181"/>
      <c r="H117" s="181"/>
      <c r="I117" s="181"/>
      <c r="J117" s="181"/>
      <c r="K117" s="181"/>
      <c r="L117" s="181"/>
      <c r="M117" s="181"/>
      <c r="N117" s="181"/>
      <c r="O117" s="181"/>
      <c r="P117" s="181"/>
      <c r="Q117" s="181"/>
      <c r="R117" s="183"/>
      <c r="S117" s="181"/>
      <c r="T117" s="181"/>
      <c r="U117" s="170"/>
      <c r="V117" s="170"/>
      <c r="W117" s="170"/>
      <c r="X117" s="170"/>
      <c r="Y117" s="170"/>
      <c r="Z117" s="170"/>
      <c r="AA117" s="170"/>
      <c r="AB117" s="170"/>
      <c r="AC117" s="170"/>
      <c r="AD117" s="170"/>
      <c r="AE117" s="170"/>
      <c r="AF117" s="170"/>
      <c r="AG117" s="170"/>
      <c r="AH117" s="170"/>
      <c r="AI117" s="170"/>
    </row>
    <row r="118" ht="15.75" customHeight="1">
      <c r="A118" s="171" t="s">
        <v>1277</v>
      </c>
      <c r="B118" s="172" t="s">
        <v>1278</v>
      </c>
      <c r="C118" s="183" t="s">
        <v>1279</v>
      </c>
      <c r="D118" s="183"/>
      <c r="E118" s="181"/>
      <c r="F118" s="181"/>
      <c r="G118" s="181"/>
      <c r="H118" s="181"/>
      <c r="I118" s="181"/>
      <c r="J118" s="181"/>
      <c r="K118" s="181"/>
      <c r="L118" s="181"/>
      <c r="M118" s="181"/>
      <c r="N118" s="181"/>
      <c r="O118" s="181"/>
      <c r="P118" s="181"/>
      <c r="Q118" s="181"/>
      <c r="R118" s="183"/>
      <c r="S118" s="181"/>
      <c r="T118" s="183" t="s">
        <v>1280</v>
      </c>
      <c r="U118" s="170"/>
      <c r="V118" s="170"/>
      <c r="W118" s="170"/>
      <c r="X118" s="170"/>
      <c r="Y118" s="170"/>
      <c r="Z118" s="170"/>
      <c r="AA118" s="170"/>
      <c r="AB118" s="170"/>
      <c r="AC118" s="170"/>
      <c r="AD118" s="170"/>
      <c r="AE118" s="170"/>
      <c r="AF118" s="170"/>
      <c r="AG118" s="170"/>
      <c r="AH118" s="170"/>
      <c r="AI118" s="170"/>
    </row>
    <row r="119" ht="15.75" customHeight="1">
      <c r="A119" s="171" t="s">
        <v>1281</v>
      </c>
      <c r="B119" s="172" t="s">
        <v>1282</v>
      </c>
      <c r="C119" s="183" t="s">
        <v>1283</v>
      </c>
      <c r="D119" s="183"/>
      <c r="E119" s="181"/>
      <c r="F119" s="181"/>
      <c r="G119" s="181"/>
      <c r="H119" s="181"/>
      <c r="I119" s="181"/>
      <c r="J119" s="181"/>
      <c r="K119" s="181"/>
      <c r="L119" s="181"/>
      <c r="M119" s="181"/>
      <c r="N119" s="181"/>
      <c r="O119" s="181"/>
      <c r="P119" s="181"/>
      <c r="Q119" s="181"/>
      <c r="R119" s="183"/>
      <c r="S119" s="181"/>
      <c r="T119" s="183" t="s">
        <v>1284</v>
      </c>
      <c r="U119" s="170"/>
      <c r="V119" s="170"/>
      <c r="W119" s="170"/>
      <c r="X119" s="170"/>
      <c r="Y119" s="170"/>
      <c r="Z119" s="170"/>
      <c r="AA119" s="170"/>
      <c r="AB119" s="170"/>
      <c r="AC119" s="170"/>
      <c r="AD119" s="170"/>
      <c r="AE119" s="170"/>
      <c r="AF119" s="170"/>
      <c r="AG119" s="170"/>
      <c r="AH119" s="170"/>
      <c r="AI119" s="170"/>
    </row>
    <row r="120" ht="15.75" customHeight="1">
      <c r="A120" s="171" t="s">
        <v>1285</v>
      </c>
      <c r="B120" s="172" t="s">
        <v>1286</v>
      </c>
      <c r="C120" s="183" t="s">
        <v>1287</v>
      </c>
      <c r="D120" s="183"/>
      <c r="E120" s="181"/>
      <c r="F120" s="181"/>
      <c r="G120" s="181"/>
      <c r="H120" s="181"/>
      <c r="I120" s="181"/>
      <c r="J120" s="181"/>
      <c r="K120" s="181"/>
      <c r="L120" s="181"/>
      <c r="M120" s="181"/>
      <c r="N120" s="181"/>
      <c r="O120" s="181"/>
      <c r="P120" s="181"/>
      <c r="Q120" s="181"/>
      <c r="R120" s="183"/>
      <c r="S120" s="181"/>
      <c r="T120" s="183"/>
      <c r="U120" s="170"/>
      <c r="V120" s="170"/>
      <c r="W120" s="170"/>
      <c r="X120" s="170"/>
      <c r="Y120" s="170"/>
      <c r="Z120" s="170"/>
      <c r="AA120" s="170"/>
      <c r="AB120" s="170"/>
      <c r="AC120" s="170"/>
      <c r="AD120" s="170"/>
      <c r="AE120" s="170"/>
      <c r="AF120" s="170"/>
      <c r="AG120" s="170"/>
      <c r="AH120" s="170"/>
      <c r="AI120" s="170"/>
    </row>
    <row r="121" ht="15.75" customHeight="1">
      <c r="A121" s="241" t="s">
        <v>1288</v>
      </c>
      <c r="B121" s="172" t="s">
        <v>1289</v>
      </c>
      <c r="C121" s="183" t="s">
        <v>1290</v>
      </c>
      <c r="D121" s="183"/>
      <c r="E121" s="181"/>
      <c r="F121" s="181"/>
      <c r="G121" s="181"/>
      <c r="H121" s="181"/>
      <c r="I121" s="181"/>
      <c r="J121" s="181"/>
      <c r="K121" s="181"/>
      <c r="L121" s="181"/>
      <c r="M121" s="181"/>
      <c r="N121" s="181"/>
      <c r="O121" s="181"/>
      <c r="P121" s="181"/>
      <c r="Q121" s="181"/>
      <c r="R121" s="183"/>
      <c r="S121" s="181"/>
      <c r="T121" s="183"/>
      <c r="U121" s="170"/>
      <c r="V121" s="170"/>
      <c r="W121" s="170"/>
      <c r="X121" s="170"/>
      <c r="Y121" s="170"/>
      <c r="Z121" s="170"/>
      <c r="AA121" s="170"/>
      <c r="AB121" s="170"/>
      <c r="AC121" s="170"/>
      <c r="AD121" s="170"/>
      <c r="AE121" s="170"/>
      <c r="AF121" s="170"/>
      <c r="AG121" s="170"/>
      <c r="AH121" s="170"/>
      <c r="AI121" s="170"/>
    </row>
    <row r="122" ht="15.75" customHeight="1">
      <c r="A122" s="241" t="s">
        <v>1291</v>
      </c>
      <c r="B122" s="172" t="s">
        <v>1292</v>
      </c>
      <c r="C122" s="183" t="s">
        <v>1293</v>
      </c>
      <c r="D122" s="183"/>
      <c r="E122" s="181"/>
      <c r="F122" s="181"/>
      <c r="G122" s="181"/>
      <c r="H122" s="181"/>
      <c r="I122" s="181"/>
      <c r="J122" s="181"/>
      <c r="K122" s="181"/>
      <c r="L122" s="181"/>
      <c r="M122" s="181"/>
      <c r="N122" s="181"/>
      <c r="O122" s="181"/>
      <c r="P122" s="181"/>
      <c r="Q122" s="181"/>
      <c r="R122" s="183"/>
      <c r="S122" s="181"/>
      <c r="T122" s="183" t="s">
        <v>1294</v>
      </c>
      <c r="U122" s="170"/>
      <c r="V122" s="170"/>
      <c r="W122" s="170"/>
      <c r="X122" s="170"/>
      <c r="Y122" s="170"/>
      <c r="Z122" s="170"/>
      <c r="AA122" s="170"/>
      <c r="AB122" s="170"/>
      <c r="AC122" s="170"/>
      <c r="AD122" s="170"/>
      <c r="AE122" s="170"/>
      <c r="AF122" s="170"/>
      <c r="AG122" s="170"/>
      <c r="AH122" s="170"/>
      <c r="AI122" s="170"/>
    </row>
    <row r="123" ht="15.75" customHeight="1">
      <c r="A123" s="216" t="s">
        <v>1295</v>
      </c>
      <c r="B123" s="178" t="s">
        <v>1296</v>
      </c>
      <c r="C123" s="173" t="s">
        <v>1297</v>
      </c>
      <c r="D123" s="173"/>
      <c r="E123" s="181" t="s">
        <v>437</v>
      </c>
      <c r="F123" s="176">
        <v>5.0</v>
      </c>
      <c r="G123" s="176" t="s">
        <v>1298</v>
      </c>
      <c r="H123" s="181" t="s">
        <v>437</v>
      </c>
      <c r="I123" s="178" t="s">
        <v>1299</v>
      </c>
      <c r="J123" s="178" t="s">
        <v>1300</v>
      </c>
      <c r="K123" s="178" t="s">
        <v>1301</v>
      </c>
      <c r="L123" s="187" t="s">
        <v>1302</v>
      </c>
      <c r="M123" s="181" t="s">
        <v>437</v>
      </c>
      <c r="N123" s="181" t="s">
        <v>437</v>
      </c>
      <c r="O123" s="187" t="s">
        <v>1303</v>
      </c>
      <c r="P123" s="178" t="s">
        <v>1304</v>
      </c>
      <c r="Q123" s="178" t="s">
        <v>1305</v>
      </c>
      <c r="R123" s="173" t="s">
        <v>1306</v>
      </c>
      <c r="S123" s="181" t="s">
        <v>437</v>
      </c>
      <c r="T123" s="242" t="s">
        <v>1307</v>
      </c>
      <c r="U123" s="170"/>
      <c r="V123" s="170"/>
      <c r="W123" s="170"/>
      <c r="X123" s="170"/>
      <c r="Y123" s="170"/>
      <c r="Z123" s="170"/>
      <c r="AA123" s="170"/>
      <c r="AB123" s="170"/>
      <c r="AC123" s="170"/>
      <c r="AD123" s="170"/>
      <c r="AE123" s="170"/>
      <c r="AF123" s="170"/>
      <c r="AG123" s="170"/>
      <c r="AH123" s="170"/>
      <c r="AI123" s="170"/>
    </row>
    <row r="124" ht="15.75" customHeight="1">
      <c r="A124" s="216" t="s">
        <v>351</v>
      </c>
      <c r="B124" s="178" t="s">
        <v>1308</v>
      </c>
      <c r="C124" s="173" t="s">
        <v>1309</v>
      </c>
      <c r="D124" s="173"/>
      <c r="E124" s="181" t="s">
        <v>437</v>
      </c>
      <c r="F124" s="176">
        <v>5.0</v>
      </c>
      <c r="G124" s="177" t="s">
        <v>641</v>
      </c>
      <c r="H124" s="176" t="s">
        <v>589</v>
      </c>
      <c r="I124" s="178" t="s">
        <v>1310</v>
      </c>
      <c r="J124" s="181" t="s">
        <v>437</v>
      </c>
      <c r="K124" s="181" t="s">
        <v>437</v>
      </c>
      <c r="L124" s="187" t="s">
        <v>1311</v>
      </c>
      <c r="M124" s="181" t="s">
        <v>437</v>
      </c>
      <c r="N124" s="181" t="s">
        <v>437</v>
      </c>
      <c r="O124" s="181" t="s">
        <v>437</v>
      </c>
      <c r="P124" s="181" t="s">
        <v>437</v>
      </c>
      <c r="Q124" s="181" t="s">
        <v>437</v>
      </c>
      <c r="R124" s="173" t="s">
        <v>1312</v>
      </c>
      <c r="S124" s="181" t="s">
        <v>437</v>
      </c>
      <c r="T124" s="181"/>
      <c r="U124" s="170"/>
      <c r="V124" s="170"/>
      <c r="W124" s="170"/>
      <c r="X124" s="170"/>
      <c r="Y124" s="170"/>
      <c r="Z124" s="170"/>
      <c r="AA124" s="170"/>
      <c r="AB124" s="170"/>
      <c r="AC124" s="170"/>
      <c r="AD124" s="170"/>
      <c r="AE124" s="170"/>
      <c r="AF124" s="170"/>
      <c r="AG124" s="170"/>
      <c r="AH124" s="170"/>
      <c r="AI124" s="170"/>
    </row>
    <row r="125" ht="15.75" customHeight="1">
      <c r="A125" s="241" t="s">
        <v>1291</v>
      </c>
      <c r="B125" s="172" t="s">
        <v>1292</v>
      </c>
      <c r="C125" s="183" t="s">
        <v>1293</v>
      </c>
      <c r="D125" s="181"/>
      <c r="E125" s="181"/>
      <c r="F125" s="181"/>
      <c r="G125" s="181"/>
      <c r="H125" s="181"/>
      <c r="I125" s="181"/>
      <c r="J125" s="181"/>
      <c r="K125" s="181"/>
      <c r="L125" s="181"/>
      <c r="M125" s="181"/>
      <c r="N125" s="181"/>
      <c r="O125" s="181"/>
      <c r="P125" s="181"/>
      <c r="Q125" s="181"/>
      <c r="R125" s="181"/>
      <c r="S125" s="181"/>
      <c r="T125" s="183" t="s">
        <v>1294</v>
      </c>
      <c r="U125" s="170"/>
      <c r="V125" s="170"/>
      <c r="W125" s="170"/>
      <c r="X125" s="170"/>
      <c r="Y125" s="170"/>
      <c r="Z125" s="170"/>
      <c r="AA125" s="170"/>
      <c r="AB125" s="170"/>
      <c r="AC125" s="170"/>
      <c r="AD125" s="170"/>
      <c r="AE125" s="170"/>
      <c r="AF125" s="170"/>
      <c r="AG125" s="170"/>
      <c r="AH125" s="170"/>
      <c r="AI125" s="170"/>
    </row>
    <row r="126" ht="15.75" customHeight="1">
      <c r="A126" s="216" t="s">
        <v>1295</v>
      </c>
      <c r="B126" s="178" t="s">
        <v>1296</v>
      </c>
      <c r="C126" s="173" t="s">
        <v>1297</v>
      </c>
      <c r="D126" s="173"/>
      <c r="E126" s="181" t="s">
        <v>437</v>
      </c>
      <c r="F126" s="176">
        <v>5.0</v>
      </c>
      <c r="G126" s="176" t="s">
        <v>1298</v>
      </c>
      <c r="H126" s="181" t="s">
        <v>437</v>
      </c>
      <c r="I126" s="178" t="s">
        <v>1299</v>
      </c>
      <c r="J126" s="178" t="s">
        <v>1300</v>
      </c>
      <c r="K126" s="178" t="s">
        <v>1301</v>
      </c>
      <c r="L126" s="187" t="s">
        <v>1302</v>
      </c>
      <c r="M126" s="181" t="s">
        <v>437</v>
      </c>
      <c r="N126" s="181" t="s">
        <v>437</v>
      </c>
      <c r="O126" s="187" t="s">
        <v>1303</v>
      </c>
      <c r="P126" s="178" t="s">
        <v>1304</v>
      </c>
      <c r="Q126" s="178" t="s">
        <v>1305</v>
      </c>
      <c r="R126" s="173" t="s">
        <v>1306</v>
      </c>
      <c r="S126" s="181" t="s">
        <v>437</v>
      </c>
      <c r="T126" s="242" t="s">
        <v>1307</v>
      </c>
      <c r="U126" s="170"/>
      <c r="V126" s="170"/>
      <c r="W126" s="170"/>
      <c r="X126" s="170"/>
      <c r="Y126" s="170"/>
      <c r="Z126" s="170"/>
      <c r="AA126" s="170"/>
      <c r="AB126" s="170"/>
      <c r="AC126" s="170"/>
      <c r="AD126" s="170"/>
      <c r="AE126" s="170"/>
      <c r="AF126" s="170"/>
      <c r="AG126" s="170"/>
      <c r="AH126" s="170"/>
      <c r="AI126" s="170"/>
    </row>
    <row r="127" ht="15.75" customHeight="1">
      <c r="A127" s="216" t="s">
        <v>351</v>
      </c>
      <c r="B127" s="178" t="s">
        <v>1308</v>
      </c>
      <c r="C127" s="173" t="s">
        <v>1309</v>
      </c>
      <c r="D127" s="173"/>
      <c r="E127" s="181" t="s">
        <v>437</v>
      </c>
      <c r="F127" s="176">
        <v>5.0</v>
      </c>
      <c r="G127" s="177" t="s">
        <v>641</v>
      </c>
      <c r="H127" s="176" t="s">
        <v>589</v>
      </c>
      <c r="I127" s="178" t="s">
        <v>1310</v>
      </c>
      <c r="J127" s="181" t="s">
        <v>437</v>
      </c>
      <c r="K127" s="181" t="s">
        <v>437</v>
      </c>
      <c r="L127" s="187" t="s">
        <v>1311</v>
      </c>
      <c r="M127" s="181" t="s">
        <v>437</v>
      </c>
      <c r="N127" s="181" t="s">
        <v>437</v>
      </c>
      <c r="O127" s="181" t="s">
        <v>437</v>
      </c>
      <c r="P127" s="181" t="s">
        <v>437</v>
      </c>
      <c r="Q127" s="181" t="s">
        <v>437</v>
      </c>
      <c r="R127" s="173" t="s">
        <v>1312</v>
      </c>
      <c r="S127" s="181" t="s">
        <v>437</v>
      </c>
      <c r="T127" s="181"/>
      <c r="U127" s="170"/>
      <c r="V127" s="170"/>
      <c r="W127" s="170"/>
      <c r="X127" s="170"/>
      <c r="Y127" s="170"/>
      <c r="Z127" s="170"/>
      <c r="AA127" s="170"/>
      <c r="AB127" s="170"/>
      <c r="AC127" s="170"/>
      <c r="AD127" s="170"/>
      <c r="AE127" s="170"/>
      <c r="AF127" s="170"/>
      <c r="AG127" s="170"/>
      <c r="AH127" s="170"/>
      <c r="AI127" s="170"/>
    </row>
    <row r="128" ht="15.75" customHeight="1">
      <c r="A128" s="170"/>
      <c r="B128" s="170"/>
      <c r="C128" s="170"/>
      <c r="D128" s="170"/>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row>
  </sheetData>
  <autoFilter ref="$E$1:$K$128"/>
  <hyperlinks>
    <hyperlink r:id="rId2" ref="B2"/>
    <hyperlink r:id="rId3" ref="J2"/>
    <hyperlink r:id="rId4" ref="K2"/>
    <hyperlink r:id="rId5" ref="L2"/>
    <hyperlink r:id="rId6" ref="M2"/>
    <hyperlink r:id="rId7" ref="S2"/>
    <hyperlink r:id="rId8" ref="B3"/>
    <hyperlink r:id="rId9" location="gid=1032094084" ref="E3"/>
    <hyperlink r:id="rId10" ref="I3"/>
    <hyperlink r:id="rId11" ref="J3"/>
    <hyperlink r:id="rId12" ref="K3"/>
    <hyperlink r:id="rId13" ref="M3"/>
    <hyperlink r:id="rId14" ref="R3"/>
    <hyperlink r:id="rId15" ref="S3"/>
    <hyperlink r:id="rId16" location="gid=1040983530" ref="E4"/>
    <hyperlink r:id="rId17" ref="J4"/>
    <hyperlink r:id="rId18" ref="K4"/>
    <hyperlink r:id="rId19" ref="M4"/>
    <hyperlink r:id="rId20" ref="N4"/>
    <hyperlink r:id="rId21" ref="B5"/>
    <hyperlink r:id="rId22" ref="I5"/>
    <hyperlink r:id="rId23" ref="J5"/>
    <hyperlink r:id="rId24" ref="L5"/>
    <hyperlink r:id="rId25" ref="M5"/>
    <hyperlink r:id="rId26" ref="Q5"/>
    <hyperlink r:id="rId27" ref="B6"/>
    <hyperlink r:id="rId28" location="gid=648907179" ref="E6"/>
    <hyperlink r:id="rId29" ref="I6"/>
    <hyperlink r:id="rId30" ref="J6"/>
    <hyperlink r:id="rId31" ref="K6"/>
    <hyperlink r:id="rId32" ref="L6"/>
    <hyperlink r:id="rId33" ref="M6"/>
    <hyperlink r:id="rId34" ref="P6"/>
    <hyperlink r:id="rId35" ref="B7"/>
    <hyperlink r:id="rId36" location="gid=1671177910" ref="E7"/>
    <hyperlink r:id="rId37" ref="I7"/>
    <hyperlink r:id="rId38" ref="J7"/>
    <hyperlink r:id="rId39" ref="K7"/>
    <hyperlink r:id="rId40" ref="M7"/>
    <hyperlink r:id="rId41" ref="N7"/>
    <hyperlink r:id="rId42" ref="B8"/>
    <hyperlink r:id="rId43" ref="E8"/>
    <hyperlink r:id="rId44" ref="J8"/>
    <hyperlink r:id="rId45" ref="K8"/>
    <hyperlink r:id="rId46" ref="L8"/>
    <hyperlink r:id="rId47" ref="M8"/>
    <hyperlink r:id="rId48" ref="N8"/>
    <hyperlink r:id="rId49" ref="O8"/>
    <hyperlink r:id="rId50" ref="P8"/>
    <hyperlink r:id="rId51" ref="B9"/>
    <hyperlink r:id="rId52" ref="E9"/>
    <hyperlink r:id="rId53" ref="I9"/>
    <hyperlink r:id="rId54" ref="J9"/>
    <hyperlink r:id="rId55" ref="K9"/>
    <hyperlink r:id="rId56" ref="L9"/>
    <hyperlink r:id="rId57" ref="M9"/>
    <hyperlink r:id="rId58" ref="P9"/>
    <hyperlink r:id="rId59" ref="B10"/>
    <hyperlink r:id="rId60" ref="I10"/>
    <hyperlink r:id="rId61" ref="J10"/>
    <hyperlink r:id="rId62" ref="K10"/>
    <hyperlink r:id="rId63" ref="L10"/>
    <hyperlink r:id="rId64" ref="M10"/>
    <hyperlink r:id="rId65" ref="P10"/>
    <hyperlink r:id="rId66" ref="E11"/>
    <hyperlink r:id="rId67" ref="I11"/>
    <hyperlink r:id="rId68" ref="J11"/>
    <hyperlink r:id="rId69" ref="K11"/>
    <hyperlink r:id="rId70" ref="M11"/>
    <hyperlink r:id="rId71" ref="N11"/>
    <hyperlink r:id="rId72" ref="O11"/>
    <hyperlink r:id="rId73" ref="P11"/>
    <hyperlink r:id="rId74" ref="E12"/>
    <hyperlink r:id="rId75" ref="L12"/>
    <hyperlink r:id="rId76" ref="M12"/>
    <hyperlink r:id="rId77" ref="E13"/>
    <hyperlink r:id="rId78" ref="J13"/>
    <hyperlink r:id="rId79" ref="M13"/>
    <hyperlink r:id="rId80" ref="P13"/>
    <hyperlink r:id="rId81" ref="B14"/>
    <hyperlink r:id="rId82" location="gid=145457711" ref="E14"/>
    <hyperlink r:id="rId83" ref="J14"/>
    <hyperlink r:id="rId84" ref="K14"/>
    <hyperlink r:id="rId85" ref="L14"/>
    <hyperlink r:id="rId86" ref="M14"/>
    <hyperlink r:id="rId87" ref="P14"/>
    <hyperlink r:id="rId88" ref="B15"/>
    <hyperlink r:id="rId89" ref="E15"/>
    <hyperlink r:id="rId90" ref="I15"/>
    <hyperlink r:id="rId91" ref="J15"/>
    <hyperlink r:id="rId92" ref="K15"/>
    <hyperlink r:id="rId93" ref="M15"/>
    <hyperlink r:id="rId94" ref="B16"/>
    <hyperlink r:id="rId95" ref="J16"/>
    <hyperlink r:id="rId96" ref="Q16"/>
    <hyperlink r:id="rId97" location="gid=0" ref="E17"/>
    <hyperlink r:id="rId98" ref="I17"/>
    <hyperlink r:id="rId99" ref="J17"/>
    <hyperlink r:id="rId100" ref="K17"/>
    <hyperlink r:id="rId101" ref="M17"/>
    <hyperlink r:id="rId102" ref="E18"/>
    <hyperlink r:id="rId103" ref="J18"/>
    <hyperlink r:id="rId104" ref="L18"/>
    <hyperlink r:id="rId105" ref="M18"/>
    <hyperlink r:id="rId106" ref="P18"/>
    <hyperlink r:id="rId107" ref="B19"/>
    <hyperlink r:id="rId108" location="gid=1614011223" ref="E19"/>
    <hyperlink r:id="rId109" ref="I19"/>
    <hyperlink r:id="rId110" ref="J19"/>
    <hyperlink r:id="rId111" ref="K19"/>
    <hyperlink r:id="rId112" ref="L19"/>
    <hyperlink r:id="rId113" ref="O19"/>
    <hyperlink r:id="rId114" ref="P19"/>
    <hyperlink r:id="rId115" ref="Q19"/>
    <hyperlink r:id="rId116" location="gid=1599422074" ref="E20"/>
    <hyperlink r:id="rId117" ref="J20"/>
    <hyperlink r:id="rId118" ref="M20"/>
    <hyperlink r:id="rId119" ref="P20"/>
    <hyperlink r:id="rId120" ref="B21"/>
    <hyperlink r:id="rId121" ref="I21"/>
    <hyperlink r:id="rId122" ref="J21"/>
    <hyperlink r:id="rId123" ref="K21"/>
    <hyperlink r:id="rId124" ref="M21"/>
    <hyperlink r:id="rId125" ref="O21"/>
    <hyperlink r:id="rId126" ref="P21"/>
    <hyperlink r:id="rId127" ref="Q21"/>
    <hyperlink r:id="rId128" ref="B22"/>
    <hyperlink r:id="rId129" ref="J22"/>
    <hyperlink r:id="rId130" ref="M22"/>
    <hyperlink r:id="rId131" ref="Q22"/>
    <hyperlink r:id="rId132" ref="B23"/>
    <hyperlink r:id="rId133" ref="I23"/>
    <hyperlink r:id="rId134" ref="J23"/>
    <hyperlink r:id="rId135" ref="L23"/>
    <hyperlink r:id="rId136" ref="M23"/>
    <hyperlink r:id="rId137" ref="P23"/>
    <hyperlink r:id="rId138" ref="B24"/>
    <hyperlink r:id="rId139" ref="I24"/>
    <hyperlink r:id="rId140" ref="J24"/>
    <hyperlink r:id="rId141" ref="M24"/>
    <hyperlink r:id="rId142" ref="P24"/>
    <hyperlink r:id="rId143" ref="B25"/>
    <hyperlink r:id="rId144" ref="I25"/>
    <hyperlink r:id="rId145" ref="J25"/>
    <hyperlink r:id="rId146" ref="M25"/>
    <hyperlink r:id="rId147" ref="P25"/>
    <hyperlink r:id="rId148" ref="Q25"/>
    <hyperlink r:id="rId149" ref="B26"/>
    <hyperlink r:id="rId150" ref="I26"/>
    <hyperlink r:id="rId151" ref="J26"/>
    <hyperlink r:id="rId152" ref="L26"/>
    <hyperlink r:id="rId153" ref="P26"/>
    <hyperlink r:id="rId154" ref="B27"/>
    <hyperlink r:id="rId155" ref="I27"/>
    <hyperlink r:id="rId156" ref="J27"/>
    <hyperlink r:id="rId157" ref="K27"/>
    <hyperlink r:id="rId158" ref="P27"/>
    <hyperlink r:id="rId159" ref="Q27"/>
    <hyperlink r:id="rId160" ref="B28"/>
    <hyperlink r:id="rId161" ref="J28"/>
    <hyperlink r:id="rId162" ref="M28"/>
    <hyperlink r:id="rId163" ref="P28"/>
    <hyperlink r:id="rId164" ref="Q28"/>
    <hyperlink r:id="rId165" ref="B29"/>
    <hyperlink r:id="rId166" ref="I29"/>
    <hyperlink r:id="rId167" ref="J29"/>
    <hyperlink r:id="rId168" ref="O29"/>
    <hyperlink r:id="rId169" ref="P29"/>
    <hyperlink r:id="rId170" ref="Q29"/>
    <hyperlink r:id="rId171" ref="B30"/>
    <hyperlink r:id="rId172" ref="I30"/>
    <hyperlink r:id="rId173" ref="J30"/>
    <hyperlink r:id="rId174" ref="K30"/>
    <hyperlink r:id="rId175" ref="Q30"/>
    <hyperlink r:id="rId176" ref="B31"/>
    <hyperlink r:id="rId177" ref="I31"/>
    <hyperlink r:id="rId178" ref="J31"/>
    <hyperlink r:id="rId179" ref="L31"/>
    <hyperlink r:id="rId180" ref="M31"/>
    <hyperlink r:id="rId181" location="emaillink" ref="S31"/>
    <hyperlink r:id="rId182" ref="B32"/>
    <hyperlink r:id="rId183" ref="B33"/>
    <hyperlink r:id="rId184" ref="I33"/>
    <hyperlink r:id="rId185" ref="J33"/>
    <hyperlink r:id="rId186" ref="K33"/>
    <hyperlink r:id="rId187" ref="M33"/>
    <hyperlink r:id="rId188" ref="B34"/>
    <hyperlink r:id="rId189" ref="I34"/>
    <hyperlink r:id="rId190" ref="M34"/>
    <hyperlink r:id="rId191" ref="B35"/>
    <hyperlink r:id="rId192" ref="I35"/>
    <hyperlink r:id="rId193" ref="J35"/>
    <hyperlink r:id="rId194" ref="K35"/>
    <hyperlink r:id="rId195" ref="M35"/>
    <hyperlink r:id="rId196" ref="B36"/>
    <hyperlink r:id="rId197" ref="I36"/>
    <hyperlink r:id="rId198" ref="J36"/>
    <hyperlink r:id="rId199" ref="K36"/>
    <hyperlink r:id="rId200" ref="L36"/>
    <hyperlink r:id="rId201" ref="M36"/>
    <hyperlink r:id="rId202" ref="B37"/>
    <hyperlink r:id="rId203" ref="I37"/>
    <hyperlink r:id="rId204" ref="J37"/>
    <hyperlink r:id="rId205" ref="K37"/>
    <hyperlink r:id="rId206" ref="M37"/>
    <hyperlink r:id="rId207" ref="B38"/>
    <hyperlink r:id="rId208" ref="I38"/>
    <hyperlink r:id="rId209" ref="J38"/>
    <hyperlink r:id="rId210" ref="L38"/>
    <hyperlink r:id="rId211" ref="M38"/>
    <hyperlink r:id="rId212" ref="Q38"/>
    <hyperlink r:id="rId213" ref="B39"/>
    <hyperlink r:id="rId214" ref="E39"/>
    <hyperlink r:id="rId215" ref="J39"/>
    <hyperlink r:id="rId216" ref="O39"/>
    <hyperlink r:id="rId217" ref="Q39"/>
    <hyperlink r:id="rId218" ref="B40"/>
    <hyperlink r:id="rId219" location="gid=708419263" ref="E40"/>
    <hyperlink r:id="rId220" ref="J40"/>
    <hyperlink r:id="rId221" ref="M40"/>
    <hyperlink r:id="rId222" ref="N40"/>
    <hyperlink r:id="rId223" ref="B41"/>
    <hyperlink r:id="rId224" location="gid=1826461821" ref="E41"/>
    <hyperlink r:id="rId225" ref="J41"/>
    <hyperlink r:id="rId226" ref="K41"/>
    <hyperlink r:id="rId227" ref="M41"/>
    <hyperlink r:id="rId228" ref="P41"/>
    <hyperlink r:id="rId229" ref="B42"/>
    <hyperlink r:id="rId230" ref="I42"/>
    <hyperlink r:id="rId231" ref="J42"/>
    <hyperlink r:id="rId232" ref="P42"/>
    <hyperlink r:id="rId233" location="gid=0" ref="E43"/>
    <hyperlink r:id="rId234" ref="B44"/>
    <hyperlink r:id="rId235" location="gid=1478142616" ref="E44"/>
    <hyperlink r:id="rId236" ref="I44"/>
    <hyperlink r:id="rId237" ref="J44"/>
    <hyperlink r:id="rId238" ref="K44"/>
    <hyperlink r:id="rId239" ref="L44"/>
    <hyperlink r:id="rId240" ref="N44"/>
    <hyperlink r:id="rId241" location="gid=1046695329" ref="E45"/>
    <hyperlink r:id="rId242" ref="J45"/>
    <hyperlink r:id="rId243" ref="K45"/>
    <hyperlink r:id="rId244" ref="M45"/>
    <hyperlink r:id="rId245" ref="B46"/>
    <hyperlink r:id="rId246" ref="E46"/>
    <hyperlink r:id="rId247" ref="M46"/>
    <hyperlink r:id="rId248" location="gid=210874663" ref="E47"/>
    <hyperlink r:id="rId249" ref="J47"/>
    <hyperlink r:id="rId250" ref="M47"/>
    <hyperlink r:id="rId251" ref="B48"/>
    <hyperlink r:id="rId252" ref="K48"/>
    <hyperlink r:id="rId253" ref="M48"/>
    <hyperlink r:id="rId254" ref="B49"/>
    <hyperlink r:id="rId255" ref="K49"/>
    <hyperlink r:id="rId256" ref="B50"/>
    <hyperlink r:id="rId257" ref="I50"/>
    <hyperlink r:id="rId258" ref="J50"/>
    <hyperlink r:id="rId259" ref="M50"/>
    <hyperlink r:id="rId260" ref="O50"/>
    <hyperlink r:id="rId261" ref="B51"/>
    <hyperlink r:id="rId262" ref="J51"/>
    <hyperlink r:id="rId263" ref="P51"/>
    <hyperlink r:id="rId264" ref="S51"/>
    <hyperlink r:id="rId265" ref="B52"/>
    <hyperlink r:id="rId266" ref="I52"/>
    <hyperlink r:id="rId267" ref="J52"/>
    <hyperlink r:id="rId268" location="/im?p=@dmitr66" ref="L52"/>
    <hyperlink r:id="rId269" ref="O52"/>
    <hyperlink r:id="rId270" ref="P52"/>
    <hyperlink r:id="rId271" ref="B53"/>
    <hyperlink r:id="rId272" ref="J53"/>
    <hyperlink r:id="rId273" ref="B54"/>
    <hyperlink r:id="rId274" ref="I54"/>
    <hyperlink r:id="rId275" ref="J54"/>
    <hyperlink r:id="rId276" ref="P54"/>
    <hyperlink r:id="rId277" ref="Q54"/>
    <hyperlink r:id="rId278" ref="B55"/>
    <hyperlink r:id="rId279" ref="I55"/>
    <hyperlink r:id="rId280" ref="J55"/>
    <hyperlink r:id="rId281" ref="M55"/>
    <hyperlink r:id="rId282" ref="P55"/>
    <hyperlink r:id="rId283" ref="B56"/>
    <hyperlink r:id="rId284" ref="I56"/>
    <hyperlink r:id="rId285" ref="J56"/>
    <hyperlink r:id="rId286" ref="M56"/>
    <hyperlink r:id="rId287" ref="Q56"/>
    <hyperlink r:id="rId288" ref="B57"/>
    <hyperlink r:id="rId289" ref="I57"/>
    <hyperlink r:id="rId290" ref="J57"/>
    <hyperlink r:id="rId291" ref="K57"/>
    <hyperlink r:id="rId292" ref="M57"/>
    <hyperlink r:id="rId293" ref="B58"/>
    <hyperlink r:id="rId294" ref="I58"/>
    <hyperlink r:id="rId295" ref="J58"/>
    <hyperlink r:id="rId296" ref="K58"/>
    <hyperlink r:id="rId297" ref="M58"/>
    <hyperlink r:id="rId298" ref="B59"/>
    <hyperlink r:id="rId299" location="gid=757935394" ref="E59"/>
    <hyperlink r:id="rId300" ref="J59"/>
    <hyperlink r:id="rId301" ref="M59"/>
    <hyperlink r:id="rId302" ref="O59"/>
    <hyperlink r:id="rId303" ref="S59"/>
    <hyperlink r:id="rId304" ref="B60"/>
    <hyperlink r:id="rId305" ref="I60"/>
    <hyperlink r:id="rId306" ref="J60"/>
    <hyperlink r:id="rId307" ref="K60"/>
    <hyperlink r:id="rId308" ref="O60"/>
    <hyperlink r:id="rId309" ref="B61"/>
    <hyperlink r:id="rId310" ref="I61"/>
    <hyperlink r:id="rId311" ref="J61"/>
    <hyperlink r:id="rId312" ref="M61"/>
    <hyperlink r:id="rId313" ref="O61"/>
    <hyperlink r:id="rId314" ref="Q61"/>
    <hyperlink r:id="rId315" ref="B62"/>
    <hyperlink r:id="rId316" ref="A63"/>
    <hyperlink r:id="rId317" ref="B63"/>
    <hyperlink r:id="rId318" ref="I63"/>
    <hyperlink r:id="rId319" ref="J63"/>
    <hyperlink r:id="rId320" ref="L63"/>
    <hyperlink r:id="rId321" ref="M63"/>
    <hyperlink r:id="rId322" ref="P63"/>
    <hyperlink r:id="rId323" ref="Q63"/>
    <hyperlink r:id="rId324" ref="B64"/>
    <hyperlink r:id="rId325" ref="I64"/>
    <hyperlink r:id="rId326" ref="J64"/>
    <hyperlink r:id="rId327" ref="K64"/>
    <hyperlink r:id="rId328" ref="L64"/>
    <hyperlink r:id="rId329" ref="O64"/>
    <hyperlink r:id="rId330" ref="P64"/>
    <hyperlink r:id="rId331" ref="Q64"/>
    <hyperlink r:id="rId332" ref="B65"/>
    <hyperlink r:id="rId333" location="gid=1032094084" ref="E65"/>
    <hyperlink r:id="rId334" ref="J65"/>
    <hyperlink r:id="rId335" ref="K65"/>
    <hyperlink r:id="rId336" ref="L65"/>
    <hyperlink r:id="rId337" ref="M65"/>
    <hyperlink r:id="rId338" ref="B66"/>
    <hyperlink r:id="rId339" location="gid=1116552821" ref="E66"/>
    <hyperlink r:id="rId340" ref="J66"/>
    <hyperlink r:id="rId341" ref="M66"/>
    <hyperlink r:id="rId342" ref="P66"/>
    <hyperlink r:id="rId343" location="gid=0" ref="E67"/>
    <hyperlink r:id="rId344" ref="I67"/>
    <hyperlink r:id="rId345" ref="J67"/>
    <hyperlink r:id="rId346" ref="K67"/>
    <hyperlink r:id="rId347" ref="N67"/>
    <hyperlink r:id="rId348" ref="B68"/>
    <hyperlink r:id="rId349" ref="I68"/>
    <hyperlink r:id="rId350" ref="K68"/>
    <hyperlink r:id="rId351" ref="B69"/>
    <hyperlink r:id="rId352" ref="J69"/>
    <hyperlink r:id="rId353" ref="B70"/>
    <hyperlink r:id="rId354" ref="S70"/>
    <hyperlink r:id="rId355" ref="B71"/>
    <hyperlink r:id="rId356" ref="I71"/>
    <hyperlink r:id="rId357" ref="J71"/>
    <hyperlink r:id="rId358" ref="K71"/>
    <hyperlink r:id="rId359" ref="L71"/>
    <hyperlink r:id="rId360" ref="P71"/>
    <hyperlink r:id="rId361" ref="B72"/>
    <hyperlink r:id="rId362" ref="I72"/>
    <hyperlink r:id="rId363" ref="J72"/>
    <hyperlink r:id="rId364" ref="K72"/>
    <hyperlink r:id="rId365" ref="L72"/>
    <hyperlink r:id="rId366" ref="M72"/>
    <hyperlink r:id="rId367" ref="P72"/>
    <hyperlink r:id="rId368" ref="Q72"/>
    <hyperlink r:id="rId369" ref="B73"/>
    <hyperlink r:id="rId370" ref="I73"/>
    <hyperlink r:id="rId371" ref="J73"/>
    <hyperlink r:id="rId372" ref="K73"/>
    <hyperlink r:id="rId373" ref="L73"/>
    <hyperlink r:id="rId374" ref="Q73"/>
    <hyperlink r:id="rId375" ref="B74"/>
    <hyperlink r:id="rId376" ref="J74"/>
    <hyperlink r:id="rId377" ref="B75"/>
    <hyperlink r:id="rId378" ref="I75"/>
    <hyperlink r:id="rId379" ref="J75"/>
    <hyperlink r:id="rId380" ref="L75"/>
    <hyperlink r:id="rId381" ref="M75"/>
    <hyperlink r:id="rId382" ref="P75"/>
    <hyperlink r:id="rId383" ref="B76"/>
    <hyperlink r:id="rId384" ref="I76"/>
    <hyperlink r:id="rId385" ref="J76"/>
    <hyperlink r:id="rId386" ref="O76"/>
    <hyperlink r:id="rId387" ref="P76"/>
    <hyperlink r:id="rId388" ref="B77"/>
    <hyperlink r:id="rId389" ref="I77"/>
    <hyperlink r:id="rId390" ref="J77"/>
    <hyperlink r:id="rId391" ref="L77"/>
    <hyperlink r:id="rId392" ref="M77"/>
    <hyperlink r:id="rId393" ref="O77"/>
    <hyperlink r:id="rId394" ref="P77"/>
    <hyperlink r:id="rId395" ref="Q77"/>
    <hyperlink r:id="rId396" ref="B78"/>
    <hyperlink r:id="rId397" ref="I78"/>
    <hyperlink r:id="rId398" ref="J78"/>
    <hyperlink r:id="rId399" ref="K78"/>
    <hyperlink r:id="rId400" ref="M78"/>
    <hyperlink r:id="rId401" ref="B79"/>
    <hyperlink r:id="rId402" ref="I79"/>
    <hyperlink r:id="rId403" ref="J79"/>
    <hyperlink r:id="rId404" ref="K79"/>
    <hyperlink r:id="rId405" ref="M79"/>
    <hyperlink r:id="rId406" ref="P79"/>
    <hyperlink r:id="rId407" ref="B80"/>
    <hyperlink r:id="rId408" ref="I80"/>
    <hyperlink r:id="rId409" ref="J80"/>
    <hyperlink r:id="rId410" ref="K80"/>
    <hyperlink r:id="rId411" ref="M80"/>
    <hyperlink r:id="rId412" ref="B81"/>
    <hyperlink r:id="rId413" ref="I81"/>
    <hyperlink r:id="rId414" ref="J81"/>
    <hyperlink r:id="rId415" ref="K81"/>
    <hyperlink r:id="rId416" ref="M81"/>
    <hyperlink r:id="rId417" ref="O81"/>
    <hyperlink r:id="rId418" ref="Q81"/>
    <hyperlink r:id="rId419" ref="B82"/>
    <hyperlink r:id="rId420" ref="I82"/>
    <hyperlink r:id="rId421" ref="J82"/>
    <hyperlink r:id="rId422" ref="O82"/>
    <hyperlink r:id="rId423" ref="P82"/>
    <hyperlink r:id="rId424" ref="B83"/>
    <hyperlink r:id="rId425" ref="E83"/>
    <hyperlink r:id="rId426" ref="M83"/>
    <hyperlink r:id="rId427" ref="B84"/>
    <hyperlink r:id="rId428" ref="I84"/>
    <hyperlink r:id="rId429" ref="J84"/>
    <hyperlink r:id="rId430" ref="M84"/>
    <hyperlink r:id="rId431" ref="P84"/>
    <hyperlink r:id="rId432" ref="Q84"/>
    <hyperlink r:id="rId433" ref="A85"/>
    <hyperlink r:id="rId434" ref="B85"/>
    <hyperlink r:id="rId435" ref="B86"/>
    <hyperlink r:id="rId436" ref="I86"/>
    <hyperlink r:id="rId437" ref="J86"/>
    <hyperlink r:id="rId438" ref="K86"/>
    <hyperlink r:id="rId439" ref="M86"/>
    <hyperlink r:id="rId440" ref="P86"/>
    <hyperlink r:id="rId441" ref="Q86"/>
    <hyperlink r:id="rId442" ref="B87"/>
    <hyperlink r:id="rId443" ref="I87"/>
    <hyperlink r:id="rId444" ref="J87"/>
    <hyperlink r:id="rId445" ref="K87"/>
    <hyperlink r:id="rId446" ref="M87"/>
    <hyperlink r:id="rId447" ref="Q87"/>
    <hyperlink r:id="rId448" ref="B88"/>
    <hyperlink r:id="rId449" ref="I88"/>
    <hyperlink r:id="rId450" ref="J88"/>
    <hyperlink r:id="rId451" ref="M88"/>
    <hyperlink r:id="rId452" ref="O88"/>
    <hyperlink r:id="rId453" ref="P88"/>
    <hyperlink r:id="rId454" ref="Q88"/>
    <hyperlink r:id="rId455" ref="B89"/>
    <hyperlink r:id="rId456" ref="I89"/>
    <hyperlink r:id="rId457" ref="J89"/>
    <hyperlink r:id="rId458" ref="K89"/>
    <hyperlink r:id="rId459" ref="L89"/>
    <hyperlink r:id="rId460" ref="M89"/>
    <hyperlink r:id="rId461" ref="O89"/>
    <hyperlink r:id="rId462" ref="P89"/>
    <hyperlink r:id="rId463" ref="Q89"/>
    <hyperlink r:id="rId464" ref="B90"/>
    <hyperlink r:id="rId465" ref="B91"/>
    <hyperlink r:id="rId466" ref="I91"/>
    <hyperlink r:id="rId467" ref="J91"/>
    <hyperlink r:id="rId468" ref="M91"/>
    <hyperlink r:id="rId469" ref="Q91"/>
    <hyperlink r:id="rId470" ref="B92"/>
    <hyperlink r:id="rId471" ref="Q92"/>
    <hyperlink r:id="rId472" ref="B93"/>
    <hyperlink r:id="rId473" ref="I93"/>
    <hyperlink r:id="rId474" ref="J93"/>
    <hyperlink r:id="rId475" ref="K93"/>
    <hyperlink r:id="rId476" ref="L93"/>
    <hyperlink r:id="rId477" ref="P93"/>
    <hyperlink r:id="rId478" ref="B94"/>
    <hyperlink r:id="rId479" ref="I94"/>
    <hyperlink r:id="rId480" ref="J94"/>
    <hyperlink r:id="rId481" ref="M94"/>
    <hyperlink r:id="rId482" ref="O94"/>
    <hyperlink r:id="rId483" ref="P94"/>
    <hyperlink r:id="rId484" ref="Q94"/>
    <hyperlink r:id="rId485" ref="B95"/>
    <hyperlink r:id="rId486" ref="I95"/>
    <hyperlink r:id="rId487" ref="J95"/>
    <hyperlink r:id="rId488" ref="M95"/>
    <hyperlink r:id="rId489" ref="Q95"/>
    <hyperlink r:id="rId490" ref="B96"/>
    <hyperlink r:id="rId491" ref="I96"/>
    <hyperlink r:id="rId492" ref="J96"/>
    <hyperlink r:id="rId493" ref="K96"/>
    <hyperlink r:id="rId494" ref="P96"/>
    <hyperlink r:id="rId495" ref="Q96"/>
    <hyperlink r:id="rId496" ref="B97"/>
    <hyperlink r:id="rId497" ref="L97"/>
    <hyperlink r:id="rId498" ref="Q97"/>
    <hyperlink r:id="rId499" ref="B98"/>
    <hyperlink r:id="rId500" ref="J98"/>
    <hyperlink r:id="rId501" ref="Q98"/>
    <hyperlink r:id="rId502" ref="B99"/>
    <hyperlink r:id="rId503" ref="I99"/>
    <hyperlink r:id="rId504" ref="J99"/>
    <hyperlink r:id="rId505" ref="M99"/>
    <hyperlink r:id="rId506" ref="P99"/>
    <hyperlink r:id="rId507" ref="B100"/>
    <hyperlink r:id="rId508" ref="I100"/>
    <hyperlink r:id="rId509" ref="J100"/>
    <hyperlink r:id="rId510" ref="K100"/>
    <hyperlink r:id="rId511" ref="M100"/>
    <hyperlink r:id="rId512" ref="O100"/>
    <hyperlink r:id="rId513" ref="P100"/>
    <hyperlink r:id="rId514" ref="Q100"/>
    <hyperlink r:id="rId515" ref="S100"/>
    <hyperlink r:id="rId516" ref="B101"/>
    <hyperlink r:id="rId517" ref="I101"/>
    <hyperlink r:id="rId518" ref="J101"/>
    <hyperlink r:id="rId519" ref="K101"/>
    <hyperlink r:id="rId520" ref="L101"/>
    <hyperlink r:id="rId521" ref="M101"/>
    <hyperlink r:id="rId522" ref="O101"/>
    <hyperlink r:id="rId523" ref="P101"/>
    <hyperlink r:id="rId524" ref="Q101"/>
    <hyperlink r:id="rId525" ref="B102"/>
    <hyperlink r:id="rId526" ref="I102"/>
    <hyperlink r:id="rId527" ref="J102"/>
    <hyperlink r:id="rId528" ref="L102"/>
    <hyperlink r:id="rId529" ref="M102"/>
    <hyperlink r:id="rId530" ref="B103"/>
    <hyperlink r:id="rId531" ref="J103"/>
    <hyperlink r:id="rId532" ref="P103"/>
    <hyperlink r:id="rId533" ref="S103"/>
    <hyperlink r:id="rId534" ref="J104"/>
    <hyperlink r:id="rId535" location="/im?p=@luntik_reports" ref="M104"/>
    <hyperlink r:id="rId536" ref="B105"/>
    <hyperlink r:id="rId537" ref="J105"/>
    <hyperlink r:id="rId538" ref="K105"/>
    <hyperlink r:id="rId539" ref="M105"/>
    <hyperlink r:id="rId540" ref="N105"/>
    <hyperlink r:id="rId541" ref="O105"/>
    <hyperlink r:id="rId542" ref="P105"/>
    <hyperlink r:id="rId543" ref="Q105"/>
    <hyperlink r:id="rId544" location="!/ico" ref="B106"/>
    <hyperlink r:id="rId545" ref="B107"/>
    <hyperlink r:id="rId546" ref="J107"/>
    <hyperlink r:id="rId547" ref="L107"/>
    <hyperlink r:id="rId548" ref="M107"/>
    <hyperlink r:id="rId549" ref="P107"/>
    <hyperlink r:id="rId550" ref="I108"/>
    <hyperlink r:id="rId551" ref="J108"/>
    <hyperlink r:id="rId552" ref="K108"/>
    <hyperlink r:id="rId553" ref="M108"/>
    <hyperlink r:id="rId554" ref="J109"/>
    <hyperlink r:id="rId555" ref="K109"/>
    <hyperlink r:id="rId556" ref="L109"/>
    <hyperlink r:id="rId557" ref="K110"/>
    <hyperlink r:id="rId558" ref="L110"/>
    <hyperlink r:id="rId559" ref="B111"/>
    <hyperlink r:id="rId560" ref="I111"/>
    <hyperlink r:id="rId561" ref="J111"/>
    <hyperlink r:id="rId562" ref="K111"/>
    <hyperlink r:id="rId563" ref="L111"/>
    <hyperlink r:id="rId564" ref="M111"/>
    <hyperlink r:id="rId565" ref="P111"/>
    <hyperlink r:id="rId566" ref="B112"/>
    <hyperlink r:id="rId567" ref="K112"/>
    <hyperlink r:id="rId568" ref="B113"/>
    <hyperlink r:id="rId569" ref="I113"/>
    <hyperlink r:id="rId570" ref="J113"/>
    <hyperlink r:id="rId571" ref="O113"/>
    <hyperlink r:id="rId572" ref="Q113"/>
    <hyperlink r:id="rId573" ref="J114"/>
    <hyperlink r:id="rId574" ref="K114"/>
    <hyperlink r:id="rId575" ref="P114"/>
    <hyperlink r:id="rId576" ref="B115"/>
    <hyperlink r:id="rId577" ref="J115"/>
    <hyperlink r:id="rId578" ref="K115"/>
    <hyperlink r:id="rId579" ref="Q115"/>
    <hyperlink r:id="rId580" ref="B116"/>
    <hyperlink r:id="rId581" ref="I116"/>
    <hyperlink r:id="rId582" ref="J116"/>
    <hyperlink r:id="rId583" ref="L116"/>
    <hyperlink r:id="rId584" ref="M116"/>
    <hyperlink r:id="rId585" ref="P116"/>
    <hyperlink r:id="rId586" ref="A117"/>
    <hyperlink r:id="rId587" ref="B117"/>
    <hyperlink r:id="rId588" ref="B118"/>
    <hyperlink r:id="rId589" ref="B119"/>
    <hyperlink r:id="rId590" ref="B120"/>
    <hyperlink r:id="rId591" ref="A121"/>
    <hyperlink r:id="rId592" ref="B121"/>
    <hyperlink r:id="rId593" ref="A122"/>
    <hyperlink r:id="rId594" ref="B122"/>
    <hyperlink r:id="rId595" ref="B123"/>
    <hyperlink r:id="rId596" ref="I123"/>
    <hyperlink r:id="rId597" ref="J123"/>
    <hyperlink r:id="rId598" ref="K123"/>
    <hyperlink r:id="rId599" ref="L123"/>
    <hyperlink r:id="rId600" ref="O123"/>
    <hyperlink r:id="rId601" ref="P123"/>
    <hyperlink r:id="rId602" ref="Q123"/>
    <hyperlink r:id="rId603" ref="B124"/>
    <hyperlink r:id="rId604" ref="I124"/>
    <hyperlink r:id="rId605" ref="L124"/>
    <hyperlink r:id="rId606" ref="A125"/>
    <hyperlink r:id="rId607" ref="B125"/>
    <hyperlink r:id="rId608" ref="B126"/>
    <hyperlink r:id="rId609" ref="I126"/>
    <hyperlink r:id="rId610" ref="J126"/>
    <hyperlink r:id="rId611" ref="K126"/>
    <hyperlink r:id="rId612" ref="L126"/>
    <hyperlink r:id="rId613" ref="O126"/>
    <hyperlink r:id="rId614" ref="P126"/>
    <hyperlink r:id="rId615" ref="Q126"/>
    <hyperlink r:id="rId616" ref="B127"/>
    <hyperlink r:id="rId617" ref="I127"/>
    <hyperlink r:id="rId618" ref="L127"/>
  </hyperlinks>
  <drawing r:id="rId619"/>
  <legacyDrawing r:id="rId620"/>
</worksheet>
</file>