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Divakar\Documents\"/>
    </mc:Choice>
  </mc:AlternateContent>
  <xr:revisionPtr revIDLastSave="0" documentId="13_ncr:1_{DDDFAE60-D922-4A0C-954B-BBDE05FDEFBF}" xr6:coauthVersionLast="47" xr6:coauthVersionMax="47" xr10:uidLastSave="{00000000-0000-0000-0000-000000000000}"/>
  <bookViews>
    <workbookView xWindow="-108" yWindow="-108" windowWidth="23256" windowHeight="12456" xr2:uid="{0D07EBCF-4918-4875-BC0C-39F7FBDEC2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38" i="1"/>
  <c r="C45" i="1"/>
  <c r="C52" i="1"/>
  <c r="C59" i="1"/>
  <c r="C66" i="1"/>
  <c r="C73" i="1"/>
  <c r="C18" i="1"/>
  <c r="C12" i="1"/>
  <c r="C5" i="1"/>
</calcChain>
</file>

<file path=xl/sharedStrings.xml><?xml version="1.0" encoding="utf-8"?>
<sst xmlns="http://schemas.openxmlformats.org/spreadsheetml/2006/main" count="66" uniqueCount="32">
  <si>
    <t>CALCULATION</t>
  </si>
  <si>
    <t xml:space="preserve">EMI </t>
  </si>
  <si>
    <t>Amount</t>
  </si>
  <si>
    <t>Interest rate</t>
  </si>
  <si>
    <t>Year</t>
  </si>
  <si>
    <t>Answer</t>
  </si>
  <si>
    <t>FUTURE VALUE</t>
  </si>
  <si>
    <t>Investment</t>
  </si>
  <si>
    <t>Period</t>
  </si>
  <si>
    <t>FV</t>
  </si>
  <si>
    <t>PV</t>
  </si>
  <si>
    <t>Future value</t>
  </si>
  <si>
    <t>Rate/year</t>
  </si>
  <si>
    <t>NPV</t>
  </si>
  <si>
    <t>Year 1</t>
  </si>
  <si>
    <t>Year 2</t>
  </si>
  <si>
    <t>Year 3</t>
  </si>
  <si>
    <t>Year 4</t>
  </si>
  <si>
    <t>Year 5</t>
  </si>
  <si>
    <t>Discounted annual rate</t>
  </si>
  <si>
    <t>IRR</t>
  </si>
  <si>
    <t>Discount annual rate</t>
  </si>
  <si>
    <t>Total payment required</t>
  </si>
  <si>
    <t>Loan ammount</t>
  </si>
  <si>
    <t>Annual interest rate</t>
  </si>
  <si>
    <t>Annuity FV</t>
  </si>
  <si>
    <t>NIPER</t>
  </si>
  <si>
    <t>Invested annually</t>
  </si>
  <si>
    <t>Rate</t>
  </si>
  <si>
    <t>EMI</t>
  </si>
  <si>
    <t>Loan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</si>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</sst>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/>
    <xf numFmtId="0" fontId="5" fillId="0" borderId="0" xfId="0" applyFont="1"/>
    <xf numFmtId="0" fontId="0" fillId="2" borderId="0" xfId="0" applyFill="1"/>
    <xf numFmtId="0" fontId="2" fillId="0" borderId="0" xfId="0" applyFont="1"/>
    <xf numFmtId="0" fontId="0" fillId="0" borderId="0" xfId="1" applyNumberFormat="1" applyFont="1" applyFill="1" applyBorder="1" applyAlignment="1"/>
    <xf numFmtId="0" fontId="0" fillId="3" borderId="0" xfId="0" applyFill="1"/>
    <xf numFmtId="9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2F61-C314-4BC8-9F15-DD8C37FEEF2F}">
  <dimension ref="A1:D74"/>
  <sheetViews>
    <sheetView tabSelected="1" zoomScale="137" workbookViewId="0">
      <selection activeCell="M2" sqref="M2"/>
    </sheetView>
  </sheetViews>
  <sheetFormatPr defaultRowHeight="14.4" x14ac:dyDescent="0.3"/>
  <sheetData>
    <row r="1" spans="1:4" x14ac:dyDescent="0.3">
      <c r="A1" s="14" t="s">
        <v>1</v>
      </c>
      <c r="B1" s="14"/>
      <c r="C1" s="17" t="s">
        <v>0</v>
      </c>
      <c r="D1" s="17"/>
    </row>
    <row r="2" spans="1:4" x14ac:dyDescent="0.3">
      <c r="A2" s="15" t="s">
        <v>2</v>
      </c>
      <c r="B2" s="12"/>
      <c r="C2" s="12">
        <v>200000</v>
      </c>
      <c r="D2" s="12"/>
    </row>
    <row r="3" spans="1:4" x14ac:dyDescent="0.3">
      <c r="A3" s="12" t="s">
        <v>3</v>
      </c>
      <c r="B3" s="12"/>
      <c r="C3" s="18">
        <v>0.06</v>
      </c>
      <c r="D3" s="12"/>
    </row>
    <row r="4" spans="1:4" x14ac:dyDescent="0.3">
      <c r="A4" s="12" t="s">
        <v>4</v>
      </c>
      <c r="B4" s="12"/>
      <c r="C4" s="12">
        <v>5</v>
      </c>
      <c r="D4" s="12"/>
    </row>
    <row r="5" spans="1:4" x14ac:dyDescent="0.3">
      <c r="A5" s="16" t="s">
        <v>5</v>
      </c>
      <c r="B5" s="16"/>
      <c r="C5" s="19">
        <f>-PMT(C3/12,C4*12,C2)</f>
        <v>3866.5603058855831</v>
      </c>
      <c r="D5" s="19"/>
    </row>
    <row r="6" spans="1:4" x14ac:dyDescent="0.3">
      <c r="A6" s="12"/>
      <c r="B6" s="12"/>
      <c r="C6" s="12"/>
      <c r="D6" s="12"/>
    </row>
    <row r="8" spans="1:4" x14ac:dyDescent="0.3">
      <c r="A8" s="14" t="s">
        <v>6</v>
      </c>
      <c r="B8" s="14"/>
      <c r="C8" s="17" t="s">
        <v>0</v>
      </c>
      <c r="D8" s="17"/>
    </row>
    <row r="9" spans="1:4" x14ac:dyDescent="0.3">
      <c r="A9" s="12" t="s">
        <v>7</v>
      </c>
      <c r="B9" s="12"/>
      <c r="C9" s="12">
        <v>5000</v>
      </c>
      <c r="D9" s="12"/>
    </row>
    <row r="10" spans="1:4" x14ac:dyDescent="0.3">
      <c r="A10" s="12" t="s">
        <v>3</v>
      </c>
      <c r="B10" s="12"/>
      <c r="C10" s="18">
        <v>0.08</v>
      </c>
      <c r="D10" s="12"/>
    </row>
    <row r="11" spans="1:4" x14ac:dyDescent="0.3">
      <c r="A11" s="12" t="s">
        <v>8</v>
      </c>
      <c r="B11" s="12"/>
      <c r="C11" s="12">
        <v>10</v>
      </c>
      <c r="D11" s="12"/>
    </row>
    <row r="12" spans="1:4" x14ac:dyDescent="0.3">
      <c r="A12" s="12" t="s">
        <v>9</v>
      </c>
      <c r="B12" s="12"/>
      <c r="C12" s="19">
        <f>-FV(C10,C11,C9)</f>
        <v>72432.812329549241</v>
      </c>
      <c r="D12" s="19"/>
    </row>
    <row r="13" spans="1:4" x14ac:dyDescent="0.3">
      <c r="A13" s="12"/>
      <c r="B13" s="12"/>
      <c r="C13" s="12"/>
      <c r="D13" s="12"/>
    </row>
    <row r="14" spans="1:4" x14ac:dyDescent="0.3">
      <c r="A14" s="14" t="s">
        <v>10</v>
      </c>
      <c r="B14" s="14"/>
      <c r="C14" s="17" t="s">
        <v>0</v>
      </c>
      <c r="D14" s="17"/>
    </row>
    <row r="15" spans="1:4" x14ac:dyDescent="0.3">
      <c r="A15" s="12" t="s">
        <v>11</v>
      </c>
      <c r="B15" s="12"/>
      <c r="C15" s="12">
        <v>50000</v>
      </c>
      <c r="D15" s="12"/>
    </row>
    <row r="16" spans="1:4" x14ac:dyDescent="0.3">
      <c r="A16" s="12" t="s">
        <v>8</v>
      </c>
      <c r="B16" s="12"/>
      <c r="C16" s="12">
        <v>3</v>
      </c>
      <c r="D16" s="12"/>
    </row>
    <row r="17" spans="1:4" x14ac:dyDescent="0.3">
      <c r="A17" s="12" t="s">
        <v>12</v>
      </c>
      <c r="B17" s="12"/>
      <c r="C17" s="18">
        <v>0.05</v>
      </c>
      <c r="D17" s="12"/>
    </row>
    <row r="18" spans="1:4" x14ac:dyDescent="0.3">
      <c r="A18" s="12" t="s">
        <v>5</v>
      </c>
      <c r="B18" s="12"/>
      <c r="C18" s="19">
        <f>-PV(C17,C16,0,C15)</f>
        <v>43191.879926573798</v>
      </c>
      <c r="D18" s="19"/>
    </row>
    <row r="19" spans="1:4" x14ac:dyDescent="0.3">
      <c r="A19" s="12"/>
      <c r="B19" s="12"/>
      <c r="C19" s="12"/>
      <c r="D19" s="12"/>
    </row>
    <row r="20" spans="1:4" x14ac:dyDescent="0.3">
      <c r="A20" s="12"/>
      <c r="B20" s="12"/>
      <c r="C20" s="12"/>
      <c r="D20" s="12"/>
    </row>
    <row r="21" spans="1:4" x14ac:dyDescent="0.3">
      <c r="A21" s="14" t="s">
        <v>13</v>
      </c>
      <c r="B21" s="14"/>
      <c r="C21" s="2" t="s">
        <v>0</v>
      </c>
      <c r="D21" s="2"/>
    </row>
    <row r="22" spans="1:4" x14ac:dyDescent="0.3">
      <c r="A22" s="12" t="s">
        <v>14</v>
      </c>
      <c r="B22" s="12"/>
      <c r="C22" s="1">
        <v>-10000</v>
      </c>
      <c r="D22" s="1"/>
    </row>
    <row r="23" spans="1:4" x14ac:dyDescent="0.3">
      <c r="A23" s="12" t="s">
        <v>15</v>
      </c>
      <c r="B23" s="12"/>
      <c r="C23" s="1">
        <v>3000</v>
      </c>
      <c r="D23" s="1"/>
    </row>
    <row r="24" spans="1:4" x14ac:dyDescent="0.3">
      <c r="A24" s="12" t="s">
        <v>16</v>
      </c>
      <c r="B24" s="12"/>
      <c r="C24" s="1">
        <v>6000</v>
      </c>
      <c r="D24" s="1"/>
    </row>
    <row r="25" spans="1:4" x14ac:dyDescent="0.3">
      <c r="A25" s="12" t="s">
        <v>17</v>
      </c>
      <c r="B25" s="12"/>
      <c r="C25" s="1">
        <v>8000</v>
      </c>
      <c r="D25" s="1"/>
    </row>
    <row r="26" spans="1:4" x14ac:dyDescent="0.3">
      <c r="A26" s="12" t="s">
        <v>18</v>
      </c>
      <c r="B26" s="12"/>
      <c r="C26" s="1">
        <v>12000</v>
      </c>
      <c r="D26" s="1"/>
    </row>
    <row r="27" spans="1:4" x14ac:dyDescent="0.3">
      <c r="A27" s="13" t="s">
        <v>19</v>
      </c>
      <c r="B27" s="12"/>
      <c r="C27" s="3">
        <v>7.0000000000000007E-2</v>
      </c>
      <c r="D27" s="1"/>
    </row>
    <row r="28" spans="1:4" x14ac:dyDescent="0.3">
      <c r="A28" s="1" t="s">
        <v>5</v>
      </c>
      <c r="B28" s="1"/>
      <c r="C28" s="11">
        <f>-NPV(C27,C22,C23,C24,C25,C26)</f>
        <v>-12831.304903825603</v>
      </c>
      <c r="D28" s="11"/>
    </row>
    <row r="31" spans="1:4" x14ac:dyDescent="0.3">
      <c r="A31" s="5" t="s">
        <v>20</v>
      </c>
      <c r="B31" s="5"/>
      <c r="C31" s="2" t="s">
        <v>0</v>
      </c>
      <c r="D31" s="2"/>
    </row>
    <row r="32" spans="1:4" x14ac:dyDescent="0.3">
      <c r="A32" s="1" t="s">
        <v>14</v>
      </c>
      <c r="B32" s="1"/>
      <c r="C32" s="1">
        <v>-10000</v>
      </c>
      <c r="D32" s="1"/>
    </row>
    <row r="33" spans="1:4" x14ac:dyDescent="0.3">
      <c r="A33" s="1" t="s">
        <v>15</v>
      </c>
      <c r="B33" s="1"/>
      <c r="C33" s="1">
        <v>3000</v>
      </c>
      <c r="D33" s="1"/>
    </row>
    <row r="34" spans="1:4" x14ac:dyDescent="0.3">
      <c r="A34" s="1" t="s">
        <v>16</v>
      </c>
      <c r="B34" s="1"/>
      <c r="C34" s="1">
        <v>6000</v>
      </c>
      <c r="D34" s="1"/>
    </row>
    <row r="35" spans="1:4" x14ac:dyDescent="0.3">
      <c r="A35" s="1" t="s">
        <v>17</v>
      </c>
      <c r="B35" s="1"/>
      <c r="C35" s="1">
        <v>8000</v>
      </c>
      <c r="D35" s="1"/>
    </row>
    <row r="36" spans="1:4" x14ac:dyDescent="0.3">
      <c r="A36" s="1" t="s">
        <v>18</v>
      </c>
      <c r="B36" s="1"/>
      <c r="C36" s="1">
        <v>12000</v>
      </c>
      <c r="D36" s="1"/>
    </row>
    <row r="37" spans="1:4" x14ac:dyDescent="0.3">
      <c r="A37" s="6" t="s">
        <v>21</v>
      </c>
      <c r="B37" s="6"/>
      <c r="C37" s="3">
        <v>7.0000000000000007E-2</v>
      </c>
      <c r="D37" s="1"/>
    </row>
    <row r="38" spans="1:4" x14ac:dyDescent="0.3">
      <c r="A38" s="1" t="s">
        <v>5</v>
      </c>
      <c r="B38" s="1"/>
      <c r="C38" s="9">
        <f>IRR(C32:D37)</f>
        <v>0.46459468631685485</v>
      </c>
      <c r="D38" s="9"/>
    </row>
    <row r="41" spans="1:4" x14ac:dyDescent="0.3">
      <c r="A41" s="10" t="s">
        <v>22</v>
      </c>
      <c r="B41" s="5"/>
      <c r="C41" s="2" t="s">
        <v>0</v>
      </c>
      <c r="D41" s="2"/>
    </row>
    <row r="42" spans="1:4" x14ac:dyDescent="0.3">
      <c r="A42" s="8" t="s">
        <v>23</v>
      </c>
      <c r="B42" s="1"/>
      <c r="C42" s="1">
        <v>150000</v>
      </c>
      <c r="D42" s="1"/>
    </row>
    <row r="43" spans="1:4" x14ac:dyDescent="0.3">
      <c r="A43" s="6" t="s">
        <v>24</v>
      </c>
      <c r="B43" s="6"/>
      <c r="C43" s="3">
        <v>0.1</v>
      </c>
      <c r="D43" s="1"/>
    </row>
    <row r="44" spans="1:4" x14ac:dyDescent="0.3">
      <c r="A44" s="8" t="s">
        <v>8</v>
      </c>
      <c r="B44" s="8"/>
      <c r="C44" s="1">
        <v>8</v>
      </c>
      <c r="D44" s="1"/>
    </row>
    <row r="45" spans="1:4" x14ac:dyDescent="0.3">
      <c r="A45" s="1" t="s">
        <v>5</v>
      </c>
      <c r="B45" s="1"/>
      <c r="C45" s="7">
        <f>PMT(10%/12,8*12,-150000*8*12)</f>
        <v>218507.96300838239</v>
      </c>
      <c r="D45" s="7"/>
    </row>
    <row r="46" spans="1:4" x14ac:dyDescent="0.3">
      <c r="A46" s="1"/>
      <c r="B46" s="1"/>
      <c r="C46" s="1"/>
      <c r="D46" s="1"/>
    </row>
    <row r="47" spans="1:4" x14ac:dyDescent="0.3">
      <c r="A47" s="1"/>
      <c r="B47" s="1"/>
      <c r="C47" s="1"/>
      <c r="D47" s="1"/>
    </row>
    <row r="48" spans="1:4" x14ac:dyDescent="0.3">
      <c r="A48" s="5" t="s">
        <v>25</v>
      </c>
      <c r="B48" s="5"/>
      <c r="C48" s="2" t="s">
        <v>0</v>
      </c>
      <c r="D48" s="2"/>
    </row>
    <row r="49" spans="1:4" x14ac:dyDescent="0.3">
      <c r="A49" s="1" t="s">
        <v>11</v>
      </c>
      <c r="B49" s="1"/>
      <c r="C49" s="1">
        <v>2500</v>
      </c>
      <c r="D49" s="1"/>
    </row>
    <row r="50" spans="1:4" x14ac:dyDescent="0.3">
      <c r="A50" s="8" t="s">
        <v>24</v>
      </c>
      <c r="B50" s="1"/>
      <c r="C50" s="3">
        <v>0.06</v>
      </c>
      <c r="D50" s="1"/>
    </row>
    <row r="51" spans="1:4" x14ac:dyDescent="0.3">
      <c r="A51" s="1" t="s">
        <v>8</v>
      </c>
      <c r="B51" s="1"/>
      <c r="C51" s="1">
        <v>15</v>
      </c>
      <c r="D51" s="1"/>
    </row>
    <row r="52" spans="1:4" x14ac:dyDescent="0.3">
      <c r="A52" s="1" t="s">
        <v>5</v>
      </c>
      <c r="B52" s="1"/>
      <c r="C52" s="7">
        <f>FV(6%/12,15*12,-2500,0)</f>
        <v>727046.78112357296</v>
      </c>
      <c r="D52" s="7"/>
    </row>
    <row r="53" spans="1:4" x14ac:dyDescent="0.3">
      <c r="A53" s="1"/>
      <c r="B53" s="1"/>
      <c r="C53" s="1"/>
      <c r="D53" s="1"/>
    </row>
    <row r="55" spans="1:4" x14ac:dyDescent="0.3">
      <c r="A55" s="5" t="s">
        <v>26</v>
      </c>
      <c r="B55" s="5"/>
      <c r="C55" s="2" t="s">
        <v>0</v>
      </c>
      <c r="D55" s="2"/>
    </row>
    <row r="56" spans="1:4" x14ac:dyDescent="0.3">
      <c r="A56" s="1" t="s">
        <v>9</v>
      </c>
      <c r="B56" s="1"/>
      <c r="C56" s="1">
        <v>1000000</v>
      </c>
      <c r="D56" s="1"/>
    </row>
    <row r="57" spans="1:4" x14ac:dyDescent="0.3">
      <c r="A57" s="1" t="s">
        <v>27</v>
      </c>
      <c r="B57" s="1"/>
      <c r="C57" s="1">
        <v>10000</v>
      </c>
      <c r="D57" s="1"/>
    </row>
    <row r="58" spans="1:4" x14ac:dyDescent="0.3">
      <c r="A58" s="1" t="s">
        <v>28</v>
      </c>
      <c r="B58" s="1"/>
      <c r="C58" s="3">
        <v>0.12</v>
      </c>
      <c r="D58" s="1"/>
    </row>
    <row r="59" spans="1:4" x14ac:dyDescent="0.3">
      <c r="A59" s="1" t="s">
        <v>5</v>
      </c>
      <c r="B59" s="1"/>
      <c r="C59" s="4">
        <f>NPER(12%,10000,,-1000000)</f>
        <v>22.632834312982478</v>
      </c>
      <c r="D59" s="4"/>
    </row>
    <row r="62" spans="1:4" x14ac:dyDescent="0.3">
      <c r="A62" s="5" t="s">
        <v>29</v>
      </c>
      <c r="B62" s="5"/>
      <c r="C62" s="2" t="s">
        <v>0</v>
      </c>
      <c r="D62" s="2"/>
    </row>
    <row r="63" spans="1:4" x14ac:dyDescent="0.3">
      <c r="A63" s="1" t="s">
        <v>30</v>
      </c>
      <c r="B63" s="1"/>
      <c r="C63" s="1">
        <v>300000</v>
      </c>
      <c r="D63" s="1"/>
    </row>
    <row r="64" spans="1:4" x14ac:dyDescent="0.3">
      <c r="A64" s="6" t="s">
        <v>24</v>
      </c>
      <c r="B64" s="6"/>
      <c r="C64" s="3">
        <v>0.09</v>
      </c>
      <c r="D64" s="1"/>
    </row>
    <row r="65" spans="1:4" x14ac:dyDescent="0.3">
      <c r="A65" s="1" t="s">
        <v>8</v>
      </c>
      <c r="B65" s="1"/>
      <c r="C65" s="1">
        <v>5</v>
      </c>
      <c r="D65" s="1"/>
    </row>
    <row r="66" spans="1:4" x14ac:dyDescent="0.3">
      <c r="A66" s="1" t="s">
        <v>5</v>
      </c>
      <c r="B66" s="1"/>
      <c r="C66" s="4">
        <f>PMT(9%/12,5*12,-300000,0)</f>
        <v>6227.5065679062027</v>
      </c>
      <c r="D66" s="4"/>
    </row>
    <row r="67" spans="1:4" x14ac:dyDescent="0.3">
      <c r="A67" s="1"/>
      <c r="B67" s="1"/>
      <c r="C67" s="1"/>
      <c r="D67" s="1"/>
    </row>
    <row r="69" spans="1:4" x14ac:dyDescent="0.3">
      <c r="A69" s="5" t="s">
        <v>10</v>
      </c>
      <c r="B69" s="5"/>
      <c r="C69" s="2" t="s">
        <v>0</v>
      </c>
      <c r="D69" s="2"/>
    </row>
    <row r="70" spans="1:4" x14ac:dyDescent="0.3">
      <c r="A70" s="1" t="s">
        <v>9</v>
      </c>
      <c r="B70" s="1"/>
      <c r="C70" s="1">
        <v>50000</v>
      </c>
      <c r="D70" s="1"/>
    </row>
    <row r="71" spans="1:4" x14ac:dyDescent="0.3">
      <c r="A71" s="1" t="s">
        <v>31</v>
      </c>
      <c r="B71" s="1"/>
      <c r="C71" s="1">
        <v>10</v>
      </c>
      <c r="D71" s="1"/>
    </row>
    <row r="72" spans="1:4" x14ac:dyDescent="0.3">
      <c r="A72" s="1" t="s">
        <v>3</v>
      </c>
      <c r="B72" s="1"/>
      <c r="C72" s="3">
        <v>7.0000000000000007E-2</v>
      </c>
      <c r="D72" s="1"/>
    </row>
    <row r="73" spans="1:4" x14ac:dyDescent="0.3">
      <c r="A73" s="1" t="s">
        <v>5</v>
      </c>
      <c r="B73" s="1"/>
      <c r="C73" s="4">
        <f>PV(7%,10,0,-50000)</f>
        <v>25417.464606735888</v>
      </c>
      <c r="D73" s="4"/>
    </row>
    <row r="74" spans="1:4" x14ac:dyDescent="0.3">
      <c r="A74" s="1"/>
      <c r="B74" s="1"/>
      <c r="C74" s="1"/>
      <c r="D74" s="1"/>
    </row>
  </sheetData>
  <mergeCells count="130">
    <mergeCell ref="A15:B15"/>
    <mergeCell ref="C15:D15"/>
    <mergeCell ref="A16:B16"/>
    <mergeCell ref="A17:B17"/>
    <mergeCell ref="A18:B18"/>
    <mergeCell ref="A20:B20"/>
    <mergeCell ref="C16:D16"/>
    <mergeCell ref="C17:D17"/>
    <mergeCell ref="C18:D18"/>
    <mergeCell ref="C19:D19"/>
    <mergeCell ref="C20:D20"/>
    <mergeCell ref="A19:B19"/>
    <mergeCell ref="A14:B14"/>
    <mergeCell ref="C8:D8"/>
    <mergeCell ref="C9:D9"/>
    <mergeCell ref="C10:D10"/>
    <mergeCell ref="C11:D11"/>
    <mergeCell ref="C12:D12"/>
    <mergeCell ref="C13:D13"/>
    <mergeCell ref="C14:D14"/>
    <mergeCell ref="A8:B8"/>
    <mergeCell ref="A9:B9"/>
    <mergeCell ref="A10:B10"/>
    <mergeCell ref="A11:B11"/>
    <mergeCell ref="A12:B12"/>
    <mergeCell ref="A13:B13"/>
    <mergeCell ref="C6:D6"/>
    <mergeCell ref="A1:B1"/>
    <mergeCell ref="A2:B2"/>
    <mergeCell ref="A3:B3"/>
    <mergeCell ref="A4:B4"/>
    <mergeCell ref="A5:B5"/>
    <mergeCell ref="A6:B6"/>
    <mergeCell ref="C1:D1"/>
    <mergeCell ref="C2:D2"/>
    <mergeCell ref="C3:D3"/>
    <mergeCell ref="C4:D4"/>
    <mergeCell ref="C5:D5"/>
    <mergeCell ref="A26:B26"/>
    <mergeCell ref="A27:B27"/>
    <mergeCell ref="C21:D21"/>
    <mergeCell ref="C22:D22"/>
    <mergeCell ref="C23:D23"/>
    <mergeCell ref="C24:D24"/>
    <mergeCell ref="C25:D25"/>
    <mergeCell ref="C26:D26"/>
    <mergeCell ref="C27:D27"/>
    <mergeCell ref="A21:B21"/>
    <mergeCell ref="A22:B22"/>
    <mergeCell ref="A23:B23"/>
    <mergeCell ref="A24:B24"/>
    <mergeCell ref="A25:B25"/>
    <mergeCell ref="C31:D31"/>
    <mergeCell ref="C32:D32"/>
    <mergeCell ref="C33:D33"/>
    <mergeCell ref="C34:D34"/>
    <mergeCell ref="C35:D35"/>
    <mergeCell ref="C36:D36"/>
    <mergeCell ref="C37:D37"/>
    <mergeCell ref="C28:D28"/>
    <mergeCell ref="A28:B28"/>
    <mergeCell ref="A31:B31"/>
    <mergeCell ref="A32:B32"/>
    <mergeCell ref="A33:B33"/>
    <mergeCell ref="A38:B38"/>
    <mergeCell ref="C38:D38"/>
    <mergeCell ref="A41:B41"/>
    <mergeCell ref="A42:B42"/>
    <mergeCell ref="A43:B43"/>
    <mergeCell ref="A34:B34"/>
    <mergeCell ref="A35:B35"/>
    <mergeCell ref="A36:B36"/>
    <mergeCell ref="A37:B37"/>
    <mergeCell ref="A44:B44"/>
    <mergeCell ref="A45:B45"/>
    <mergeCell ref="A46:B46"/>
    <mergeCell ref="A47:B47"/>
    <mergeCell ref="C41:D41"/>
    <mergeCell ref="C42:D42"/>
    <mergeCell ref="C43:D43"/>
    <mergeCell ref="C44:D44"/>
    <mergeCell ref="C45:D45"/>
    <mergeCell ref="C46:D46"/>
    <mergeCell ref="C47:D47"/>
    <mergeCell ref="A53:B53"/>
    <mergeCell ref="C48:D48"/>
    <mergeCell ref="C49:D49"/>
    <mergeCell ref="C50:D50"/>
    <mergeCell ref="C51:D51"/>
    <mergeCell ref="C52:D52"/>
    <mergeCell ref="C53:D53"/>
    <mergeCell ref="A48:B48"/>
    <mergeCell ref="A49:B49"/>
    <mergeCell ref="A50:B50"/>
    <mergeCell ref="A51:B51"/>
    <mergeCell ref="A52:B52"/>
    <mergeCell ref="C55:D55"/>
    <mergeCell ref="C56:D56"/>
    <mergeCell ref="C57:D57"/>
    <mergeCell ref="C58:D58"/>
    <mergeCell ref="C59:D59"/>
    <mergeCell ref="A55:B55"/>
    <mergeCell ref="A56:B56"/>
    <mergeCell ref="A57:B57"/>
    <mergeCell ref="A58:B58"/>
    <mergeCell ref="A59:B59"/>
    <mergeCell ref="A67:B67"/>
    <mergeCell ref="C62:D62"/>
    <mergeCell ref="C63:D63"/>
    <mergeCell ref="C64:D64"/>
    <mergeCell ref="C65:D65"/>
    <mergeCell ref="C66:D66"/>
    <mergeCell ref="C67:D67"/>
    <mergeCell ref="A62:B62"/>
    <mergeCell ref="A63:B63"/>
    <mergeCell ref="A64:B64"/>
    <mergeCell ref="A65:B65"/>
    <mergeCell ref="A66:B66"/>
    <mergeCell ref="A74:B74"/>
    <mergeCell ref="C69:D69"/>
    <mergeCell ref="C70:D70"/>
    <mergeCell ref="C71:D71"/>
    <mergeCell ref="C72:D72"/>
    <mergeCell ref="C73:D73"/>
    <mergeCell ref="C74:D74"/>
    <mergeCell ref="A69:B69"/>
    <mergeCell ref="A70:B70"/>
    <mergeCell ref="A71:B71"/>
    <mergeCell ref="A72:B72"/>
    <mergeCell ref="A73:B73"/>
  </mergeCells>
  <phoneticPr fontId="4" type="noConversion"/>
  <conditionalFormatting sqref="A69:B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Divakara Rao Parapati</dc:creator>
  <cp:lastModifiedBy>Divakara Rao Parapati</cp:lastModifiedBy>
  <dcterms:created xsi:type="dcterms:W3CDTF">2024-03-05T05:20:14Z</dcterms:created>
  <dcterms:modified xsi:type="dcterms:W3CDTF">2024-03-05T14:14:46Z</dcterms:modified>
</cp:coreProperties>
</file>