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2.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Sagar.1.B\Downloads\hr_dashboard_files_yt\"/>
    </mc:Choice>
  </mc:AlternateContent>
  <xr:revisionPtr revIDLastSave="0" documentId="13_ncr:1_{87C92B78-B85B-41E0-8156-69D6B0DAFB09}" xr6:coauthVersionLast="47" xr6:coauthVersionMax="47" xr10:uidLastSave="{00000000-0000-0000-0000-000000000000}"/>
  <bookViews>
    <workbookView xWindow="-120" yWindow="-120" windowWidth="24240" windowHeight="13020" xr2:uid="{00A1A2BD-8427-4636-84D0-A379F0F8BB35}"/>
  </bookViews>
  <sheets>
    <sheet name="Dashboard" sheetId="1" r:id="rId1"/>
    <sheet name="HR_Data" sheetId="16" r:id="rId2"/>
    <sheet name="Active Ethnic group" sheetId="3" state="hidden" r:id="rId3"/>
    <sheet name="Total Active Employees" sheetId="2" state="hidden" r:id="rId4"/>
    <sheet name="Tenure " sheetId="5" state="hidden" r:id="rId5"/>
    <sheet name="Region" sheetId="8" state="hidden" r:id="rId6"/>
    <sheet name="Separation" sheetId="10" state="hidden" r:id="rId7"/>
    <sheet name="Headlines" sheetId="13" state="hidden" r:id="rId8"/>
    <sheet name="Termination" sheetId="11" state="hidden" r:id="rId9"/>
    <sheet name="Sheet12" sheetId="12" state="hidden" r:id="rId10"/>
  </sheets>
  <definedNames>
    <definedName name="Slicer_BU_Region">#N/A</definedName>
    <definedName name="Slicer_Date__Year">#N/A</definedName>
    <definedName name="Slicer_EthnicGroup">#N/A</definedName>
    <definedName name="Slicer_FP">#N/A</definedName>
    <definedName name="Slicer_Gender">#N/A</definedName>
  </definedNames>
  <calcPr calcId="191029"/>
  <customWorkbookViews>
    <customWorkbookView name="dashboard" guid="{E8178A25-12B2-4EAA-AA6F-B3C9CB6078E0}" maximized="1" xWindow="-8" yWindow="-8" windowWidth="1616" windowHeight="868" activeSheetId="1" showFormulaBar="0"/>
  </customWorkbookViews>
  <pivotCaches>
    <pivotCache cacheId="0" r:id="rId11"/>
    <pivotCache cacheId="1" r:id="rId12"/>
    <pivotCache cacheId="2" r:id="rId13"/>
    <pivotCache cacheId="3" r:id="rId14"/>
    <pivotCache cacheId="4" r:id="rId15"/>
    <pivotCache cacheId="5" r:id="rId16"/>
    <pivotCache cacheId="6" r:id="rId17"/>
    <pivotCache cacheId="7" r:id="rId18"/>
    <pivotCache cacheId="8" r:id="rId19"/>
    <pivotCache cacheId="9" r:id="rId20"/>
    <pivotCache cacheId="10" r:id="rId21"/>
    <pivotCache cacheId="11" r:id="rId22"/>
  </pivotCaches>
  <extLst>
    <ext xmlns:x14="http://schemas.microsoft.com/office/spreadsheetml/2009/9/main" uri="{876F7934-8845-4945-9796-88D515C7AA90}">
      <x14:pivotCaches>
        <pivotCache cacheId="12" r:id="rId23"/>
      </x14:pivotCaches>
    </ext>
    <ext xmlns:x14="http://schemas.microsoft.com/office/spreadsheetml/2009/9/main" uri="{BBE1A952-AA13-448e-AADC-164F8A28A991}">
      <x14:slicerCaches>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76cfb978-2286-4012-9916-fd968d215e1d"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HR Data" columnName="TermDate" columnId="TermDate">
                <x16:calculatedTimeColumn columnName="TermDate (Year)" columnId="TermDate (Year)" contentType="years" isSelected="1"/>
                <x16:calculatedTimeColumn columnName="TermDate (Quarter)" columnId="TermDate (Quarter)" contentType="quarters" isSelected="1"/>
                <x16:calculatedTimeColumn columnName="TermDate (Month Index)" columnId="TermDate (Month Index)" contentType="monthsindex" isSelected="1"/>
                <x16:calculatedTimeColumn columnName="TermDate (Month)" columnId="Term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5" i="1" l="1"/>
  <c r="S5" i="1"/>
  <c r="R5" i="1"/>
  <c r="J5" i="1"/>
  <c r="J4" i="1"/>
  <c r="I5" i="1"/>
  <c r="I4" i="1"/>
  <c r="G5" i="1"/>
  <c r="E5" i="1"/>
  <c r="F5" i="1"/>
  <c r="M5" i="1"/>
  <c r="M4" i="1"/>
  <c r="L5" i="1"/>
  <c r="L4" i="1"/>
  <c r="F2" i="1" l="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1F6987-72F4-4056-B285-0DD2D383AFDC}" name="Query - HR Data" description="Connection to the 'HR Data' query in the workbook." type="100" refreshedVersion="8" minRefreshableVersion="5">
    <extLst>
      <ext xmlns:x15="http://schemas.microsoft.com/office/spreadsheetml/2010/11/main" uri="{DE250136-89BD-433C-8126-D09CA5730AF9}">
        <x15:connection id="81032cc8-ffbe-4681-a12b-e7402acae2c9"/>
      </ext>
    </extLst>
  </connection>
  <connection id="2" xr16:uid="{C4A75724-AD0C-4F12-8E7F-A39A3E75E63D}"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2F131DA7-1E50-4CD0-ABFC-C35D958AB56B}"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B3078AA9-F570-478C-BC6C-ECAB96CB0FB7}"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55F740D6-5FE4-498F-8BE7-46B53E18BCC9}"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BE281240-8214-4A84-83BC-35EFEBADFD6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<sst xmlns="http://schemas.openxmlformats.org/spreadsheetml/2006/main" count="239" uniqueCount="67">
  <si>
    <t>Row Labels</t>
  </si>
  <si>
    <t>Grand Total</t>
  </si>
  <si>
    <t>2015</t>
  </si>
  <si>
    <t>Qtr1</t>
  </si>
  <si>
    <t>Jan</t>
  </si>
  <si>
    <t>Feb</t>
  </si>
  <si>
    <t>Mar</t>
  </si>
  <si>
    <t>Qtr2</t>
  </si>
  <si>
    <t>Apr</t>
  </si>
  <si>
    <t>May</t>
  </si>
  <si>
    <t>Jun</t>
  </si>
  <si>
    <t>Qtr3</t>
  </si>
  <si>
    <t>Jul</t>
  </si>
  <si>
    <t>Aug</t>
  </si>
  <si>
    <t>Sep</t>
  </si>
  <si>
    <t>Qtr4</t>
  </si>
  <si>
    <t>Oct</t>
  </si>
  <si>
    <t>Nov</t>
  </si>
  <si>
    <t>Dec</t>
  </si>
  <si>
    <t>2016</t>
  </si>
  <si>
    <t>2017</t>
  </si>
  <si>
    <t>2018</t>
  </si>
  <si>
    <t>Qtr1 Total</t>
  </si>
  <si>
    <t>Qtr2 Total</t>
  </si>
  <si>
    <t>Qtr3 Total</t>
  </si>
  <si>
    <t>Qtr4 Total</t>
  </si>
  <si>
    <t>2015 Total</t>
  </si>
  <si>
    <t>2016 Total</t>
  </si>
  <si>
    <t>2017 Total</t>
  </si>
  <si>
    <t>2018 Total</t>
  </si>
  <si>
    <t>Active Employees</t>
  </si>
  <si>
    <t>New Hire</t>
  </si>
  <si>
    <t>F</t>
  </si>
  <si>
    <t>M</t>
  </si>
  <si>
    <t>Group A</t>
  </si>
  <si>
    <t>Group B</t>
  </si>
  <si>
    <t>Group C</t>
  </si>
  <si>
    <t>Group D</t>
  </si>
  <si>
    <t>Group E</t>
  </si>
  <si>
    <t>Group F</t>
  </si>
  <si>
    <t>Group G</t>
  </si>
  <si>
    <t>Column Labels</t>
  </si>
  <si>
    <t>FT</t>
  </si>
  <si>
    <t>PT</t>
  </si>
  <si>
    <t>Central</t>
  </si>
  <si>
    <t>East</t>
  </si>
  <si>
    <t>Midwest</t>
  </si>
  <si>
    <t>North</t>
  </si>
  <si>
    <t>Northwest</t>
  </si>
  <si>
    <t>South</t>
  </si>
  <si>
    <t>West</t>
  </si>
  <si>
    <t>Avg. Tenure of Emp</t>
  </si>
  <si>
    <t>Separations</t>
  </si>
  <si>
    <t>Bad Hires</t>
  </si>
  <si>
    <t>Involuntary</t>
  </si>
  <si>
    <t>Voluntary</t>
  </si>
  <si>
    <t>HR Management Dashboard</t>
  </si>
  <si>
    <t>Hourly</t>
  </si>
  <si>
    <t>Salary</t>
  </si>
  <si>
    <t>Full Time</t>
  </si>
  <si>
    <t>Part Time</t>
  </si>
  <si>
    <t>&lt;30</t>
  </si>
  <si>
    <t>30-49</t>
  </si>
  <si>
    <t>50+</t>
  </si>
  <si>
    <t xml:space="preserve"> </t>
  </si>
  <si>
    <t>Turnover</t>
  </si>
  <si>
    <t>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</si>
</sst>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2" x14ac:knownFonts="1">
    <font>
      <sz val="11"/>
      <color theme="1"/>
      <name val="Aptos Narrow"/>
      <family val="2"/>
      <scheme val="minor"/>
    </font>
    <font>
      <sz val="16"/>
      <color rgb="FF12A1D4"/>
      <name val="Arial Rounded MT Bold"/>
      <family val="2"/>
    </font>
    <font>
      <sz val="16"/>
      <color rgb="FF084C64"/>
      <name val="Arial Rounded MT Bold"/>
      <family val="2"/>
    </font>
    <font>
      <sz val="11"/>
      <color theme="0"/>
      <name val="Aptos Narrow"/>
      <family val="2"/>
      <scheme val="minor"/>
    </font>
    <font>
      <b/>
      <sz val="14"/>
      <color rgb="FF12A1D4"/>
      <name val="Aptos Narrow"/>
      <family val="2"/>
      <scheme val="minor"/>
    </font>
    <font>
      <b/>
      <sz val="12"/>
      <color theme="4" tint="-0.249977111117893"/>
      <name val="Aptos Narrow"/>
      <family val="2"/>
      <scheme val="minor"/>
    </font>
    <font>
      <b/>
      <sz val="12"/>
      <color rgb="FF084C64"/>
      <name val="Aptos Narrow"/>
      <family val="2"/>
      <scheme val="minor"/>
    </font>
    <font>
      <sz val="18"/>
      <color rgb="FF12A1D4"/>
      <name val="Arial Rounded MT Bold"/>
      <family val="2"/>
    </font>
    <font>
      <b/>
      <sz val="14"/>
      <color rgb="FF8CC5E3"/>
      <name val="Aptos Narrow"/>
      <family val="2"/>
      <scheme val="minor"/>
    </font>
    <font>
      <sz val="16"/>
      <color rgb="FF8CC5E3"/>
      <name val="Arial Rounded MT Bold"/>
      <family val="2"/>
    </font>
    <font>
      <b/>
      <sz val="18"/>
      <color theme="1" tint="0.34998626667073579"/>
      <name val="Aptos Narrow"/>
      <family val="2"/>
      <scheme val="minor"/>
    </font>
    <font>
      <b/>
      <sz val="14"/>
      <color theme="1" tint="0.499984740745262"/>
      <name val="Aptos Narrow"/>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3" fontId="0" fillId="0" borderId="0" xfId="0" applyNumberFormat="1"/>
    <xf numFmtId="1" fontId="0" fillId="0" borderId="0" xfId="0" applyNumberFormat="1"/>
    <xf numFmtId="9" fontId="0" fillId="0" borderId="0" xfId="0" applyNumberFormat="1"/>
    <xf numFmtId="164" fontId="0" fillId="0" borderId="0" xfId="0" applyNumberFormat="1"/>
    <xf numFmtId="0" fontId="0" fillId="0" borderId="1" xfId="0" applyBorder="1"/>
    <xf numFmtId="9" fontId="11" fillId="0" borderId="1" xfId="0" applyNumberFormat="1" applyFont="1" applyBorder="1" applyAlignment="1">
      <alignment horizontal="center" vertical="center"/>
    </xf>
    <xf numFmtId="9" fontId="4" fillId="0" borderId="1" xfId="0" applyNumberFormat="1" applyFont="1" applyBorder="1" applyAlignment="1">
      <alignment horizontal="center" vertical="center"/>
    </xf>
    <xf numFmtId="0" fontId="1" fillId="0" borderId="1" xfId="0" applyFont="1" applyBorder="1" applyAlignment="1">
      <alignment horizontal="center" vertical="center"/>
    </xf>
    <xf numFmtId="9" fontId="4" fillId="2" borderId="1" xfId="0" applyNumberFormat="1" applyFont="1" applyFill="1" applyBorder="1" applyAlignment="1">
      <alignment horizontal="center" vertical="center"/>
    </xf>
    <xf numFmtId="0" fontId="10" fillId="0" borderId="1" xfId="0" applyFont="1" applyBorder="1" applyAlignment="1">
      <alignment horizontal="center" vertical="center"/>
    </xf>
    <xf numFmtId="0" fontId="7" fillId="0" borderId="1" xfId="0" applyFont="1" applyBorder="1" applyAlignment="1">
      <alignment horizontal="center" vertical="center" wrapText="1"/>
    </xf>
    <xf numFmtId="0" fontId="0" fillId="0" borderId="2" xfId="0" applyBorder="1"/>
    <xf numFmtId="0" fontId="0" fillId="0" borderId="3" xfId="0" applyBorder="1"/>
    <xf numFmtId="0" fontId="0" fillId="0" borderId="4" xfId="0" applyBorder="1"/>
    <xf numFmtId="0" fontId="7" fillId="0" borderId="5" xfId="0" applyFont="1" applyBorder="1" applyAlignment="1">
      <alignment horizontal="center" vertical="center" wrapText="1"/>
    </xf>
    <xf numFmtId="0" fontId="7" fillId="0" borderId="0" xfId="0" applyFont="1" applyBorder="1" applyAlignment="1">
      <alignment horizontal="center" vertical="center" wrapText="1"/>
    </xf>
    <xf numFmtId="0" fontId="5" fillId="0" borderId="0" xfId="0" applyFont="1" applyBorder="1" applyAlignment="1">
      <alignment horizontal="right" vertical="center"/>
    </xf>
    <xf numFmtId="9" fontId="8" fillId="0" borderId="0" xfId="0" applyNumberFormat="1" applyFont="1" applyBorder="1" applyAlignment="1">
      <alignment horizontal="center" vertical="center"/>
    </xf>
    <xf numFmtId="0" fontId="0" fillId="0" borderId="0" xfId="0" applyBorder="1"/>
    <xf numFmtId="0" fontId="10" fillId="0" borderId="0" xfId="0" applyFont="1" applyBorder="1" applyAlignment="1">
      <alignment horizontal="center" vertical="center"/>
    </xf>
    <xf numFmtId="0" fontId="0" fillId="0" borderId="6" xfId="0" applyBorder="1"/>
    <xf numFmtId="0" fontId="0" fillId="0" borderId="5" xfId="0" applyBorder="1"/>
    <xf numFmtId="0" fontId="6" fillId="0" borderId="0" xfId="0" applyFont="1" applyBorder="1" applyAlignment="1">
      <alignment horizontal="center"/>
    </xf>
    <xf numFmtId="0" fontId="2" fillId="0" borderId="0" xfId="0" applyFont="1" applyBorder="1" applyAlignment="1">
      <alignment horizontal="center" vertical="center"/>
    </xf>
    <xf numFmtId="0" fontId="9" fillId="0" borderId="0" xfId="0" applyFont="1" applyBorder="1" applyAlignment="1">
      <alignment horizontal="center" vertical="center"/>
    </xf>
    <xf numFmtId="9" fontId="11" fillId="0" borderId="0" xfId="0" applyNumberFormat="1" applyFont="1" applyBorder="1" applyAlignment="1">
      <alignment horizontal="center" vertical="center"/>
    </xf>
    <xf numFmtId="0" fontId="0" fillId="2" borderId="5" xfId="0" applyFill="1" applyBorder="1"/>
    <xf numFmtId="0" fontId="0" fillId="2" borderId="0" xfId="0" applyFill="1" applyBorder="1"/>
    <xf numFmtId="0" fontId="2" fillId="2" borderId="0" xfId="0" applyFont="1" applyFill="1" applyBorder="1" applyAlignment="1">
      <alignment horizontal="center" vertical="center"/>
    </xf>
    <xf numFmtId="0" fontId="9"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6" fillId="2" borderId="0" xfId="0" applyFont="1" applyFill="1" applyBorder="1" applyAlignment="1">
      <alignment horizontal="center"/>
    </xf>
    <xf numFmtId="9" fontId="8" fillId="2" borderId="0" xfId="0" applyNumberFormat="1" applyFont="1" applyFill="1" applyBorder="1" applyAlignment="1">
      <alignment horizontal="center" vertical="center"/>
    </xf>
    <xf numFmtId="9" fontId="4" fillId="2" borderId="0" xfId="0" applyNumberFormat="1" applyFont="1" applyFill="1" applyBorder="1" applyAlignment="1">
      <alignment horizontal="center" vertical="center"/>
    </xf>
    <xf numFmtId="9" fontId="11" fillId="2" borderId="0" xfId="0" applyNumberFormat="1" applyFont="1" applyFill="1" applyBorder="1" applyAlignment="1">
      <alignment horizontal="center" vertical="center"/>
    </xf>
    <xf numFmtId="0" fontId="0" fillId="2" borderId="6" xfId="0" applyFill="1" applyBorder="1"/>
    <xf numFmtId="0" fontId="0" fillId="0" borderId="0" xfId="0" applyBorder="1" applyAlignment="1">
      <alignment vertical="center"/>
    </xf>
    <xf numFmtId="0" fontId="0" fillId="0" borderId="0" xfId="0" applyBorder="1" applyAlignment="1">
      <alignment horizontal="center"/>
    </xf>
    <xf numFmtId="0" fontId="3" fillId="0" borderId="0" xfId="0" applyFont="1" applyBorder="1"/>
    <xf numFmtId="0" fontId="0" fillId="0" borderId="7" xfId="0" applyBorder="1"/>
    <xf numFmtId="0" fontId="0" fillId="0" borderId="8" xfId="0" applyBorder="1"/>
    <xf numFmtId="0" fontId="0" fillId="0" borderId="9" xfId="0" applyBorder="1"/>
  </cellXfs>
  <cellStyles count="1">
    <cellStyle name="Normal" xfId="0" builtinId="0"/>
  </cellStyles>
  <dxfs count="5">
    <dxf>
      <numFmt numFmtId="0" formatCode="General"/>
    </dxf>
    <dxf>
      <numFmt numFmtId="13" formatCode="0%"/>
    </dxf>
    <dxf>
      <numFmt numFmtId="13" formatCode="0%"/>
    </dxf>
    <dxf>
      <numFmt numFmtId="13" formatCode="0%"/>
    </dxf>
    <dxf>
      <numFmt numFmtId="1" formatCode="0"/>
    </dxf>
  </dxfs>
  <tableStyles count="0" defaultTableStyle="TableStyleMedium2" defaultPivotStyle="PivotStyleLight16"/>
  <colors>
    <mruColors>
      <color rgb="FF084C64"/>
      <color rgb="FFFFFF00"/>
      <color rgb="FF8CC5E3"/>
      <color rgb="FF00FF99"/>
      <color rgb="FFCCFF33"/>
      <color rgb="FF12A1D4"/>
      <color rgb="FF009999"/>
      <color rgb="FF87D8F5"/>
      <color rgb="FFE7F7FD"/>
      <color rgb="FF2A74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3.xml"/><Relationship Id="rId21" Type="http://schemas.openxmlformats.org/officeDocument/2006/relationships/pivotCacheDefinition" Target="pivotCache/pivotCacheDefinition11.xml"/><Relationship Id="rId34" Type="http://schemas.openxmlformats.org/officeDocument/2006/relationships/calcChain" Target="calcChain.xml"/><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55" Type="http://schemas.openxmlformats.org/officeDocument/2006/relationships/customXml" Target="../customXml/item21.xml"/><Relationship Id="rId63" Type="http://schemas.openxmlformats.org/officeDocument/2006/relationships/customXml" Target="../customXml/item29.xml"/><Relationship Id="rId68" Type="http://schemas.openxmlformats.org/officeDocument/2006/relationships/customXml" Target="../customXml/item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theme" Target="theme/theme1.xml"/><Relationship Id="rId11" Type="http://schemas.openxmlformats.org/officeDocument/2006/relationships/pivotCacheDefinition" Target="pivotCache/pivotCacheDefinition1.xml"/><Relationship Id="rId24" Type="http://schemas.microsoft.com/office/2007/relationships/slicerCache" Target="slicerCaches/slicerCache1.xml"/><Relationship Id="rId32" Type="http://schemas.openxmlformats.org/officeDocument/2006/relationships/sharedStrings" Target="sharedString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8" Type="http://schemas.openxmlformats.org/officeDocument/2006/relationships/customXml" Target="../customXml/item24.xml"/><Relationship Id="rId66" Type="http://schemas.openxmlformats.org/officeDocument/2006/relationships/customXml" Target="../customXml/item32.xml"/><Relationship Id="rId5" Type="http://schemas.openxmlformats.org/officeDocument/2006/relationships/worksheet" Target="worksheets/sheet5.xml"/><Relationship Id="rId61" Type="http://schemas.openxmlformats.org/officeDocument/2006/relationships/customXml" Target="../customXml/item27.xml"/><Relationship Id="rId19" Type="http://schemas.openxmlformats.org/officeDocument/2006/relationships/pivotCacheDefinition" Target="pivotCache/pivotCacheDefinition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microsoft.com/office/2007/relationships/slicerCache" Target="slicerCaches/slicerCache4.xml"/><Relationship Id="rId30" Type="http://schemas.openxmlformats.org/officeDocument/2006/relationships/connections" Target="connections.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56" Type="http://schemas.openxmlformats.org/officeDocument/2006/relationships/customXml" Target="../customXml/item22.xml"/><Relationship Id="rId64" Type="http://schemas.openxmlformats.org/officeDocument/2006/relationships/customXml" Target="../customXml/item30.xml"/><Relationship Id="rId8" Type="http://schemas.openxmlformats.org/officeDocument/2006/relationships/worksheet" Target="worksheets/sheet8.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07/relationships/slicerCache" Target="slicerCaches/slicerCache2.xml"/><Relationship Id="rId33" Type="http://schemas.openxmlformats.org/officeDocument/2006/relationships/powerPivotData" Target="model/item.data"/><Relationship Id="rId38" Type="http://schemas.openxmlformats.org/officeDocument/2006/relationships/customXml" Target="../customXml/item4.xml"/><Relationship Id="rId46" Type="http://schemas.openxmlformats.org/officeDocument/2006/relationships/customXml" Target="../customXml/item12.xml"/><Relationship Id="rId59" Type="http://schemas.openxmlformats.org/officeDocument/2006/relationships/customXml" Target="../customXml/item25.xml"/><Relationship Id="rId67" Type="http://schemas.openxmlformats.org/officeDocument/2006/relationships/customXml" Target="../customXml/item33.xml"/><Relationship Id="rId20" Type="http://schemas.openxmlformats.org/officeDocument/2006/relationships/pivotCacheDefinition" Target="pivotCache/pivotCacheDefinition10.xml"/><Relationship Id="rId41" Type="http://schemas.openxmlformats.org/officeDocument/2006/relationships/customXml" Target="../customXml/item7.xml"/><Relationship Id="rId54" Type="http://schemas.openxmlformats.org/officeDocument/2006/relationships/customXml" Target="../customXml/item20.xml"/><Relationship Id="rId62"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3.xml"/><Relationship Id="rId28" Type="http://schemas.microsoft.com/office/2007/relationships/slicerCache" Target="slicerCaches/slicerCache5.xml"/><Relationship Id="rId36" Type="http://schemas.openxmlformats.org/officeDocument/2006/relationships/customXml" Target="../customXml/item2.xml"/><Relationship Id="rId49" Type="http://schemas.openxmlformats.org/officeDocument/2006/relationships/customXml" Target="../customXml/item15.xml"/><Relationship Id="rId57" Type="http://schemas.openxmlformats.org/officeDocument/2006/relationships/customXml" Target="../customXml/item23.xml"/><Relationship Id="rId10" Type="http://schemas.openxmlformats.org/officeDocument/2006/relationships/worksheet" Target="worksheets/sheet10.xml"/><Relationship Id="rId31" Type="http://schemas.openxmlformats.org/officeDocument/2006/relationships/styles" Target="styles.xml"/><Relationship Id="rId44" Type="http://schemas.openxmlformats.org/officeDocument/2006/relationships/customXml" Target="../customXml/item10.xml"/><Relationship Id="rId52" Type="http://schemas.openxmlformats.org/officeDocument/2006/relationships/customXml" Target="../customXml/item18.xml"/><Relationship Id="rId60" Type="http://schemas.openxmlformats.org/officeDocument/2006/relationships/customXml" Target="../customXml/item26.xml"/><Relationship Id="rId65" Type="http://schemas.openxmlformats.org/officeDocument/2006/relationships/customXml" Target="../customXml/item3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39"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data.xlsx]Headlines!Age Group</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CC5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763297332358294E-2"/>
          <c:y val="1.1903822848168891E-3"/>
          <c:w val="0.96540844016742489"/>
          <c:h val="0.79058992445773468"/>
        </c:manualLayout>
      </c:layout>
      <c:barChart>
        <c:barDir val="col"/>
        <c:grouping val="clustered"/>
        <c:varyColors val="0"/>
        <c:ser>
          <c:idx val="0"/>
          <c:order val="0"/>
          <c:tx>
            <c:strRef>
              <c:f>Headlines!$B$25:$B$26</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Headlines!$A$27:$A$30</c:f>
              <c:strCache>
                <c:ptCount val="3"/>
                <c:pt idx="0">
                  <c:v>&lt;30</c:v>
                </c:pt>
                <c:pt idx="1">
                  <c:v>30-49</c:v>
                </c:pt>
                <c:pt idx="2">
                  <c:v>50+</c:v>
                </c:pt>
              </c:strCache>
            </c:strRef>
          </c:cat>
          <c:val>
            <c:numRef>
              <c:f>Headlines!$B$27:$B$30</c:f>
              <c:numCache>
                <c:formatCode>General</c:formatCode>
                <c:ptCount val="3"/>
                <c:pt idx="0">
                  <c:v>172</c:v>
                </c:pt>
                <c:pt idx="1">
                  <c:v>81</c:v>
                </c:pt>
                <c:pt idx="2">
                  <c:v>44</c:v>
                </c:pt>
              </c:numCache>
            </c:numRef>
          </c:val>
          <c:extLst>
            <c:ext xmlns:c16="http://schemas.microsoft.com/office/drawing/2014/chart" uri="{C3380CC4-5D6E-409C-BE32-E72D297353CC}">
              <c16:uniqueId val="{00000000-2B88-43A6-8D65-612A332F3EF9}"/>
            </c:ext>
          </c:extLst>
        </c:ser>
        <c:ser>
          <c:idx val="1"/>
          <c:order val="1"/>
          <c:tx>
            <c:strRef>
              <c:f>Headlines!$C$25:$C$26</c:f>
              <c:strCache>
                <c:ptCount val="1"/>
                <c:pt idx="0">
                  <c:v>M</c:v>
                </c:pt>
              </c:strCache>
            </c:strRef>
          </c:tx>
          <c:spPr>
            <a:solidFill>
              <a:srgbClr val="8CC5E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Headlines!$A$27:$A$30</c:f>
              <c:strCache>
                <c:ptCount val="3"/>
                <c:pt idx="0">
                  <c:v>&lt;30</c:v>
                </c:pt>
                <c:pt idx="1">
                  <c:v>30-49</c:v>
                </c:pt>
                <c:pt idx="2">
                  <c:v>50+</c:v>
                </c:pt>
              </c:strCache>
            </c:strRef>
          </c:cat>
          <c:val>
            <c:numRef>
              <c:f>Headlines!$C$27:$C$30</c:f>
              <c:numCache>
                <c:formatCode>General</c:formatCode>
                <c:ptCount val="3"/>
                <c:pt idx="0">
                  <c:v>165</c:v>
                </c:pt>
                <c:pt idx="1">
                  <c:v>105</c:v>
                </c:pt>
                <c:pt idx="2">
                  <c:v>83</c:v>
                </c:pt>
              </c:numCache>
            </c:numRef>
          </c:val>
          <c:extLst>
            <c:ext xmlns:c16="http://schemas.microsoft.com/office/drawing/2014/chart" uri="{C3380CC4-5D6E-409C-BE32-E72D297353CC}">
              <c16:uniqueId val="{00000009-2B88-43A6-8D65-612A332F3EF9}"/>
            </c:ext>
          </c:extLst>
        </c:ser>
        <c:dLbls>
          <c:dLblPos val="inEnd"/>
          <c:showLegendKey val="0"/>
          <c:showVal val="1"/>
          <c:showCatName val="0"/>
          <c:showSerName val="0"/>
          <c:showPercent val="0"/>
          <c:showBubbleSize val="0"/>
        </c:dLbls>
        <c:gapWidth val="45"/>
        <c:axId val="1099591136"/>
        <c:axId val="1099587776"/>
      </c:barChart>
      <c:catAx>
        <c:axId val="109959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87776"/>
        <c:crosses val="autoZero"/>
        <c:auto val="1"/>
        <c:lblAlgn val="ctr"/>
        <c:lblOffset val="100"/>
        <c:noMultiLvlLbl val="0"/>
      </c:catAx>
      <c:valAx>
        <c:axId val="1099587776"/>
        <c:scaling>
          <c:orientation val="minMax"/>
        </c:scaling>
        <c:delete val="1"/>
        <c:axPos val="l"/>
        <c:numFmt formatCode="General" sourceLinked="1"/>
        <c:majorTickMark val="none"/>
        <c:minorTickMark val="none"/>
        <c:tickLblPos val="nextTo"/>
        <c:crossAx val="1099591136"/>
        <c:crosses val="autoZero"/>
        <c:crossBetween val="between"/>
      </c:valAx>
      <c:spPr>
        <a:noFill/>
        <a:ln>
          <a:noFill/>
        </a:ln>
        <a:effectLst/>
      </c:spPr>
    </c:plotArea>
    <c:legend>
      <c:legendPos val="r"/>
      <c:layout>
        <c:manualLayout>
          <c:xMode val="edge"/>
          <c:yMode val="edge"/>
          <c:x val="0.68759268502906423"/>
          <c:y val="7.9562405898762942E-2"/>
          <c:w val="0.27444780762723425"/>
          <c:h val="0.156251093613298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data.xlsx]Tenure !PivotTable3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Tenure - Months</a:t>
            </a:r>
            <a:endParaRPr lang="en-IN"/>
          </a:p>
        </c:rich>
      </c:tx>
      <c:layout>
        <c:manualLayout>
          <c:xMode val="edge"/>
          <c:yMode val="edge"/>
          <c:x val="5.7692585301837268E-2"/>
          <c:y val="4.19947575993151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469816272965873E-2"/>
          <c:y val="0.18039406532516766"/>
          <c:w val="0.90297462817147855"/>
          <c:h val="0.56258712452610093"/>
        </c:manualLayout>
      </c:layout>
      <c:barChart>
        <c:barDir val="col"/>
        <c:grouping val="clustered"/>
        <c:varyColors val="0"/>
        <c:ser>
          <c:idx val="0"/>
          <c:order val="0"/>
          <c:tx>
            <c:strRef>
              <c:f>'Tenure '!$B$3:$B$4</c:f>
              <c:strCache>
                <c:ptCount val="1"/>
                <c:pt idx="0">
                  <c:v>FT</c:v>
                </c:pt>
              </c:strCache>
            </c:strRef>
          </c:tx>
          <c:spPr>
            <a:solidFill>
              <a:schemeClr val="accent1">
                <a:lumMod val="75000"/>
              </a:schemeClr>
            </a:solidFill>
            <a:ln>
              <a:noFill/>
            </a:ln>
            <a:effectLst/>
          </c:spPr>
          <c:invertIfNegative val="0"/>
          <c:cat>
            <c:multiLvlStrRef>
              <c:f>'Tenure '!$A$5:$A$26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 '!$B$5:$B$26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E1DF-4787-B00F-BF5807B49369}"/>
            </c:ext>
          </c:extLst>
        </c:ser>
        <c:ser>
          <c:idx val="1"/>
          <c:order val="1"/>
          <c:tx>
            <c:strRef>
              <c:f>'Tenure '!$C$3:$C$4</c:f>
              <c:strCache>
                <c:ptCount val="1"/>
                <c:pt idx="0">
                  <c:v>PT</c:v>
                </c:pt>
              </c:strCache>
            </c:strRef>
          </c:tx>
          <c:spPr>
            <a:solidFill>
              <a:schemeClr val="accent4"/>
            </a:solidFill>
            <a:ln>
              <a:noFill/>
            </a:ln>
            <a:effectLst/>
          </c:spPr>
          <c:invertIfNegative val="0"/>
          <c:cat>
            <c:multiLvlStrRef>
              <c:f>'Tenure '!$A$5:$A$26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 '!$C$5:$C$26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4-30B3-40C1-BD79-F49B2E331BB4}"/>
            </c:ext>
          </c:extLst>
        </c:ser>
        <c:dLbls>
          <c:showLegendKey val="0"/>
          <c:showVal val="0"/>
          <c:showCatName val="0"/>
          <c:showSerName val="0"/>
          <c:showPercent val="0"/>
          <c:showBubbleSize val="0"/>
        </c:dLbls>
        <c:gapWidth val="81"/>
        <c:axId val="860248384"/>
        <c:axId val="860244064"/>
      </c:barChart>
      <c:catAx>
        <c:axId val="86024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244064"/>
        <c:crosses val="autoZero"/>
        <c:auto val="1"/>
        <c:lblAlgn val="ctr"/>
        <c:lblOffset val="100"/>
        <c:noMultiLvlLbl val="0"/>
      </c:catAx>
      <c:valAx>
        <c:axId val="8602440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248384"/>
        <c:crosses val="autoZero"/>
        <c:crossBetween val="between"/>
      </c:valAx>
      <c:spPr>
        <a:noFill/>
        <a:ln>
          <a:noFill/>
        </a:ln>
        <a:effectLst/>
      </c:spPr>
    </c:plotArea>
    <c:legend>
      <c:legendPos val="t"/>
      <c:layout>
        <c:manualLayout>
          <c:xMode val="edge"/>
          <c:yMode val="edge"/>
          <c:x val="0.83327252843394561"/>
          <c:y val="6.4210775736366285E-2"/>
          <c:w val="9.1757874015748031E-2"/>
          <c:h val="7.086664944991828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data.xlsx]Region!PivotTable5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a:t>
            </a:r>
            <a:r>
              <a:rPr lang="en-IN" baseline="0"/>
              <a:t> by Region</a:t>
            </a:r>
            <a:endParaRPr lang="en-IN"/>
          </a:p>
        </c:rich>
      </c:tx>
      <c:layout>
        <c:manualLayout>
          <c:xMode val="edge"/>
          <c:yMode val="edge"/>
          <c:x val="0.1202012248468941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67869641294839"/>
          <c:y val="0.16187554680664915"/>
          <c:w val="0.81209908136482944"/>
          <c:h val="0.73109543598716831"/>
        </c:manualLayout>
      </c:layout>
      <c:barChart>
        <c:barDir val="bar"/>
        <c:grouping val="clustered"/>
        <c:varyColors val="0"/>
        <c:ser>
          <c:idx val="0"/>
          <c:order val="0"/>
          <c:tx>
            <c:strRef>
              <c:f>Region!$B$1:$B$2</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Region!$A$3:$A$10</c:f>
              <c:strCache>
                <c:ptCount val="7"/>
                <c:pt idx="0">
                  <c:v>Central</c:v>
                </c:pt>
                <c:pt idx="1">
                  <c:v>East</c:v>
                </c:pt>
                <c:pt idx="2">
                  <c:v>Midwest</c:v>
                </c:pt>
                <c:pt idx="3">
                  <c:v>North</c:v>
                </c:pt>
                <c:pt idx="4">
                  <c:v>Northwest</c:v>
                </c:pt>
                <c:pt idx="5">
                  <c:v>South</c:v>
                </c:pt>
                <c:pt idx="6">
                  <c:v>West</c:v>
                </c:pt>
              </c:strCache>
            </c:strRef>
          </c:cat>
          <c:val>
            <c:numRef>
              <c:f>Region!$B$3:$B$10</c:f>
              <c:numCache>
                <c:formatCode>#,##0</c:formatCode>
                <c:ptCount val="7"/>
                <c:pt idx="0">
                  <c:v>33</c:v>
                </c:pt>
                <c:pt idx="1">
                  <c:v>81</c:v>
                </c:pt>
                <c:pt idx="2">
                  <c:v>28</c:v>
                </c:pt>
                <c:pt idx="3">
                  <c:v>55</c:v>
                </c:pt>
                <c:pt idx="4">
                  <c:v>32</c:v>
                </c:pt>
                <c:pt idx="5">
                  <c:v>36</c:v>
                </c:pt>
                <c:pt idx="6">
                  <c:v>32</c:v>
                </c:pt>
              </c:numCache>
            </c:numRef>
          </c:val>
          <c:extLst>
            <c:ext xmlns:c16="http://schemas.microsoft.com/office/drawing/2014/chart" uri="{C3380CC4-5D6E-409C-BE32-E72D297353CC}">
              <c16:uniqueId val="{00000000-FB01-4B69-A32E-4859A35AA327}"/>
            </c:ext>
          </c:extLst>
        </c:ser>
        <c:ser>
          <c:idx val="1"/>
          <c:order val="1"/>
          <c:tx>
            <c:strRef>
              <c:f>Region!$C$1:$C$2</c:f>
              <c:strCache>
                <c:ptCount val="1"/>
                <c:pt idx="0">
                  <c:v>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Region!$A$3:$A$10</c:f>
              <c:strCache>
                <c:ptCount val="7"/>
                <c:pt idx="0">
                  <c:v>Central</c:v>
                </c:pt>
                <c:pt idx="1">
                  <c:v>East</c:v>
                </c:pt>
                <c:pt idx="2">
                  <c:v>Midwest</c:v>
                </c:pt>
                <c:pt idx="3">
                  <c:v>North</c:v>
                </c:pt>
                <c:pt idx="4">
                  <c:v>Northwest</c:v>
                </c:pt>
                <c:pt idx="5">
                  <c:v>South</c:v>
                </c:pt>
                <c:pt idx="6">
                  <c:v>West</c:v>
                </c:pt>
              </c:strCache>
            </c:strRef>
          </c:cat>
          <c:val>
            <c:numRef>
              <c:f>Region!$C$3:$C$10</c:f>
              <c:numCache>
                <c:formatCode>#,##0</c:formatCode>
                <c:ptCount val="7"/>
                <c:pt idx="0">
                  <c:v>42</c:v>
                </c:pt>
                <c:pt idx="1">
                  <c:v>32</c:v>
                </c:pt>
                <c:pt idx="2">
                  <c:v>34</c:v>
                </c:pt>
                <c:pt idx="3">
                  <c:v>69</c:v>
                </c:pt>
                <c:pt idx="4">
                  <c:v>62</c:v>
                </c:pt>
                <c:pt idx="5">
                  <c:v>78</c:v>
                </c:pt>
                <c:pt idx="6">
                  <c:v>36</c:v>
                </c:pt>
              </c:numCache>
            </c:numRef>
          </c:val>
          <c:extLst>
            <c:ext xmlns:c16="http://schemas.microsoft.com/office/drawing/2014/chart" uri="{C3380CC4-5D6E-409C-BE32-E72D297353CC}">
              <c16:uniqueId val="{00000002-FB01-4B69-A32E-4859A35AA327}"/>
            </c:ext>
          </c:extLst>
        </c:ser>
        <c:dLbls>
          <c:dLblPos val="inEnd"/>
          <c:showLegendKey val="0"/>
          <c:showVal val="1"/>
          <c:showCatName val="0"/>
          <c:showSerName val="0"/>
          <c:showPercent val="0"/>
          <c:showBubbleSize val="0"/>
        </c:dLbls>
        <c:gapWidth val="50"/>
        <c:axId val="1410597728"/>
        <c:axId val="1410576128"/>
      </c:barChart>
      <c:catAx>
        <c:axId val="1410597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576128"/>
        <c:crosses val="autoZero"/>
        <c:auto val="1"/>
        <c:lblAlgn val="ctr"/>
        <c:lblOffset val="100"/>
        <c:noMultiLvlLbl val="0"/>
      </c:catAx>
      <c:valAx>
        <c:axId val="141057612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597728"/>
        <c:crosses val="autoZero"/>
        <c:crossBetween val="between"/>
      </c:valAx>
      <c:spPr>
        <a:noFill/>
        <a:ln>
          <a:noFill/>
        </a:ln>
        <a:effectLst/>
      </c:spPr>
    </c:plotArea>
    <c:legend>
      <c:legendPos val="t"/>
      <c:layout>
        <c:manualLayout>
          <c:xMode val="edge"/>
          <c:yMode val="edge"/>
          <c:x val="0.81290048118985125"/>
          <c:y val="5.1342592592592592E-2"/>
          <c:w val="0.1019768153980752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data.xlsx]Separation!PivotTable6</c:name>
    <c:fmtId val="0"/>
  </c:pivotSource>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IN" u="sng"/>
              <a:t>Separation</a:t>
            </a:r>
            <a:r>
              <a:rPr lang="en-IN" u="sng" baseline="0"/>
              <a:t>s</a:t>
            </a:r>
            <a:endParaRPr lang="en-IN" u="sng"/>
          </a:p>
        </c:rich>
      </c:tx>
      <c:layout>
        <c:manualLayout>
          <c:xMode val="edge"/>
          <c:yMode val="edge"/>
          <c:x val="5.3534558180227475E-2"/>
          <c:y val="1.8518518518518517E-2"/>
        </c:manualLayout>
      </c:layout>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50000"/>
              <a:lumOff val="50000"/>
            </a:schemeClr>
          </a:solidFill>
          <a:ln>
            <a:noFill/>
          </a:ln>
          <a:effectLst/>
        </c:spPr>
        <c:dLbl>
          <c:idx val="0"/>
          <c:layout>
            <c:manualLayout>
              <c:x val="-1.0185067526415994E-16"/>
              <c:y val="0.145213853015957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lumMod val="50000"/>
              <a:lumOff val="50000"/>
            </a:schemeClr>
          </a:solidFill>
          <a:ln>
            <a:noFill/>
          </a:ln>
          <a:effectLst/>
        </c:spPr>
        <c:dLbl>
          <c:idx val="0"/>
          <c:layout>
            <c:manualLayout>
              <c:x val="-2.7777777777777779E-3"/>
              <c:y val="7.40853260832251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lumMod val="50000"/>
              <a:lumOff val="50000"/>
            </a:schemeClr>
          </a:solidFill>
          <a:ln>
            <a:noFill/>
          </a:ln>
          <a:effectLst/>
        </c:spPr>
        <c:dLbl>
          <c:idx val="0"/>
          <c:layout>
            <c:manualLayout>
              <c:x val="0"/>
              <c:y val="0.101744099560828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7.8356321760165146E-2"/>
          <c:w val="0.93888888888888888"/>
          <c:h val="0.7899940268995489"/>
        </c:manualLayout>
      </c:layout>
      <c:barChart>
        <c:barDir val="col"/>
        <c:grouping val="clustered"/>
        <c:varyColors val="0"/>
        <c:ser>
          <c:idx val="0"/>
          <c:order val="0"/>
          <c:tx>
            <c:strRef>
              <c:f>Separation!$B$3</c:f>
              <c:strCache>
                <c:ptCount val="1"/>
                <c:pt idx="0">
                  <c:v>Separations</c:v>
                </c:pt>
              </c:strCache>
            </c:strRef>
          </c:tx>
          <c:spPr>
            <a:solidFill>
              <a:schemeClr val="tx1">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Separation!$A$4:$A$8</c:f>
              <c:strCache>
                <c:ptCount val="4"/>
                <c:pt idx="0">
                  <c:v>2015</c:v>
                </c:pt>
                <c:pt idx="1">
                  <c:v>2016</c:v>
                </c:pt>
                <c:pt idx="2">
                  <c:v>2017</c:v>
                </c:pt>
                <c:pt idx="3">
                  <c:v>2018</c:v>
                </c:pt>
              </c:strCache>
            </c:strRef>
          </c:cat>
          <c:val>
            <c:numRef>
              <c:f>Separation!$B$4:$B$8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53F3-4A0A-B7A4-A71A2462DDC1}"/>
            </c:ext>
          </c:extLst>
        </c:ser>
        <c:ser>
          <c:idx val="1"/>
          <c:order val="1"/>
          <c:tx>
            <c:strRef>
              <c:f>Separation!$C$3</c:f>
              <c:strCache>
                <c:ptCount val="1"/>
                <c:pt idx="0">
                  <c:v>Bad Hires</c:v>
                </c:pt>
              </c:strCache>
            </c:strRef>
          </c:tx>
          <c:spPr>
            <a:solidFill>
              <a:schemeClr val="tx1">
                <a:lumMod val="50000"/>
                <a:lumOff val="50000"/>
              </a:schemeClr>
            </a:solidFill>
            <a:ln>
              <a:noFill/>
            </a:ln>
            <a:effectLst/>
          </c:spPr>
          <c:invertIfNegative val="0"/>
          <c:dPt>
            <c:idx val="0"/>
            <c:invertIfNegative val="0"/>
            <c:bubble3D val="0"/>
            <c:extLst>
              <c:ext xmlns:c16="http://schemas.microsoft.com/office/drawing/2014/chart" uri="{C3380CC4-5D6E-409C-BE32-E72D297353CC}">
                <c16:uniqueId val="{00000004-53F3-4A0A-B7A4-A71A2462DDC1}"/>
              </c:ext>
            </c:extLst>
          </c:dPt>
          <c:dPt>
            <c:idx val="1"/>
            <c:invertIfNegative val="0"/>
            <c:bubble3D val="0"/>
            <c:extLst>
              <c:ext xmlns:c16="http://schemas.microsoft.com/office/drawing/2014/chart" uri="{C3380CC4-5D6E-409C-BE32-E72D297353CC}">
                <c16:uniqueId val="{00000005-53F3-4A0A-B7A4-A71A2462DDC1}"/>
              </c:ext>
            </c:extLst>
          </c:dPt>
          <c:dPt>
            <c:idx val="3"/>
            <c:invertIfNegative val="0"/>
            <c:bubble3D val="0"/>
            <c:extLst>
              <c:ext xmlns:c16="http://schemas.microsoft.com/office/drawing/2014/chart" uri="{C3380CC4-5D6E-409C-BE32-E72D297353CC}">
                <c16:uniqueId val="{00000003-53F3-4A0A-B7A4-A71A2462DDC1}"/>
              </c:ext>
            </c:extLst>
          </c:dPt>
          <c:dLbls>
            <c:dLbl>
              <c:idx val="0"/>
              <c:layout>
                <c:manualLayout>
                  <c:x val="-2.7777777777777779E-3"/>
                  <c:y val="7.408532608322519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3F3-4A0A-B7A4-A71A2462DDC1}"/>
                </c:ext>
              </c:extLst>
            </c:dLbl>
            <c:dLbl>
              <c:idx val="1"/>
              <c:layout>
                <c:manualLayout>
                  <c:x val="0"/>
                  <c:y val="0.1017440995608283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3F3-4A0A-B7A4-A71A2462DDC1}"/>
                </c:ext>
              </c:extLst>
            </c:dLbl>
            <c:dLbl>
              <c:idx val="3"/>
              <c:layout>
                <c:manualLayout>
                  <c:x val="-1.0185067526415994E-16"/>
                  <c:y val="0.1452138530159579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3F3-4A0A-B7A4-A71A2462DD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Separation!$A$4:$A$8</c:f>
              <c:strCache>
                <c:ptCount val="4"/>
                <c:pt idx="0">
                  <c:v>2015</c:v>
                </c:pt>
                <c:pt idx="1">
                  <c:v>2016</c:v>
                </c:pt>
                <c:pt idx="2">
                  <c:v>2017</c:v>
                </c:pt>
                <c:pt idx="3">
                  <c:v>2018</c:v>
                </c:pt>
              </c:strCache>
            </c:strRef>
          </c:cat>
          <c:val>
            <c:numRef>
              <c:f>Separation!$C$4:$C$8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53F3-4A0A-B7A4-A71A2462DDC1}"/>
            </c:ext>
          </c:extLst>
        </c:ser>
        <c:dLbls>
          <c:dLblPos val="inEnd"/>
          <c:showLegendKey val="0"/>
          <c:showVal val="1"/>
          <c:showCatName val="0"/>
          <c:showSerName val="0"/>
          <c:showPercent val="0"/>
          <c:showBubbleSize val="0"/>
        </c:dLbls>
        <c:gapWidth val="50"/>
        <c:overlap val="100"/>
        <c:axId val="1410581888"/>
        <c:axId val="1410584288"/>
      </c:barChart>
      <c:catAx>
        <c:axId val="141058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584288"/>
        <c:crosses val="autoZero"/>
        <c:auto val="1"/>
        <c:lblAlgn val="ctr"/>
        <c:lblOffset val="100"/>
        <c:noMultiLvlLbl val="0"/>
      </c:catAx>
      <c:valAx>
        <c:axId val="1410584288"/>
        <c:scaling>
          <c:orientation val="minMax"/>
        </c:scaling>
        <c:delete val="1"/>
        <c:axPos val="l"/>
        <c:numFmt formatCode="#,##0" sourceLinked="1"/>
        <c:majorTickMark val="none"/>
        <c:minorTickMark val="none"/>
        <c:tickLblPos val="nextTo"/>
        <c:crossAx val="1410581888"/>
        <c:crosses val="autoZero"/>
        <c:crossBetween val="between"/>
      </c:valAx>
      <c:spPr>
        <a:noFill/>
        <a:ln>
          <a:noFill/>
        </a:ln>
        <a:effectLst/>
      </c:spPr>
    </c:plotArea>
    <c:legend>
      <c:legendPos val="t"/>
      <c:layout>
        <c:manualLayout>
          <c:xMode val="edge"/>
          <c:yMode val="edge"/>
          <c:x val="4.8696631671041123E-2"/>
          <c:y val="0.17563604365626984"/>
          <c:w val="0.19982895888014002"/>
          <c:h val="0.175347769028871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data.xlsx]Headlines!Age Group</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157131402902053E-2"/>
          <c:y val="4.1666666666666664E-2"/>
          <c:w val="0.96540844016742489"/>
          <c:h val="0.85130431612715074"/>
        </c:manualLayout>
      </c:layout>
      <c:barChart>
        <c:barDir val="col"/>
        <c:grouping val="clustered"/>
        <c:varyColors val="0"/>
        <c:ser>
          <c:idx val="0"/>
          <c:order val="0"/>
          <c:tx>
            <c:strRef>
              <c:f>Headlines!$B$25:$B$26</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Headlines!$A$27:$A$30</c:f>
              <c:strCache>
                <c:ptCount val="3"/>
                <c:pt idx="0">
                  <c:v>&lt;30</c:v>
                </c:pt>
                <c:pt idx="1">
                  <c:v>30-49</c:v>
                </c:pt>
                <c:pt idx="2">
                  <c:v>50+</c:v>
                </c:pt>
              </c:strCache>
            </c:strRef>
          </c:cat>
          <c:val>
            <c:numRef>
              <c:f>Headlines!$B$27:$B$30</c:f>
              <c:numCache>
                <c:formatCode>General</c:formatCode>
                <c:ptCount val="3"/>
                <c:pt idx="0">
                  <c:v>172</c:v>
                </c:pt>
                <c:pt idx="1">
                  <c:v>81</c:v>
                </c:pt>
                <c:pt idx="2">
                  <c:v>44</c:v>
                </c:pt>
              </c:numCache>
            </c:numRef>
          </c:val>
          <c:extLst>
            <c:ext xmlns:c16="http://schemas.microsoft.com/office/drawing/2014/chart" uri="{C3380CC4-5D6E-409C-BE32-E72D297353CC}">
              <c16:uniqueId val="{00000000-1F1F-4D90-B789-B0E50FBB7165}"/>
            </c:ext>
          </c:extLst>
        </c:ser>
        <c:ser>
          <c:idx val="1"/>
          <c:order val="1"/>
          <c:tx>
            <c:strRef>
              <c:f>Headlines!$C$25:$C$26</c:f>
              <c:strCache>
                <c:ptCount val="1"/>
                <c:pt idx="0">
                  <c:v>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Headlines!$A$27:$A$30</c:f>
              <c:strCache>
                <c:ptCount val="3"/>
                <c:pt idx="0">
                  <c:v>&lt;30</c:v>
                </c:pt>
                <c:pt idx="1">
                  <c:v>30-49</c:v>
                </c:pt>
                <c:pt idx="2">
                  <c:v>50+</c:v>
                </c:pt>
              </c:strCache>
            </c:strRef>
          </c:cat>
          <c:val>
            <c:numRef>
              <c:f>Headlines!$C$27:$C$30</c:f>
              <c:numCache>
                <c:formatCode>General</c:formatCode>
                <c:ptCount val="3"/>
                <c:pt idx="0">
                  <c:v>165</c:v>
                </c:pt>
                <c:pt idx="1">
                  <c:v>105</c:v>
                </c:pt>
                <c:pt idx="2">
                  <c:v>83</c:v>
                </c:pt>
              </c:numCache>
            </c:numRef>
          </c:val>
          <c:extLst>
            <c:ext xmlns:c16="http://schemas.microsoft.com/office/drawing/2014/chart" uri="{C3380CC4-5D6E-409C-BE32-E72D297353CC}">
              <c16:uniqueId val="{00000009-1F1F-4D90-B789-B0E50FBB7165}"/>
            </c:ext>
          </c:extLst>
        </c:ser>
        <c:dLbls>
          <c:dLblPos val="inEnd"/>
          <c:showLegendKey val="0"/>
          <c:showVal val="1"/>
          <c:showCatName val="0"/>
          <c:showSerName val="0"/>
          <c:showPercent val="0"/>
          <c:showBubbleSize val="0"/>
        </c:dLbls>
        <c:gapWidth val="45"/>
        <c:axId val="1099591136"/>
        <c:axId val="1099587776"/>
      </c:barChart>
      <c:catAx>
        <c:axId val="109959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87776"/>
        <c:crosses val="autoZero"/>
        <c:auto val="1"/>
        <c:lblAlgn val="ctr"/>
        <c:lblOffset val="100"/>
        <c:noMultiLvlLbl val="0"/>
      </c:catAx>
      <c:valAx>
        <c:axId val="1099587776"/>
        <c:scaling>
          <c:orientation val="minMax"/>
        </c:scaling>
        <c:delete val="1"/>
        <c:axPos val="l"/>
        <c:numFmt formatCode="General" sourceLinked="1"/>
        <c:majorTickMark val="none"/>
        <c:minorTickMark val="none"/>
        <c:tickLblPos val="nextTo"/>
        <c:crossAx val="1099591136"/>
        <c:crosses val="autoZero"/>
        <c:crossBetween val="between"/>
      </c:valAx>
      <c:spPr>
        <a:noFill/>
        <a:ln>
          <a:noFill/>
        </a:ln>
        <a:effectLst/>
      </c:spPr>
    </c:plotArea>
    <c:legend>
      <c:legendPos val="r"/>
      <c:layout>
        <c:manualLayout>
          <c:xMode val="edge"/>
          <c:yMode val="edge"/>
          <c:x val="0.82114851268591416"/>
          <c:y val="0.1672448235637212"/>
          <c:w val="0.13162926509186351"/>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data.xlsx]Termination!PivotTable6</c:name>
    <c:fmtId val="2"/>
  </c:pivotSource>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IN" u="sng"/>
              <a:t>Termination</a:t>
            </a:r>
          </a:p>
        </c:rich>
      </c:tx>
      <c:layout>
        <c:manualLayout>
          <c:xMode val="edge"/>
          <c:yMode val="edge"/>
          <c:x val="5.3534558180227475E-2"/>
          <c:y val="4.0316711636560865E-2"/>
        </c:manualLayout>
      </c:layout>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50000"/>
              <a:lumOff val="50000"/>
            </a:schemeClr>
          </a:solidFill>
          <a:ln>
            <a:noFill/>
          </a:ln>
          <a:effectLst/>
        </c:spPr>
        <c:dLbl>
          <c:idx val="0"/>
          <c:layout>
            <c:manualLayout>
              <c:x val="-1.0185067526415994E-16"/>
              <c:y val="0.145213853015957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lumMod val="50000"/>
              <a:lumOff val="50000"/>
            </a:schemeClr>
          </a:solidFill>
          <a:ln>
            <a:noFill/>
          </a:ln>
          <a:effectLst/>
        </c:spPr>
        <c:dLbl>
          <c:idx val="0"/>
          <c:layout>
            <c:manualLayout>
              <c:x val="-2.7777777777777779E-3"/>
              <c:y val="7.40853260832251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lumMod val="50000"/>
              <a:lumOff val="50000"/>
            </a:schemeClr>
          </a:solidFill>
          <a:ln>
            <a:noFill/>
          </a:ln>
          <a:effectLst/>
        </c:spPr>
        <c:dLbl>
          <c:idx val="0"/>
          <c:layout>
            <c:manualLayout>
              <c:x val="0"/>
              <c:y val="0.101744099560828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2.7777777777777779E-3"/>
              <c:y val="7.40853260832251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0.101744099560828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1.0185067526415994E-16"/>
              <c:y val="0.145213853015957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60000"/>
              <a:lumOff val="40000"/>
            </a:schemeClr>
          </a:solidFill>
          <a:ln>
            <a:noFill/>
          </a:ln>
          <a:effectLst/>
        </c:spPr>
      </c:pivotFmt>
    </c:pivotFmts>
    <c:plotArea>
      <c:layout>
        <c:manualLayout>
          <c:layoutTarget val="inner"/>
          <c:xMode val="edge"/>
          <c:yMode val="edge"/>
          <c:x val="3.0555555555555555E-2"/>
          <c:y val="7.8356321760165146E-2"/>
          <c:w val="0.93888888888888888"/>
          <c:h val="0.7899940268995489"/>
        </c:manualLayout>
      </c:layout>
      <c:barChart>
        <c:barDir val="col"/>
        <c:grouping val="clustered"/>
        <c:varyColors val="0"/>
        <c:ser>
          <c:idx val="0"/>
          <c:order val="0"/>
          <c:tx>
            <c:strRef>
              <c:f>Termination!$B$3:$B$4</c:f>
              <c:strCache>
                <c:ptCount val="1"/>
                <c:pt idx="0">
                  <c:v>Involuntary</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Termination!$A$5:$A$9</c:f>
              <c:strCache>
                <c:ptCount val="4"/>
                <c:pt idx="0">
                  <c:v>2015</c:v>
                </c:pt>
                <c:pt idx="1">
                  <c:v>2016</c:v>
                </c:pt>
                <c:pt idx="2">
                  <c:v>2017</c:v>
                </c:pt>
                <c:pt idx="3">
                  <c:v>2018</c:v>
                </c:pt>
              </c:strCache>
            </c:strRef>
          </c:cat>
          <c:val>
            <c:numRef>
              <c:f>Termination!$B$5:$B$9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EEAF-42DC-BC7E-9FC289400A67}"/>
            </c:ext>
          </c:extLst>
        </c:ser>
        <c:ser>
          <c:idx val="1"/>
          <c:order val="1"/>
          <c:tx>
            <c:strRef>
              <c:f>Termination!$C$3:$C$4</c:f>
              <c:strCache>
                <c:ptCount val="1"/>
                <c:pt idx="0">
                  <c:v>Voluntary</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Termination!$A$5:$A$9</c:f>
              <c:strCache>
                <c:ptCount val="4"/>
                <c:pt idx="0">
                  <c:v>2015</c:v>
                </c:pt>
                <c:pt idx="1">
                  <c:v>2016</c:v>
                </c:pt>
                <c:pt idx="2">
                  <c:v>2017</c:v>
                </c:pt>
                <c:pt idx="3">
                  <c:v>2018</c:v>
                </c:pt>
              </c:strCache>
            </c:strRef>
          </c:cat>
          <c:val>
            <c:numRef>
              <c:f>Termination!$C$5:$C$9</c:f>
              <c:numCache>
                <c:formatCode>#,##0</c:formatCode>
                <c:ptCount val="4"/>
                <c:pt idx="1">
                  <c:v>23</c:v>
                </c:pt>
                <c:pt idx="2">
                  <c:v>472</c:v>
                </c:pt>
                <c:pt idx="3">
                  <c:v>722</c:v>
                </c:pt>
              </c:numCache>
            </c:numRef>
          </c:val>
          <c:extLst>
            <c:ext xmlns:c16="http://schemas.microsoft.com/office/drawing/2014/chart" uri="{C3380CC4-5D6E-409C-BE32-E72D297353CC}">
              <c16:uniqueId val="{00000002-CFF5-4F5E-8381-1AE433A6B3C7}"/>
            </c:ext>
          </c:extLst>
        </c:ser>
        <c:dLbls>
          <c:dLblPos val="inEnd"/>
          <c:showLegendKey val="0"/>
          <c:showVal val="1"/>
          <c:showCatName val="0"/>
          <c:showSerName val="0"/>
          <c:showPercent val="0"/>
          <c:showBubbleSize val="0"/>
        </c:dLbls>
        <c:gapWidth val="50"/>
        <c:overlap val="-3"/>
        <c:axId val="1410581888"/>
        <c:axId val="1410584288"/>
      </c:barChart>
      <c:catAx>
        <c:axId val="141058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584288"/>
        <c:crosses val="autoZero"/>
        <c:auto val="1"/>
        <c:lblAlgn val="ctr"/>
        <c:lblOffset val="100"/>
        <c:noMultiLvlLbl val="0"/>
      </c:catAx>
      <c:valAx>
        <c:axId val="1410584288"/>
        <c:scaling>
          <c:orientation val="minMax"/>
        </c:scaling>
        <c:delete val="1"/>
        <c:axPos val="l"/>
        <c:numFmt formatCode="#,##0" sourceLinked="1"/>
        <c:majorTickMark val="none"/>
        <c:minorTickMark val="none"/>
        <c:tickLblPos val="nextTo"/>
        <c:crossAx val="1410581888"/>
        <c:crosses val="autoZero"/>
        <c:crossBetween val="between"/>
      </c:valAx>
      <c:spPr>
        <a:noFill/>
        <a:ln>
          <a:noFill/>
        </a:ln>
        <a:effectLst/>
      </c:spPr>
    </c:plotArea>
    <c:legend>
      <c:legendPos val="t"/>
      <c:layout>
        <c:manualLayout>
          <c:xMode val="edge"/>
          <c:yMode val="edge"/>
          <c:x val="4.4161444105201134E-2"/>
          <c:y val="0.21196668337303953"/>
          <c:w val="0.27166294086656889"/>
          <c:h val="0.122616767248185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data.xlsx]Total Active Employees!PivotTable2</c:name>
    <c:fmtId val="5"/>
  </c:pivotSource>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IN" u="sng"/>
              <a:t>Total</a:t>
            </a:r>
            <a:r>
              <a:rPr lang="en-IN" u="sng" baseline="0"/>
              <a:t> Active Employees</a:t>
            </a:r>
            <a:endParaRPr lang="en-IN" u="sng"/>
          </a:p>
        </c:rich>
      </c:tx>
      <c:layout>
        <c:manualLayout>
          <c:xMode val="edge"/>
          <c:yMode val="edge"/>
          <c:x val="3.0715819613457436E-2"/>
          <c:y val="5.142673647216113E-2"/>
        </c:manualLayout>
      </c:layout>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84C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pivotFmt>
    </c:pivotFmts>
    <c:plotArea>
      <c:layout>
        <c:manualLayout>
          <c:layoutTarget val="inner"/>
          <c:xMode val="edge"/>
          <c:yMode val="edge"/>
          <c:x val="4.3165354330708665E-2"/>
          <c:y val="0.15623510457700807"/>
          <c:w val="0.94016797900262472"/>
          <c:h val="0.55802435974078302"/>
        </c:manualLayout>
      </c:layout>
      <c:barChart>
        <c:barDir val="col"/>
        <c:grouping val="clustered"/>
        <c:varyColors val="0"/>
        <c:ser>
          <c:idx val="0"/>
          <c:order val="0"/>
          <c:tx>
            <c:strRef>
              <c:f>'Total Active Employees'!$B$1</c:f>
              <c:strCache>
                <c:ptCount val="1"/>
                <c:pt idx="0">
                  <c:v>Active Employees</c:v>
                </c:pt>
              </c:strCache>
            </c:strRef>
          </c:tx>
          <c:spPr>
            <a:solidFill>
              <a:schemeClr val="accent4"/>
            </a:solidFill>
            <a:ln>
              <a:noFill/>
            </a:ln>
            <a:effectLst/>
          </c:spPr>
          <c:invertIfNegative val="0"/>
          <c:cat>
            <c:multiLvlStrRef>
              <c:f>'Total Active Employees'!$A$2:$A$90</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'Total Active Employees'!$B$2:$B$90</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C720-4C98-9A00-4F7FB8C7FC2C}"/>
            </c:ext>
          </c:extLst>
        </c:ser>
        <c:ser>
          <c:idx val="1"/>
          <c:order val="1"/>
          <c:tx>
            <c:strRef>
              <c:f>'Total Active Employees'!$C$1</c:f>
              <c:strCache>
                <c:ptCount val="1"/>
                <c:pt idx="0">
                  <c:v>New Hire</c:v>
                </c:pt>
              </c:strCache>
            </c:strRef>
          </c:tx>
          <c:spPr>
            <a:solidFill>
              <a:srgbClr val="084C64"/>
            </a:solidFill>
            <a:ln>
              <a:noFill/>
            </a:ln>
            <a:effectLst/>
          </c:spPr>
          <c:invertIfNegative val="0"/>
          <c:cat>
            <c:multiLvlStrRef>
              <c:f>'Total Active Employees'!$A$2:$A$90</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'Total Active Employees'!$C$2:$C$90</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C720-4C98-9A00-4F7FB8C7FC2C}"/>
            </c:ext>
          </c:extLst>
        </c:ser>
        <c:dLbls>
          <c:showLegendKey val="0"/>
          <c:showVal val="0"/>
          <c:showCatName val="0"/>
          <c:showSerName val="0"/>
          <c:showPercent val="0"/>
          <c:showBubbleSize val="0"/>
        </c:dLbls>
        <c:gapWidth val="53"/>
        <c:overlap val="100"/>
        <c:axId val="1005981280"/>
        <c:axId val="1005981760"/>
      </c:barChart>
      <c:catAx>
        <c:axId val="100598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981760"/>
        <c:crosses val="autoZero"/>
        <c:auto val="1"/>
        <c:lblAlgn val="ctr"/>
        <c:lblOffset val="100"/>
        <c:noMultiLvlLbl val="0"/>
      </c:catAx>
      <c:valAx>
        <c:axId val="10059817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981280"/>
        <c:crosses val="autoZero"/>
        <c:crossBetween val="between"/>
      </c:valAx>
      <c:spPr>
        <a:noFill/>
        <a:ln>
          <a:noFill/>
        </a:ln>
        <a:effectLst/>
      </c:spPr>
    </c:plotArea>
    <c:legend>
      <c:legendPos val="t"/>
      <c:layout>
        <c:manualLayout>
          <c:xMode val="edge"/>
          <c:yMode val="edge"/>
          <c:x val="0.7281408463212965"/>
          <c:y val="6.9535682426260473E-2"/>
          <c:w val="0.19227991179793286"/>
          <c:h val="6.9444952997295306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data.xlsx]Active Ethnic group!PivotTable3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a:t>
            </a:r>
            <a:r>
              <a:rPr lang="en-IN" baseline="0"/>
              <a:t> Ethnic Group</a:t>
            </a:r>
            <a:endParaRPr lang="en-IN"/>
          </a:p>
        </c:rich>
      </c:tx>
      <c:layout>
        <c:manualLayout>
          <c:xMode val="edge"/>
          <c:yMode val="edge"/>
          <c:x val="5.3930446194225719E-2"/>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CC5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CC5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469816272965873E-2"/>
          <c:y val="0.18039406532516766"/>
          <c:w val="0.90297462817147855"/>
          <c:h val="0.56258712452610093"/>
        </c:manualLayout>
      </c:layout>
      <c:barChart>
        <c:barDir val="col"/>
        <c:grouping val="clustered"/>
        <c:varyColors val="0"/>
        <c:ser>
          <c:idx val="0"/>
          <c:order val="0"/>
          <c:tx>
            <c:strRef>
              <c:f>'Active Ethnic group'!$B$3:$B$4</c:f>
              <c:strCache>
                <c:ptCount val="1"/>
                <c:pt idx="0">
                  <c:v>FT</c:v>
                </c:pt>
              </c:strCache>
            </c:strRef>
          </c:tx>
          <c:spPr>
            <a:solidFill>
              <a:schemeClr val="accent1">
                <a:lumMod val="50000"/>
              </a:schemeClr>
            </a:solidFill>
            <a:ln>
              <a:noFill/>
            </a:ln>
            <a:effectLst/>
          </c:spPr>
          <c:invertIfNegative val="0"/>
          <c:cat>
            <c:multiLvlStrRef>
              <c:f>'Active Ethnic group'!$A$5:$A$26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'Active Ethnic group'!$B$5:$B$26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1F5F-4959-BA95-746C6E657ADA}"/>
            </c:ext>
          </c:extLst>
        </c:ser>
        <c:ser>
          <c:idx val="1"/>
          <c:order val="1"/>
          <c:tx>
            <c:strRef>
              <c:f>'Active Ethnic group'!$C$3:$C$4</c:f>
              <c:strCache>
                <c:ptCount val="1"/>
                <c:pt idx="0">
                  <c:v>PT</c:v>
                </c:pt>
              </c:strCache>
            </c:strRef>
          </c:tx>
          <c:spPr>
            <a:solidFill>
              <a:schemeClr val="accent4"/>
            </a:solidFill>
            <a:ln>
              <a:noFill/>
            </a:ln>
            <a:effectLst/>
          </c:spPr>
          <c:invertIfNegative val="0"/>
          <c:cat>
            <c:multiLvlStrRef>
              <c:f>'Active Ethnic group'!$A$5:$A$26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'Active Ethnic group'!$C$5:$C$26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3-1F5F-4959-BA95-746C6E657ADA}"/>
            </c:ext>
          </c:extLst>
        </c:ser>
        <c:dLbls>
          <c:showLegendKey val="0"/>
          <c:showVal val="0"/>
          <c:showCatName val="0"/>
          <c:showSerName val="0"/>
          <c:showPercent val="0"/>
          <c:showBubbleSize val="0"/>
        </c:dLbls>
        <c:gapWidth val="121"/>
        <c:axId val="860248384"/>
        <c:axId val="860244064"/>
      </c:barChart>
      <c:catAx>
        <c:axId val="86024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244064"/>
        <c:crosses val="autoZero"/>
        <c:auto val="1"/>
        <c:lblAlgn val="ctr"/>
        <c:lblOffset val="100"/>
        <c:noMultiLvlLbl val="0"/>
      </c:catAx>
      <c:valAx>
        <c:axId val="8602440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248384"/>
        <c:crosses val="autoZero"/>
        <c:crossBetween val="between"/>
      </c:valAx>
      <c:spPr>
        <a:noFill/>
        <a:ln>
          <a:noFill/>
        </a:ln>
        <a:effectLst/>
      </c:spPr>
    </c:plotArea>
    <c:legend>
      <c:legendPos val="t"/>
      <c:layout>
        <c:manualLayout>
          <c:xMode val="edge"/>
          <c:yMode val="edge"/>
          <c:x val="0.81721850286327546"/>
          <c:y val="6.4210882518214732E-2"/>
          <c:w val="0.13093283516840981"/>
          <c:h val="7.87363807383123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data.xlsx]Tenure !PivotTable3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Tenure - Months</a:t>
            </a:r>
            <a:endParaRPr lang="en-IN"/>
          </a:p>
        </c:rich>
      </c:tx>
      <c:layout>
        <c:manualLayout>
          <c:xMode val="edge"/>
          <c:yMode val="edge"/>
          <c:x val="5.7692585301837268E-2"/>
          <c:y val="4.19947575993151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469816272965873E-2"/>
          <c:y val="0.18039406532516766"/>
          <c:w val="0.90297462817147855"/>
          <c:h val="0.56258712452610093"/>
        </c:manualLayout>
      </c:layout>
      <c:barChart>
        <c:barDir val="col"/>
        <c:grouping val="clustered"/>
        <c:varyColors val="0"/>
        <c:ser>
          <c:idx val="0"/>
          <c:order val="0"/>
          <c:tx>
            <c:strRef>
              <c:f>'Tenure '!$B$3:$B$4</c:f>
              <c:strCache>
                <c:ptCount val="1"/>
                <c:pt idx="0">
                  <c:v>FT</c:v>
                </c:pt>
              </c:strCache>
            </c:strRef>
          </c:tx>
          <c:spPr>
            <a:solidFill>
              <a:schemeClr val="accent1">
                <a:lumMod val="75000"/>
              </a:schemeClr>
            </a:solidFill>
            <a:ln>
              <a:noFill/>
            </a:ln>
            <a:effectLst/>
          </c:spPr>
          <c:invertIfNegative val="0"/>
          <c:cat>
            <c:multiLvlStrRef>
              <c:f>'Tenure '!$A$5:$A$26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 '!$B$5:$B$26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DA2D-4A6F-991E-486A9712CF5A}"/>
            </c:ext>
          </c:extLst>
        </c:ser>
        <c:ser>
          <c:idx val="1"/>
          <c:order val="1"/>
          <c:tx>
            <c:strRef>
              <c:f>'Tenure '!$C$3:$C$4</c:f>
              <c:strCache>
                <c:ptCount val="1"/>
                <c:pt idx="0">
                  <c:v>PT</c:v>
                </c:pt>
              </c:strCache>
            </c:strRef>
          </c:tx>
          <c:spPr>
            <a:solidFill>
              <a:schemeClr val="accent4"/>
            </a:solidFill>
            <a:ln>
              <a:noFill/>
            </a:ln>
            <a:effectLst/>
          </c:spPr>
          <c:invertIfNegative val="0"/>
          <c:cat>
            <c:multiLvlStrRef>
              <c:f>'Tenure '!$A$5:$A$26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 '!$C$5:$C$26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3-DA2D-4A6F-991E-486A9712CF5A}"/>
            </c:ext>
          </c:extLst>
        </c:ser>
        <c:dLbls>
          <c:showLegendKey val="0"/>
          <c:showVal val="0"/>
          <c:showCatName val="0"/>
          <c:showSerName val="0"/>
          <c:showPercent val="0"/>
          <c:showBubbleSize val="0"/>
        </c:dLbls>
        <c:gapWidth val="81"/>
        <c:axId val="860248384"/>
        <c:axId val="860244064"/>
      </c:barChart>
      <c:catAx>
        <c:axId val="86024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244064"/>
        <c:crosses val="autoZero"/>
        <c:auto val="1"/>
        <c:lblAlgn val="ctr"/>
        <c:lblOffset val="100"/>
        <c:noMultiLvlLbl val="0"/>
      </c:catAx>
      <c:valAx>
        <c:axId val="8602440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248384"/>
        <c:crosses val="autoZero"/>
        <c:crossBetween val="between"/>
      </c:valAx>
      <c:spPr>
        <a:noFill/>
        <a:ln>
          <a:noFill/>
        </a:ln>
        <a:effectLst/>
      </c:spPr>
    </c:plotArea>
    <c:legend>
      <c:legendPos val="t"/>
      <c:layout>
        <c:manualLayout>
          <c:xMode val="edge"/>
          <c:yMode val="edge"/>
          <c:x val="0.77506214806030538"/>
          <c:y val="6.02222990582768E-2"/>
          <c:w val="0.16055200311344486"/>
          <c:h val="7.086664944991828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data.xlsx]Separation!PivotTable6</c:name>
    <c:fmtId val="3"/>
  </c:pivotSource>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IN" u="sng"/>
              <a:t>Separation</a:t>
            </a:r>
            <a:r>
              <a:rPr lang="en-IN" u="sng" baseline="0"/>
              <a:t>s</a:t>
            </a:r>
            <a:endParaRPr lang="en-IN" u="sng"/>
          </a:p>
        </c:rich>
      </c:tx>
      <c:layout>
        <c:manualLayout>
          <c:xMode val="edge"/>
          <c:yMode val="edge"/>
          <c:x val="5.3534558180227475E-2"/>
          <c:y val="1.8518518518518517E-2"/>
        </c:manualLayout>
      </c:layout>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50000"/>
              <a:lumOff val="50000"/>
            </a:schemeClr>
          </a:solidFill>
          <a:ln>
            <a:noFill/>
          </a:ln>
          <a:effectLst/>
        </c:spPr>
        <c:dLbl>
          <c:idx val="0"/>
          <c:layout>
            <c:manualLayout>
              <c:x val="-1.0185067526415994E-16"/>
              <c:y val="0.145213853015957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lumMod val="50000"/>
              <a:lumOff val="50000"/>
            </a:schemeClr>
          </a:solidFill>
          <a:ln>
            <a:noFill/>
          </a:ln>
          <a:effectLst/>
        </c:spPr>
        <c:dLbl>
          <c:idx val="0"/>
          <c:layout>
            <c:manualLayout>
              <c:x val="-2.7777777777777779E-3"/>
              <c:y val="7.40853260832251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lumMod val="50000"/>
              <a:lumOff val="50000"/>
            </a:schemeClr>
          </a:solidFill>
          <a:ln>
            <a:noFill/>
          </a:ln>
          <a:effectLst/>
        </c:spPr>
        <c:dLbl>
          <c:idx val="0"/>
          <c:layout>
            <c:manualLayout>
              <c:x val="0"/>
              <c:y val="0.101744099560828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lumMod val="50000"/>
              <a:lumOff val="50000"/>
            </a:schemeClr>
          </a:solidFill>
          <a:ln>
            <a:noFill/>
          </a:ln>
          <a:effectLst/>
        </c:spPr>
        <c:dLbl>
          <c:idx val="0"/>
          <c:layout>
            <c:manualLayout>
              <c:x val="-2.7777777777777779E-3"/>
              <c:y val="7.40853260832251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lumMod val="50000"/>
              <a:lumOff val="50000"/>
            </a:schemeClr>
          </a:solidFill>
          <a:ln>
            <a:noFill/>
          </a:ln>
          <a:effectLst/>
        </c:spPr>
        <c:dLbl>
          <c:idx val="0"/>
          <c:layout>
            <c:manualLayout>
              <c:x val="0"/>
              <c:y val="0.101744099560828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50000"/>
              <a:lumOff val="50000"/>
            </a:schemeClr>
          </a:solidFill>
          <a:ln>
            <a:noFill/>
          </a:ln>
          <a:effectLst/>
        </c:spPr>
        <c:dLbl>
          <c:idx val="0"/>
          <c:layout>
            <c:manualLayout>
              <c:x val="-1.0185067526415994E-16"/>
              <c:y val="0.145213853015957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1">
              <a:lumMod val="50000"/>
              <a:lumOff val="50000"/>
            </a:schemeClr>
          </a:solidFill>
          <a:ln>
            <a:noFill/>
          </a:ln>
          <a:effectLst/>
        </c:spPr>
        <c:dLbl>
          <c:idx val="0"/>
          <c:layout>
            <c:manualLayout>
              <c:x val="-2.7777777777777779E-3"/>
              <c:y val="7.40853260832251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1">
              <a:lumMod val="50000"/>
              <a:lumOff val="50000"/>
            </a:schemeClr>
          </a:solidFill>
          <a:ln>
            <a:noFill/>
          </a:ln>
          <a:effectLst/>
        </c:spPr>
        <c:dLbl>
          <c:idx val="0"/>
          <c:layout>
            <c:manualLayout>
              <c:x val="0"/>
              <c:y val="0.101744099560828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tx1">
              <a:lumMod val="50000"/>
              <a:lumOff val="50000"/>
            </a:schemeClr>
          </a:solidFill>
          <a:ln>
            <a:noFill/>
          </a:ln>
          <a:effectLst/>
        </c:spPr>
        <c:dLbl>
          <c:idx val="0"/>
          <c:layout>
            <c:manualLayout>
              <c:x val="-1.0185067526415994E-16"/>
              <c:y val="0.145213853015957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7.8356321760165146E-2"/>
          <c:w val="0.93888888888888888"/>
          <c:h val="0.7899940268995489"/>
        </c:manualLayout>
      </c:layout>
      <c:barChart>
        <c:barDir val="col"/>
        <c:grouping val="clustered"/>
        <c:varyColors val="0"/>
        <c:ser>
          <c:idx val="0"/>
          <c:order val="0"/>
          <c:tx>
            <c:strRef>
              <c:f>Separation!$B$3</c:f>
              <c:strCache>
                <c:ptCount val="1"/>
                <c:pt idx="0">
                  <c:v>Separations</c:v>
                </c:pt>
              </c:strCache>
            </c:strRef>
          </c:tx>
          <c:spPr>
            <a:solidFill>
              <a:schemeClr val="tx1">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Separation!$A$4:$A$8</c:f>
              <c:strCache>
                <c:ptCount val="4"/>
                <c:pt idx="0">
                  <c:v>2015</c:v>
                </c:pt>
                <c:pt idx="1">
                  <c:v>2016</c:v>
                </c:pt>
                <c:pt idx="2">
                  <c:v>2017</c:v>
                </c:pt>
                <c:pt idx="3">
                  <c:v>2018</c:v>
                </c:pt>
              </c:strCache>
            </c:strRef>
          </c:cat>
          <c:val>
            <c:numRef>
              <c:f>Separation!$B$4:$B$8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9E21-4AE7-9522-D8833DF77163}"/>
            </c:ext>
          </c:extLst>
        </c:ser>
        <c:ser>
          <c:idx val="1"/>
          <c:order val="1"/>
          <c:tx>
            <c:strRef>
              <c:f>Separation!$C$3</c:f>
              <c:strCache>
                <c:ptCount val="1"/>
                <c:pt idx="0">
                  <c:v>Bad Hires</c:v>
                </c:pt>
              </c:strCache>
            </c:strRef>
          </c:tx>
          <c:spPr>
            <a:solidFill>
              <a:schemeClr val="tx1">
                <a:lumMod val="50000"/>
                <a:lumOff val="50000"/>
              </a:schemeClr>
            </a:solidFill>
            <a:ln>
              <a:noFill/>
            </a:ln>
            <a:effectLst/>
          </c:spPr>
          <c:invertIfNegative val="0"/>
          <c:dPt>
            <c:idx val="0"/>
            <c:invertIfNegative val="0"/>
            <c:bubble3D val="0"/>
            <c:extLst>
              <c:ext xmlns:c16="http://schemas.microsoft.com/office/drawing/2014/chart" uri="{C3380CC4-5D6E-409C-BE32-E72D297353CC}">
                <c16:uniqueId val="{00000001-9E21-4AE7-9522-D8833DF77163}"/>
              </c:ext>
            </c:extLst>
          </c:dPt>
          <c:dPt>
            <c:idx val="1"/>
            <c:invertIfNegative val="0"/>
            <c:bubble3D val="0"/>
            <c:extLst>
              <c:ext xmlns:c16="http://schemas.microsoft.com/office/drawing/2014/chart" uri="{C3380CC4-5D6E-409C-BE32-E72D297353CC}">
                <c16:uniqueId val="{00000002-9E21-4AE7-9522-D8833DF77163}"/>
              </c:ext>
            </c:extLst>
          </c:dPt>
          <c:dPt>
            <c:idx val="3"/>
            <c:invertIfNegative val="0"/>
            <c:bubble3D val="0"/>
            <c:extLst>
              <c:ext xmlns:c16="http://schemas.microsoft.com/office/drawing/2014/chart" uri="{C3380CC4-5D6E-409C-BE32-E72D297353CC}">
                <c16:uniqueId val="{00000003-9E21-4AE7-9522-D8833DF77163}"/>
              </c:ext>
            </c:extLst>
          </c:dPt>
          <c:dLbls>
            <c:dLbl>
              <c:idx val="0"/>
              <c:layout>
                <c:manualLayout>
                  <c:x val="-2.7777777777777779E-3"/>
                  <c:y val="7.408532608322519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E21-4AE7-9522-D8833DF77163}"/>
                </c:ext>
              </c:extLst>
            </c:dLbl>
            <c:dLbl>
              <c:idx val="1"/>
              <c:layout>
                <c:manualLayout>
                  <c:x val="0"/>
                  <c:y val="0.1017440995608283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E21-4AE7-9522-D8833DF77163}"/>
                </c:ext>
              </c:extLst>
            </c:dLbl>
            <c:dLbl>
              <c:idx val="3"/>
              <c:layout>
                <c:manualLayout>
                  <c:x val="-1.0185067526415994E-16"/>
                  <c:y val="0.1452138530159579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E21-4AE7-9522-D8833DF771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Separation!$A$4:$A$8</c:f>
              <c:strCache>
                <c:ptCount val="4"/>
                <c:pt idx="0">
                  <c:v>2015</c:v>
                </c:pt>
                <c:pt idx="1">
                  <c:v>2016</c:v>
                </c:pt>
                <c:pt idx="2">
                  <c:v>2017</c:v>
                </c:pt>
                <c:pt idx="3">
                  <c:v>2018</c:v>
                </c:pt>
              </c:strCache>
            </c:strRef>
          </c:cat>
          <c:val>
            <c:numRef>
              <c:f>Separation!$C$4:$C$8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4-9E21-4AE7-9522-D8833DF77163}"/>
            </c:ext>
          </c:extLst>
        </c:ser>
        <c:dLbls>
          <c:dLblPos val="inEnd"/>
          <c:showLegendKey val="0"/>
          <c:showVal val="1"/>
          <c:showCatName val="0"/>
          <c:showSerName val="0"/>
          <c:showPercent val="0"/>
          <c:showBubbleSize val="0"/>
        </c:dLbls>
        <c:gapWidth val="50"/>
        <c:overlap val="100"/>
        <c:axId val="1410581888"/>
        <c:axId val="1410584288"/>
      </c:barChart>
      <c:catAx>
        <c:axId val="141058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584288"/>
        <c:crosses val="autoZero"/>
        <c:auto val="1"/>
        <c:lblAlgn val="ctr"/>
        <c:lblOffset val="100"/>
        <c:noMultiLvlLbl val="0"/>
      </c:catAx>
      <c:valAx>
        <c:axId val="1410584288"/>
        <c:scaling>
          <c:orientation val="minMax"/>
        </c:scaling>
        <c:delete val="1"/>
        <c:axPos val="l"/>
        <c:numFmt formatCode="#,##0" sourceLinked="1"/>
        <c:majorTickMark val="none"/>
        <c:minorTickMark val="none"/>
        <c:tickLblPos val="nextTo"/>
        <c:crossAx val="1410581888"/>
        <c:crosses val="autoZero"/>
        <c:crossBetween val="between"/>
      </c:valAx>
      <c:spPr>
        <a:noFill/>
        <a:ln>
          <a:noFill/>
        </a:ln>
        <a:effectLst/>
      </c:spPr>
    </c:plotArea>
    <c:legend>
      <c:legendPos val="t"/>
      <c:layout>
        <c:manualLayout>
          <c:xMode val="edge"/>
          <c:yMode val="edge"/>
          <c:x val="4.8696631671041123E-2"/>
          <c:y val="0.17563604365626984"/>
          <c:w val="0.19982895888014002"/>
          <c:h val="0.175347769028871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data.xlsx]Region!PivotTable5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a:t>
            </a:r>
            <a:r>
              <a:rPr lang="en-IN" baseline="0"/>
              <a:t> by Region</a:t>
            </a:r>
            <a:endParaRPr lang="en-IN"/>
          </a:p>
        </c:rich>
      </c:tx>
      <c:layout>
        <c:manualLayout>
          <c:xMode val="edge"/>
          <c:yMode val="edge"/>
          <c:x val="0.1202012248468941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67869641294839"/>
          <c:y val="0.16187554680664915"/>
          <c:w val="0.81209908136482944"/>
          <c:h val="0.73109543598716831"/>
        </c:manualLayout>
      </c:layout>
      <c:barChart>
        <c:barDir val="bar"/>
        <c:grouping val="clustered"/>
        <c:varyColors val="0"/>
        <c:ser>
          <c:idx val="0"/>
          <c:order val="0"/>
          <c:tx>
            <c:strRef>
              <c:f>Region!$B$1:$B$2</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Region!$A$3:$A$10</c:f>
              <c:strCache>
                <c:ptCount val="7"/>
                <c:pt idx="0">
                  <c:v>Central</c:v>
                </c:pt>
                <c:pt idx="1">
                  <c:v>East</c:v>
                </c:pt>
                <c:pt idx="2">
                  <c:v>Midwest</c:v>
                </c:pt>
                <c:pt idx="3">
                  <c:v>North</c:v>
                </c:pt>
                <c:pt idx="4">
                  <c:v>Northwest</c:v>
                </c:pt>
                <c:pt idx="5">
                  <c:v>South</c:v>
                </c:pt>
                <c:pt idx="6">
                  <c:v>West</c:v>
                </c:pt>
              </c:strCache>
            </c:strRef>
          </c:cat>
          <c:val>
            <c:numRef>
              <c:f>Region!$B$3:$B$10</c:f>
              <c:numCache>
                <c:formatCode>#,##0</c:formatCode>
                <c:ptCount val="7"/>
                <c:pt idx="0">
                  <c:v>33</c:v>
                </c:pt>
                <c:pt idx="1">
                  <c:v>81</c:v>
                </c:pt>
                <c:pt idx="2">
                  <c:v>28</c:v>
                </c:pt>
                <c:pt idx="3">
                  <c:v>55</c:v>
                </c:pt>
                <c:pt idx="4">
                  <c:v>32</c:v>
                </c:pt>
                <c:pt idx="5">
                  <c:v>36</c:v>
                </c:pt>
                <c:pt idx="6">
                  <c:v>32</c:v>
                </c:pt>
              </c:numCache>
            </c:numRef>
          </c:val>
          <c:extLst>
            <c:ext xmlns:c16="http://schemas.microsoft.com/office/drawing/2014/chart" uri="{C3380CC4-5D6E-409C-BE32-E72D297353CC}">
              <c16:uniqueId val="{00000000-11AB-4763-9E5E-F9EAB8F7A7E0}"/>
            </c:ext>
          </c:extLst>
        </c:ser>
        <c:ser>
          <c:idx val="1"/>
          <c:order val="1"/>
          <c:tx>
            <c:strRef>
              <c:f>Region!$C$1:$C$2</c:f>
              <c:strCache>
                <c:ptCount val="1"/>
                <c:pt idx="0">
                  <c:v>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Region!$A$3:$A$10</c:f>
              <c:strCache>
                <c:ptCount val="7"/>
                <c:pt idx="0">
                  <c:v>Central</c:v>
                </c:pt>
                <c:pt idx="1">
                  <c:v>East</c:v>
                </c:pt>
                <c:pt idx="2">
                  <c:v>Midwest</c:v>
                </c:pt>
                <c:pt idx="3">
                  <c:v>North</c:v>
                </c:pt>
                <c:pt idx="4">
                  <c:v>Northwest</c:v>
                </c:pt>
                <c:pt idx="5">
                  <c:v>South</c:v>
                </c:pt>
                <c:pt idx="6">
                  <c:v>West</c:v>
                </c:pt>
              </c:strCache>
            </c:strRef>
          </c:cat>
          <c:val>
            <c:numRef>
              <c:f>Region!$C$3:$C$10</c:f>
              <c:numCache>
                <c:formatCode>#,##0</c:formatCode>
                <c:ptCount val="7"/>
                <c:pt idx="0">
                  <c:v>42</c:v>
                </c:pt>
                <c:pt idx="1">
                  <c:v>32</c:v>
                </c:pt>
                <c:pt idx="2">
                  <c:v>34</c:v>
                </c:pt>
                <c:pt idx="3">
                  <c:v>69</c:v>
                </c:pt>
                <c:pt idx="4">
                  <c:v>62</c:v>
                </c:pt>
                <c:pt idx="5">
                  <c:v>78</c:v>
                </c:pt>
                <c:pt idx="6">
                  <c:v>36</c:v>
                </c:pt>
              </c:numCache>
            </c:numRef>
          </c:val>
          <c:extLst>
            <c:ext xmlns:c16="http://schemas.microsoft.com/office/drawing/2014/chart" uri="{C3380CC4-5D6E-409C-BE32-E72D297353CC}">
              <c16:uniqueId val="{00000001-11AB-4763-9E5E-F9EAB8F7A7E0}"/>
            </c:ext>
          </c:extLst>
        </c:ser>
        <c:dLbls>
          <c:dLblPos val="inEnd"/>
          <c:showLegendKey val="0"/>
          <c:showVal val="1"/>
          <c:showCatName val="0"/>
          <c:showSerName val="0"/>
          <c:showPercent val="0"/>
          <c:showBubbleSize val="0"/>
        </c:dLbls>
        <c:gapWidth val="50"/>
        <c:axId val="1410597728"/>
        <c:axId val="1410576128"/>
      </c:barChart>
      <c:catAx>
        <c:axId val="1410597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576128"/>
        <c:crosses val="autoZero"/>
        <c:auto val="1"/>
        <c:lblAlgn val="ctr"/>
        <c:lblOffset val="100"/>
        <c:noMultiLvlLbl val="0"/>
      </c:catAx>
      <c:valAx>
        <c:axId val="141057612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597728"/>
        <c:crosses val="autoZero"/>
        <c:crossBetween val="between"/>
      </c:valAx>
      <c:spPr>
        <a:noFill/>
        <a:ln>
          <a:noFill/>
        </a:ln>
        <a:effectLst/>
      </c:spPr>
    </c:plotArea>
    <c:legend>
      <c:legendPos val="t"/>
      <c:layout>
        <c:manualLayout>
          <c:xMode val="edge"/>
          <c:yMode val="edge"/>
          <c:x val="0.7741539850871948"/>
          <c:y val="5.1342592592592592E-2"/>
          <c:w val="0.14072332800442586"/>
          <c:h val="7.812554680664918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data.xlsx]Termination!PivotTable6</c:name>
    <c:fmtId val="4"/>
  </c:pivotSource>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IN" u="sng"/>
              <a:t>Termination</a:t>
            </a:r>
          </a:p>
        </c:rich>
      </c:tx>
      <c:layout>
        <c:manualLayout>
          <c:xMode val="edge"/>
          <c:yMode val="edge"/>
          <c:x val="5.3534558180227475E-2"/>
          <c:y val="4.0316711636560865E-2"/>
        </c:manualLayout>
      </c:layout>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50000"/>
              <a:lumOff val="50000"/>
            </a:schemeClr>
          </a:solidFill>
          <a:ln>
            <a:noFill/>
          </a:ln>
          <a:effectLst/>
        </c:spPr>
        <c:dLbl>
          <c:idx val="0"/>
          <c:layout>
            <c:manualLayout>
              <c:x val="-1.0185067526415994E-16"/>
              <c:y val="0.145213853015957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lumMod val="50000"/>
              <a:lumOff val="50000"/>
            </a:schemeClr>
          </a:solidFill>
          <a:ln>
            <a:noFill/>
          </a:ln>
          <a:effectLst/>
        </c:spPr>
        <c:dLbl>
          <c:idx val="0"/>
          <c:layout>
            <c:manualLayout>
              <c:x val="-2.7777777777777779E-3"/>
              <c:y val="7.40853260832251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lumMod val="50000"/>
              <a:lumOff val="50000"/>
            </a:schemeClr>
          </a:solidFill>
          <a:ln>
            <a:noFill/>
          </a:ln>
          <a:effectLst/>
        </c:spPr>
        <c:dLbl>
          <c:idx val="0"/>
          <c:layout>
            <c:manualLayout>
              <c:x val="0"/>
              <c:y val="0.101744099560828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2.7777777777777779E-3"/>
              <c:y val="7.40853260832251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0.101744099560828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1.0185067526415994E-16"/>
              <c:y val="0.145213853015957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60000"/>
              <a:lumOff val="40000"/>
            </a:schemeClr>
          </a:solidFill>
          <a:ln>
            <a:noFill/>
          </a:ln>
          <a:effectLst/>
        </c:spPr>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84C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84C64"/>
          </a:solidFill>
          <a:ln>
            <a:noFill/>
          </a:ln>
          <a:effectLst/>
        </c:spPr>
        <c:dLbl>
          <c:idx val="0"/>
          <c:layout>
            <c:manualLayout>
              <c:x val="0"/>
              <c:y val="-1.60818483756326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84C64"/>
          </a:solidFill>
          <a:ln>
            <a:noFill/>
          </a:ln>
          <a:effectLst/>
        </c:spPr>
        <c:dLbl>
          <c:idx val="0"/>
          <c:layout>
            <c:manualLayout>
              <c:x val="0"/>
              <c:y val="-3.4268979754718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084C64"/>
          </a:solidFill>
          <a:ln>
            <a:noFill/>
          </a:ln>
          <a:effectLst/>
        </c:spPr>
        <c:dLbl>
          <c:idx val="0"/>
          <c:layout>
            <c:manualLayout>
              <c:x val="0"/>
              <c:y val="1.801116742655861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7.8356321760165146E-2"/>
          <c:w val="0.93888888888888888"/>
          <c:h val="0.7899940268995489"/>
        </c:manualLayout>
      </c:layout>
      <c:barChart>
        <c:barDir val="col"/>
        <c:grouping val="clustered"/>
        <c:varyColors val="0"/>
        <c:ser>
          <c:idx val="0"/>
          <c:order val="0"/>
          <c:tx>
            <c:strRef>
              <c:f>Termination!$B$3:$B$4</c:f>
              <c:strCache>
                <c:ptCount val="1"/>
                <c:pt idx="0">
                  <c:v>Involuntary</c:v>
                </c:pt>
              </c:strCache>
            </c:strRef>
          </c:tx>
          <c:spPr>
            <a:solidFill>
              <a:srgbClr val="084C64"/>
            </a:solidFill>
            <a:ln>
              <a:noFill/>
            </a:ln>
            <a:effectLst/>
          </c:spPr>
          <c:invertIfNegative val="0"/>
          <c:dPt>
            <c:idx val="1"/>
            <c:invertIfNegative val="0"/>
            <c:bubble3D val="0"/>
            <c:extLst>
              <c:ext xmlns:c16="http://schemas.microsoft.com/office/drawing/2014/chart" uri="{C3380CC4-5D6E-409C-BE32-E72D297353CC}">
                <c16:uniqueId val="{00000004-FFA7-45B3-B9EB-6B89E634DB63}"/>
              </c:ext>
            </c:extLst>
          </c:dPt>
          <c:dPt>
            <c:idx val="2"/>
            <c:invertIfNegative val="0"/>
            <c:bubble3D val="0"/>
            <c:extLst>
              <c:ext xmlns:c16="http://schemas.microsoft.com/office/drawing/2014/chart" uri="{C3380CC4-5D6E-409C-BE32-E72D297353CC}">
                <c16:uniqueId val="{00000003-FFA7-45B3-B9EB-6B89E634DB63}"/>
              </c:ext>
            </c:extLst>
          </c:dPt>
          <c:dPt>
            <c:idx val="3"/>
            <c:invertIfNegative val="0"/>
            <c:bubble3D val="0"/>
            <c:extLst>
              <c:ext xmlns:c16="http://schemas.microsoft.com/office/drawing/2014/chart" uri="{C3380CC4-5D6E-409C-BE32-E72D297353CC}">
                <c16:uniqueId val="{00000002-FFA7-45B3-B9EB-6B89E634DB63}"/>
              </c:ext>
            </c:extLst>
          </c:dPt>
          <c:dLbls>
            <c:dLbl>
              <c:idx val="1"/>
              <c:layout>
                <c:manualLayout>
                  <c:x val="0"/>
                  <c:y val="1.801116742655861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FA7-45B3-B9EB-6B89E634DB63}"/>
                </c:ext>
              </c:extLst>
            </c:dLbl>
            <c:dLbl>
              <c:idx val="2"/>
              <c:layout>
                <c:manualLayout>
                  <c:x val="0"/>
                  <c:y val="-3.42689797547188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FA7-45B3-B9EB-6B89E634DB63}"/>
                </c:ext>
              </c:extLst>
            </c:dLbl>
            <c:dLbl>
              <c:idx val="3"/>
              <c:layout>
                <c:manualLayout>
                  <c:x val="0"/>
                  <c:y val="-1.608184837563269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FA7-45B3-B9EB-6B89E634DB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Termination!$A$5:$A$9</c:f>
              <c:strCache>
                <c:ptCount val="4"/>
                <c:pt idx="0">
                  <c:v>2015</c:v>
                </c:pt>
                <c:pt idx="1">
                  <c:v>2016</c:v>
                </c:pt>
                <c:pt idx="2">
                  <c:v>2017</c:v>
                </c:pt>
                <c:pt idx="3">
                  <c:v>2018</c:v>
                </c:pt>
              </c:strCache>
            </c:strRef>
          </c:cat>
          <c:val>
            <c:numRef>
              <c:f>Termination!$B$5:$B$9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FFA7-45B3-B9EB-6B89E634DB63}"/>
            </c:ext>
          </c:extLst>
        </c:ser>
        <c:ser>
          <c:idx val="1"/>
          <c:order val="1"/>
          <c:tx>
            <c:strRef>
              <c:f>Termination!$C$3:$C$4</c:f>
              <c:strCache>
                <c:ptCount val="1"/>
                <c:pt idx="0">
                  <c:v>Voluntary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Termination!$A$5:$A$9</c:f>
              <c:strCache>
                <c:ptCount val="4"/>
                <c:pt idx="0">
                  <c:v>2015</c:v>
                </c:pt>
                <c:pt idx="1">
                  <c:v>2016</c:v>
                </c:pt>
                <c:pt idx="2">
                  <c:v>2017</c:v>
                </c:pt>
                <c:pt idx="3">
                  <c:v>2018</c:v>
                </c:pt>
              </c:strCache>
            </c:strRef>
          </c:cat>
          <c:val>
            <c:numRef>
              <c:f>Termination!$C$5:$C$9</c:f>
              <c:numCache>
                <c:formatCode>#,##0</c:formatCode>
                <c:ptCount val="4"/>
                <c:pt idx="1">
                  <c:v>23</c:v>
                </c:pt>
                <c:pt idx="2">
                  <c:v>472</c:v>
                </c:pt>
                <c:pt idx="3">
                  <c:v>722</c:v>
                </c:pt>
              </c:numCache>
            </c:numRef>
          </c:val>
          <c:extLst>
            <c:ext xmlns:c16="http://schemas.microsoft.com/office/drawing/2014/chart" uri="{C3380CC4-5D6E-409C-BE32-E72D297353CC}">
              <c16:uniqueId val="{00000007-FFA7-45B3-B9EB-6B89E634DB63}"/>
            </c:ext>
          </c:extLst>
        </c:ser>
        <c:dLbls>
          <c:dLblPos val="inEnd"/>
          <c:showLegendKey val="0"/>
          <c:showVal val="1"/>
          <c:showCatName val="0"/>
          <c:showSerName val="0"/>
          <c:showPercent val="0"/>
          <c:showBubbleSize val="0"/>
        </c:dLbls>
        <c:gapWidth val="50"/>
        <c:overlap val="-3"/>
        <c:axId val="1410581888"/>
        <c:axId val="1410584288"/>
      </c:barChart>
      <c:catAx>
        <c:axId val="141058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584288"/>
        <c:crosses val="autoZero"/>
        <c:auto val="1"/>
        <c:lblAlgn val="ctr"/>
        <c:lblOffset val="100"/>
        <c:noMultiLvlLbl val="0"/>
      </c:catAx>
      <c:valAx>
        <c:axId val="1410584288"/>
        <c:scaling>
          <c:orientation val="minMax"/>
        </c:scaling>
        <c:delete val="1"/>
        <c:axPos val="l"/>
        <c:numFmt formatCode="#,##0" sourceLinked="1"/>
        <c:majorTickMark val="none"/>
        <c:minorTickMark val="none"/>
        <c:tickLblPos val="nextTo"/>
        <c:crossAx val="1410581888"/>
        <c:crosses val="autoZero"/>
        <c:crossBetween val="between"/>
      </c:valAx>
      <c:spPr>
        <a:noFill/>
        <a:ln>
          <a:noFill/>
        </a:ln>
        <a:effectLst/>
      </c:spPr>
    </c:plotArea>
    <c:legend>
      <c:legendPos val="t"/>
      <c:layout>
        <c:manualLayout>
          <c:xMode val="edge"/>
          <c:yMode val="edge"/>
          <c:x val="4.4161444105201134E-2"/>
          <c:y val="0.21196668337303953"/>
          <c:w val="0.33575524690471886"/>
          <c:h val="0.136887493838206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data.xlsx]Active Ethnic group!PivotTable3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a:t>
            </a:r>
            <a:r>
              <a:rPr lang="en-IN" baseline="0"/>
              <a:t> Ethnic Group</a:t>
            </a:r>
            <a:endParaRPr lang="en-IN"/>
          </a:p>
        </c:rich>
      </c:tx>
      <c:layout>
        <c:manualLayout>
          <c:xMode val="edge"/>
          <c:yMode val="edge"/>
          <c:x val="5.3930446194225719E-2"/>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CC5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469816272965873E-2"/>
          <c:y val="0.18039406532516766"/>
          <c:w val="0.90297462817147855"/>
          <c:h val="0.56258712452610093"/>
        </c:manualLayout>
      </c:layout>
      <c:barChart>
        <c:barDir val="col"/>
        <c:grouping val="clustered"/>
        <c:varyColors val="0"/>
        <c:ser>
          <c:idx val="0"/>
          <c:order val="0"/>
          <c:tx>
            <c:strRef>
              <c:f>'Active Ethnic group'!$B$3:$B$4</c:f>
              <c:strCache>
                <c:ptCount val="1"/>
                <c:pt idx="0">
                  <c:v>FT</c:v>
                </c:pt>
              </c:strCache>
            </c:strRef>
          </c:tx>
          <c:spPr>
            <a:solidFill>
              <a:schemeClr val="accent1">
                <a:lumMod val="75000"/>
              </a:schemeClr>
            </a:solidFill>
            <a:ln>
              <a:noFill/>
            </a:ln>
            <a:effectLst/>
          </c:spPr>
          <c:invertIfNegative val="0"/>
          <c:cat>
            <c:multiLvlStrRef>
              <c:f>'Active Ethnic group'!$A$5:$A$26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'Active Ethnic group'!$B$5:$B$26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6704-481D-8884-2F4340505695}"/>
            </c:ext>
          </c:extLst>
        </c:ser>
        <c:ser>
          <c:idx val="1"/>
          <c:order val="1"/>
          <c:tx>
            <c:strRef>
              <c:f>'Active Ethnic group'!$C$3:$C$4</c:f>
              <c:strCache>
                <c:ptCount val="1"/>
                <c:pt idx="0">
                  <c:v>PT</c:v>
                </c:pt>
              </c:strCache>
            </c:strRef>
          </c:tx>
          <c:spPr>
            <a:solidFill>
              <a:srgbClr val="8CC5E3"/>
            </a:solidFill>
            <a:ln>
              <a:noFill/>
            </a:ln>
            <a:effectLst/>
          </c:spPr>
          <c:invertIfNegative val="0"/>
          <c:cat>
            <c:multiLvlStrRef>
              <c:f>'Active Ethnic group'!$A$5:$A$26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'Active Ethnic group'!$C$5:$C$26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0-A6EA-45B8-A4BC-5E7CE33FCB17}"/>
            </c:ext>
          </c:extLst>
        </c:ser>
        <c:dLbls>
          <c:showLegendKey val="0"/>
          <c:showVal val="0"/>
          <c:showCatName val="0"/>
          <c:showSerName val="0"/>
          <c:showPercent val="0"/>
          <c:showBubbleSize val="0"/>
        </c:dLbls>
        <c:gapWidth val="121"/>
        <c:axId val="860248384"/>
        <c:axId val="860244064"/>
      </c:barChart>
      <c:catAx>
        <c:axId val="86024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244064"/>
        <c:crosses val="autoZero"/>
        <c:auto val="1"/>
        <c:lblAlgn val="ctr"/>
        <c:lblOffset val="100"/>
        <c:noMultiLvlLbl val="0"/>
      </c:catAx>
      <c:valAx>
        <c:axId val="8602440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248384"/>
        <c:crosses val="autoZero"/>
        <c:crossBetween val="between"/>
      </c:valAx>
      <c:spPr>
        <a:noFill/>
        <a:ln>
          <a:noFill/>
        </a:ln>
        <a:effectLst/>
      </c:spPr>
    </c:plotArea>
    <c:legend>
      <c:legendPos val="t"/>
      <c:layout>
        <c:manualLayout>
          <c:xMode val="edge"/>
          <c:yMode val="edge"/>
          <c:x val="0.83327252843394561"/>
          <c:y val="6.4210775736366285E-2"/>
          <c:w val="0.121726387434167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data.xlsx]Total Active Employees!PivotTable2</c:name>
    <c:fmtId val="0"/>
  </c:pivotSource>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IN" u="sng"/>
              <a:t>Total</a:t>
            </a:r>
            <a:r>
              <a:rPr lang="en-IN" u="sng" baseline="0"/>
              <a:t> Active Employees</a:t>
            </a:r>
            <a:endParaRPr lang="en-IN" u="sng"/>
          </a:p>
        </c:rich>
      </c:tx>
      <c:layout>
        <c:manualLayout>
          <c:xMode val="edge"/>
          <c:yMode val="edge"/>
          <c:x val="3.0715819613457436E-2"/>
          <c:y val="5.142673647216113E-2"/>
        </c:manualLayout>
      </c:layout>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165354330708665E-2"/>
          <c:y val="0.15623510457700807"/>
          <c:w val="0.94016797900262472"/>
          <c:h val="0.61121597200867495"/>
        </c:manualLayout>
      </c:layout>
      <c:barChart>
        <c:barDir val="col"/>
        <c:grouping val="clustered"/>
        <c:varyColors val="0"/>
        <c:ser>
          <c:idx val="0"/>
          <c:order val="0"/>
          <c:tx>
            <c:strRef>
              <c:f>'Total Active Employees'!$B$1</c:f>
              <c:strCache>
                <c:ptCount val="1"/>
                <c:pt idx="0">
                  <c:v>Active Employees</c:v>
                </c:pt>
              </c:strCache>
            </c:strRef>
          </c:tx>
          <c:spPr>
            <a:solidFill>
              <a:schemeClr val="accent1">
                <a:lumMod val="75000"/>
              </a:schemeClr>
            </a:solidFill>
            <a:ln>
              <a:noFill/>
            </a:ln>
            <a:effectLst/>
          </c:spPr>
          <c:invertIfNegative val="0"/>
          <c:cat>
            <c:multiLvlStrRef>
              <c:f>'Total Active Employees'!$A$2:$A$90</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'Total Active Employees'!$B$2:$B$90</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8EE3-4E18-962B-05B0BAB5AAA3}"/>
            </c:ext>
          </c:extLst>
        </c:ser>
        <c:ser>
          <c:idx val="1"/>
          <c:order val="1"/>
          <c:tx>
            <c:strRef>
              <c:f>'Total Active Employees'!$C$1</c:f>
              <c:strCache>
                <c:ptCount val="1"/>
                <c:pt idx="0">
                  <c:v>New Hire</c:v>
                </c:pt>
              </c:strCache>
            </c:strRef>
          </c:tx>
          <c:spPr>
            <a:solidFill>
              <a:srgbClr val="FFC000"/>
            </a:solidFill>
            <a:ln>
              <a:noFill/>
            </a:ln>
            <a:effectLst/>
          </c:spPr>
          <c:invertIfNegative val="0"/>
          <c:cat>
            <c:multiLvlStrRef>
              <c:f>'Total Active Employees'!$A$2:$A$90</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'Total Active Employees'!$C$2:$C$90</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8EE3-4E18-962B-05B0BAB5AAA3}"/>
            </c:ext>
          </c:extLst>
        </c:ser>
        <c:dLbls>
          <c:showLegendKey val="0"/>
          <c:showVal val="0"/>
          <c:showCatName val="0"/>
          <c:showSerName val="0"/>
          <c:showPercent val="0"/>
          <c:showBubbleSize val="0"/>
        </c:dLbls>
        <c:gapWidth val="53"/>
        <c:overlap val="100"/>
        <c:axId val="1005981280"/>
        <c:axId val="1005981760"/>
      </c:barChart>
      <c:catAx>
        <c:axId val="100598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981760"/>
        <c:crosses val="autoZero"/>
        <c:auto val="1"/>
        <c:lblAlgn val="ctr"/>
        <c:lblOffset val="100"/>
        <c:noMultiLvlLbl val="0"/>
      </c:catAx>
      <c:valAx>
        <c:axId val="10059817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981280"/>
        <c:crosses val="autoZero"/>
        <c:crossBetween val="between"/>
      </c:valAx>
      <c:spPr>
        <a:noFill/>
        <a:ln>
          <a:noFill/>
        </a:ln>
        <a:effectLst/>
      </c:spPr>
    </c:plotArea>
    <c:legend>
      <c:legendPos val="t"/>
      <c:layout>
        <c:manualLayout>
          <c:xMode val="edge"/>
          <c:yMode val="edge"/>
          <c:x val="0.75859210212359818"/>
          <c:y val="6.9535682426260473E-2"/>
          <c:w val="0.16182872903095252"/>
          <c:h val="6.94449529972953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2.svg"/><Relationship Id="rId18" Type="http://schemas.openxmlformats.org/officeDocument/2006/relationships/chart" Target="../charts/chart2.xml"/><Relationship Id="rId3" Type="http://schemas.openxmlformats.org/officeDocument/2006/relationships/image" Target="../media/image3.png"/><Relationship Id="rId21" Type="http://schemas.openxmlformats.org/officeDocument/2006/relationships/chart" Target="../charts/chart5.xml"/><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6.svg"/><Relationship Id="rId2" Type="http://schemas.openxmlformats.org/officeDocument/2006/relationships/image" Target="../media/image2.svg"/><Relationship Id="rId16" Type="http://schemas.openxmlformats.org/officeDocument/2006/relationships/image" Target="../media/image15.png"/><Relationship Id="rId20"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chart" Target="../charts/chart7.xml"/><Relationship Id="rId10" Type="http://schemas.openxmlformats.org/officeDocument/2006/relationships/image" Target="../media/image10.svg"/><Relationship Id="rId19"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chart" Target="../charts/chart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5</xdr:col>
      <xdr:colOff>69477</xdr:colOff>
      <xdr:row>1</xdr:row>
      <xdr:rowOff>314326</xdr:rowOff>
    </xdr:from>
    <xdr:to>
      <xdr:col>5</xdr:col>
      <xdr:colOff>529075</xdr:colOff>
      <xdr:row>3</xdr:row>
      <xdr:rowOff>136870</xdr:rowOff>
    </xdr:to>
    <xdr:pic>
      <xdr:nvPicPr>
        <xdr:cNvPr id="3" name="Graphic 2" descr="Man with solid fill">
          <a:extLst>
            <a:ext uri="{FF2B5EF4-FFF2-40B4-BE49-F238E27FC236}">
              <a16:creationId xmlns:a16="http://schemas.microsoft.com/office/drawing/2014/main" id="{F6BA9676-CA75-F280-41A7-CD90361ECE4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022477" y="371476"/>
          <a:ext cx="459598" cy="460719"/>
        </a:xfrm>
        <a:prstGeom prst="rect">
          <a:avLst/>
        </a:prstGeom>
      </xdr:spPr>
    </xdr:pic>
    <xdr:clientData/>
  </xdr:twoCellAnchor>
  <xdr:twoCellAnchor editAs="oneCell">
    <xdr:from>
      <xdr:col>6</xdr:col>
      <xdr:colOff>111902</xdr:colOff>
      <xdr:row>1</xdr:row>
      <xdr:rowOff>319771</xdr:rowOff>
    </xdr:from>
    <xdr:to>
      <xdr:col>6</xdr:col>
      <xdr:colOff>552452</xdr:colOff>
      <xdr:row>3</xdr:row>
      <xdr:rowOff>123267</xdr:rowOff>
    </xdr:to>
    <xdr:pic>
      <xdr:nvPicPr>
        <xdr:cNvPr id="5" name="Graphic 4" descr="Woman with solid fill">
          <a:extLst>
            <a:ext uri="{FF2B5EF4-FFF2-40B4-BE49-F238E27FC236}">
              <a16:creationId xmlns:a16="http://schemas.microsoft.com/office/drawing/2014/main" id="{9278BE0E-EB0C-8B3E-E89A-91D072E3753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84027" y="376921"/>
          <a:ext cx="440550" cy="441671"/>
        </a:xfrm>
        <a:prstGeom prst="rect">
          <a:avLst/>
        </a:prstGeom>
      </xdr:spPr>
    </xdr:pic>
    <xdr:clientData/>
  </xdr:twoCellAnchor>
  <xdr:twoCellAnchor editAs="oneCell">
    <xdr:from>
      <xdr:col>4</xdr:col>
      <xdr:colOff>75636</xdr:colOff>
      <xdr:row>1</xdr:row>
      <xdr:rowOff>322169</xdr:rowOff>
    </xdr:from>
    <xdr:to>
      <xdr:col>4</xdr:col>
      <xdr:colOff>532837</xdr:colOff>
      <xdr:row>3</xdr:row>
      <xdr:rowOff>142316</xdr:rowOff>
    </xdr:to>
    <xdr:pic>
      <xdr:nvPicPr>
        <xdr:cNvPr id="7" name="Graphic 6" descr="Users with solid fill">
          <a:extLst>
            <a:ext uri="{FF2B5EF4-FFF2-40B4-BE49-F238E27FC236}">
              <a16:creationId xmlns:a16="http://schemas.microsoft.com/office/drawing/2014/main" id="{3C452982-6AC3-D9C7-D5A0-9DC187D5C97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409511" y="379319"/>
          <a:ext cx="457201" cy="458322"/>
        </a:xfrm>
        <a:prstGeom prst="rect">
          <a:avLst/>
        </a:prstGeom>
      </xdr:spPr>
    </xdr:pic>
    <xdr:clientData/>
  </xdr:twoCellAnchor>
  <xdr:twoCellAnchor editAs="oneCell">
    <xdr:from>
      <xdr:col>7</xdr:col>
      <xdr:colOff>134471</xdr:colOff>
      <xdr:row>1</xdr:row>
      <xdr:rowOff>212911</xdr:rowOff>
    </xdr:from>
    <xdr:to>
      <xdr:col>7</xdr:col>
      <xdr:colOff>560294</xdr:colOff>
      <xdr:row>3</xdr:row>
      <xdr:rowOff>799</xdr:rowOff>
    </xdr:to>
    <xdr:pic>
      <xdr:nvPicPr>
        <xdr:cNvPr id="4" name="Graphic 3" descr="Clock with solid fill">
          <a:extLst>
            <a:ext uri="{FF2B5EF4-FFF2-40B4-BE49-F238E27FC236}">
              <a16:creationId xmlns:a16="http://schemas.microsoft.com/office/drawing/2014/main" id="{3CC7D91B-A1E1-A068-27AF-127250B7C8D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916706" y="268940"/>
          <a:ext cx="425823" cy="425823"/>
        </a:xfrm>
        <a:prstGeom prst="rect">
          <a:avLst/>
        </a:prstGeom>
      </xdr:spPr>
    </xdr:pic>
    <xdr:clientData/>
  </xdr:twoCellAnchor>
  <xdr:twoCellAnchor editAs="oneCell">
    <xdr:from>
      <xdr:col>10</xdr:col>
      <xdr:colOff>105177</xdr:colOff>
      <xdr:row>1</xdr:row>
      <xdr:rowOff>183618</xdr:rowOff>
    </xdr:from>
    <xdr:to>
      <xdr:col>10</xdr:col>
      <xdr:colOff>560295</xdr:colOff>
      <xdr:row>3</xdr:row>
      <xdr:rowOff>0</xdr:rowOff>
    </xdr:to>
    <xdr:pic>
      <xdr:nvPicPr>
        <xdr:cNvPr id="8" name="Graphic 7" descr="Coins with solid fill">
          <a:extLst>
            <a:ext uri="{FF2B5EF4-FFF2-40B4-BE49-F238E27FC236}">
              <a16:creationId xmlns:a16="http://schemas.microsoft.com/office/drawing/2014/main" id="{4215CD45-D88F-F967-1F34-ADD94533B7B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8307883" y="239647"/>
          <a:ext cx="455118" cy="455118"/>
        </a:xfrm>
        <a:prstGeom prst="rect">
          <a:avLst/>
        </a:prstGeom>
      </xdr:spPr>
    </xdr:pic>
    <xdr:clientData/>
  </xdr:twoCellAnchor>
  <xdr:twoCellAnchor editAs="oneCell">
    <xdr:from>
      <xdr:col>8</xdr:col>
      <xdr:colOff>93570</xdr:colOff>
      <xdr:row>1</xdr:row>
      <xdr:rowOff>190500</xdr:rowOff>
    </xdr:from>
    <xdr:to>
      <xdr:col>8</xdr:col>
      <xdr:colOff>557650</xdr:colOff>
      <xdr:row>3</xdr:row>
      <xdr:rowOff>11923</xdr:rowOff>
    </xdr:to>
    <xdr:pic>
      <xdr:nvPicPr>
        <xdr:cNvPr id="9" name="Graphic 8" descr="Man with solid fill">
          <a:extLst>
            <a:ext uri="{FF2B5EF4-FFF2-40B4-BE49-F238E27FC236}">
              <a16:creationId xmlns:a16="http://schemas.microsoft.com/office/drawing/2014/main" id="{A58A28D1-FB86-4105-9B22-844B1287615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903945" y="247650"/>
          <a:ext cx="464080" cy="459598"/>
        </a:xfrm>
        <a:prstGeom prst="rect">
          <a:avLst/>
        </a:prstGeom>
      </xdr:spPr>
    </xdr:pic>
    <xdr:clientData/>
  </xdr:twoCellAnchor>
  <xdr:twoCellAnchor editAs="oneCell">
    <xdr:from>
      <xdr:col>9</xdr:col>
      <xdr:colOff>86688</xdr:colOff>
      <xdr:row>1</xdr:row>
      <xdr:rowOff>178576</xdr:rowOff>
    </xdr:from>
    <xdr:to>
      <xdr:col>9</xdr:col>
      <xdr:colOff>527238</xdr:colOff>
      <xdr:row>2</xdr:row>
      <xdr:rowOff>295276</xdr:rowOff>
    </xdr:to>
    <xdr:pic>
      <xdr:nvPicPr>
        <xdr:cNvPr id="10" name="Graphic 9" descr="Woman with solid fill">
          <a:extLst>
            <a:ext uri="{FF2B5EF4-FFF2-40B4-BE49-F238E27FC236}">
              <a16:creationId xmlns:a16="http://schemas.microsoft.com/office/drawing/2014/main" id="{80CCBB0A-AE24-4A3A-B307-FD0F147CAAD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516188" y="235726"/>
          <a:ext cx="440550" cy="440550"/>
        </a:xfrm>
        <a:prstGeom prst="rect">
          <a:avLst/>
        </a:prstGeom>
      </xdr:spPr>
    </xdr:pic>
    <xdr:clientData/>
  </xdr:twoCellAnchor>
  <xdr:twoCellAnchor editAs="oneCell">
    <xdr:from>
      <xdr:col>11</xdr:col>
      <xdr:colOff>89087</xdr:colOff>
      <xdr:row>1</xdr:row>
      <xdr:rowOff>179295</xdr:rowOff>
    </xdr:from>
    <xdr:to>
      <xdr:col>11</xdr:col>
      <xdr:colOff>548685</xdr:colOff>
      <xdr:row>3</xdr:row>
      <xdr:rowOff>718</xdr:rowOff>
    </xdr:to>
    <xdr:pic>
      <xdr:nvPicPr>
        <xdr:cNvPr id="11" name="Graphic 10" descr="Man with solid fill">
          <a:extLst>
            <a:ext uri="{FF2B5EF4-FFF2-40B4-BE49-F238E27FC236}">
              <a16:creationId xmlns:a16="http://schemas.microsoft.com/office/drawing/2014/main" id="{768A22FE-4E19-4EE9-924F-32A12D05CB3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756837" y="236445"/>
          <a:ext cx="459598" cy="459598"/>
        </a:xfrm>
        <a:prstGeom prst="rect">
          <a:avLst/>
        </a:prstGeom>
      </xdr:spPr>
    </xdr:pic>
    <xdr:clientData/>
  </xdr:twoCellAnchor>
  <xdr:twoCellAnchor editAs="oneCell">
    <xdr:from>
      <xdr:col>12</xdr:col>
      <xdr:colOff>81084</xdr:colOff>
      <xdr:row>1</xdr:row>
      <xdr:rowOff>195945</xdr:rowOff>
    </xdr:from>
    <xdr:to>
      <xdr:col>12</xdr:col>
      <xdr:colOff>518833</xdr:colOff>
      <xdr:row>2</xdr:row>
      <xdr:rowOff>312085</xdr:rowOff>
    </xdr:to>
    <xdr:pic>
      <xdr:nvPicPr>
        <xdr:cNvPr id="12" name="Graphic 11" descr="Woman with solid fill">
          <a:extLst>
            <a:ext uri="{FF2B5EF4-FFF2-40B4-BE49-F238E27FC236}">
              <a16:creationId xmlns:a16="http://schemas.microsoft.com/office/drawing/2014/main" id="{3ACA8A14-0709-468B-9547-705A134E531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367959" y="253095"/>
          <a:ext cx="437749" cy="439990"/>
        </a:xfrm>
        <a:prstGeom prst="rect">
          <a:avLst/>
        </a:prstGeom>
      </xdr:spPr>
    </xdr:pic>
    <xdr:clientData/>
  </xdr:twoCellAnchor>
  <xdr:twoCellAnchor>
    <xdr:from>
      <xdr:col>13</xdr:col>
      <xdr:colOff>46423</xdr:colOff>
      <xdr:row>1</xdr:row>
      <xdr:rowOff>0</xdr:rowOff>
    </xdr:from>
    <xdr:to>
      <xdr:col>16</xdr:col>
      <xdr:colOff>650420</xdr:colOff>
      <xdr:row>4</xdr:row>
      <xdr:rowOff>218932</xdr:rowOff>
    </xdr:to>
    <xdr:graphicFrame macro="">
      <xdr:nvGraphicFramePr>
        <xdr:cNvPr id="13" name="Chart 12">
          <a:extLst>
            <a:ext uri="{FF2B5EF4-FFF2-40B4-BE49-F238E27FC236}">
              <a16:creationId xmlns:a16="http://schemas.microsoft.com/office/drawing/2014/main" id="{492D1B9A-69A0-4746-A53C-418938981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18</xdr:col>
      <xdr:colOff>88527</xdr:colOff>
      <xdr:row>1</xdr:row>
      <xdr:rowOff>304801</xdr:rowOff>
    </xdr:from>
    <xdr:to>
      <xdr:col>18</xdr:col>
      <xdr:colOff>548125</xdr:colOff>
      <xdr:row>3</xdr:row>
      <xdr:rowOff>127345</xdr:rowOff>
    </xdr:to>
    <xdr:pic>
      <xdr:nvPicPr>
        <xdr:cNvPr id="14" name="Graphic 13" descr="Man with solid fill">
          <a:extLst>
            <a:ext uri="{FF2B5EF4-FFF2-40B4-BE49-F238E27FC236}">
              <a16:creationId xmlns:a16="http://schemas.microsoft.com/office/drawing/2014/main" id="{3918D5FF-8117-48F8-A0FC-3852C8782D5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1232777" y="361951"/>
          <a:ext cx="459598" cy="460719"/>
        </a:xfrm>
        <a:prstGeom prst="rect">
          <a:avLst/>
        </a:prstGeom>
      </xdr:spPr>
    </xdr:pic>
    <xdr:clientData/>
  </xdr:twoCellAnchor>
  <xdr:twoCellAnchor editAs="oneCell">
    <xdr:from>
      <xdr:col>19</xdr:col>
      <xdr:colOff>130952</xdr:colOff>
      <xdr:row>1</xdr:row>
      <xdr:rowOff>310246</xdr:rowOff>
    </xdr:from>
    <xdr:to>
      <xdr:col>19</xdr:col>
      <xdr:colOff>571502</xdr:colOff>
      <xdr:row>3</xdr:row>
      <xdr:rowOff>113742</xdr:rowOff>
    </xdr:to>
    <xdr:pic>
      <xdr:nvPicPr>
        <xdr:cNvPr id="15" name="Graphic 14" descr="Woman with solid fill">
          <a:extLst>
            <a:ext uri="{FF2B5EF4-FFF2-40B4-BE49-F238E27FC236}">
              <a16:creationId xmlns:a16="http://schemas.microsoft.com/office/drawing/2014/main" id="{84E07330-69DB-41C7-88E8-2456975FBDE8}"/>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1894327" y="367396"/>
          <a:ext cx="440550" cy="441671"/>
        </a:xfrm>
        <a:prstGeom prst="rect">
          <a:avLst/>
        </a:prstGeom>
      </xdr:spPr>
    </xdr:pic>
    <xdr:clientData/>
  </xdr:twoCellAnchor>
  <xdr:twoCellAnchor editAs="oneCell">
    <xdr:from>
      <xdr:col>17</xdr:col>
      <xdr:colOff>94686</xdr:colOff>
      <xdr:row>1</xdr:row>
      <xdr:rowOff>312644</xdr:rowOff>
    </xdr:from>
    <xdr:to>
      <xdr:col>17</xdr:col>
      <xdr:colOff>551887</xdr:colOff>
      <xdr:row>3</xdr:row>
      <xdr:rowOff>132791</xdr:rowOff>
    </xdr:to>
    <xdr:pic>
      <xdr:nvPicPr>
        <xdr:cNvPr id="16" name="Graphic 15" descr="Users with solid fill">
          <a:extLst>
            <a:ext uri="{FF2B5EF4-FFF2-40B4-BE49-F238E27FC236}">
              <a16:creationId xmlns:a16="http://schemas.microsoft.com/office/drawing/2014/main" id="{93536C76-E2AD-428C-9313-95FB5DFD7AAC}"/>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0619811" y="369794"/>
          <a:ext cx="457201" cy="458322"/>
        </a:xfrm>
        <a:prstGeom prst="rect">
          <a:avLst/>
        </a:prstGeom>
      </xdr:spPr>
    </xdr:pic>
    <xdr:clientData/>
  </xdr:twoCellAnchor>
  <xdr:twoCellAnchor>
    <xdr:from>
      <xdr:col>2</xdr:col>
      <xdr:colOff>583030</xdr:colOff>
      <xdr:row>6</xdr:row>
      <xdr:rowOff>9524</xdr:rowOff>
    </xdr:from>
    <xdr:to>
      <xdr:col>16</xdr:col>
      <xdr:colOff>437913</xdr:colOff>
      <xdr:row>19</xdr:row>
      <xdr:rowOff>149679</xdr:rowOff>
    </xdr:to>
    <xdr:graphicFrame macro="">
      <xdr:nvGraphicFramePr>
        <xdr:cNvPr id="18" name="Chart 17">
          <a:extLst>
            <a:ext uri="{FF2B5EF4-FFF2-40B4-BE49-F238E27FC236}">
              <a16:creationId xmlns:a16="http://schemas.microsoft.com/office/drawing/2014/main" id="{3483A100-27A1-4D1D-A769-7C843092C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492264</xdr:colOff>
      <xdr:row>6</xdr:row>
      <xdr:rowOff>22410</xdr:rowOff>
    </xdr:from>
    <xdr:to>
      <xdr:col>23</xdr:col>
      <xdr:colOff>530678</xdr:colOff>
      <xdr:row>21</xdr:row>
      <xdr:rowOff>81643</xdr:rowOff>
    </xdr:to>
    <xdr:graphicFrame macro="">
      <xdr:nvGraphicFramePr>
        <xdr:cNvPr id="21" name="Chart 20">
          <a:extLst>
            <a:ext uri="{FF2B5EF4-FFF2-40B4-BE49-F238E27FC236}">
              <a16:creationId xmlns:a16="http://schemas.microsoft.com/office/drawing/2014/main" id="{42FAD24B-3AFD-476B-9EB6-601D3D7E1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16</xdr:col>
      <xdr:colOff>469850</xdr:colOff>
      <xdr:row>22</xdr:row>
      <xdr:rowOff>0</xdr:rowOff>
    </xdr:from>
    <xdr:to>
      <xdr:col>23</xdr:col>
      <xdr:colOff>571500</xdr:colOff>
      <xdr:row>38</xdr:row>
      <xdr:rowOff>136269</xdr:rowOff>
    </xdr:to>
    <xdr:graphicFrame macro="">
      <xdr:nvGraphicFramePr>
        <xdr:cNvPr id="22" name="Chart 21">
          <a:extLst>
            <a:ext uri="{FF2B5EF4-FFF2-40B4-BE49-F238E27FC236}">
              <a16:creationId xmlns:a16="http://schemas.microsoft.com/office/drawing/2014/main" id="{44B0F351-2D40-4BC1-AE1A-0270840E4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581909</xdr:colOff>
      <xdr:row>20</xdr:row>
      <xdr:rowOff>82443</xdr:rowOff>
    </xdr:from>
    <xdr:to>
      <xdr:col>10</xdr:col>
      <xdr:colOff>213716</xdr:colOff>
      <xdr:row>29</xdr:row>
      <xdr:rowOff>115779</xdr:rowOff>
    </xdr:to>
    <xdr:graphicFrame macro="">
      <xdr:nvGraphicFramePr>
        <xdr:cNvPr id="23" name="Chart 22">
          <a:extLst>
            <a:ext uri="{FF2B5EF4-FFF2-40B4-BE49-F238E27FC236}">
              <a16:creationId xmlns:a16="http://schemas.microsoft.com/office/drawing/2014/main" id="{2DEEC8FA-1F4A-41EC-89C8-C66AE8A2D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10</xdr:col>
      <xdr:colOff>213716</xdr:colOff>
      <xdr:row>20</xdr:row>
      <xdr:rowOff>95250</xdr:rowOff>
    </xdr:from>
    <xdr:to>
      <xdr:col>16</xdr:col>
      <xdr:colOff>391409</xdr:colOff>
      <xdr:row>38</xdr:row>
      <xdr:rowOff>70433</xdr:rowOff>
    </xdr:to>
    <xdr:graphicFrame macro="">
      <xdr:nvGraphicFramePr>
        <xdr:cNvPr id="24" name="Chart 23">
          <a:extLst>
            <a:ext uri="{FF2B5EF4-FFF2-40B4-BE49-F238E27FC236}">
              <a16:creationId xmlns:a16="http://schemas.microsoft.com/office/drawing/2014/main" id="{FB422442-B854-4676-95A3-18B4E6340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xdr:col>
      <xdr:colOff>581908</xdr:colOff>
      <xdr:row>29</xdr:row>
      <xdr:rowOff>163286</xdr:rowOff>
    </xdr:from>
    <xdr:to>
      <xdr:col>10</xdr:col>
      <xdr:colOff>202510</xdr:colOff>
      <xdr:row>38</xdr:row>
      <xdr:rowOff>126463</xdr:rowOff>
    </xdr:to>
    <xdr:graphicFrame macro="">
      <xdr:nvGraphicFramePr>
        <xdr:cNvPr id="25" name="Chart 24">
          <a:extLst>
            <a:ext uri="{FF2B5EF4-FFF2-40B4-BE49-F238E27FC236}">
              <a16:creationId xmlns:a16="http://schemas.microsoft.com/office/drawing/2014/main" id="{E752FCB1-0FF5-43F0-A983-050577FE3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0</xdr:col>
      <xdr:colOff>70757</xdr:colOff>
      <xdr:row>13</xdr:row>
      <xdr:rowOff>108854</xdr:rowOff>
    </xdr:from>
    <xdr:to>
      <xdr:col>2</xdr:col>
      <xdr:colOff>571500</xdr:colOff>
      <xdr:row>25</xdr:row>
      <xdr:rowOff>190497</xdr:rowOff>
    </xdr:to>
    <mc:AlternateContent xmlns:mc="http://schemas.openxmlformats.org/markup-compatibility/2006" xmlns:a14="http://schemas.microsoft.com/office/drawing/2010/main">
      <mc:Choice Requires="a14">
        <xdr:graphicFrame macro="">
          <xdr:nvGraphicFramePr>
            <xdr:cNvPr id="26" name="BU Region">
              <a:extLst>
                <a:ext uri="{FF2B5EF4-FFF2-40B4-BE49-F238E27FC236}">
                  <a16:creationId xmlns:a16="http://schemas.microsoft.com/office/drawing/2014/main" id="{13E4416C-64F2-F0FC-7216-CAC4EE2998B1}"/>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70757" y="2612568"/>
              <a:ext cx="1752600" cy="23676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329292</xdr:colOff>
      <xdr:row>0</xdr:row>
      <xdr:rowOff>27214</xdr:rowOff>
    </xdr:from>
    <xdr:to>
      <xdr:col>23</xdr:col>
      <xdr:colOff>280306</xdr:colOff>
      <xdr:row>5</xdr:row>
      <xdr:rowOff>0</xdr:rowOff>
    </xdr:to>
    <mc:AlternateContent xmlns:mc="http://schemas.openxmlformats.org/markup-compatibility/2006" xmlns:a14="http://schemas.microsoft.com/office/drawing/2010/main">
      <mc:Choice Requires="a14">
        <xdr:graphicFrame macro="">
          <xdr:nvGraphicFramePr>
            <xdr:cNvPr id="27" name="Year">
              <a:extLst>
                <a:ext uri="{FF2B5EF4-FFF2-40B4-BE49-F238E27FC236}">
                  <a16:creationId xmlns:a16="http://schemas.microsoft.com/office/drawing/2014/main" id="{97B43BFF-F35C-9E16-6D1B-29892882E76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174435" y="27214"/>
              <a:ext cx="1828800" cy="11157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84364</xdr:colOff>
      <xdr:row>26</xdr:row>
      <xdr:rowOff>81641</xdr:rowOff>
    </xdr:from>
    <xdr:to>
      <xdr:col>2</xdr:col>
      <xdr:colOff>598714</xdr:colOff>
      <xdr:row>39</xdr:row>
      <xdr:rowOff>13605</xdr:rowOff>
    </xdr:to>
    <mc:AlternateContent xmlns:mc="http://schemas.openxmlformats.org/markup-compatibility/2006" xmlns:a14="http://schemas.microsoft.com/office/drawing/2010/main">
      <mc:Choice Requires="a14">
        <xdr:graphicFrame macro="">
          <xdr:nvGraphicFramePr>
            <xdr:cNvPr id="28" name="EthnicGroup">
              <a:extLst>
                <a:ext uri="{FF2B5EF4-FFF2-40B4-BE49-F238E27FC236}">
                  <a16:creationId xmlns:a16="http://schemas.microsoft.com/office/drawing/2014/main" id="{03EBA9C2-2744-35DB-0B23-4AC379970238}"/>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84364" y="5061855"/>
              <a:ext cx="1766207" cy="24084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108857</xdr:colOff>
      <xdr:row>6</xdr:row>
      <xdr:rowOff>13608</xdr:rowOff>
    </xdr:from>
    <xdr:to>
      <xdr:col>2</xdr:col>
      <xdr:colOff>517072</xdr:colOff>
      <xdr:row>9</xdr:row>
      <xdr:rowOff>122465</xdr:rowOff>
    </xdr:to>
    <mc:AlternateContent xmlns:mc="http://schemas.openxmlformats.org/markup-compatibility/2006">
      <mc:Choice xmlns:a14="http://schemas.microsoft.com/office/drawing/2010/main" Requires="a14">
        <xdr:graphicFrame macro="">
          <xdr:nvGraphicFramePr>
            <xdr:cNvPr id="29" name="Gender">
              <a:extLst>
                <a:ext uri="{FF2B5EF4-FFF2-40B4-BE49-F238E27FC236}">
                  <a16:creationId xmlns:a16="http://schemas.microsoft.com/office/drawing/2014/main" id="{6BB07B4D-71A6-FC36-517D-FF7F9B401FF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8857" y="1183822"/>
              <a:ext cx="1660072" cy="680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68036</xdr:colOff>
      <xdr:row>9</xdr:row>
      <xdr:rowOff>170089</xdr:rowOff>
    </xdr:from>
    <xdr:to>
      <xdr:col>2</xdr:col>
      <xdr:colOff>530679</xdr:colOff>
      <xdr:row>13</xdr:row>
      <xdr:rowOff>68036</xdr:rowOff>
    </xdr:to>
    <mc:AlternateContent xmlns:mc="http://schemas.openxmlformats.org/markup-compatibility/2006">
      <mc:Choice xmlns:a14="http://schemas.microsoft.com/office/drawing/2010/main" Requires="a14">
        <xdr:graphicFrame macro="">
          <xdr:nvGraphicFramePr>
            <xdr:cNvPr id="30" name="FP">
              <a:extLst>
                <a:ext uri="{FF2B5EF4-FFF2-40B4-BE49-F238E27FC236}">
                  <a16:creationId xmlns:a16="http://schemas.microsoft.com/office/drawing/2014/main" id="{C331803B-2FE7-6321-966F-3CB9069337CB}"/>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dr:sp macro="" textlink="">
          <xdr:nvSpPr>
            <xdr:cNvPr id="0" name=""/>
            <xdr:cNvSpPr>
              <a:spLocks noTextEdit="1"/>
            </xdr:cNvSpPr>
          </xdr:nvSpPr>
          <xdr:spPr>
            <a:xfrm>
              <a:off x="68036" y="1911803"/>
              <a:ext cx="1714500" cy="6599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81643</xdr:colOff>
      <xdr:row>3</xdr:row>
      <xdr:rowOff>176893</xdr:rowOff>
    </xdr:from>
    <xdr:to>
      <xdr:col>2</xdr:col>
      <xdr:colOff>68035</xdr:colOff>
      <xdr:row>5</xdr:row>
      <xdr:rowOff>13607</xdr:rowOff>
    </xdr:to>
    <xdr:sp macro="" textlink="">
      <xdr:nvSpPr>
        <xdr:cNvPr id="31" name="Rectangle: Top Corners Rounded 30">
          <a:extLst>
            <a:ext uri="{FF2B5EF4-FFF2-40B4-BE49-F238E27FC236}">
              <a16:creationId xmlns:a16="http://schemas.microsoft.com/office/drawing/2014/main" id="{7E2A0CF6-E5E6-426E-B6BB-533213EECB09}"/>
            </a:ext>
          </a:extLst>
        </xdr:cNvPr>
        <xdr:cNvSpPr/>
      </xdr:nvSpPr>
      <xdr:spPr>
        <a:xfrm>
          <a:off x="81643" y="870857"/>
          <a:ext cx="1238249" cy="28575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Active Dashboard</a:t>
          </a:r>
        </a:p>
      </xdr:txBody>
    </xdr:sp>
    <xdr:clientData/>
  </xdr:twoCellAnchor>
  <xdr:twoCellAnchor>
    <xdr:from>
      <xdr:col>2</xdr:col>
      <xdr:colOff>70757</xdr:colOff>
      <xdr:row>3</xdr:row>
      <xdr:rowOff>179614</xdr:rowOff>
    </xdr:from>
    <xdr:to>
      <xdr:col>3</xdr:col>
      <xdr:colOff>601435</xdr:colOff>
      <xdr:row>5</xdr:row>
      <xdr:rowOff>2721</xdr:rowOff>
    </xdr:to>
    <xdr:sp macro="" textlink="">
      <xdr:nvSpPr>
        <xdr:cNvPr id="32" name="Rectangle: Top Corners Rounded 31">
          <a:extLst>
            <a:ext uri="{FF2B5EF4-FFF2-40B4-BE49-F238E27FC236}">
              <a16:creationId xmlns:a16="http://schemas.microsoft.com/office/drawing/2014/main" id="{08D5D945-2A5A-484A-9479-37B1CA1245F3}"/>
            </a:ext>
          </a:extLst>
        </xdr:cNvPr>
        <xdr:cNvSpPr/>
      </xdr:nvSpPr>
      <xdr:spPr>
        <a:xfrm>
          <a:off x="1322614" y="873578"/>
          <a:ext cx="1156607" cy="272143"/>
        </a:xfrm>
        <a:prstGeom prst="round2Same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IN" sz="1100"/>
            <a:t>Raw Data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161925</xdr:colOff>
      <xdr:row>4</xdr:row>
      <xdr:rowOff>166687</xdr:rowOff>
    </xdr:from>
    <xdr:to>
      <xdr:col>13</xdr:col>
      <xdr:colOff>466725</xdr:colOff>
      <xdr:row>19</xdr:row>
      <xdr:rowOff>52387</xdr:rowOff>
    </xdr:to>
    <xdr:graphicFrame macro="">
      <xdr:nvGraphicFramePr>
        <xdr:cNvPr id="2" name="Chart 1">
          <a:extLst>
            <a:ext uri="{FF2B5EF4-FFF2-40B4-BE49-F238E27FC236}">
              <a16:creationId xmlns:a16="http://schemas.microsoft.com/office/drawing/2014/main" id="{ACE9CB93-1D3B-D9F1-06DA-4C6F27E154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118381</xdr:colOff>
      <xdr:row>25</xdr:row>
      <xdr:rowOff>58511</xdr:rowOff>
    </xdr:from>
    <xdr:to>
      <xdr:col>21</xdr:col>
      <xdr:colOff>27215</xdr:colOff>
      <xdr:row>41</xdr:row>
      <xdr:rowOff>96610</xdr:rowOff>
    </xdr:to>
    <xdr:graphicFrame macro="">
      <xdr:nvGraphicFramePr>
        <xdr:cNvPr id="3" name="Chart 2">
          <a:extLst>
            <a:ext uri="{FF2B5EF4-FFF2-40B4-BE49-F238E27FC236}">
              <a16:creationId xmlns:a16="http://schemas.microsoft.com/office/drawing/2014/main" id="{CA6380F0-6B16-B9F2-8D5B-D1164C0CF5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828674</xdr:colOff>
      <xdr:row>5</xdr:row>
      <xdr:rowOff>0</xdr:rowOff>
    </xdr:from>
    <xdr:to>
      <xdr:col>10</xdr:col>
      <xdr:colOff>352424</xdr:colOff>
      <xdr:row>20</xdr:row>
      <xdr:rowOff>166687</xdr:rowOff>
    </xdr:to>
    <xdr:graphicFrame macro="">
      <xdr:nvGraphicFramePr>
        <xdr:cNvPr id="2" name="Chart 1">
          <a:extLst>
            <a:ext uri="{FF2B5EF4-FFF2-40B4-BE49-F238E27FC236}">
              <a16:creationId xmlns:a16="http://schemas.microsoft.com/office/drawing/2014/main" id="{F52AB876-5FAC-4E51-8CA7-D6F05EF33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238125</xdr:colOff>
      <xdr:row>4</xdr:row>
      <xdr:rowOff>171450</xdr:rowOff>
    </xdr:from>
    <xdr:to>
      <xdr:col>13</xdr:col>
      <xdr:colOff>542925</xdr:colOff>
      <xdr:row>19</xdr:row>
      <xdr:rowOff>57150</xdr:rowOff>
    </xdr:to>
    <xdr:graphicFrame macro="">
      <xdr:nvGraphicFramePr>
        <xdr:cNvPr id="2" name="Chart 1">
          <a:extLst>
            <a:ext uri="{FF2B5EF4-FFF2-40B4-BE49-F238E27FC236}">
              <a16:creationId xmlns:a16="http://schemas.microsoft.com/office/drawing/2014/main" id="{037374B0-8514-0194-6B4A-B13AD9668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19050</xdr:colOff>
      <xdr:row>2</xdr:row>
      <xdr:rowOff>133350</xdr:rowOff>
    </xdr:from>
    <xdr:to>
      <xdr:col>11</xdr:col>
      <xdr:colOff>323850</xdr:colOff>
      <xdr:row>11</xdr:row>
      <xdr:rowOff>166686</xdr:rowOff>
    </xdr:to>
    <xdr:graphicFrame macro="">
      <xdr:nvGraphicFramePr>
        <xdr:cNvPr id="2" name="Chart 1">
          <a:extLst>
            <a:ext uri="{FF2B5EF4-FFF2-40B4-BE49-F238E27FC236}">
              <a16:creationId xmlns:a16="http://schemas.microsoft.com/office/drawing/2014/main" id="{FDE0D851-B3B6-712E-C108-0DAB3DDE2D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323850</xdr:colOff>
      <xdr:row>18</xdr:row>
      <xdr:rowOff>119062</xdr:rowOff>
    </xdr:from>
    <xdr:to>
      <xdr:col>15</xdr:col>
      <xdr:colOff>66674</xdr:colOff>
      <xdr:row>31</xdr:row>
      <xdr:rowOff>95250</xdr:rowOff>
    </xdr:to>
    <xdr:graphicFrame macro="">
      <xdr:nvGraphicFramePr>
        <xdr:cNvPr id="2" name="Chart 1">
          <a:extLst>
            <a:ext uri="{FF2B5EF4-FFF2-40B4-BE49-F238E27FC236}">
              <a16:creationId xmlns:a16="http://schemas.microsoft.com/office/drawing/2014/main" id="{C5E60141-9E92-7DCD-0792-950068D713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19050</xdr:colOff>
      <xdr:row>2</xdr:row>
      <xdr:rowOff>133350</xdr:rowOff>
    </xdr:from>
    <xdr:to>
      <xdr:col>10</xdr:col>
      <xdr:colOff>600075</xdr:colOff>
      <xdr:row>11</xdr:row>
      <xdr:rowOff>166686</xdr:rowOff>
    </xdr:to>
    <xdr:graphicFrame macro="">
      <xdr:nvGraphicFramePr>
        <xdr:cNvPr id="2" name="Chart 1">
          <a:extLst>
            <a:ext uri="{FF2B5EF4-FFF2-40B4-BE49-F238E27FC236}">
              <a16:creationId xmlns:a16="http://schemas.microsoft.com/office/drawing/2014/main" id="{B91F5033-2411-4306-943A-059F1DFE9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gar.1.B" refreshedDate="45544.559465625003" backgroundQuery="1" createdVersion="8" refreshedVersion="8" minRefreshableVersion="3" recordCount="0" supportSubquery="1" supportAdvancedDrill="1" xr:uid="{302103AD-C0FD-4A3F-8884-3824BA0A1ABC}">
  <cacheSource type="external" connectionId="6"/>
  <cacheFields count="6">
    <cacheField name="[HR Data].[Gender].[Gender]" caption="Gender" numFmtId="0" hierarchy="2" level="1">
      <sharedItems count="2">
        <s v="F"/>
        <s v="M"/>
      </sharedItems>
    </cacheField>
    <cacheField name="[HR Data].[EthnicGroup].[EthnicGroup]" caption="EthnicGroup" numFmtId="0" hierarchy="4" level="1">
      <sharedItems count="7">
        <s v="Group A"/>
        <s v="Group B"/>
        <s v="Group C"/>
        <s v="Group D"/>
        <s v="Group E"/>
        <s v="Group F"/>
        <s v="Group G"/>
      </sharedItems>
    </cacheField>
    <cacheField name="[Measures].[Active Employees]" caption="Active Employees" numFmtId="0" hierarchy="35"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 name="[HR Data].[Date (Year)].[Date (Year)]" caption="Date (Year)" numFmtId="0" hierarchy="16" level="1">
      <sharedItems containsSemiMixedTypes="0" containsNonDate="0" containsString="0"/>
    </cacheField>
  </cacheFields>
  <cacheHierarchies count="4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1"/>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5"/>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Count of BU Region]" caption="Count of BU Region" measure="1" displayFolder="" measureGroup="HR Data" count="0">
      <extLst>
        <ext xmlns:x15="http://schemas.microsoft.com/office/spreadsheetml/2010/11/main" uri="{B97F6D7D-B522-45F9-BDA1-12C45D357490}">
          <x15:cacheHierarchy aggregatedColumn="8"/>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Average of Age]" caption="Average of Age" measure="1" displayFolder="" measureGroup="HR Data" count="0">
      <extLst>
        <ext xmlns:x15="http://schemas.microsoft.com/office/spreadsheetml/2010/11/main" uri="{B97F6D7D-B522-45F9-BDA1-12C45D357490}">
          <x15:cacheHierarchy aggregatedColumn="3"/>
        </ext>
      </extLst>
    </cacheHierarchy>
    <cacheHierarchy uniqueName="[Measures].[Count of Age]" caption="Count of Age" measure="1" displayFolder="" measureGroup="HR Data" count="0">
      <extLst>
        <ext xmlns:x15="http://schemas.microsoft.com/office/spreadsheetml/2010/11/main" uri="{B97F6D7D-B522-45F9-BDA1-12C45D357490}">
          <x15:cacheHierarchy aggregatedColumn="3"/>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 caption="New Hire" measure="1" displayFolder="" measureGroup="HR Data" count="0"/>
    <cacheHierarchy uniqueName="[Measures].[Avg. Tenure of Emp]" caption="Avg. Tenure of Emp"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gar.1.B" refreshedDate="45544.559477083334" backgroundQuery="1" createdVersion="8" refreshedVersion="8" minRefreshableVersion="3" recordCount="0" supportSubquery="1" supportAdvancedDrill="1" xr:uid="{F06ECF0D-FAC5-4CFE-8C79-3E27FDF8CC36}">
  <cacheSource type="external" connectionId="6"/>
  <cacheFields count="6">
    <cacheField name="[HR Data].[Gender].[Gender]" caption="Gender" numFmtId="0" hierarchy="2" level="1">
      <sharedItems count="2">
        <s v="F"/>
        <s v="M"/>
      </sharedItems>
    </cacheField>
    <cacheField name="[HR Data].[BU Region].[BU Region]" caption="BU Region" numFmtId="0" hierarchy="8" level="1">
      <sharedItems count="7">
        <s v="Central"/>
        <s v="East"/>
        <s v="Midwest"/>
        <s v="North"/>
        <s v="Northwest"/>
        <s v="South"/>
        <s v="West"/>
      </sharedItems>
    </cacheField>
    <cacheField name="[Measures].[Active Employees]" caption="Active Employees" numFmtId="0" hierarchy="35" level="32767"/>
    <cacheField name="[HR Data].[FP].[FP]" caption="FP" numFmtId="0" hierarchy="5" level="1">
      <sharedItems containsSemiMixedTypes="0" containsNonDate="0" containsString="0"/>
    </cacheField>
    <cacheField name="[HR Data].[Date (Year)].[Date (Year)]" caption="Date (Year)" numFmtId="0" hierarchy="16"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4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5"/>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Count of BU Region]" caption="Count of BU Region" measure="1" displayFolder="" measureGroup="HR Data" count="0">
      <extLst>
        <ext xmlns:x15="http://schemas.microsoft.com/office/spreadsheetml/2010/11/main" uri="{B97F6D7D-B522-45F9-BDA1-12C45D357490}">
          <x15:cacheHierarchy aggregatedColumn="8"/>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Average of Age]" caption="Average of Age" measure="1" displayFolder="" measureGroup="HR Data" count="0">
      <extLst>
        <ext xmlns:x15="http://schemas.microsoft.com/office/spreadsheetml/2010/11/main" uri="{B97F6D7D-B522-45F9-BDA1-12C45D357490}">
          <x15:cacheHierarchy aggregatedColumn="3"/>
        </ext>
      </extLst>
    </cacheHierarchy>
    <cacheHierarchy uniqueName="[Measures].[Count of Age]" caption="Count of Age" measure="1" displayFolder="" measureGroup="HR Data" count="0">
      <extLst>
        <ext xmlns:x15="http://schemas.microsoft.com/office/spreadsheetml/2010/11/main" uri="{B97F6D7D-B522-45F9-BDA1-12C45D357490}">
          <x15:cacheHierarchy aggregatedColumn="3"/>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 caption="New Hire" measure="1" displayFolder="" measureGroup="HR Data" count="0"/>
    <cacheHierarchy uniqueName="[Measures].[Avg. Tenure of Emp]" caption="Avg. Tenure of Emp"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gar.1.B" refreshedDate="45544.559478356481" backgroundQuery="1" createdVersion="8" refreshedVersion="8" minRefreshableVersion="3" recordCount="0" supportSubquery="1" supportAdvancedDrill="1" xr:uid="{9FA29039-CF22-4A54-A623-D8C17DF242ED}">
  <cacheSource type="external" connectionId="6"/>
  <cacheFields count="10">
    <cacheField name="[HR Data].[Date].[Date]" caption="Date" numFmtId="0"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18" level="1">
      <sharedItems count="12">
        <s v="Jan"/>
        <s v="Feb"/>
        <s v="Mar"/>
        <s v="Apr"/>
        <s v="May"/>
        <s v="Jun"/>
        <s v="Jul"/>
        <s v="Aug"/>
        <s v="Sep"/>
        <s v="Oct"/>
        <s v="Nov"/>
        <s v="Dec"/>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Measures].[Active Employees]" caption="Active Employees" numFmtId="0" hierarchy="35" level="32767"/>
    <cacheField name="[Measures].[New Hire]" caption="New Hire" numFmtId="0" hierarchy="36" level="32767"/>
    <cacheField name="[HR Data].[FP].[FP]" caption="FP" numFmtId="0" hierarchy="5" level="1">
      <sharedItems containsSemiMixedTypes="0" containsNonDate="0" containsString="0"/>
    </cacheField>
    <cacheField name="[HR Data].[BU Region].[BU Region]" caption="BU Region" numFmtId="0" hierarchy="8" level="1">
      <sharedItems containsSemiMixedTypes="0" containsNonDate="0" containsString="0"/>
    </cacheField>
    <cacheField name="[HR Data].[EthnicGroup].[EthnicGroup]" caption="EthnicGroup" numFmtId="0" hierarchy="4" level="1">
      <sharedItems containsSemiMixedTypes="0" containsNonDate="0" containsString="0"/>
    </cacheField>
    <cacheField name="[HR Data].[Gender].[Gender]" caption="Gender" numFmtId="0" hierarchy="2" level="1">
      <sharedItems containsSemiMixedTypes="0" containsNonDate="0" containsString="0"/>
    </cacheField>
  </cacheFields>
  <cacheHierarchies count="42">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9"/>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8"/>
      </fieldsUsage>
    </cacheHierarchy>
    <cacheHierarchy uniqueName="[HR Data].[FP]" caption="FP" attribute="1" defaultMemberUniqueName="[HR Data].[FP].[All]" allUniqueName="[HR Data].[FP].[All]" dimensionUniqueName="[HR Data]" displayFolder="" count="2" memberValueDatatype="130" unbalanced="0">
      <fieldsUsage count="2">
        <fieldUsage x="-1"/>
        <fieldUsage x="6"/>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7"/>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Count of BU Region]" caption="Count of BU Region" measure="1" displayFolder="" measureGroup="HR Data" count="0">
      <extLst>
        <ext xmlns:x15="http://schemas.microsoft.com/office/spreadsheetml/2010/11/main" uri="{B97F6D7D-B522-45F9-BDA1-12C45D357490}">
          <x15:cacheHierarchy aggregatedColumn="8"/>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Average of Age]" caption="Average of Age" measure="1" displayFolder="" measureGroup="HR Data" count="0">
      <extLst>
        <ext xmlns:x15="http://schemas.microsoft.com/office/spreadsheetml/2010/11/main" uri="{B97F6D7D-B522-45F9-BDA1-12C45D357490}">
          <x15:cacheHierarchy aggregatedColumn="3"/>
        </ext>
      </extLst>
    </cacheHierarchy>
    <cacheHierarchy uniqueName="[Measures].[Count of Age]" caption="Count of Age" measure="1" displayFolder="" measureGroup="HR Data" count="0">
      <extLst>
        <ext xmlns:x15="http://schemas.microsoft.com/office/spreadsheetml/2010/11/main" uri="{B97F6D7D-B522-45F9-BDA1-12C45D357490}">
          <x15:cacheHierarchy aggregatedColumn="3"/>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 caption="New Hire" measure="1" displayFolder="" measureGroup="HR Data" count="0" oneField="1">
      <fieldsUsage count="1">
        <fieldUsage x="5"/>
      </fieldsUsage>
    </cacheHierarchy>
    <cacheHierarchy uniqueName="[Measures].[Avg. Tenure of Emp]" caption="Avg. Tenure of Emp"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gar.1.B" refreshedDate="45544.559566898148" backgroundQuery="1" createdVersion="8" refreshedVersion="8" minRefreshableVersion="3" recordCount="0" supportSubquery="1" supportAdvancedDrill="1" xr:uid="{D8B959B3-ED0F-41E3-B6EE-0272321F0C06}">
  <cacheSource type="external" connectionId="6"/>
  <cacheFields count="3">
    <cacheField name="[HR Data].[Gender].[Gender]" caption="Gender" numFmtId="0" hierarchy="2" level="1">
      <sharedItems count="2">
        <s v="F"/>
        <s v="M"/>
      </sharedItems>
    </cacheField>
    <cacheField name="[HR Data].[Date (Year)].[Date (Year)]" caption="Date (Year)" numFmtId="0" hierarchy="16" level="1">
      <sharedItems count="4">
        <s v="2015"/>
        <s v="2016"/>
        <s v="2017"/>
        <s v="2018"/>
      </sharedItems>
    </cacheField>
    <cacheField name="[Measures].[TO%]" caption="TO%" numFmtId="0" hierarchy="39" level="32767"/>
  </cacheFields>
  <cacheHierarchies count="4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Count of BU Region]" caption="Count of BU Region" measure="1" displayFolder="" measureGroup="HR Data" count="0">
      <extLst>
        <ext xmlns:x15="http://schemas.microsoft.com/office/spreadsheetml/2010/11/main" uri="{B97F6D7D-B522-45F9-BDA1-12C45D357490}">
          <x15:cacheHierarchy aggregatedColumn="8"/>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Average of Age]" caption="Average of Age" measure="1" displayFolder="" measureGroup="HR Data" count="0">
      <extLst>
        <ext xmlns:x15="http://schemas.microsoft.com/office/spreadsheetml/2010/11/main" uri="{B97F6D7D-B522-45F9-BDA1-12C45D357490}">
          <x15:cacheHierarchy aggregatedColumn="3"/>
        </ext>
      </extLst>
    </cacheHierarchy>
    <cacheHierarchy uniqueName="[Measures].[Count of Age]" caption="Count of Age" measure="1" displayFolder="" measureGroup="HR Data" count="0">
      <extLst>
        <ext xmlns:x15="http://schemas.microsoft.com/office/spreadsheetml/2010/11/main" uri="{B97F6D7D-B522-45F9-BDA1-12C45D357490}">
          <x15:cacheHierarchy aggregatedColumn="3"/>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 caption="New Hire" measure="1" displayFolder="" measureGroup="HR Data" count="0"/>
    <cacheHierarchy uniqueName="[Measures].[Avg. Tenure of Emp]" caption="Avg. Tenure of Emp" measure="1" displayFolder="" measureGroup="HR Data" count="0"/>
    <cacheHierarchy uniqueName="[Measures].[Separations]" caption="Separations" measure="1" displayFolder="" measureGroup="HR Data" count="0"/>
    <cacheHierarchy uniqueName="[Measures].[TO%]" caption="TO%" measure="1" displayFolder="" measureGroup="HR Data" count="0" oneField="1">
      <fieldsUsage count="1">
        <fieldUsage x="2"/>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gar.1.B" refreshedDate="45544.559464699072" backgroundQuery="1" createdVersion="3" refreshedVersion="8" minRefreshableVersion="3" recordCount="0" supportSubquery="1" supportAdvancedDrill="1" xr:uid="{2EC3CB6D-B45D-4A46-A31A-62B02CC2C402}">
  <cacheSource type="external" connectionId="6">
    <extLst>
      <ext xmlns:x14="http://schemas.microsoft.com/office/spreadsheetml/2009/9/main" uri="{F057638F-6D5F-4e77-A914-E7F072B9BCA8}">
        <x14:sourceConnection name="ThisWorkbookDataModel"/>
      </ext>
    </extLst>
  </cacheSource>
  <cacheFields count="0"/>
  <cacheHierarchies count="4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Count of BU Region]" caption="Count of BU Region" measure="1" displayFolder="" measureGroup="HR Data" count="0">
      <extLst>
        <ext xmlns:x15="http://schemas.microsoft.com/office/spreadsheetml/2010/11/main" uri="{B97F6D7D-B522-45F9-BDA1-12C45D357490}">
          <x15:cacheHierarchy aggregatedColumn="8"/>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Average of Age]" caption="Average of Age" measure="1" displayFolder="" measureGroup="HR Data" count="0">
      <extLst>
        <ext xmlns:x15="http://schemas.microsoft.com/office/spreadsheetml/2010/11/main" uri="{B97F6D7D-B522-45F9-BDA1-12C45D357490}">
          <x15:cacheHierarchy aggregatedColumn="3"/>
        </ext>
      </extLst>
    </cacheHierarchy>
    <cacheHierarchy uniqueName="[Measures].[Count of Age]" caption="Count of Age" measure="1" displayFolder="" measureGroup="HR Data" count="0">
      <extLst>
        <ext xmlns:x15="http://schemas.microsoft.com/office/spreadsheetml/2010/11/main" uri="{B97F6D7D-B522-45F9-BDA1-12C45D357490}">
          <x15:cacheHierarchy aggregatedColumn="3"/>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 caption="New Hire" measure="1" displayFolder="" measureGroup="HR Data" count="0"/>
    <cacheHierarchy uniqueName="[Measures].[Avg. Tenure of Emp]" caption="Avg. Tenure of Emp"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0757891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gar.1.B" refreshedDate="45544.559466666666" backgroundQuery="1" createdVersion="8" refreshedVersion="8" minRefreshableVersion="3" recordCount="0" supportSubquery="1" supportAdvancedDrill="1" xr:uid="{9538B014-1F99-4842-B8E6-0D386F0B58CF}">
  <cacheSource type="external" connectionId="6"/>
  <cacheFields count="6">
    <cacheField name="[HR Data].[Gender].[Gender]" caption="Gender" numFmtId="0" hierarchy="2" level="1">
      <sharedItems count="2">
        <s v="F"/>
        <s v="M"/>
      </sharedItems>
    </cacheField>
    <cacheField name="[Measures].[Active Employees]" caption="Active Employees" numFmtId="0" hierarchy="35" level="32767"/>
    <cacheField name="[HR Data].[AgeGroup].[AgeGroup]" caption="AgeGroup" numFmtId="0" hierarchy="12" level="1">
      <sharedItems count="3">
        <s v="&lt;30"/>
        <s v="30-49"/>
        <s v="50+"/>
      </sharedItems>
    </cacheField>
    <cacheField name="[HR Data].[EthnicGroup].[EthnicGroup]" caption="EthnicGroup" numFmtId="0" hierarchy="4" level="1">
      <sharedItems containsSemiMixedTypes="0" containsNonDate="0" containsString="0"/>
    </cacheField>
    <cacheField name="[HR Data].[BU Region].[BU Region]" caption="BU Region" numFmtId="0" hierarchy="8" level="1">
      <sharedItems containsSemiMixedTypes="0" containsNonDate="0" containsString="0"/>
    </cacheField>
    <cacheField name="[HR Data].[Date (Year)].[Date (Year)]" caption="Date (Year)" numFmtId="0" hierarchy="16" level="1">
      <sharedItems containsSemiMixedTypes="0" containsNonDate="0" containsString="0"/>
    </cacheField>
  </cacheFields>
  <cacheHierarchies count="4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2"/>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5"/>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Count of BU Region]" caption="Count of BU Region" measure="1" displayFolder="" measureGroup="HR Data" count="0">
      <extLst>
        <ext xmlns:x15="http://schemas.microsoft.com/office/spreadsheetml/2010/11/main" uri="{B97F6D7D-B522-45F9-BDA1-12C45D357490}">
          <x15:cacheHierarchy aggregatedColumn="8"/>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Average of Age]" caption="Average of Age" measure="1" displayFolder="" measureGroup="HR Data" count="0">
      <extLst>
        <ext xmlns:x15="http://schemas.microsoft.com/office/spreadsheetml/2010/11/main" uri="{B97F6D7D-B522-45F9-BDA1-12C45D357490}">
          <x15:cacheHierarchy aggregatedColumn="3"/>
        </ext>
      </extLst>
    </cacheHierarchy>
    <cacheHierarchy uniqueName="[Measures].[Count of Age]" caption="Count of Age" measure="1" displayFolder="" measureGroup="HR Data" count="0">
      <extLst>
        <ext xmlns:x15="http://schemas.microsoft.com/office/spreadsheetml/2010/11/main" uri="{B97F6D7D-B522-45F9-BDA1-12C45D357490}">
          <x15:cacheHierarchy aggregatedColumn="3"/>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 caption="New Hire" measure="1" displayFolder="" measureGroup="HR Data" count="0"/>
    <cacheHierarchy uniqueName="[Measures].[Avg. Tenure of Emp]" caption="Avg. Tenure of Emp"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gar.1.B" refreshedDate="45544.559467824074" backgroundQuery="1" createdVersion="8" refreshedVersion="8" minRefreshableVersion="3" recordCount="0" supportSubquery="1" supportAdvancedDrill="1" xr:uid="{E06852BF-995A-4180-A8B5-F2F21D2173EE}">
  <cacheSource type="external" connectionId="6"/>
  <cacheFields count="6">
    <cacheField name="[HR Data].[Gender].[Gender]" caption="Gender" numFmtId="0" hierarchy="2" level="1">
      <sharedItems count="2">
        <s v="F"/>
        <s v="M"/>
      </sharedItems>
    </cacheField>
    <cacheField name="[Measures].[Active Employees]" caption="Active Employees" numFmtId="0" hierarchy="35" level="32767"/>
    <cacheField name="[HR Data].[FP].[FP]" caption="FP" numFmtId="0" hierarchy="5" level="1">
      <sharedItems count="2">
        <s v="FT"/>
        <s v="PT"/>
      </sharedItems>
    </cacheField>
    <cacheField name="[HR Data].[EthnicGroup].[EthnicGroup]" caption="EthnicGroup" numFmtId="0" hierarchy="4" level="1">
      <sharedItems containsSemiMixedTypes="0" containsNonDate="0" containsString="0"/>
    </cacheField>
    <cacheField name="[HR Data].[BU Region].[BU Region]" caption="BU Region" numFmtId="0" hierarchy="8" level="1">
      <sharedItems containsSemiMixedTypes="0" containsNonDate="0" containsString="0"/>
    </cacheField>
    <cacheField name="[HR Data].[Date (Year)].[Date (Year)]" caption="Date (Year)" numFmtId="0" hierarchy="16" level="1">
      <sharedItems containsSemiMixedTypes="0" containsNonDate="0" containsString="0"/>
    </cacheField>
  </cacheFields>
  <cacheHierarchies count="4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5"/>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Count of BU Region]" caption="Count of BU Region" measure="1" displayFolder="" measureGroup="HR Data" count="0">
      <extLst>
        <ext xmlns:x15="http://schemas.microsoft.com/office/spreadsheetml/2010/11/main" uri="{B97F6D7D-B522-45F9-BDA1-12C45D357490}">
          <x15:cacheHierarchy aggregatedColumn="8"/>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Average of Age]" caption="Average of Age" measure="1" displayFolder="" measureGroup="HR Data" count="0">
      <extLst>
        <ext xmlns:x15="http://schemas.microsoft.com/office/spreadsheetml/2010/11/main" uri="{B97F6D7D-B522-45F9-BDA1-12C45D357490}">
          <x15:cacheHierarchy aggregatedColumn="3"/>
        </ext>
      </extLst>
    </cacheHierarchy>
    <cacheHierarchy uniqueName="[Measures].[Count of Age]" caption="Count of Age" measure="1" displayFolder="" measureGroup="HR Data" count="0">
      <extLst>
        <ext xmlns:x15="http://schemas.microsoft.com/office/spreadsheetml/2010/11/main" uri="{B97F6D7D-B522-45F9-BDA1-12C45D357490}">
          <x15:cacheHierarchy aggregatedColumn="3"/>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 caption="New Hire" measure="1" displayFolder="" measureGroup="HR Data" count="0"/>
    <cacheHierarchy uniqueName="[Measures].[Avg. Tenure of Emp]" caption="Avg. Tenure of Emp"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gar.1.B" refreshedDate="45544.559469097221" backgroundQuery="1" createdVersion="8" refreshedVersion="8" minRefreshableVersion="3" recordCount="0" supportSubquery="1" supportAdvancedDrill="1" xr:uid="{D405A70E-3691-4023-BBBD-37C206A5BBA0}">
  <cacheSource type="external" connectionId="6"/>
  <cacheFields count="6">
    <cacheField name="[HR Data].[Gender].[Gender]" caption="Gender" numFmtId="0" hierarchy="2" level="1">
      <sharedItems count="2">
        <s v="F"/>
        <s v="M"/>
      </sharedItems>
    </cacheField>
    <cacheField name="[HR Data].[PayType].[PayType]" caption="PayType" numFmtId="0" hierarchy="10" level="1">
      <sharedItems count="2">
        <s v="Hourly"/>
        <s v="Salary"/>
      </sharedItems>
    </cacheField>
    <cacheField name="[Measures].[Active Employees]" caption="Active Employees" numFmtId="0" hierarchy="35" level="32767"/>
    <cacheField name="[HR Data].[EthnicGroup].[EthnicGroup]" caption="EthnicGroup" numFmtId="0" hierarchy="4" level="1">
      <sharedItems containsSemiMixedTypes="0" containsNonDate="0" containsString="0"/>
    </cacheField>
    <cacheField name="[HR Data].[BU Region].[BU Region]" caption="BU Region" numFmtId="0" hierarchy="8" level="1">
      <sharedItems containsSemiMixedTypes="0" containsNonDate="0" containsString="0"/>
    </cacheField>
    <cacheField name="[HR Data].[Date (Year)].[Date (Year)]" caption="Date (Year)" numFmtId="0" hierarchy="16" level="1">
      <sharedItems containsSemiMixedTypes="0" containsNonDate="0" containsString="0"/>
    </cacheField>
  </cacheFields>
  <cacheHierarchies count="4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5"/>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Count of BU Region]" caption="Count of BU Region" measure="1" displayFolder="" measureGroup="HR Data" count="0">
      <extLst>
        <ext xmlns:x15="http://schemas.microsoft.com/office/spreadsheetml/2010/11/main" uri="{B97F6D7D-B522-45F9-BDA1-12C45D357490}">
          <x15:cacheHierarchy aggregatedColumn="8"/>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Average of Age]" caption="Average of Age" measure="1" displayFolder="" measureGroup="HR Data" count="0">
      <extLst>
        <ext xmlns:x15="http://schemas.microsoft.com/office/spreadsheetml/2010/11/main" uri="{B97F6D7D-B522-45F9-BDA1-12C45D357490}">
          <x15:cacheHierarchy aggregatedColumn="3"/>
        </ext>
      </extLst>
    </cacheHierarchy>
    <cacheHierarchy uniqueName="[Measures].[Count of Age]" caption="Count of Age" measure="1" displayFolder="" measureGroup="HR Data" count="0">
      <extLst>
        <ext xmlns:x15="http://schemas.microsoft.com/office/spreadsheetml/2010/11/main" uri="{B97F6D7D-B522-45F9-BDA1-12C45D357490}">
          <x15:cacheHierarchy aggregatedColumn="3"/>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 caption="New Hire" measure="1" displayFolder="" measureGroup="HR Data" count="0"/>
    <cacheHierarchy uniqueName="[Measures].[Avg. Tenure of Emp]" caption="Avg. Tenure of Emp"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gar.1.B" refreshedDate="45544.559471643515" backgroundQuery="1" createdVersion="8" refreshedVersion="8" minRefreshableVersion="3" recordCount="0" supportSubquery="1" supportAdvancedDrill="1" xr:uid="{11F0EA88-9DEC-45D6-84AA-BBA6F430D89C}">
  <cacheSource type="external" connectionId="6"/>
  <cacheFields count="7">
    <cacheField name="[Measures].[Separations]" caption="Separations" numFmtId="0" hierarchy="38" level="32767"/>
    <cacheField name="[HR Data].[Date (Year)].[Date (Year)]" caption="Date (Year)" numFmtId="0" hierarchy="16" level="1">
      <sharedItems count="4">
        <s v="2015"/>
        <s v="2016"/>
        <s v="2017"/>
        <s v="2018"/>
      </sharedItems>
    </cacheField>
    <cacheField name="[Measures].[Sum of BadHires]" caption="Sum of BadHires" numFmtId="0" hierarchy="33" level="32767"/>
    <cacheField name="[HR Data].[FP].[FP]" caption="FP" numFmtId="0" hierarchy="5" level="1">
      <sharedItems containsSemiMixedTypes="0" containsNonDate="0" containsString="0"/>
    </cacheField>
    <cacheField name="[HR Data].[BU Region].[BU Region]" caption="BU Region" numFmtId="0" hierarchy="8" level="1">
      <sharedItems containsSemiMixedTypes="0" containsNonDate="0" containsString="0"/>
    </cacheField>
    <cacheField name="[HR Data].[EthnicGroup].[EthnicGroup]" caption="EthnicGroup" numFmtId="0" hierarchy="4" level="1">
      <sharedItems containsSemiMixedTypes="0" containsNonDate="0" containsString="0"/>
    </cacheField>
    <cacheField name="[HR Data].[Gender].[Gender]" caption="Gender" numFmtId="0" hierarchy="2" level="1">
      <sharedItems containsSemiMixedTypes="0" containsNonDate="0" containsString="0"/>
    </cacheField>
  </cacheFields>
  <cacheHierarchies count="4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6"/>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5"/>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Count of BU Region]" caption="Count of BU Region" measure="1" displayFolder="" measureGroup="HR Data" count="0">
      <extLst>
        <ext xmlns:x15="http://schemas.microsoft.com/office/spreadsheetml/2010/11/main" uri="{B97F6D7D-B522-45F9-BDA1-12C45D357490}">
          <x15:cacheHierarchy aggregatedColumn="8"/>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Average of Age]" caption="Average of Age" measure="1" displayFolder="" measureGroup="HR Data" count="0">
      <extLst>
        <ext xmlns:x15="http://schemas.microsoft.com/office/spreadsheetml/2010/11/main" uri="{B97F6D7D-B522-45F9-BDA1-12C45D357490}">
          <x15:cacheHierarchy aggregatedColumn="3"/>
        </ext>
      </extLst>
    </cacheHierarchy>
    <cacheHierarchy uniqueName="[Measures].[Count of Age]" caption="Count of Age" measure="1" displayFolder="" measureGroup="HR Data" count="0">
      <extLst>
        <ext xmlns:x15="http://schemas.microsoft.com/office/spreadsheetml/2010/11/main" uri="{B97F6D7D-B522-45F9-BDA1-12C45D357490}">
          <x15:cacheHierarchy aggregatedColumn="3"/>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 caption="New Hire" measure="1" displayFolder="" measureGroup="HR Data" count="0"/>
    <cacheHierarchy uniqueName="[Measures].[Avg. Tenure of Emp]" caption="Avg. Tenure of Emp" measure="1" displayFolder="" measureGroup="HR Data" count="0"/>
    <cacheHierarchy uniqueName="[Measures].[Separations]" caption="Separations" measure="1" displayFolder="" measureGroup="HR Data" count="0" oneField="1">
      <fieldsUsage count="1">
        <fieldUsage x="0"/>
      </fieldsUsage>
    </cacheHierarchy>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gar.1.B" refreshedDate="45544.55947291667" backgroundQuery="1" createdVersion="8" refreshedVersion="8" minRefreshableVersion="3" recordCount="0" supportSubquery="1" supportAdvancedDrill="1" xr:uid="{D8F98A0C-23CD-4417-8FD7-F02E2D728419}">
  <cacheSource type="external" connectionId="6"/>
  <cacheFields count="6">
    <cacheField name="[HR Data].[Gender].[Gender]" caption="Gender" numFmtId="0" hierarchy="2" level="1">
      <sharedItems count="2">
        <s v="F"/>
        <s v="M"/>
      </sharedItems>
    </cacheField>
    <cacheField name="[HR Data].[EthnicGroup].[EthnicGroup]" caption="EthnicGroup" numFmtId="0" hierarchy="4" level="1">
      <sharedItems count="7">
        <s v="Group A"/>
        <s v="Group B"/>
        <s v="Group C"/>
        <s v="Group D"/>
        <s v="Group E"/>
        <s v="Group F"/>
        <s v="Group G"/>
      </sharedItems>
    </cacheField>
    <cacheField name="[HR Data].[FP].[FP]" caption="FP" numFmtId="0" hierarchy="5" level="1">
      <sharedItems count="2">
        <s v="FT"/>
        <s v="PT"/>
      </sharedItems>
    </cacheField>
    <cacheField name="[Measures].[Avg. Tenure of Emp]" caption="Avg. Tenure of Emp" numFmtId="0" hierarchy="37" level="32767"/>
    <cacheField name="[HR Data].[BU Region].[BU Region]" caption="BU Region" numFmtId="0" hierarchy="8" level="1">
      <sharedItems containsSemiMixedTypes="0" containsNonDate="0" containsString="0"/>
    </cacheField>
    <cacheField name="[HR Data].[Date (Year)].[Date (Year)]" caption="Date (Year)" numFmtId="0" hierarchy="16" level="1">
      <sharedItems containsSemiMixedTypes="0" containsNonDate="0" containsString="0"/>
    </cacheField>
  </cacheFields>
  <cacheHierarchies count="4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1"/>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5"/>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Count of BU Region]" caption="Count of BU Region" measure="1" displayFolder="" measureGroup="HR Data" count="0">
      <extLst>
        <ext xmlns:x15="http://schemas.microsoft.com/office/spreadsheetml/2010/11/main" uri="{B97F6D7D-B522-45F9-BDA1-12C45D357490}">
          <x15:cacheHierarchy aggregatedColumn="8"/>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Average of Age]" caption="Average of Age" measure="1" displayFolder="" measureGroup="HR Data" count="0">
      <extLst>
        <ext xmlns:x15="http://schemas.microsoft.com/office/spreadsheetml/2010/11/main" uri="{B97F6D7D-B522-45F9-BDA1-12C45D357490}">
          <x15:cacheHierarchy aggregatedColumn="3"/>
        </ext>
      </extLst>
    </cacheHierarchy>
    <cacheHierarchy uniqueName="[Measures].[Count of Age]" caption="Count of Age" measure="1" displayFolder="" measureGroup="HR Data" count="0">
      <extLst>
        <ext xmlns:x15="http://schemas.microsoft.com/office/spreadsheetml/2010/11/main" uri="{B97F6D7D-B522-45F9-BDA1-12C45D357490}">
          <x15:cacheHierarchy aggregatedColumn="3"/>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 caption="New Hire" measure="1" displayFolder="" measureGroup="HR Data" count="0"/>
    <cacheHierarchy uniqueName="[Measures].[Avg. Tenure of Emp]" caption="Avg. Tenure of Emp" measure="1" displayFolder="" measureGroup="HR Data" count="0" oneField="1">
      <fieldsUsage count="1">
        <fieldUsage x="3"/>
      </fieldsUsage>
    </cacheHierarchy>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gar.1.B" refreshedDate="45544.559474189817" backgroundQuery="1" createdVersion="8" refreshedVersion="8" minRefreshableVersion="3" recordCount="0" supportSubquery="1" supportAdvancedDrill="1" xr:uid="{47BB3482-F94A-45B1-ADFC-59A6337DE65C}">
  <cacheSource type="external" connectionId="6"/>
  <cacheFields count="7">
    <cacheField name="[Measures].[Separations]" caption="Separations" numFmtId="0" hierarchy="38" level="32767"/>
    <cacheField name="[HR Data].[Date (Year)].[Date (Year)]" caption="Date (Year)" numFmtId="0" hierarchy="16" level="1">
      <sharedItems count="4">
        <s v="2015"/>
        <s v="2016"/>
        <s v="2017"/>
        <s v="2018"/>
      </sharedItems>
    </cacheField>
    <cacheField name="[HR Data].[TermReason].[TermReason]" caption="TermReason" numFmtId="0" hierarchy="11" level="1">
      <sharedItems count="2">
        <s v="Involuntary"/>
        <s v="Voluntary"/>
      </sharedItems>
    </cacheField>
    <cacheField name="[HR Data].[FP].[FP]" caption="FP" numFmtId="0" hierarchy="5" level="1">
      <sharedItems containsSemiMixedTypes="0" containsNonDate="0" containsString="0"/>
    </cacheField>
    <cacheField name="[HR Data].[BU Region].[BU Region]" caption="BU Region" numFmtId="0" hierarchy="8" level="1">
      <sharedItems containsSemiMixedTypes="0" containsNonDate="0" containsString="0"/>
    </cacheField>
    <cacheField name="[HR Data].[EthnicGroup].[EthnicGroup]" caption="EthnicGroup" numFmtId="0" hierarchy="4" level="1">
      <sharedItems containsSemiMixedTypes="0" containsNonDate="0" containsString="0"/>
    </cacheField>
    <cacheField name="[HR Data].[Gender].[Gender]" caption="Gender" numFmtId="0" hierarchy="2" level="1">
      <sharedItems containsSemiMixedTypes="0" containsNonDate="0" containsString="0"/>
    </cacheField>
  </cacheFields>
  <cacheHierarchies count="4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6"/>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5"/>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Count of BU Region]" caption="Count of BU Region" measure="1" displayFolder="" measureGroup="HR Data" count="0">
      <extLst>
        <ext xmlns:x15="http://schemas.microsoft.com/office/spreadsheetml/2010/11/main" uri="{B97F6D7D-B522-45F9-BDA1-12C45D357490}">
          <x15:cacheHierarchy aggregatedColumn="8"/>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Average of Age]" caption="Average of Age" measure="1" displayFolder="" measureGroup="HR Data" count="0">
      <extLst>
        <ext xmlns:x15="http://schemas.microsoft.com/office/spreadsheetml/2010/11/main" uri="{B97F6D7D-B522-45F9-BDA1-12C45D357490}">
          <x15:cacheHierarchy aggregatedColumn="3"/>
        </ext>
      </extLst>
    </cacheHierarchy>
    <cacheHierarchy uniqueName="[Measures].[Count of Age]" caption="Count of Age" measure="1" displayFolder="" measureGroup="HR Data" count="0">
      <extLst>
        <ext xmlns:x15="http://schemas.microsoft.com/office/spreadsheetml/2010/11/main" uri="{B97F6D7D-B522-45F9-BDA1-12C45D357490}">
          <x15:cacheHierarchy aggregatedColumn="3"/>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 caption="New Hire" measure="1" displayFolder="" measureGroup="HR Data" count="0"/>
    <cacheHierarchy uniqueName="[Measures].[Avg. Tenure of Emp]" caption="Avg. Tenure of Emp" measure="1" displayFolder="" measureGroup="HR Data" count="0"/>
    <cacheHierarchy uniqueName="[Measures].[Separations]" caption="Separations" measure="1" displayFolder="" measureGroup="HR Data" count="0" oneField="1">
      <fieldsUsage count="1">
        <fieldUsage x="0"/>
      </fieldsUsage>
    </cacheHierarchy>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gar.1.B" refreshedDate="45544.55947511574" backgroundQuery="1" createdVersion="8" refreshedVersion="8" minRefreshableVersion="3" recordCount="0" supportSubquery="1" supportAdvancedDrill="1" xr:uid="{AF6B3BE2-1B6A-4624-BE6C-07DBB4CABA32}">
  <cacheSource type="external" connectionId="6"/>
  <cacheFields count="7">
    <cacheField name="[HR Data].[Date (Month)].[Date (Month)]" caption="Date (Month)" numFmtId="0" hierarchy="18" level="1">
      <sharedItems count="12">
        <s v="Jan"/>
        <s v="Feb"/>
        <s v="Mar"/>
        <s v="Apr"/>
        <s v="May"/>
        <s v="Jun"/>
        <s v="Jul"/>
        <s v="Aug"/>
        <s v="Sep"/>
        <s v="Oct"/>
        <s v="Nov"/>
        <s v="Dec"/>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HR Data].[BU Region].[BU Region]" caption="BU Region" numFmtId="0" hierarchy="8" level="1">
      <sharedItems containsSemiMixedTypes="0" containsNonDate="0" containsString="0"/>
    </cacheField>
    <cacheField name="[HR Data].[EthnicGroup].[EthnicGroup]" caption="EthnicGroup" numFmtId="0" hierarchy="4" level="1">
      <sharedItems containsSemiMixedTypes="0" containsNonDate="0" containsString="0"/>
    </cacheField>
    <cacheField name="[HR Data].[FP].[FP]" caption="FP" numFmtId="0" hierarchy="5" level="1">
      <sharedItems containsSemiMixedTypes="0" containsNonDate="0" containsString="0"/>
    </cacheField>
    <cacheField name="[HR Data].[Gender].[Gender]" caption="Gender" numFmtId="0" hierarchy="2" level="1">
      <sharedItems containsSemiMixedTypes="0" containsNonDate="0" containsString="0"/>
    </cacheField>
  </cacheFields>
  <cacheHierarchies count="4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6"/>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4"/>
      </fieldsUsage>
    </cacheHierarchy>
    <cacheHierarchy uniqueName="[HR Data].[FP]" caption="FP" attribute="1" defaultMemberUniqueName="[HR Data].[FP].[All]" allUniqueName="[HR Data].[FP].[All]" dimensionUniqueName="[HR Data]" displayFolder="" count="2" memberValueDatatype="130" unbalanced="0">
      <fieldsUsage count="2">
        <fieldUsage x="-1"/>
        <fieldUsage x="5"/>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1"/>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0"/>
      </fieldsUsage>
    </cacheHierarchy>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Count of BU Region]" caption="Count of BU Region" measure="1" displayFolder="" measureGroup="HR Data" count="0">
      <extLst>
        <ext xmlns:x15="http://schemas.microsoft.com/office/spreadsheetml/2010/11/main" uri="{B97F6D7D-B522-45F9-BDA1-12C45D357490}">
          <x15:cacheHierarchy aggregatedColumn="8"/>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Average of Age]" caption="Average of Age" measure="1" displayFolder="" measureGroup="HR Data" count="0">
      <extLst>
        <ext xmlns:x15="http://schemas.microsoft.com/office/spreadsheetml/2010/11/main" uri="{B97F6D7D-B522-45F9-BDA1-12C45D357490}">
          <x15:cacheHierarchy aggregatedColumn="3"/>
        </ext>
      </extLst>
    </cacheHierarchy>
    <cacheHierarchy uniqueName="[Measures].[Count of Age]" caption="Count of Age" measure="1" displayFolder="" measureGroup="HR Data" count="0">
      <extLst>
        <ext xmlns:x15="http://schemas.microsoft.com/office/spreadsheetml/2010/11/main" uri="{B97F6D7D-B522-45F9-BDA1-12C45D357490}">
          <x15:cacheHierarchy aggregatedColumn="3"/>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 caption="New Hire" measure="1" displayFolder="" measureGroup="HR Data" count="0"/>
    <cacheHierarchy uniqueName="[Measures].[Avg. Tenure of Emp]" caption="Avg. Tenure of Emp"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gar.1.B" refreshedDate="45544.559476041664" backgroundQuery="1" createdVersion="8" refreshedVersion="8" minRefreshableVersion="3" recordCount="0" supportSubquery="1" supportAdvancedDrill="1" xr:uid="{8E26CF59-39C3-403D-B635-88F5BEDC1DA0}">
  <cacheSource type="external" connectionId="6"/>
  <cacheFields count="5">
    <cacheField name="[HR Data].[Gender].[Gender]" caption="Gender" numFmtId="0" hierarchy="2" level="1">
      <sharedItems count="2">
        <s v="F"/>
        <s v="M"/>
      </sharedItems>
    </cacheField>
    <cacheField name="[Measures].[Active Employees]" caption="Active Employees" numFmtId="0" hierarchy="35" level="32767"/>
    <cacheField name="[HR Data].[FP].[FP]" caption="FP" numFmtId="0" hierarchy="5" level="1">
      <sharedItems containsSemiMixedTypes="0" containsNonDate="0" containsString="0"/>
    </cacheField>
    <cacheField name="[HR Data].[Date (Year)].[Date (Year)]" caption="Date (Year)" numFmtId="0" hierarchy="16"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4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4"/>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Count of BU Region]" caption="Count of BU Region" measure="1" displayFolder="" measureGroup="HR Data" count="0">
      <extLst>
        <ext xmlns:x15="http://schemas.microsoft.com/office/spreadsheetml/2010/11/main" uri="{B97F6D7D-B522-45F9-BDA1-12C45D357490}">
          <x15:cacheHierarchy aggregatedColumn="8"/>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Average of Age]" caption="Average of Age" measure="1" displayFolder="" measureGroup="HR Data" count="0">
      <extLst>
        <ext xmlns:x15="http://schemas.microsoft.com/office/spreadsheetml/2010/11/main" uri="{B97F6D7D-B522-45F9-BDA1-12C45D357490}">
          <x15:cacheHierarchy aggregatedColumn="3"/>
        </ext>
      </extLst>
    </cacheHierarchy>
    <cacheHierarchy uniqueName="[Measures].[Count of Age]" caption="Count of Age" measure="1" displayFolder="" measureGroup="HR Data" count="0">
      <extLst>
        <ext xmlns:x15="http://schemas.microsoft.com/office/spreadsheetml/2010/11/main" uri="{B97F6D7D-B522-45F9-BDA1-12C45D357490}">
          <x15:cacheHierarchy aggregatedColumn="3"/>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 caption="New Hire" measure="1" displayFolder="" measureGroup="HR Data" count="0"/>
    <cacheHierarchy uniqueName="[Measures].[Avg. Tenure of Emp]" caption="Avg. Tenure of Emp"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A9B429-1EB5-460C-8F4B-006A3C5FFCFF}" name="PivotTable2" cacheId="7" applyNumberFormats="0" applyBorderFormats="0" applyFontFormats="0" applyPatternFormats="0" applyAlignmentFormats="0" applyWidthHeightFormats="1" dataCaption="Values" tag="25fc0045-8cf7-44b1-be36-67172ac099e0" updatedVersion="8" minRefreshableVersion="3" useAutoFormatting="1" subtotalHiddenItems="1" itemPrintTitles="1" createdVersion="8" indent="0" outline="1" outlineData="1" multipleFieldFilters="0" chartFormat="11">
  <location ref="A1:E4" firstHeaderRow="1" firstDataRow="4" firstDataCol="0"/>
  <pivotFields count="7">
    <pivotField axis="axisCol" allDrilled="1" subtotalTop="0" showAll="0" dataSourceSort="1">
      <items count="13">
        <item x="0" e="0"/>
        <item x="1" e="0"/>
        <item x="2" e="0"/>
        <item x="3" e="0"/>
        <item x="4" e="0"/>
        <item x="5" e="0"/>
        <item x="6" e="0"/>
        <item x="7" e="0"/>
        <item x="8" e="0"/>
        <item x="9" e="0"/>
        <item x="10" e="0"/>
        <item x="11" e="0"/>
        <item t="default"/>
      </items>
    </pivotField>
    <pivotField axis="axisCol" allDrilled="1" subtotalTop="0" showAll="0" dataSourceSort="1">
      <items count="5">
        <item x="0" e="0"/>
        <item x="1" e="0"/>
        <item x="2" e="0"/>
        <item x="3" e="0"/>
        <item t="default"/>
      </items>
    </pivotField>
    <pivotField axis="axisCol" allDrilled="1" subtotalTop="0" showAll="0" dataSourceSort="1">
      <items count="5">
        <item x="0" e="0"/>
        <item x="1" e="0"/>
        <item x="2" e="0"/>
        <item x="3" e="0"/>
        <item t="default"/>
      </items>
    </pivotField>
    <pivotField allDrilled="1" subtotalTop="0" showAll="0" dataSourceSort="1" defaultAttributeDrillState="1"/>
    <pivotField allDrilled="1" subtotalTop="0" showAll="0" dataSourceSort="1" defaultAttributeDrillState="1"/>
    <pivotField allDrilled="1" subtotalTop="0" showAll="0" dataSourceSort="1" defaultAttributeDrillState="1"/>
    <pivotField allDrilled="1" subtotalTop="0" showAll="0" dataSourceSort="1" defaultAttributeDrillState="1"/>
  </pivotFields>
  <colFields count="3">
    <field x="2"/>
    <field x="1"/>
    <field x="0"/>
  </colFields>
  <colItems count="5">
    <i>
      <x/>
    </i>
    <i>
      <x v="1"/>
    </i>
    <i>
      <x v="2"/>
    </i>
    <i>
      <x v="3"/>
    </i>
    <i t="grand">
      <x/>
    </i>
  </colItems>
  <pivotHierarchies count="42">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EmpID"/>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3">
    <colHierarchyUsage hierarchyUsage="16"/>
    <colHierarchyUsage hierarchyUsage="17"/>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 Data">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83FBC17-FBD9-4316-97C5-5703F82F2EAF}" name="Gender" cacheId="8" applyNumberFormats="0" applyBorderFormats="0" applyFontFormats="0" applyPatternFormats="0" applyAlignmentFormats="0" applyWidthHeightFormats="1" dataCaption="Values" tag="00b8d83b-809a-4b13-bbe3-35f9c59408d8" updatedVersion="8" minRefreshableVersion="3" useAutoFormatting="1" subtotalHiddenItems="1" itemPrintTitles="1" createdVersion="8" indent="0" outline="1" outlineData="1" multipleFieldFilters="0">
  <location ref="A3:B6" firstHeaderRow="1"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4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 Data">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C0529B8-0D91-4AA9-9E29-FFFD3319EC5D}" name="Turnover" cacheId="11" applyNumberFormats="0" applyBorderFormats="0" applyFontFormats="0" applyPatternFormats="0" applyAlignmentFormats="0" applyWidthHeightFormats="1" dataCaption="Values" tag="b5296517-0dad-4485-9174-5e28918f2458" updatedVersion="8" minRefreshableVersion="3" useAutoFormatting="1" subtotalHiddenItems="1" itemPrintTitles="1" createdVersion="8" indent="0" outline="1" outlineData="1" multipleFieldFilters="0">
  <location ref="A33:D39"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Fields count="1">
    <field x="0"/>
  </colFields>
  <colItems count="3">
    <i>
      <x/>
    </i>
    <i>
      <x v="1"/>
    </i>
    <i t="grand">
      <x/>
    </i>
  </colItems>
  <dataFields count="1">
    <dataField fld="2" subtotal="count" baseField="0" baseItem="0"/>
  </dataFields>
  <pivotHierarchies count="42">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 Data">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2ECD945-2983-46AD-BF09-BDDD8ED56D00}" name="PivotTable6" cacheId="6" applyNumberFormats="0" applyBorderFormats="0" applyFontFormats="0" applyPatternFormats="0" applyAlignmentFormats="0" applyWidthHeightFormats="1" dataCaption="Values" tag="1693bb84-efa4-4aff-beb8-5bf61d166254" updatedVersion="8" minRefreshableVersion="3" useAutoFormatting="1" subtotalHiddenItems="1" itemPrintTitles="1" createdVersion="8" indent="0" outline="1" outlineData="1" multipleFieldFilters="0" chartFormat="5">
  <location ref="A3:D9" firstHeaderRow="1" firstDataRow="2" firstDataCol="1"/>
  <pivotFields count="7">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chartFormats count="10">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13" series="1">
      <pivotArea type="data" outline="0" fieldPosition="0">
        <references count="2">
          <reference field="4294967294" count="1" selected="0">
            <x v="0"/>
          </reference>
          <reference field="2" count="1" selected="0">
            <x v="0"/>
          </reference>
        </references>
      </pivotArea>
    </chartFormat>
    <chartFormat chart="2" format="14" series="1">
      <pivotArea type="data" outline="0" fieldPosition="0">
        <references count="2">
          <reference field="4294967294" count="1" selected="0">
            <x v="0"/>
          </reference>
          <reference field="2" count="1" selected="0">
            <x v="1"/>
          </reference>
        </references>
      </pivotArea>
    </chartFormat>
    <chartFormat chart="2" format="15">
      <pivotArea type="data" outline="0" fieldPosition="0">
        <references count="3">
          <reference field="4294967294" count="1" selected="0">
            <x v="0"/>
          </reference>
          <reference field="1" count="1" selected="0">
            <x v="3"/>
          </reference>
          <reference field="2" count="1" selected="0">
            <x v="1"/>
          </reference>
        </references>
      </pivotArea>
    </chartFormat>
    <chartFormat chart="4" format="18" series="1">
      <pivotArea type="data" outline="0" fieldPosition="0">
        <references count="2">
          <reference field="4294967294" count="1" selected="0">
            <x v="0"/>
          </reference>
          <reference field="2" count="1" selected="0">
            <x v="0"/>
          </reference>
        </references>
      </pivotArea>
    </chartFormat>
    <chartFormat chart="4" format="19" series="1">
      <pivotArea type="data" outline="0" fieldPosition="0">
        <references count="2">
          <reference field="4294967294" count="1" selected="0">
            <x v="0"/>
          </reference>
          <reference field="2" count="1" selected="0">
            <x v="1"/>
          </reference>
        </references>
      </pivotArea>
    </chartFormat>
    <chartFormat chart="4" format="20">
      <pivotArea type="data" outline="0" fieldPosition="0">
        <references count="3">
          <reference field="4294967294" count="1" selected="0">
            <x v="0"/>
          </reference>
          <reference field="1" count="1" selected="0">
            <x v="3"/>
          </reference>
          <reference field="2" count="1" selected="0">
            <x v="0"/>
          </reference>
        </references>
      </pivotArea>
    </chartFormat>
    <chartFormat chart="4" format="21">
      <pivotArea type="data" outline="0" fieldPosition="0">
        <references count="3">
          <reference field="4294967294" count="1" selected="0">
            <x v="0"/>
          </reference>
          <reference field="1" count="1" selected="0">
            <x v="2"/>
          </reference>
          <reference field="2" count="1" selected="0">
            <x v="0"/>
          </reference>
        </references>
      </pivotArea>
    </chartFormat>
    <chartFormat chart="4" format="22">
      <pivotArea type="data" outline="0" fieldPosition="0">
        <references count="3">
          <reference field="4294967294" count="1" selected="0">
            <x v="0"/>
          </reference>
          <reference field="1" count="1" selected="0">
            <x v="1"/>
          </reference>
          <reference field="2" count="1" selected="0">
            <x v="0"/>
          </reference>
        </references>
      </pivotArea>
    </chartFormat>
  </chartFormats>
  <pivotHierarchies count="42">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 Data">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E1A2DC-6D2F-4AAB-952A-BC05D32EE336}" name="PivotTable3" cacheId="0" applyNumberFormats="0" applyBorderFormats="0" applyFontFormats="0" applyPatternFormats="0" applyAlignmentFormats="0" applyWidthHeightFormats="1" dataCaption="Values" tag="97c59d08-d453-4f38-9338-4edbe8c221e9" updatedVersion="8" minRefreshableVersion="3" useAutoFormatting="1" subtotalHiddenItems="1" itemPrintTitles="1" createdVersion="8" indent="0" outline="1" outlineData="1" multipleFieldFilters="0" chartFormat="20">
  <location ref="A3:D26" firstHeaderRow="1" firstDataRow="2" firstDataCol="1"/>
  <pivotFields count="6">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19" format="4" series="1">
      <pivotArea type="data" outline="0" fieldPosition="0">
        <references count="2">
          <reference field="4294967294" count="1" selected="0">
            <x v="0"/>
          </reference>
          <reference field="3" count="1" selected="0">
            <x v="0"/>
          </reference>
        </references>
      </pivotArea>
    </chartFormat>
    <chartFormat chart="19" format="5" series="1">
      <pivotArea type="data" outline="0" fieldPosition="0">
        <references count="2">
          <reference field="4294967294" count="1" selected="0">
            <x v="0"/>
          </reference>
          <reference field="3" count="1" selected="0">
            <x v="1"/>
          </reference>
        </references>
      </pivotArea>
    </chartFormat>
  </chartFormats>
  <pivotHierarchies count="42">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 Data">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266C04-DB4D-4D49-AAAF-11D2322F5C7E}" name="PivotTable2" cacheId="10" applyNumberFormats="0" applyBorderFormats="0" applyFontFormats="0" applyPatternFormats="0" applyAlignmentFormats="0" applyWidthHeightFormats="1" dataCaption="Values" tag="773b45c4-8d49-4d47-af8c-ba808874d227" updatedVersion="8" minRefreshableVersion="3" useAutoFormatting="1" subtotalHiddenItems="1" itemPrintTitles="1" createdVersion="8" indent="0" outline="1" outlineData="1" multipleFieldFilters="0" chartFormat="10">
  <location ref="A1:C90" firstHeaderRow="0" firstDataRow="1" firstDataCol="1"/>
  <pivotFields count="10">
    <pivotField axis="axisRow" allDrilled="1" subtotalTop="0"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 allDrilled="1" subtotalTop="0" showAll="0" dataSourceSort="1" defaultAttributeDrillState="1"/>
    <pivotField allDrilled="1" subtotalTop="0" showAll="0" dataSourceSort="1" defaultAttributeDrillState="1"/>
    <pivotField allDrilled="1" subtotalTop="0" showAll="0" dataSourceSort="1" defaultAttributeDrillState="1"/>
  </pivotFields>
  <rowFields count="4">
    <field x="3"/>
    <field x="2"/>
    <field x="1"/>
    <field x="0"/>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4" subtotal="count" baseField="0" baseItem="0"/>
    <dataField fld="5"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pivotArea type="data" outline="0" fieldPosition="0">
        <references count="4">
          <reference field="4294967294" count="1" selected="0">
            <x v="0"/>
          </reference>
          <reference field="1" count="1" selected="0">
            <x v="6"/>
          </reference>
          <reference field="2" count="1" selected="0">
            <x v="2"/>
          </reference>
          <reference field="3" count="1" selected="0">
            <x v="3"/>
          </reference>
        </references>
      </pivotArea>
    </chartFormat>
  </chartFormats>
  <pivotHierarchies count="42">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EmpID"/>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 Data">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26E750-1292-4023-B44A-DDBDC4EE8021}" name="PivotTable3" cacheId="5" applyNumberFormats="0" applyBorderFormats="0" applyFontFormats="0" applyPatternFormats="0" applyAlignmentFormats="0" applyWidthHeightFormats="1" dataCaption="Values" tag="a4aba72b-da4c-4c57-beeb-d97be644ae1c" updatedVersion="8" minRefreshableVersion="3" useAutoFormatting="1" subtotalHiddenItems="1" itemPrintTitles="1" createdVersion="8" indent="0" outline="1" outlineData="1" multipleFieldFilters="0" chartFormat="17">
  <location ref="A3:D26" firstHeaderRow="1" firstDataRow="2" firstDataCol="1"/>
  <pivotFields count="6">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formats count="1">
    <format dxfId="4">
      <pivotArea dataOnly="0" labelOnly="1" fieldPosition="0">
        <references count="1">
          <reference field="2" count="1">
            <x v="0"/>
          </reference>
        </references>
      </pivotArea>
    </format>
  </formats>
  <chartFormats count="4">
    <chartFormat chart="12" format="18" series="1">
      <pivotArea type="data" outline="0" fieldPosition="0">
        <references count="2">
          <reference field="4294967294" count="1" selected="0">
            <x v="0"/>
          </reference>
          <reference field="2" count="1" selected="0">
            <x v="1"/>
          </reference>
        </references>
      </pivotArea>
    </chartFormat>
    <chartFormat chart="12" format="19" series="1">
      <pivotArea type="data" outline="0" fieldPosition="0">
        <references count="2">
          <reference field="4294967294" count="1" selected="0">
            <x v="0"/>
          </reference>
          <reference field="2" count="1" selected="0">
            <x v="0"/>
          </reference>
        </references>
      </pivotArea>
    </chartFormat>
    <chartFormat chart="16" format="22" series="1">
      <pivotArea type="data" outline="0" fieldPosition="0">
        <references count="2">
          <reference field="4294967294" count="1" selected="0">
            <x v="0"/>
          </reference>
          <reference field="2" count="1" selected="0">
            <x v="0"/>
          </reference>
        </references>
      </pivotArea>
    </chartFormat>
    <chartFormat chart="16" format="23" series="1">
      <pivotArea type="data" outline="0" fieldPosition="0">
        <references count="2">
          <reference field="4294967294" count="1" selected="0">
            <x v="0"/>
          </reference>
          <reference field="2" count="1" selected="0">
            <x v="1"/>
          </reference>
        </references>
      </pivotArea>
    </chartFormat>
  </chartFormats>
  <pivotHierarchies count="42">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enureMonths"/>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 Data">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57308E-2FEF-4CC6-BF8B-B18A52B0F179}" name="PivotTable5" cacheId="9" applyNumberFormats="0" applyBorderFormats="0" applyFontFormats="0" applyPatternFormats="0" applyAlignmentFormats="0" applyWidthHeightFormats="1" dataCaption="Values" tag="a917b00c-2d60-40bc-8ee2-e85a7dee41fa" updatedVersion="8" minRefreshableVersion="3" useAutoFormatting="1" subtotalHiddenItems="1" itemPrintTitles="1" createdVersion="8" indent="0" outline="1" outlineData="1" multipleFieldFilters="0" chartFormat="8">
  <location ref="A1:D10" firstHeaderRow="1" firstDataRow="2" firstDataCol="1"/>
  <pivotFields count="6">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8">
    <i>
      <x/>
    </i>
    <i>
      <x v="1"/>
    </i>
    <i>
      <x v="2"/>
    </i>
    <i>
      <x v="3"/>
    </i>
    <i>
      <x v="4"/>
    </i>
    <i>
      <x v="5"/>
    </i>
    <i>
      <x v="6"/>
    </i>
    <i t="grand">
      <x/>
    </i>
  </rowItems>
  <colFields count="1">
    <field x="0"/>
  </colFields>
  <colItems count="3">
    <i>
      <x/>
    </i>
    <i>
      <x v="1"/>
    </i>
    <i t="grand">
      <x/>
    </i>
  </colItems>
  <dataFields count="1">
    <dataField fld="2"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0"/>
          </reference>
        </references>
      </pivotArea>
    </chartFormat>
    <chartFormat chart="7" format="6" series="1">
      <pivotArea type="data" outline="0" fieldPosition="0">
        <references count="2">
          <reference field="4294967294" count="1" selected="0">
            <x v="0"/>
          </reference>
          <reference field="0" count="1" selected="0">
            <x v="1"/>
          </reference>
        </references>
      </pivotArea>
    </chartFormat>
  </chartFormats>
  <pivotHierarchies count="4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 Data">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ECF252-367E-41BA-961E-6032FEB4AC8C}" name="PivotTable6" cacheId="4" applyNumberFormats="0" applyBorderFormats="0" applyFontFormats="0" applyPatternFormats="0" applyAlignmentFormats="0" applyWidthHeightFormats="1" dataCaption="Values" tag="ae61e230-c826-4712-bef8-bfa0331af2ae" updatedVersion="8" minRefreshableVersion="3" useAutoFormatting="1" subtotalHiddenItems="1" itemPrintTitles="1" createdVersion="8" indent="0" outline="1" outlineData="1" multipleFieldFilters="0" chartFormat="4">
  <location ref="A3:C8" firstHeaderRow="0" firstDataRow="1" firstDataCol="1"/>
  <pivotFields count="7">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 Hires" fld="2"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1" count="1" selected="0">
            <x v="3"/>
          </reference>
        </references>
      </pivotArea>
    </chartFormat>
    <chartFormat chart="0" format="3">
      <pivotArea type="data" outline="0" fieldPosition="0">
        <references count="2">
          <reference field="4294967294" count="1" selected="0">
            <x v="1"/>
          </reference>
          <reference field="1" count="1" selected="0">
            <x v="0"/>
          </reference>
        </references>
      </pivotArea>
    </chartFormat>
    <chartFormat chart="0" format="4">
      <pivotArea type="data" outline="0" fieldPosition="0">
        <references count="2">
          <reference field="4294967294" count="1" selected="0">
            <x v="1"/>
          </reference>
          <reference field="1" count="1" selected="0">
            <x v="1"/>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pivotArea type="data" outline="0" fieldPosition="0">
        <references count="2">
          <reference field="4294967294" count="1" selected="0">
            <x v="1"/>
          </reference>
          <reference field="1" count="1" selected="0">
            <x v="0"/>
          </reference>
        </references>
      </pivotArea>
    </chartFormat>
    <chartFormat chart="3" format="13">
      <pivotArea type="data" outline="0" fieldPosition="0">
        <references count="2">
          <reference field="4294967294" count="1" selected="0">
            <x v="1"/>
          </reference>
          <reference field="1" count="1" selected="0">
            <x v="1"/>
          </reference>
        </references>
      </pivotArea>
    </chartFormat>
    <chartFormat chart="3" format="14">
      <pivotArea type="data" outline="0" fieldPosition="0">
        <references count="2">
          <reference field="4294967294" count="1" selected="0">
            <x v="1"/>
          </reference>
          <reference field="1" count="1" selected="0">
            <x v="3"/>
          </reference>
        </references>
      </pivotArea>
    </chartFormat>
  </chartFormats>
  <pivotHierarchies count="42">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 Data">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210369E-609E-4CB8-948D-6279C28E2B6F}" name="Age Group" cacheId="1" applyNumberFormats="0" applyBorderFormats="0" applyFontFormats="0" applyPatternFormats="0" applyAlignmentFormats="0" applyWidthHeightFormats="1" dataCaption="Values" tag="3b91668a-61c4-44a2-8993-24afefce0f2c" updatedVersion="8" minRefreshableVersion="3" useAutoFormatting="1" subtotalHiddenItems="1" itemPrintTitles="1" createdVersion="8" indent="0" outline="1" outlineData="1" multipleFieldFilters="0" chartFormat="11">
  <location ref="A25:D30" firstHeaderRow="1" firstDataRow="2" firstDataCol="1"/>
  <pivotFields count="6">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x v="1"/>
    </i>
    <i>
      <x v="2"/>
    </i>
    <i t="grand">
      <x/>
    </i>
  </rowItems>
  <colFields count="1">
    <field x="0"/>
  </colFields>
  <colItems count="3">
    <i>
      <x/>
    </i>
    <i>
      <x v="1"/>
    </i>
    <i t="grand">
      <x/>
    </i>
  </colItems>
  <dataFields count="1">
    <dataField fld="1" subtotal="count" baseField="0" baseItem="0"/>
  </dataFields>
  <formats count="2">
    <format dxfId="1">
      <pivotArea outline="0" collapsedLevelsAreSubtotals="1" fieldPosition="0"/>
    </format>
    <format dxfId="0">
      <pivotArea outline="0" fieldPosition="0">
        <references count="1">
          <reference field="4294967294" count="1">
            <x v="0"/>
          </reference>
        </references>
      </pivotArea>
    </format>
  </format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s>
  <pivotHierarchies count="42">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 Data">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F88FC89-9E53-4001-B59B-773CC8C6BDFF}" name="FT /PT" cacheId="2" applyNumberFormats="0" applyBorderFormats="0" applyFontFormats="0" applyPatternFormats="0" applyAlignmentFormats="0" applyWidthHeightFormats="1" dataCaption="Values" tag="163fd20b-2c3f-4583-895d-9dd70346b9ed" updatedVersion="8" minRefreshableVersion="3" useAutoFormatting="1" subtotalHiddenItems="1" itemPrintTitles="1" createdVersion="8" indent="0" outline="1" outlineData="1" multipleFieldFilters="0">
  <location ref="A18:D22" firstHeaderRow="1" firstDataRow="2" firstDataCol="1"/>
  <pivotFields count="6">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9"/>
  </dataFields>
  <formats count="1">
    <format dxfId="2">
      <pivotArea outline="0" collapsedLevelsAreSubtotals="1" fieldPosition="0"/>
    </format>
  </formats>
  <pivotHierarchies count="42">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 Data">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F8B8E21-2B37-4048-9F16-DA4F371E0BD4}" name="Salary " cacheId="3" applyNumberFormats="0" applyBorderFormats="0" applyFontFormats="0" applyPatternFormats="0" applyAlignmentFormats="0" applyWidthHeightFormats="1" dataCaption="Values" tag="221d7f38-d7da-4587-bb81-b9faee5293b7" updatedVersion="8" minRefreshableVersion="3" useAutoFormatting="1" subtotalHiddenItems="1" itemPrintTitles="1" createdVersion="8" indent="0" outline="1" outlineData="1" multipleFieldFilters="0">
  <location ref="A11:D15" firstHeaderRow="1" firstDataRow="2" firstDataCol="1"/>
  <pivotFields count="6">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9"/>
  </dataFields>
  <formats count="1">
    <format dxfId="3">
      <pivotArea outline="0" collapsedLevelsAreSubtotals="1" fieldPosition="0"/>
    </format>
  </formats>
  <pivotHierarchies count="42">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 Data">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A61A69D2-4B1F-49E6-99ED-41FEF8A9E109}" sourceName="[HR Data].[BU Region]">
  <pivotTables>
    <pivotTable tabId="2" name="PivotTable2"/>
    <pivotTable tabId="3" name="PivotTable3"/>
    <pivotTable tabId="13" name="Age Group"/>
    <pivotTable tabId="13" name="FT /PT"/>
    <pivotTable tabId="13" name="Salary "/>
    <pivotTable tabId="13" name="Turnover"/>
    <pivotTable tabId="10" name="PivotTable6"/>
    <pivotTable tabId="5" name="PivotTable3"/>
    <pivotTable tabId="11" name="PivotTable6"/>
    <pivotTable tabId="16" name="PivotTable2"/>
  </pivotTables>
  <data>
    <olap pivotCacheId="807578918">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75A9C68-6F8E-41DC-8BA2-AB5F91BB1FB2}" sourceName="[HR Data].[Date (Year)]">
  <pivotTables>
    <pivotTable tabId="3" name="PivotTable3"/>
    <pivotTable tabId="13" name="Age Group"/>
    <pivotTable tabId="13" name="FT /PT"/>
    <pivotTable tabId="13" name="Gender"/>
    <pivotTable tabId="13" name="Turnover"/>
    <pivotTable tabId="13" name="Salary "/>
    <pivotTable tabId="8" name="PivotTable5"/>
    <pivotTable tabId="10" name="PivotTable6"/>
    <pivotTable tabId="5" name="PivotTable3"/>
    <pivotTable tabId="11" name="PivotTable6"/>
  </pivotTables>
  <data>
    <olap pivotCacheId="807578918">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D78625B6-6430-4139-86E6-6050EF5E1EA4}" sourceName="[HR Data].[EthnicGroup]">
  <pivotTables>
    <pivotTable tabId="2" name="PivotTable2"/>
    <pivotTable tabId="13" name="Age Group"/>
    <pivotTable tabId="13" name="FT /PT"/>
    <pivotTable tabId="13" name="Gender"/>
    <pivotTable tabId="13" name="Salary "/>
    <pivotTable tabId="13" name="Turnover"/>
    <pivotTable tabId="8" name="PivotTable5"/>
    <pivotTable tabId="10" name="PivotTable6"/>
    <pivotTable tabId="11" name="PivotTable6"/>
    <pivotTable tabId="16" name="PivotTable2"/>
  </pivotTables>
  <data>
    <olap pivotCacheId="807578918">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CA425018-CFEB-4575-95BD-47ED3B671984}" sourceName="[HR Data].[FP]">
  <pivotTables>
    <pivotTable tabId="2" name="PivotTable2"/>
    <pivotTable tabId="3" name="PivotTable3"/>
    <pivotTable tabId="13" name="Gender"/>
    <pivotTable tabId="8" name="PivotTable5"/>
    <pivotTable tabId="10" name="PivotTable6"/>
    <pivotTable tabId="5" name="PivotTable3"/>
    <pivotTable tabId="11" name="PivotTable6"/>
    <pivotTable tabId="16" name="PivotTable2"/>
  </pivotTables>
  <data>
    <olap pivotCacheId="807578918">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777E596-AC59-4118-B05C-9195BE5E76DD}" sourceName="[HR Data].[Gender]">
  <pivotTables>
    <pivotTable tabId="2" name="PivotTable2"/>
    <pivotTable tabId="3" name="PivotTable3"/>
    <pivotTable tabId="13" name="Age Group"/>
    <pivotTable tabId="10" name="PivotTable6"/>
    <pivotTable tabId="5" name="PivotTable3"/>
    <pivotTable tabId="11" name="PivotTable6"/>
    <pivotTable tabId="16" name="PivotTable2"/>
  </pivotTables>
  <data>
    <olap pivotCacheId="807578918">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 Region" xr10:uid="{4A10C0BF-943D-44D5-ADE1-08064128A026}" cache="Slicer_BU_Region" caption="BU Region" level="1" rowHeight="257175"/>
  <slicer name="Year" xr10:uid="{A400F996-C6A3-4632-801A-F5F2921EE191}" cache="Slicer_Date__Year" caption="Year" columnCount="2" level="1" rowHeight="257175"/>
  <slicer name="EthnicGroup" xr10:uid="{237AEF51-44A1-4890-A8F7-ABD0F0FC5952}" cache="Slicer_EthnicGroup" caption="EthnicGroup" level="1" rowHeight="257175"/>
  <slicer name="FP" xr10:uid="{A24F9D44-BC2F-43E0-A050-1B436AF51C58}" cache="Slicer_FP" caption="FP" columnCount="2" level="1" rowHeight="257175"/>
  <slicer name="Gender" xr10:uid="{7FBCAEBB-CBD9-4714-B37A-DE390126E71A}" cache="Slicer_Gender" caption="Gender" columnCount="2"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drawing" Target="../drawings/drawing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E589D-4B9B-4649-8810-4C332F6AC8BA}">
  <dimension ref="A1:X40"/>
  <sheetViews>
    <sheetView showGridLines="0" tabSelected="1" zoomScale="70" zoomScaleNormal="70" workbookViewId="0">
      <selection activeCell="Z12" sqref="Z12"/>
    </sheetView>
  </sheetViews>
  <sheetFormatPr defaultColWidth="9.28515625" defaultRowHeight="15" x14ac:dyDescent="0.25"/>
  <cols>
    <col min="3" max="4" width="9.28515625" customWidth="1"/>
    <col min="7" max="8" width="10.28515625" customWidth="1"/>
    <col min="17" max="17" width="10.140625" customWidth="1"/>
    <col min="18" max="18" width="10.140625" bestFit="1" customWidth="1"/>
    <col min="19" max="19" width="10.140625" customWidth="1"/>
    <col min="20" max="20" width="10.140625" bestFit="1" customWidth="1"/>
  </cols>
  <sheetData>
    <row r="1" spans="1:24" ht="4.5" customHeight="1" x14ac:dyDescent="0.25">
      <c r="A1" s="16"/>
      <c r="B1" s="17"/>
      <c r="C1" s="17"/>
      <c r="D1" s="17"/>
      <c r="E1" s="17"/>
      <c r="F1" s="17"/>
      <c r="G1" s="17"/>
      <c r="H1" s="17"/>
      <c r="I1" s="17"/>
      <c r="J1" s="17"/>
      <c r="K1" s="17"/>
      <c r="L1" s="17"/>
      <c r="M1" s="17"/>
      <c r="N1" s="17"/>
      <c r="O1" s="17"/>
      <c r="P1" s="17"/>
      <c r="Q1" s="17"/>
      <c r="R1" s="17"/>
      <c r="S1" s="17"/>
      <c r="T1" s="17"/>
      <c r="U1" s="17"/>
      <c r="V1" s="17"/>
      <c r="W1" s="17"/>
      <c r="X1" s="18"/>
    </row>
    <row r="2" spans="1:24" ht="25.5" customHeight="1" x14ac:dyDescent="0.25">
      <c r="A2" s="19" t="s">
        <v>56</v>
      </c>
      <c r="B2" s="20"/>
      <c r="C2" s="20"/>
      <c r="D2" s="15"/>
      <c r="E2" s="21"/>
      <c r="F2" s="22">
        <f>F5/E5</f>
        <v>0.54307692307692312</v>
      </c>
      <c r="G2" s="11">
        <f>+G5/E5</f>
        <v>0.45692307692307693</v>
      </c>
      <c r="H2" s="23"/>
      <c r="I2" s="23"/>
      <c r="J2" s="9"/>
      <c r="K2" s="23"/>
      <c r="L2" s="23"/>
      <c r="M2" s="9"/>
      <c r="N2" s="23"/>
      <c r="O2" s="23"/>
      <c r="P2" s="23"/>
      <c r="Q2" s="9"/>
      <c r="R2" s="24" t="s">
        <v>65</v>
      </c>
      <c r="S2" s="24"/>
      <c r="T2" s="14"/>
      <c r="U2" s="23"/>
      <c r="V2" s="23"/>
      <c r="W2" s="23"/>
      <c r="X2" s="25"/>
    </row>
    <row r="3" spans="1:24" ht="24.75" customHeight="1" x14ac:dyDescent="0.25">
      <c r="A3" s="19"/>
      <c r="B3" s="20"/>
      <c r="C3" s="20"/>
      <c r="D3" s="15"/>
      <c r="E3" s="23"/>
      <c r="F3" s="23"/>
      <c r="G3" s="9"/>
      <c r="H3" s="23"/>
      <c r="I3" s="23"/>
      <c r="J3" s="9"/>
      <c r="K3" s="23"/>
      <c r="L3" s="23"/>
      <c r="M3" s="9"/>
      <c r="N3" s="23"/>
      <c r="O3" s="23"/>
      <c r="P3" s="23"/>
      <c r="Q3" s="9"/>
      <c r="R3" s="23"/>
      <c r="S3" s="23"/>
      <c r="T3" s="9"/>
      <c r="U3" s="23"/>
      <c r="V3" s="23"/>
      <c r="W3" s="23"/>
      <c r="X3" s="25"/>
    </row>
    <row r="4" spans="1:24" ht="15.75" customHeight="1" x14ac:dyDescent="0.25">
      <c r="A4" s="26"/>
      <c r="B4" s="23"/>
      <c r="C4" s="23"/>
      <c r="D4" s="9"/>
      <c r="E4" s="23"/>
      <c r="F4" s="23"/>
      <c r="G4" s="9"/>
      <c r="H4" s="27" t="s">
        <v>59</v>
      </c>
      <c r="I4" s="22">
        <f>GETPIVOTDATA("[Measures].[Active Employees]",Headlines!$A$18,"[HR Data].[Gender]","[HR Data].[Gender].&amp;[M]","[HR Data].[FP]","[HR Data].[FP].&amp;[FT]")</f>
        <v>0.27762039660056659</v>
      </c>
      <c r="J4" s="11">
        <f>GETPIVOTDATA("[Measures].[Active Employees]",Headlines!$A$18,"[HR Data].[Gender]","[HR Data].[Gender].&amp;[F]","[HR Data].[FP]","[HR Data].[FP].&amp;[FT]")</f>
        <v>0.50168350168350173</v>
      </c>
      <c r="K4" s="27" t="s">
        <v>57</v>
      </c>
      <c r="L4" s="22">
        <f>GETPIVOTDATA("[Measures].[Active Employees]",Headlines!$A$11,"[HR Data].[Gender]","[HR Data].[Gender].&amp;[M]","[HR Data].[PayType]","[HR Data].[PayType].&amp;[Hourly]")</f>
        <v>0.91501416430594906</v>
      </c>
      <c r="M4" s="11">
        <f>GETPIVOTDATA("[Measures].[Active Employees]",Headlines!$A$11,"[HR Data].[Gender]","[HR Data].[Gender].&amp;[F]","[HR Data].[PayType]","[HR Data].[PayType].&amp;[Hourly]")</f>
        <v>0.81818181818181823</v>
      </c>
      <c r="N4" s="23"/>
      <c r="O4" s="23"/>
      <c r="P4" s="23"/>
      <c r="Q4" s="9"/>
      <c r="R4" s="23"/>
      <c r="S4" s="23"/>
      <c r="T4" s="9"/>
      <c r="U4" s="23"/>
      <c r="V4" s="23"/>
      <c r="W4" s="23"/>
      <c r="X4" s="25"/>
    </row>
    <row r="5" spans="1:24" ht="19.5" x14ac:dyDescent="0.25">
      <c r="A5" s="26"/>
      <c r="B5" s="23"/>
      <c r="C5" s="23"/>
      <c r="D5" s="9"/>
      <c r="E5" s="28">
        <f>+GETPIVOTDATA("[Measures].[Active Employees]",Headlines!$A$3)</f>
        <v>650</v>
      </c>
      <c r="F5" s="29">
        <f>+GETPIVOTDATA("[Measures].[Active Employees]",Headlines!$A$3,"[HR Data].[Gender]","[HR Data].[Gender].&amp;[M]")</f>
        <v>353</v>
      </c>
      <c r="G5" s="12">
        <f>+GETPIVOTDATA("[Measures].[Active Employees]",Headlines!$A$3,"[HR Data].[Gender]","[HR Data].[Gender].&amp;[F]")</f>
        <v>297</v>
      </c>
      <c r="H5" s="27" t="s">
        <v>60</v>
      </c>
      <c r="I5" s="22">
        <f>GETPIVOTDATA("[Measures].[Active Employees]",Headlines!$A$18,"[HR Data].[Gender]","[HR Data].[Gender].&amp;[M]","[HR Data].[FP]","[HR Data].[FP].&amp;[PT]")</f>
        <v>0.72237960339943341</v>
      </c>
      <c r="J5" s="11">
        <f>GETPIVOTDATA("[Measures].[Active Employees]",Headlines!$A$18,"[HR Data].[Gender]","[HR Data].[Gender].&amp;[F]","[HR Data].[FP]","[HR Data].[FP].&amp;[PT]")</f>
        <v>0.49831649831649832</v>
      </c>
      <c r="K5" s="27" t="s">
        <v>58</v>
      </c>
      <c r="L5" s="22">
        <f>GETPIVOTDATA("[Measures].[Active Employees]",Headlines!$A$11,"[HR Data].[Gender]","[HR Data].[Gender].&amp;[M]","[HR Data].[PayType]","[HR Data].[PayType].&amp;[Salary]")</f>
        <v>8.4985835694050993E-2</v>
      </c>
      <c r="M5" s="11">
        <f>GETPIVOTDATA("[Measures].[Active Employees]",Headlines!$A$11,"[HR Data].[Gender]","[HR Data].[Gender].&amp;[F]","[HR Data].[PayType]","[HR Data].[PayType].&amp;[Salary]")</f>
        <v>0.18181818181818182</v>
      </c>
      <c r="N5" s="23"/>
      <c r="O5" s="23"/>
      <c r="P5" s="23"/>
      <c r="Q5" s="9"/>
      <c r="R5" s="30">
        <f>GETPIVOTDATA("[Measures].[TO%]",Headlines!$A$33)</f>
        <v>2.5476923076923077</v>
      </c>
      <c r="S5" s="30">
        <f>GETPIVOTDATA("[Measures].[TO%]",Headlines!$A$33,"[HR Data].[Gender]","[HR Data].[Gender].&amp;[M]")</f>
        <v>2.5552407932011332</v>
      </c>
      <c r="T5" s="10">
        <f>GETPIVOTDATA("[Measures].[TO%]",Headlines!$A$33,"[HR Data].[Gender]","[HR Data].[Gender].&amp;[F]")</f>
        <v>2.5387205387205389</v>
      </c>
      <c r="U5" s="23"/>
      <c r="V5" s="23"/>
      <c r="W5" s="23"/>
      <c r="X5" s="25"/>
    </row>
    <row r="6" spans="1:24" ht="2.25" customHeight="1" x14ac:dyDescent="0.25">
      <c r="A6" s="31"/>
      <c r="B6" s="32"/>
      <c r="C6" s="32"/>
      <c r="D6" s="32"/>
      <c r="E6" s="33"/>
      <c r="F6" s="34"/>
      <c r="G6" s="35"/>
      <c r="H6" s="36"/>
      <c r="I6" s="37"/>
      <c r="J6" s="13"/>
      <c r="K6" s="36"/>
      <c r="L6" s="37"/>
      <c r="M6" s="38"/>
      <c r="N6" s="32"/>
      <c r="O6" s="32"/>
      <c r="P6" s="32"/>
      <c r="Q6" s="32"/>
      <c r="R6" s="39"/>
      <c r="S6" s="39"/>
      <c r="T6" s="39"/>
      <c r="U6" s="32"/>
      <c r="V6" s="32"/>
      <c r="W6" s="32"/>
      <c r="X6" s="40"/>
    </row>
    <row r="7" spans="1:24" x14ac:dyDescent="0.25">
      <c r="A7" s="26"/>
      <c r="B7" s="23"/>
      <c r="C7" s="23"/>
      <c r="D7" s="23"/>
      <c r="E7" s="23"/>
      <c r="F7" s="23"/>
      <c r="G7" s="23"/>
      <c r="H7" s="23"/>
      <c r="I7" s="23"/>
      <c r="J7" s="9"/>
      <c r="K7" s="23"/>
      <c r="L7" s="23"/>
      <c r="M7" s="23"/>
      <c r="N7" s="23"/>
      <c r="O7" s="23"/>
      <c r="P7" s="23"/>
      <c r="Q7" s="23"/>
      <c r="R7" s="23"/>
      <c r="S7" s="23"/>
      <c r="T7" s="23"/>
      <c r="U7" s="23"/>
      <c r="V7" s="23" t="s">
        <v>64</v>
      </c>
      <c r="W7" s="23"/>
      <c r="X7" s="25"/>
    </row>
    <row r="8" spans="1:24" x14ac:dyDescent="0.25">
      <c r="A8" s="26"/>
      <c r="B8" s="23"/>
      <c r="C8" s="23"/>
      <c r="D8" s="23"/>
      <c r="E8" s="23"/>
      <c r="F8" s="23"/>
      <c r="G8" s="23"/>
      <c r="H8" s="23"/>
      <c r="I8" s="41"/>
      <c r="J8" s="23"/>
      <c r="K8" s="23"/>
      <c r="L8" s="23"/>
      <c r="M8" s="23"/>
      <c r="N8" s="23"/>
      <c r="O8" s="23"/>
      <c r="P8" s="23"/>
      <c r="Q8" s="23"/>
      <c r="R8" s="23"/>
      <c r="S8" s="23"/>
      <c r="T8" s="23"/>
      <c r="U8" s="23"/>
      <c r="V8" s="23"/>
      <c r="W8" s="23"/>
      <c r="X8" s="25"/>
    </row>
    <row r="9" spans="1:24" x14ac:dyDescent="0.25">
      <c r="A9" s="26"/>
      <c r="B9" s="23"/>
      <c r="C9" s="23"/>
      <c r="D9" s="23"/>
      <c r="E9" s="23"/>
      <c r="F9" s="23"/>
      <c r="G9" s="23"/>
      <c r="H9" s="23"/>
      <c r="I9" s="23"/>
      <c r="J9" s="23"/>
      <c r="K9" s="23"/>
      <c r="L9" s="23"/>
      <c r="M9" s="23"/>
      <c r="N9" s="23"/>
      <c r="O9" s="23"/>
      <c r="P9" s="23"/>
      <c r="Q9" s="23"/>
      <c r="R9" s="23"/>
      <c r="S9" s="23" t="s">
        <v>64</v>
      </c>
      <c r="T9" s="23"/>
      <c r="U9" s="23"/>
      <c r="V9" s="23"/>
      <c r="W9" s="23"/>
      <c r="X9" s="25"/>
    </row>
    <row r="10" spans="1:24" x14ac:dyDescent="0.25">
      <c r="A10" s="26"/>
      <c r="B10" s="23"/>
      <c r="C10" s="23"/>
      <c r="D10" s="23"/>
      <c r="E10" s="23"/>
      <c r="F10" s="23"/>
      <c r="G10" s="23"/>
      <c r="H10" s="23"/>
      <c r="I10" s="23"/>
      <c r="J10" s="23"/>
      <c r="K10" s="23"/>
      <c r="L10" s="23"/>
      <c r="M10" s="23"/>
      <c r="N10" s="23"/>
      <c r="O10" s="23"/>
      <c r="P10" s="23"/>
      <c r="Q10" s="23"/>
      <c r="R10" s="23"/>
      <c r="S10" s="23"/>
      <c r="T10" s="23"/>
      <c r="U10" s="23"/>
      <c r="V10" s="23"/>
      <c r="W10" s="23"/>
      <c r="X10" s="25"/>
    </row>
    <row r="11" spans="1:24" x14ac:dyDescent="0.25">
      <c r="A11" s="26"/>
      <c r="B11" s="23"/>
      <c r="C11" s="23"/>
      <c r="D11" s="23"/>
      <c r="E11" s="23"/>
      <c r="F11" s="23"/>
      <c r="G11" s="23"/>
      <c r="H11" s="23"/>
      <c r="I11" s="23"/>
      <c r="J11" s="23"/>
      <c r="K11" s="23"/>
      <c r="L11" s="23"/>
      <c r="M11" s="23"/>
      <c r="N11" s="23"/>
      <c r="O11" s="23"/>
      <c r="P11" s="23"/>
      <c r="Q11" s="23"/>
      <c r="R11" s="23"/>
      <c r="S11" s="23"/>
      <c r="T11" s="23"/>
      <c r="U11" s="23"/>
      <c r="V11" s="23"/>
      <c r="W11" s="23"/>
      <c r="X11" s="25"/>
    </row>
    <row r="12" spans="1:24" x14ac:dyDescent="0.25">
      <c r="A12" s="26"/>
      <c r="B12" s="23"/>
      <c r="C12" s="23"/>
      <c r="D12" s="23"/>
      <c r="E12" s="23"/>
      <c r="F12" s="23"/>
      <c r="G12" s="23"/>
      <c r="H12" s="23"/>
      <c r="I12" s="23"/>
      <c r="J12" s="23"/>
      <c r="K12" s="23"/>
      <c r="L12" s="23"/>
      <c r="M12" s="42"/>
      <c r="N12" s="23"/>
      <c r="O12" s="23"/>
      <c r="P12" s="23"/>
      <c r="Q12" s="23"/>
      <c r="R12" s="23"/>
      <c r="S12" s="23"/>
      <c r="T12" s="23"/>
      <c r="U12" s="23"/>
      <c r="V12" s="23"/>
      <c r="W12" s="23"/>
      <c r="X12" s="25"/>
    </row>
    <row r="13" spans="1:24" x14ac:dyDescent="0.25">
      <c r="A13" s="26"/>
      <c r="B13" s="23"/>
      <c r="C13" s="23"/>
      <c r="D13" s="23"/>
      <c r="E13" s="23"/>
      <c r="F13" s="23"/>
      <c r="G13" s="23"/>
      <c r="H13" s="23"/>
      <c r="I13" s="23"/>
      <c r="J13" s="23"/>
      <c r="K13" s="23"/>
      <c r="L13" s="23"/>
      <c r="M13" s="23"/>
      <c r="N13" s="23"/>
      <c r="O13" s="23"/>
      <c r="P13" s="23"/>
      <c r="Q13" s="23"/>
      <c r="R13" s="23"/>
      <c r="S13" s="23"/>
      <c r="T13" s="23"/>
      <c r="U13" s="23"/>
      <c r="V13" s="23"/>
      <c r="W13" s="23"/>
      <c r="X13" s="25"/>
    </row>
    <row r="14" spans="1:24" x14ac:dyDescent="0.25">
      <c r="A14" s="26"/>
      <c r="B14" s="23"/>
      <c r="C14" s="23"/>
      <c r="D14" s="23"/>
      <c r="E14" s="23"/>
      <c r="F14" s="23"/>
      <c r="G14" s="23"/>
      <c r="H14" s="23"/>
      <c r="I14" s="23"/>
      <c r="J14" s="23"/>
      <c r="K14" s="23"/>
      <c r="L14" s="23"/>
      <c r="M14" s="23"/>
      <c r="N14" s="23"/>
      <c r="O14" s="23"/>
      <c r="P14" s="23"/>
      <c r="Q14" s="23"/>
      <c r="R14" s="23"/>
      <c r="S14" s="23"/>
      <c r="T14" s="23"/>
      <c r="U14" s="23"/>
      <c r="V14" s="23"/>
      <c r="W14" s="23"/>
      <c r="X14" s="25"/>
    </row>
    <row r="15" spans="1:24" x14ac:dyDescent="0.25">
      <c r="A15" s="26"/>
      <c r="B15" s="23"/>
      <c r="C15" s="23"/>
      <c r="D15" s="23"/>
      <c r="E15" s="23"/>
      <c r="F15" s="23"/>
      <c r="G15" s="23"/>
      <c r="H15" s="23"/>
      <c r="I15" s="23"/>
      <c r="J15" s="23"/>
      <c r="K15" s="23"/>
      <c r="L15" s="23"/>
      <c r="M15" s="23"/>
      <c r="N15" s="23"/>
      <c r="O15" s="23"/>
      <c r="P15" s="23"/>
      <c r="Q15" s="23"/>
      <c r="R15" s="23"/>
      <c r="S15" s="23"/>
      <c r="T15" s="23"/>
      <c r="U15" s="23"/>
      <c r="V15" s="23"/>
      <c r="W15" s="23"/>
      <c r="X15" s="25"/>
    </row>
    <row r="16" spans="1:24" x14ac:dyDescent="0.25">
      <c r="A16" s="26"/>
      <c r="B16" s="23"/>
      <c r="C16" s="23"/>
      <c r="D16" s="23"/>
      <c r="E16" s="23"/>
      <c r="F16" s="23"/>
      <c r="G16" s="23"/>
      <c r="H16" s="23"/>
      <c r="I16" s="23"/>
      <c r="J16" s="23"/>
      <c r="K16" s="23"/>
      <c r="L16" s="23"/>
      <c r="M16" s="23"/>
      <c r="N16" s="23"/>
      <c r="O16" s="23"/>
      <c r="P16" s="23"/>
      <c r="Q16" s="23"/>
      <c r="R16" s="23"/>
      <c r="S16" s="23"/>
      <c r="T16" s="23"/>
      <c r="U16" s="23"/>
      <c r="V16" s="23"/>
      <c r="W16" s="23"/>
      <c r="X16" s="25"/>
    </row>
    <row r="17" spans="1:24" x14ac:dyDescent="0.25">
      <c r="A17" s="26"/>
      <c r="B17" s="23"/>
      <c r="C17" s="23"/>
      <c r="D17" s="23"/>
      <c r="E17" s="23"/>
      <c r="F17" s="23"/>
      <c r="G17" s="23"/>
      <c r="H17" s="23"/>
      <c r="I17" s="23"/>
      <c r="J17" s="23"/>
      <c r="K17" s="23"/>
      <c r="L17" s="23"/>
      <c r="M17" s="23"/>
      <c r="N17" s="23"/>
      <c r="O17" s="23"/>
      <c r="P17" s="23"/>
      <c r="Q17" s="23"/>
      <c r="R17" s="23"/>
      <c r="S17" s="23"/>
      <c r="T17" s="23"/>
      <c r="U17" s="23"/>
      <c r="V17" s="23"/>
      <c r="W17" s="23"/>
      <c r="X17" s="25"/>
    </row>
    <row r="18" spans="1:24" x14ac:dyDescent="0.25">
      <c r="A18" s="26"/>
      <c r="B18" s="23"/>
      <c r="C18" s="23"/>
      <c r="D18" s="23"/>
      <c r="E18" s="23"/>
      <c r="F18" s="23"/>
      <c r="G18" s="23"/>
      <c r="H18" s="23"/>
      <c r="I18" s="23"/>
      <c r="J18" s="23"/>
      <c r="K18" s="23"/>
      <c r="L18" s="23"/>
      <c r="M18" s="23"/>
      <c r="N18" s="23"/>
      <c r="O18" s="23"/>
      <c r="P18" s="23"/>
      <c r="Q18" s="23"/>
      <c r="R18" s="23"/>
      <c r="S18" s="23"/>
      <c r="T18" s="23"/>
      <c r="U18" s="23"/>
      <c r="V18" s="23"/>
      <c r="W18" s="23"/>
      <c r="X18" s="25"/>
    </row>
    <row r="19" spans="1:24" x14ac:dyDescent="0.25">
      <c r="A19" s="26"/>
      <c r="B19" s="23"/>
      <c r="C19" s="23"/>
      <c r="D19" s="23"/>
      <c r="E19" s="23"/>
      <c r="F19" s="23"/>
      <c r="G19" s="23"/>
      <c r="H19" s="23"/>
      <c r="I19" s="23"/>
      <c r="J19" s="23"/>
      <c r="K19" s="23"/>
      <c r="L19" s="23"/>
      <c r="M19" s="23"/>
      <c r="N19" s="23"/>
      <c r="O19" s="23"/>
      <c r="P19" s="23"/>
      <c r="Q19" s="23"/>
      <c r="R19" s="23"/>
      <c r="S19" s="23"/>
      <c r="T19" s="23"/>
      <c r="U19" s="23"/>
      <c r="V19" s="23"/>
      <c r="W19" s="23"/>
      <c r="X19" s="25"/>
    </row>
    <row r="20" spans="1:24" x14ac:dyDescent="0.25">
      <c r="A20" s="26"/>
      <c r="B20" s="23"/>
      <c r="C20" s="23"/>
      <c r="D20" s="23"/>
      <c r="E20" s="23"/>
      <c r="F20" s="23"/>
      <c r="G20" s="23"/>
      <c r="H20" s="23"/>
      <c r="I20" s="23"/>
      <c r="J20" s="23"/>
      <c r="K20" s="23"/>
      <c r="L20" s="23"/>
      <c r="M20" s="23"/>
      <c r="N20" s="23"/>
      <c r="O20" s="23"/>
      <c r="P20" s="23"/>
      <c r="Q20" s="23"/>
      <c r="R20" s="23"/>
      <c r="S20" s="23"/>
      <c r="T20" s="23"/>
      <c r="U20" s="23"/>
      <c r="V20" s="23"/>
      <c r="W20" s="23"/>
      <c r="X20" s="25"/>
    </row>
    <row r="21" spans="1:24" x14ac:dyDescent="0.25">
      <c r="A21" s="26"/>
      <c r="B21" s="23"/>
      <c r="C21" s="23"/>
      <c r="D21" s="23"/>
      <c r="E21" s="23"/>
      <c r="F21" s="23"/>
      <c r="G21" s="23"/>
      <c r="H21" s="23"/>
      <c r="I21" s="23"/>
      <c r="J21" s="23"/>
      <c r="K21" s="23"/>
      <c r="L21" s="23"/>
      <c r="M21" s="23"/>
      <c r="N21" s="23"/>
      <c r="O21" s="23"/>
      <c r="P21" s="23"/>
      <c r="Q21" s="23"/>
      <c r="R21" s="23"/>
      <c r="S21" s="23"/>
      <c r="T21" s="23"/>
      <c r="U21" s="23"/>
      <c r="V21" s="23"/>
      <c r="W21" s="23"/>
      <c r="X21" s="25"/>
    </row>
    <row r="22" spans="1:24" x14ac:dyDescent="0.25">
      <c r="A22" s="26"/>
      <c r="B22" s="23"/>
      <c r="C22" s="23"/>
      <c r="D22" s="23"/>
      <c r="E22" s="23"/>
      <c r="F22" s="23"/>
      <c r="G22" s="23"/>
      <c r="H22" s="23"/>
      <c r="I22" s="23"/>
      <c r="J22" s="23"/>
      <c r="K22" s="23"/>
      <c r="L22" s="23"/>
      <c r="M22" s="23"/>
      <c r="N22" s="23"/>
      <c r="O22" s="23"/>
      <c r="P22" s="23"/>
      <c r="Q22" s="23"/>
      <c r="R22" s="23"/>
      <c r="S22" s="23"/>
      <c r="T22" s="23"/>
      <c r="U22" s="23"/>
      <c r="V22" s="23"/>
      <c r="W22" s="23"/>
      <c r="X22" s="25"/>
    </row>
    <row r="23" spans="1:24" x14ac:dyDescent="0.25">
      <c r="A23" s="26"/>
      <c r="B23" s="23"/>
      <c r="C23" s="23"/>
      <c r="D23" s="23"/>
      <c r="E23" s="23"/>
      <c r="F23" s="23"/>
      <c r="G23" s="23"/>
      <c r="H23" s="23"/>
      <c r="I23" s="23"/>
      <c r="J23" s="23"/>
      <c r="K23" s="23"/>
      <c r="L23" s="23"/>
      <c r="M23" s="23"/>
      <c r="N23" s="23"/>
      <c r="O23" s="23"/>
      <c r="P23" s="23"/>
      <c r="Q23" s="23"/>
      <c r="R23" s="23"/>
      <c r="S23" s="23"/>
      <c r="T23" s="23"/>
      <c r="U23" s="23"/>
      <c r="V23" s="23"/>
      <c r="W23" s="23"/>
      <c r="X23" s="25"/>
    </row>
    <row r="24" spans="1:24" x14ac:dyDescent="0.25">
      <c r="A24" s="26"/>
      <c r="B24" s="23"/>
      <c r="C24" s="23"/>
      <c r="D24" s="23"/>
      <c r="E24" s="23"/>
      <c r="F24" s="23"/>
      <c r="G24" s="23"/>
      <c r="H24" s="23"/>
      <c r="I24" s="23"/>
      <c r="J24" s="23"/>
      <c r="K24" s="23"/>
      <c r="L24" s="23"/>
      <c r="M24" s="23"/>
      <c r="N24" s="23"/>
      <c r="O24" s="23"/>
      <c r="P24" s="23"/>
      <c r="Q24" s="23"/>
      <c r="R24" s="23"/>
      <c r="S24" s="23"/>
      <c r="T24" s="23"/>
      <c r="U24" s="23"/>
      <c r="V24" s="23"/>
      <c r="W24" s="23"/>
      <c r="X24" s="25"/>
    </row>
    <row r="25" spans="1:24" x14ac:dyDescent="0.25">
      <c r="A25" s="26"/>
      <c r="B25" s="23"/>
      <c r="C25" s="23"/>
      <c r="D25" s="23"/>
      <c r="E25" s="23"/>
      <c r="F25" s="23"/>
      <c r="G25" s="23"/>
      <c r="H25" s="23"/>
      <c r="I25" s="23"/>
      <c r="J25" s="23"/>
      <c r="K25" s="23"/>
      <c r="L25" s="23"/>
      <c r="M25" s="23"/>
      <c r="N25" s="23"/>
      <c r="O25" s="23"/>
      <c r="P25" s="23"/>
      <c r="Q25" s="23"/>
      <c r="R25" s="23"/>
      <c r="S25" s="23"/>
      <c r="T25" s="23"/>
      <c r="U25" s="23"/>
      <c r="V25" s="23"/>
      <c r="W25" s="23"/>
      <c r="X25" s="25"/>
    </row>
    <row r="26" spans="1:24" x14ac:dyDescent="0.25">
      <c r="A26" s="26"/>
      <c r="B26" s="23"/>
      <c r="C26" s="23"/>
      <c r="D26" s="23"/>
      <c r="E26" s="23"/>
      <c r="F26" s="23"/>
      <c r="G26" s="23"/>
      <c r="H26" s="23"/>
      <c r="I26" s="23"/>
      <c r="J26" s="23"/>
      <c r="K26" s="23"/>
      <c r="L26" s="23"/>
      <c r="M26" s="23"/>
      <c r="N26" s="23"/>
      <c r="O26" s="23"/>
      <c r="P26" s="23"/>
      <c r="Q26" s="23"/>
      <c r="R26" s="23"/>
      <c r="S26" s="23"/>
      <c r="T26" s="23"/>
      <c r="U26" s="23"/>
      <c r="V26" s="23"/>
      <c r="W26" s="23"/>
      <c r="X26" s="25"/>
    </row>
    <row r="27" spans="1:24" x14ac:dyDescent="0.25">
      <c r="A27" s="26"/>
      <c r="B27" s="23"/>
      <c r="C27" s="23"/>
      <c r="D27" s="23"/>
      <c r="E27" s="23"/>
      <c r="F27" s="23"/>
      <c r="G27" s="23"/>
      <c r="H27" s="23"/>
      <c r="I27" s="23"/>
      <c r="J27" s="23"/>
      <c r="K27" s="23"/>
      <c r="L27" s="23"/>
      <c r="M27" s="23"/>
      <c r="N27" s="23"/>
      <c r="O27" s="23"/>
      <c r="P27" s="23"/>
      <c r="Q27" s="23"/>
      <c r="R27" s="23"/>
      <c r="S27" s="23"/>
      <c r="T27" s="23"/>
      <c r="U27" s="23"/>
      <c r="V27" s="23"/>
      <c r="W27" s="23"/>
      <c r="X27" s="25"/>
    </row>
    <row r="28" spans="1:24" x14ac:dyDescent="0.25">
      <c r="A28" s="26"/>
      <c r="B28" s="23"/>
      <c r="C28" s="23"/>
      <c r="D28" s="23"/>
      <c r="E28" s="23"/>
      <c r="F28" s="23"/>
      <c r="G28" s="23"/>
      <c r="H28" s="23"/>
      <c r="I28" s="23"/>
      <c r="J28" s="23"/>
      <c r="K28" s="23"/>
      <c r="L28" s="23"/>
      <c r="M28" s="23"/>
      <c r="N28" s="23"/>
      <c r="O28" s="23"/>
      <c r="P28" s="23"/>
      <c r="Q28" s="23"/>
      <c r="R28" s="23"/>
      <c r="S28" s="23"/>
      <c r="T28" s="23"/>
      <c r="U28" s="23"/>
      <c r="V28" s="23"/>
      <c r="W28" s="23"/>
      <c r="X28" s="25"/>
    </row>
    <row r="29" spans="1:24" x14ac:dyDescent="0.25">
      <c r="A29" s="26"/>
      <c r="B29" s="23"/>
      <c r="C29" s="23"/>
      <c r="D29" s="23"/>
      <c r="E29" s="23"/>
      <c r="F29" s="23"/>
      <c r="G29" s="23"/>
      <c r="H29" s="23"/>
      <c r="I29" s="23"/>
      <c r="J29" s="23"/>
      <c r="K29" s="23"/>
      <c r="L29" s="23"/>
      <c r="M29" s="23"/>
      <c r="N29" s="23"/>
      <c r="O29" s="23"/>
      <c r="P29" s="23"/>
      <c r="Q29" s="23"/>
      <c r="R29" s="23"/>
      <c r="S29" s="23"/>
      <c r="T29" s="23"/>
      <c r="U29" s="23"/>
      <c r="V29" s="23"/>
      <c r="W29" s="23"/>
      <c r="X29" s="25"/>
    </row>
    <row r="30" spans="1:24" x14ac:dyDescent="0.25">
      <c r="A30" s="26"/>
      <c r="B30" s="23"/>
      <c r="C30" s="23"/>
      <c r="D30" s="23"/>
      <c r="E30" s="23"/>
      <c r="F30" s="23"/>
      <c r="G30" s="23"/>
      <c r="H30" s="23"/>
      <c r="I30" s="23"/>
      <c r="J30" s="23"/>
      <c r="K30" s="23"/>
      <c r="L30" s="23"/>
      <c r="M30" s="23"/>
      <c r="N30" s="23"/>
      <c r="O30" s="23"/>
      <c r="P30" s="23"/>
      <c r="Q30" s="23"/>
      <c r="R30" s="23"/>
      <c r="S30" s="23"/>
      <c r="T30" s="23"/>
      <c r="U30" s="23"/>
      <c r="V30" s="23"/>
      <c r="W30" s="23"/>
      <c r="X30" s="25"/>
    </row>
    <row r="31" spans="1:24" x14ac:dyDescent="0.25">
      <c r="A31" s="26"/>
      <c r="B31" s="23"/>
      <c r="C31" s="23"/>
      <c r="D31" s="23"/>
      <c r="E31" s="23"/>
      <c r="F31" s="23"/>
      <c r="G31" s="23"/>
      <c r="H31" s="23"/>
      <c r="I31" s="23"/>
      <c r="J31" s="23"/>
      <c r="K31" s="23"/>
      <c r="L31" s="23"/>
      <c r="M31" s="23"/>
      <c r="N31" s="23"/>
      <c r="O31" s="23"/>
      <c r="P31" s="23"/>
      <c r="Q31" s="23"/>
      <c r="R31" s="23"/>
      <c r="S31" s="23"/>
      <c r="T31" s="23"/>
      <c r="U31" s="23"/>
      <c r="V31" s="23"/>
      <c r="W31" s="23"/>
      <c r="X31" s="25"/>
    </row>
    <row r="32" spans="1:24" x14ac:dyDescent="0.25">
      <c r="A32" s="26"/>
      <c r="B32" s="23"/>
      <c r="C32" s="23"/>
      <c r="D32" s="23"/>
      <c r="E32" s="23"/>
      <c r="F32" s="23"/>
      <c r="G32" s="23"/>
      <c r="H32" s="23"/>
      <c r="I32" s="23"/>
      <c r="J32" s="23"/>
      <c r="K32" s="23"/>
      <c r="L32" s="23"/>
      <c r="M32" s="23"/>
      <c r="N32" s="23"/>
      <c r="O32" s="23"/>
      <c r="P32" s="23"/>
      <c r="Q32" s="23"/>
      <c r="R32" s="23"/>
      <c r="S32" s="23"/>
      <c r="T32" s="23"/>
      <c r="U32" s="23"/>
      <c r="V32" s="23"/>
      <c r="W32" s="23"/>
      <c r="X32" s="25"/>
    </row>
    <row r="33" spans="1:24" x14ac:dyDescent="0.25">
      <c r="A33" s="26"/>
      <c r="B33" s="23"/>
      <c r="C33" s="23"/>
      <c r="D33" s="23"/>
      <c r="E33" s="23"/>
      <c r="F33" s="23"/>
      <c r="G33" s="23"/>
      <c r="H33" s="23"/>
      <c r="I33" s="23"/>
      <c r="J33" s="23"/>
      <c r="K33" s="23"/>
      <c r="L33" s="23"/>
      <c r="M33" s="23"/>
      <c r="N33" s="23"/>
      <c r="O33" s="23"/>
      <c r="P33" s="23"/>
      <c r="Q33" s="23"/>
      <c r="R33" s="23"/>
      <c r="S33" s="23"/>
      <c r="T33" s="23"/>
      <c r="U33" s="23"/>
      <c r="V33" s="23"/>
      <c r="W33" s="23"/>
      <c r="X33" s="25"/>
    </row>
    <row r="34" spans="1:24" x14ac:dyDescent="0.25">
      <c r="A34" s="26"/>
      <c r="B34" s="23"/>
      <c r="C34" s="23"/>
      <c r="D34" s="23"/>
      <c r="E34" s="23"/>
      <c r="F34" s="23"/>
      <c r="G34" s="23"/>
      <c r="H34" s="23"/>
      <c r="I34" s="23"/>
      <c r="J34" s="23"/>
      <c r="K34" s="23"/>
      <c r="L34" s="23"/>
      <c r="M34" s="23"/>
      <c r="N34" s="23"/>
      <c r="O34" s="23"/>
      <c r="P34" s="23"/>
      <c r="Q34" s="23"/>
      <c r="R34" s="23"/>
      <c r="S34" s="23"/>
      <c r="T34" s="23"/>
      <c r="U34" s="23"/>
      <c r="V34" s="23"/>
      <c r="W34" s="23"/>
      <c r="X34" s="25"/>
    </row>
    <row r="35" spans="1:24" x14ac:dyDescent="0.25">
      <c r="A35" s="26"/>
      <c r="B35" s="23"/>
      <c r="C35" s="23"/>
      <c r="D35" s="23"/>
      <c r="E35" s="23"/>
      <c r="F35" s="23"/>
      <c r="G35" s="23"/>
      <c r="H35" s="23"/>
      <c r="I35" s="23"/>
      <c r="J35" s="23"/>
      <c r="K35" s="23"/>
      <c r="L35" s="23"/>
      <c r="M35" s="23"/>
      <c r="N35" s="23"/>
      <c r="O35" s="23"/>
      <c r="P35" s="23"/>
      <c r="Q35" s="23"/>
      <c r="R35" s="23"/>
      <c r="S35" s="23"/>
      <c r="T35" s="23"/>
      <c r="U35" s="23"/>
      <c r="V35" s="23"/>
      <c r="W35" s="23"/>
      <c r="X35" s="25"/>
    </row>
    <row r="36" spans="1:24" x14ac:dyDescent="0.25">
      <c r="A36" s="26"/>
      <c r="B36" s="23"/>
      <c r="C36" s="23"/>
      <c r="D36" s="23"/>
      <c r="E36" s="23"/>
      <c r="F36" s="23"/>
      <c r="G36" s="23"/>
      <c r="H36" s="23"/>
      <c r="I36" s="23"/>
      <c r="J36" s="23"/>
      <c r="K36" s="23"/>
      <c r="L36" s="23"/>
      <c r="M36" s="23"/>
      <c r="N36" s="23"/>
      <c r="O36" s="23"/>
      <c r="P36" s="23"/>
      <c r="Q36" s="23"/>
      <c r="R36" s="23"/>
      <c r="S36" s="23"/>
      <c r="T36" s="23"/>
      <c r="U36" s="23"/>
      <c r="V36" s="23"/>
      <c r="W36" s="23"/>
      <c r="X36" s="25"/>
    </row>
    <row r="37" spans="1:24" x14ac:dyDescent="0.25">
      <c r="A37" s="26"/>
      <c r="B37" s="23"/>
      <c r="C37" s="23"/>
      <c r="D37" s="23"/>
      <c r="E37" s="23"/>
      <c r="F37" s="23"/>
      <c r="G37" s="23"/>
      <c r="H37" s="23"/>
      <c r="I37" s="23"/>
      <c r="J37" s="23"/>
      <c r="K37" s="23"/>
      <c r="L37" s="23"/>
      <c r="M37" s="23"/>
      <c r="N37" s="23"/>
      <c r="O37" s="23"/>
      <c r="P37" s="23"/>
      <c r="Q37" s="23"/>
      <c r="R37" s="23"/>
      <c r="S37" s="23"/>
      <c r="T37" s="23"/>
      <c r="U37" s="23"/>
      <c r="V37" s="23"/>
      <c r="W37" s="23"/>
      <c r="X37" s="25"/>
    </row>
    <row r="38" spans="1:24" x14ac:dyDescent="0.25">
      <c r="A38" s="26"/>
      <c r="B38" s="23"/>
      <c r="C38" s="23"/>
      <c r="D38" s="23"/>
      <c r="E38" s="23"/>
      <c r="F38" s="23"/>
      <c r="G38" s="23"/>
      <c r="H38" s="23"/>
      <c r="I38" s="23"/>
      <c r="J38" s="23"/>
      <c r="K38" s="23"/>
      <c r="L38" s="23"/>
      <c r="M38" s="23"/>
      <c r="N38" s="23"/>
      <c r="O38" s="23"/>
      <c r="P38" s="23"/>
      <c r="Q38" s="23"/>
      <c r="R38" s="23"/>
      <c r="S38" s="23"/>
      <c r="T38" s="23"/>
      <c r="U38" s="23"/>
      <c r="V38" s="23"/>
      <c r="W38" s="23"/>
      <c r="X38" s="25"/>
    </row>
    <row r="39" spans="1:24" x14ac:dyDescent="0.25">
      <c r="A39" s="26"/>
      <c r="B39" s="23"/>
      <c r="C39" s="23"/>
      <c r="D39" s="23"/>
      <c r="E39" s="23"/>
      <c r="F39" s="23"/>
      <c r="G39" s="23"/>
      <c r="H39" s="23"/>
      <c r="I39" s="23"/>
      <c r="J39" s="23"/>
      <c r="K39" s="23"/>
      <c r="L39" s="23"/>
      <c r="M39" s="43"/>
      <c r="N39" s="23"/>
      <c r="O39" s="23"/>
      <c r="P39" s="23"/>
      <c r="Q39" s="23"/>
      <c r="R39" s="23"/>
      <c r="S39" s="23"/>
      <c r="T39" s="23"/>
      <c r="U39" s="23"/>
      <c r="V39" s="23"/>
      <c r="W39" s="23"/>
      <c r="X39" s="25"/>
    </row>
    <row r="40" spans="1:24" ht="15.75" thickBot="1" x14ac:dyDescent="0.3">
      <c r="A40" s="44"/>
      <c r="B40" s="45"/>
      <c r="C40" s="45"/>
      <c r="D40" s="45"/>
      <c r="E40" s="45"/>
      <c r="F40" s="45"/>
      <c r="G40" s="45"/>
      <c r="H40" s="45"/>
      <c r="I40" s="45"/>
      <c r="J40" s="45"/>
      <c r="K40" s="45"/>
      <c r="L40" s="45"/>
      <c r="M40" s="45"/>
      <c r="N40" s="45"/>
      <c r="O40" s="45"/>
      <c r="P40" s="45"/>
      <c r="Q40" s="45"/>
      <c r="R40" s="45"/>
      <c r="S40" s="45"/>
      <c r="T40" s="45"/>
      <c r="U40" s="45"/>
      <c r="V40" s="45"/>
      <c r="W40" s="45"/>
      <c r="X40" s="46"/>
    </row>
  </sheetData>
  <customSheetViews>
    <customSheetView guid="{E8178A25-12B2-4EAA-AA6F-B3C9CB6078E0}" scale="60" showPageBreaks="1" showGridLines="0" showRowCol="0" view="pageBreakPreview">
      <selection activeCell="AA22" sqref="AA22"/>
      <pageMargins left="0.7" right="0.7" top="0.75" bottom="0.75" header="0.3" footer="0.3"/>
      <pageSetup paperSize="9" orientation="portrait" verticalDpi="0" r:id="rId1"/>
    </customSheetView>
  </customSheetViews>
  <mergeCells count="2">
    <mergeCell ref="R2:T2"/>
    <mergeCell ref="A2:D3"/>
  </mergeCells>
  <pageMargins left="0.23622047244094491" right="0.23622047244094491" top="1.9291338582677167" bottom="0.35433070866141736" header="0.31496062992125984" footer="0.31496062992125984"/>
  <pageSetup paperSize="9" scale="85" orientation="landscape" r:id="rId2"/>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19CE0-941A-48D2-B498-95996A4F22E7}">
  <dimension ref="A1"/>
  <sheetViews>
    <sheetView workbookViewId="0"/>
  </sheetViews>
  <sheetFormatPr defaultRowHeight="15" x14ac:dyDescent="0.25"/>
  <sheetData/>
  <customSheetViews>
    <customSheetView guid="{E8178A25-12B2-4EAA-AA6F-B3C9CB6078E0}" state="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128C9-A0E1-45D3-8EF8-2F367A35B0D6}">
  <dimension ref="A1:E2"/>
  <sheetViews>
    <sheetView zoomScaleNormal="100" workbookViewId="0"/>
  </sheetViews>
  <sheetFormatPr defaultRowHeight="15" x14ac:dyDescent="0.25"/>
  <cols>
    <col min="1" max="4" width="16.85546875" bestFit="1" customWidth="1"/>
    <col min="5" max="5" width="11.28515625" bestFit="1" customWidth="1"/>
    <col min="6" max="6" width="12.28515625" customWidth="1"/>
    <col min="7" max="7" width="13" customWidth="1"/>
    <col min="8" max="8" width="9.7109375" bestFit="1" customWidth="1"/>
    <col min="9" max="9" width="11.42578125" customWidth="1"/>
    <col min="10" max="10" width="11.85546875" customWidth="1"/>
    <col min="11" max="11" width="14.140625" customWidth="1"/>
    <col min="12" max="12" width="11" customWidth="1"/>
    <col min="13" max="13" width="11.85546875" customWidth="1"/>
    <col min="14" max="14" width="10.140625" customWidth="1"/>
    <col min="15" max="15" width="12.42578125" customWidth="1"/>
    <col min="16" max="16" width="9.7109375" bestFit="1" customWidth="1"/>
    <col min="17" max="17" width="9.85546875" bestFit="1" customWidth="1"/>
    <col min="18" max="20" width="6.85546875" bestFit="1" customWidth="1"/>
    <col min="21" max="21" width="9.7109375" bestFit="1" customWidth="1"/>
    <col min="22" max="24" width="6.7109375" bestFit="1" customWidth="1"/>
    <col min="25" max="25" width="9.7109375" bestFit="1" customWidth="1"/>
    <col min="26" max="28" width="6.7109375" bestFit="1" customWidth="1"/>
    <col min="29" max="29" width="9.7109375" bestFit="1" customWidth="1"/>
    <col min="30" max="32" width="6.7109375" bestFit="1" customWidth="1"/>
    <col min="33" max="33" width="9.7109375" bestFit="1" customWidth="1"/>
    <col min="34" max="34" width="9.85546875" bestFit="1" customWidth="1"/>
    <col min="35" max="37" width="6.85546875" bestFit="1" customWidth="1"/>
    <col min="38" max="38" width="9.7109375" bestFit="1" customWidth="1"/>
    <col min="39" max="41" width="6.7109375" bestFit="1" customWidth="1"/>
    <col min="42" max="42" width="9.7109375" bestFit="1" customWidth="1"/>
    <col min="43" max="45" width="6.7109375" bestFit="1" customWidth="1"/>
    <col min="46" max="46" width="9.7109375" bestFit="1" customWidth="1"/>
    <col min="47" max="49" width="6.7109375" bestFit="1" customWidth="1"/>
    <col min="50" max="50" width="9.7109375" bestFit="1" customWidth="1"/>
    <col min="51" max="51" width="9.85546875" bestFit="1" customWidth="1"/>
    <col min="52" max="54" width="6.85546875" bestFit="1" customWidth="1"/>
    <col min="55" max="55" width="9.7109375" bestFit="1" customWidth="1"/>
    <col min="56" max="58" width="6.7109375" bestFit="1" customWidth="1"/>
    <col min="59" max="59" width="9.7109375" bestFit="1" customWidth="1"/>
    <col min="60" max="62" width="6.7109375" bestFit="1" customWidth="1"/>
    <col min="63" max="63" width="9.7109375" bestFit="1" customWidth="1"/>
    <col min="64" max="66" width="6.7109375" bestFit="1" customWidth="1"/>
    <col min="67" max="67" width="9.7109375" bestFit="1" customWidth="1"/>
    <col min="68" max="68" width="9.85546875" bestFit="1" customWidth="1"/>
    <col min="69" max="69" width="11.28515625" bestFit="1" customWidth="1"/>
    <col min="70" max="70" width="10.42578125" bestFit="1" customWidth="1"/>
    <col min="71" max="71" width="8.85546875" bestFit="1" customWidth="1"/>
    <col min="72" max="72" width="9.7109375" bestFit="1" customWidth="1"/>
    <col min="73" max="73" width="10.42578125" bestFit="1" customWidth="1"/>
    <col min="74" max="74" width="8.28515625" bestFit="1" customWidth="1"/>
    <col min="75" max="75" width="10.42578125" bestFit="1" customWidth="1"/>
    <col min="76" max="76" width="9.140625" bestFit="1" customWidth="1"/>
    <col min="77" max="77" width="10.42578125" bestFit="1" customWidth="1"/>
    <col min="78" max="78" width="9.28515625" bestFit="1" customWidth="1"/>
    <col min="79" max="79" width="9.7109375" bestFit="1" customWidth="1"/>
    <col min="80" max="80" width="10.42578125" bestFit="1" customWidth="1"/>
    <col min="81" max="81" width="9" bestFit="1" customWidth="1"/>
    <col min="82" max="82" width="10.42578125" bestFit="1" customWidth="1"/>
    <col min="83" max="83" width="9.42578125" bestFit="1" customWidth="1"/>
    <col min="84" max="84" width="10.42578125" bestFit="1" customWidth="1"/>
    <col min="85" max="85" width="9.42578125" bestFit="1" customWidth="1"/>
    <col min="86" max="86" width="9.7109375" bestFit="1" customWidth="1"/>
    <col min="87" max="87" width="9.85546875" bestFit="1" customWidth="1"/>
    <col min="88" max="88" width="10.42578125" bestFit="1" customWidth="1"/>
    <col min="89" max="89" width="8.7109375" bestFit="1" customWidth="1"/>
    <col min="90" max="90" width="10.42578125" bestFit="1" customWidth="1"/>
    <col min="91" max="91" width="9.140625" bestFit="1" customWidth="1"/>
    <col min="92" max="92" width="10.42578125" bestFit="1" customWidth="1"/>
    <col min="93" max="93" width="9.140625" bestFit="1" customWidth="1"/>
    <col min="94" max="94" width="9.7109375" bestFit="1" customWidth="1"/>
    <col min="95" max="95" width="10.42578125" bestFit="1" customWidth="1"/>
    <col min="96" max="96" width="8.85546875" bestFit="1" customWidth="1"/>
    <col min="97" max="97" width="10.42578125" bestFit="1" customWidth="1"/>
    <col min="98" max="98" width="9.42578125" bestFit="1" customWidth="1"/>
    <col min="99" max="99" width="10.42578125" bestFit="1" customWidth="1"/>
    <col min="100" max="100" width="8.85546875" bestFit="1" customWidth="1"/>
    <col min="101" max="101" width="9.7109375" bestFit="1" customWidth="1"/>
    <col min="102" max="102" width="10.42578125" bestFit="1" customWidth="1"/>
    <col min="103" max="103" width="8.28515625" bestFit="1" customWidth="1"/>
    <col min="104" max="104" width="10.42578125" bestFit="1" customWidth="1"/>
    <col min="105" max="105" width="9.140625" bestFit="1" customWidth="1"/>
    <col min="106" max="106" width="10.42578125" bestFit="1" customWidth="1"/>
    <col min="107" max="107" width="9.28515625" bestFit="1" customWidth="1"/>
    <col min="108" max="108" width="9.7109375" bestFit="1" customWidth="1"/>
    <col min="109" max="109" width="10.42578125" bestFit="1" customWidth="1"/>
    <col min="110" max="110" width="9" bestFit="1" customWidth="1"/>
    <col min="111" max="111" width="10.42578125" bestFit="1" customWidth="1"/>
    <col min="112" max="112" width="9.42578125" bestFit="1" customWidth="1"/>
    <col min="113" max="113" width="10.42578125" bestFit="1" customWidth="1"/>
    <col min="114" max="114" width="9.42578125" bestFit="1" customWidth="1"/>
    <col min="115" max="115" width="9.7109375" bestFit="1" customWidth="1"/>
    <col min="116" max="116" width="9.85546875" bestFit="1" customWidth="1"/>
    <col min="117" max="117" width="11.28515625" bestFit="1" customWidth="1"/>
    <col min="118" max="314" width="10.42578125" bestFit="1" customWidth="1"/>
    <col min="315" max="315" width="9.85546875" bestFit="1" customWidth="1"/>
    <col min="316" max="608" width="10.42578125" bestFit="1" customWidth="1"/>
    <col min="609" max="609" width="9.85546875" bestFit="1" customWidth="1"/>
    <col min="610" max="610" width="11.28515625" bestFit="1" customWidth="1"/>
    <col min="611" max="611" width="9.28515625" bestFit="1" customWidth="1"/>
    <col min="612" max="612" width="13.85546875" bestFit="1" customWidth="1"/>
    <col min="613" max="613" width="11" bestFit="1" customWidth="1"/>
    <col min="614" max="614" width="17.28515625" bestFit="1" customWidth="1"/>
    <col min="615" max="615" width="9.28515625" bestFit="1" customWidth="1"/>
    <col min="616" max="616" width="13.85546875" bestFit="1" customWidth="1"/>
    <col min="617" max="617" width="11" bestFit="1" customWidth="1"/>
    <col min="618" max="618" width="17.28515625" bestFit="1" customWidth="1"/>
    <col min="619" max="619" width="9.28515625" bestFit="1" customWidth="1"/>
    <col min="620" max="620" width="13.85546875" bestFit="1" customWidth="1"/>
    <col min="621" max="621" width="11" bestFit="1" customWidth="1"/>
    <col min="622" max="622" width="17.28515625" bestFit="1" customWidth="1"/>
    <col min="623" max="623" width="9.28515625" bestFit="1" customWidth="1"/>
    <col min="624" max="624" width="13.85546875" bestFit="1" customWidth="1"/>
    <col min="625" max="625" width="11" bestFit="1" customWidth="1"/>
    <col min="626" max="626" width="17.28515625" bestFit="1" customWidth="1"/>
    <col min="627" max="627" width="9.28515625" bestFit="1" customWidth="1"/>
    <col min="628" max="628" width="13.85546875" bestFit="1" customWidth="1"/>
    <col min="629" max="629" width="11" bestFit="1" customWidth="1"/>
    <col min="630" max="630" width="17.28515625" bestFit="1" customWidth="1"/>
    <col min="631" max="631" width="9.28515625" bestFit="1" customWidth="1"/>
    <col min="632" max="632" width="13.85546875" bestFit="1" customWidth="1"/>
    <col min="633" max="633" width="11" bestFit="1" customWidth="1"/>
    <col min="634" max="634" width="17.28515625" bestFit="1" customWidth="1"/>
    <col min="635" max="635" width="9.28515625" bestFit="1" customWidth="1"/>
    <col min="636" max="636" width="13.85546875" bestFit="1" customWidth="1"/>
    <col min="637" max="637" width="11" bestFit="1" customWidth="1"/>
    <col min="638" max="638" width="17.28515625" bestFit="1" customWidth="1"/>
    <col min="639" max="639" width="9.28515625" bestFit="1" customWidth="1"/>
    <col min="640" max="640" width="13.85546875" bestFit="1" customWidth="1"/>
    <col min="641" max="641" width="11" bestFit="1" customWidth="1"/>
    <col min="642" max="642" width="17.28515625" bestFit="1" customWidth="1"/>
    <col min="643" max="643" width="9.28515625" bestFit="1" customWidth="1"/>
    <col min="644" max="644" width="13.85546875" bestFit="1" customWidth="1"/>
    <col min="645" max="645" width="11" bestFit="1" customWidth="1"/>
    <col min="646" max="646" width="17.28515625" bestFit="1" customWidth="1"/>
    <col min="647" max="647" width="9.28515625" bestFit="1" customWidth="1"/>
    <col min="648" max="648" width="13.85546875" bestFit="1" customWidth="1"/>
    <col min="649" max="649" width="11" bestFit="1" customWidth="1"/>
    <col min="650" max="650" width="17.28515625" bestFit="1" customWidth="1"/>
    <col min="651" max="651" width="9.28515625" bestFit="1" customWidth="1"/>
    <col min="652" max="652" width="13.85546875" bestFit="1" customWidth="1"/>
    <col min="653" max="653" width="11" bestFit="1" customWidth="1"/>
    <col min="654" max="654" width="17.28515625" bestFit="1" customWidth="1"/>
    <col min="655" max="655" width="9.28515625" bestFit="1" customWidth="1"/>
    <col min="656" max="656" width="13.85546875" bestFit="1" customWidth="1"/>
    <col min="657" max="657" width="11" bestFit="1" customWidth="1"/>
    <col min="658" max="658" width="17.28515625" bestFit="1" customWidth="1"/>
    <col min="659" max="659" width="9.28515625" bestFit="1" customWidth="1"/>
    <col min="660" max="660" width="13.85546875" bestFit="1" customWidth="1"/>
    <col min="661" max="661" width="11" bestFit="1" customWidth="1"/>
    <col min="662" max="662" width="17.28515625" bestFit="1" customWidth="1"/>
    <col min="663" max="663" width="9.28515625" bestFit="1" customWidth="1"/>
    <col min="664" max="664" width="13.85546875" bestFit="1" customWidth="1"/>
    <col min="665" max="665" width="11" bestFit="1" customWidth="1"/>
    <col min="666" max="666" width="17.28515625" bestFit="1" customWidth="1"/>
    <col min="667" max="667" width="9.28515625" bestFit="1" customWidth="1"/>
    <col min="668" max="668" width="13.85546875" bestFit="1" customWidth="1"/>
    <col min="669" max="669" width="11" bestFit="1" customWidth="1"/>
    <col min="670" max="670" width="17.28515625" bestFit="1" customWidth="1"/>
    <col min="671" max="671" width="9.28515625" bestFit="1" customWidth="1"/>
    <col min="672" max="672" width="13.85546875" bestFit="1" customWidth="1"/>
    <col min="673" max="673" width="11" bestFit="1" customWidth="1"/>
    <col min="674" max="674" width="17.28515625" bestFit="1" customWidth="1"/>
    <col min="675" max="675" width="9.28515625" bestFit="1" customWidth="1"/>
    <col min="676" max="676" width="13.85546875" bestFit="1" customWidth="1"/>
    <col min="677" max="677" width="11" bestFit="1" customWidth="1"/>
    <col min="678" max="678" width="17.28515625" bestFit="1" customWidth="1"/>
    <col min="679" max="679" width="9.28515625" bestFit="1" customWidth="1"/>
    <col min="680" max="680" width="13.85546875" bestFit="1" customWidth="1"/>
    <col min="681" max="681" width="11" bestFit="1" customWidth="1"/>
    <col min="682" max="682" width="17.28515625" bestFit="1" customWidth="1"/>
    <col min="683" max="683" width="9.28515625" bestFit="1" customWidth="1"/>
    <col min="684" max="684" width="13.85546875" bestFit="1" customWidth="1"/>
    <col min="685" max="685" width="11" bestFit="1" customWidth="1"/>
    <col min="686" max="686" width="17.28515625" bestFit="1" customWidth="1"/>
    <col min="687" max="687" width="9.28515625" bestFit="1" customWidth="1"/>
    <col min="688" max="688" width="13.85546875" bestFit="1" customWidth="1"/>
    <col min="689" max="689" width="11" bestFit="1" customWidth="1"/>
    <col min="690" max="690" width="17.28515625" bestFit="1" customWidth="1"/>
    <col min="691" max="691" width="9.28515625" bestFit="1" customWidth="1"/>
    <col min="692" max="692" width="13.85546875" bestFit="1" customWidth="1"/>
    <col min="693" max="693" width="11" bestFit="1" customWidth="1"/>
    <col min="694" max="694" width="17.28515625" bestFit="1" customWidth="1"/>
    <col min="695" max="695" width="9.28515625" bestFit="1" customWidth="1"/>
    <col min="696" max="696" width="13.85546875" bestFit="1" customWidth="1"/>
    <col min="697" max="697" width="11" bestFit="1" customWidth="1"/>
    <col min="698" max="698" width="17.28515625" bestFit="1" customWidth="1"/>
    <col min="699" max="699" width="9.28515625" bestFit="1" customWidth="1"/>
    <col min="700" max="700" width="13.85546875" bestFit="1" customWidth="1"/>
    <col min="701" max="701" width="11" bestFit="1" customWidth="1"/>
    <col min="702" max="702" width="17.28515625" bestFit="1" customWidth="1"/>
    <col min="703" max="703" width="9.28515625" bestFit="1" customWidth="1"/>
    <col min="704" max="704" width="13.85546875" bestFit="1" customWidth="1"/>
    <col min="705" max="705" width="11" bestFit="1" customWidth="1"/>
    <col min="706" max="706" width="17.28515625" bestFit="1" customWidth="1"/>
    <col min="707" max="707" width="9.28515625" bestFit="1" customWidth="1"/>
    <col min="708" max="708" width="13.85546875" bestFit="1" customWidth="1"/>
    <col min="709" max="709" width="11" bestFit="1" customWidth="1"/>
    <col min="710" max="710" width="17.28515625" bestFit="1" customWidth="1"/>
    <col min="711" max="711" width="9.28515625" bestFit="1" customWidth="1"/>
    <col min="712" max="712" width="13.85546875" bestFit="1" customWidth="1"/>
    <col min="713" max="713" width="11" bestFit="1" customWidth="1"/>
    <col min="714" max="714" width="17.28515625" bestFit="1" customWidth="1"/>
    <col min="715" max="715" width="9.28515625" bestFit="1" customWidth="1"/>
    <col min="716" max="716" width="13.85546875" bestFit="1" customWidth="1"/>
    <col min="717" max="717" width="11" bestFit="1" customWidth="1"/>
    <col min="718" max="718" width="17.28515625" bestFit="1" customWidth="1"/>
    <col min="719" max="719" width="9.28515625" bestFit="1" customWidth="1"/>
    <col min="720" max="720" width="13.85546875" bestFit="1" customWidth="1"/>
    <col min="721" max="721" width="11" bestFit="1" customWidth="1"/>
    <col min="722" max="722" width="17.28515625" bestFit="1" customWidth="1"/>
    <col min="723" max="723" width="9.28515625" bestFit="1" customWidth="1"/>
    <col min="724" max="724" width="13.85546875" bestFit="1" customWidth="1"/>
    <col min="725" max="725" width="11" bestFit="1" customWidth="1"/>
    <col min="726" max="726" width="17.28515625" bestFit="1" customWidth="1"/>
    <col min="727" max="727" width="9.28515625" bestFit="1" customWidth="1"/>
    <col min="728" max="728" width="13.85546875" bestFit="1" customWidth="1"/>
    <col min="729" max="729" width="11" bestFit="1" customWidth="1"/>
    <col min="730" max="730" width="17.28515625" bestFit="1" customWidth="1"/>
    <col min="731" max="731" width="9.28515625" bestFit="1" customWidth="1"/>
    <col min="732" max="732" width="13.85546875" bestFit="1" customWidth="1"/>
    <col min="733" max="733" width="11" bestFit="1" customWidth="1"/>
    <col min="734" max="734" width="17.28515625" bestFit="1" customWidth="1"/>
    <col min="735" max="735" width="9.28515625" bestFit="1" customWidth="1"/>
    <col min="736" max="736" width="13.85546875" bestFit="1" customWidth="1"/>
    <col min="737" max="737" width="11" bestFit="1" customWidth="1"/>
    <col min="738" max="738" width="17.28515625" bestFit="1" customWidth="1"/>
    <col min="739" max="739" width="9.28515625" bestFit="1" customWidth="1"/>
    <col min="740" max="740" width="13.85546875" bestFit="1" customWidth="1"/>
    <col min="741" max="741" width="11" bestFit="1" customWidth="1"/>
    <col min="742" max="742" width="17.28515625" bestFit="1" customWidth="1"/>
    <col min="743" max="743" width="9.28515625" bestFit="1" customWidth="1"/>
    <col min="744" max="744" width="13.85546875" bestFit="1" customWidth="1"/>
    <col min="745" max="745" width="11" bestFit="1" customWidth="1"/>
    <col min="746" max="746" width="17.28515625" bestFit="1" customWidth="1"/>
    <col min="747" max="747" width="9.28515625" bestFit="1" customWidth="1"/>
    <col min="748" max="748" width="13.85546875" bestFit="1" customWidth="1"/>
    <col min="749" max="749" width="11" bestFit="1" customWidth="1"/>
    <col min="750" max="750" width="17.28515625" bestFit="1" customWidth="1"/>
    <col min="751" max="751" width="9.28515625" bestFit="1" customWidth="1"/>
    <col min="752" max="752" width="13.85546875" bestFit="1" customWidth="1"/>
    <col min="753" max="753" width="11" bestFit="1" customWidth="1"/>
    <col min="754" max="754" width="17.28515625" bestFit="1" customWidth="1"/>
    <col min="755" max="755" width="9.28515625" bestFit="1" customWidth="1"/>
    <col min="756" max="756" width="13.85546875" bestFit="1" customWidth="1"/>
    <col min="757" max="757" width="11" bestFit="1" customWidth="1"/>
    <col min="758" max="758" width="17.28515625" bestFit="1" customWidth="1"/>
    <col min="759" max="759" width="9.28515625" bestFit="1" customWidth="1"/>
    <col min="760" max="760" width="13.85546875" bestFit="1" customWidth="1"/>
    <col min="761" max="761" width="11" bestFit="1" customWidth="1"/>
    <col min="762" max="762" width="17.28515625" bestFit="1" customWidth="1"/>
    <col min="763" max="763" width="9.28515625" bestFit="1" customWidth="1"/>
    <col min="764" max="764" width="13.85546875" bestFit="1" customWidth="1"/>
    <col min="765" max="765" width="11" bestFit="1" customWidth="1"/>
    <col min="766" max="766" width="17.28515625" bestFit="1" customWidth="1"/>
    <col min="767" max="767" width="9.28515625" bestFit="1" customWidth="1"/>
    <col min="768" max="768" width="13.85546875" bestFit="1" customWidth="1"/>
    <col min="769" max="769" width="11" bestFit="1" customWidth="1"/>
    <col min="770" max="770" width="17.28515625" bestFit="1" customWidth="1"/>
    <col min="771" max="771" width="9.28515625" bestFit="1" customWidth="1"/>
    <col min="772" max="772" width="13.85546875" bestFit="1" customWidth="1"/>
    <col min="773" max="773" width="11" bestFit="1" customWidth="1"/>
    <col min="774" max="774" width="17.28515625" bestFit="1" customWidth="1"/>
    <col min="775" max="775" width="9.28515625" bestFit="1" customWidth="1"/>
    <col min="776" max="776" width="13.85546875" bestFit="1" customWidth="1"/>
    <col min="777" max="777" width="11" bestFit="1" customWidth="1"/>
    <col min="778" max="778" width="17.28515625" bestFit="1" customWidth="1"/>
    <col min="779" max="779" width="9.28515625" bestFit="1" customWidth="1"/>
    <col min="780" max="780" width="13.85546875" bestFit="1" customWidth="1"/>
    <col min="781" max="781" width="11" bestFit="1" customWidth="1"/>
    <col min="782" max="782" width="17.28515625" bestFit="1" customWidth="1"/>
    <col min="783" max="783" width="9.28515625" bestFit="1" customWidth="1"/>
    <col min="784" max="784" width="13.85546875" bestFit="1" customWidth="1"/>
    <col min="785" max="785" width="11" bestFit="1" customWidth="1"/>
    <col min="786" max="786" width="17.28515625" bestFit="1" customWidth="1"/>
    <col min="787" max="787" width="9.28515625" bestFit="1" customWidth="1"/>
    <col min="788" max="788" width="13.85546875" bestFit="1" customWidth="1"/>
    <col min="789" max="789" width="11" bestFit="1" customWidth="1"/>
    <col min="790" max="790" width="17.28515625" bestFit="1" customWidth="1"/>
    <col min="791" max="791" width="9.28515625" bestFit="1" customWidth="1"/>
    <col min="792" max="792" width="13.85546875" bestFit="1" customWidth="1"/>
    <col min="793" max="793" width="11" bestFit="1" customWidth="1"/>
    <col min="794" max="794" width="17.28515625" bestFit="1" customWidth="1"/>
    <col min="795" max="795" width="9.28515625" bestFit="1" customWidth="1"/>
    <col min="796" max="796" width="13.85546875" bestFit="1" customWidth="1"/>
    <col min="797" max="797" width="11" bestFit="1" customWidth="1"/>
    <col min="798" max="798" width="17.28515625" bestFit="1" customWidth="1"/>
    <col min="799" max="799" width="9.28515625" bestFit="1" customWidth="1"/>
    <col min="800" max="800" width="13.85546875" bestFit="1" customWidth="1"/>
    <col min="801" max="801" width="11" bestFit="1" customWidth="1"/>
    <col min="802" max="802" width="17.28515625" bestFit="1" customWidth="1"/>
    <col min="803" max="803" width="9.28515625" bestFit="1" customWidth="1"/>
    <col min="804" max="804" width="13.85546875" bestFit="1" customWidth="1"/>
    <col min="805" max="805" width="11" bestFit="1" customWidth="1"/>
    <col min="806" max="806" width="17.28515625" bestFit="1" customWidth="1"/>
    <col min="807" max="807" width="9.28515625" bestFit="1" customWidth="1"/>
    <col min="808" max="808" width="13.85546875" bestFit="1" customWidth="1"/>
    <col min="809" max="809" width="11" bestFit="1" customWidth="1"/>
    <col min="810" max="810" width="17.28515625" bestFit="1" customWidth="1"/>
    <col min="811" max="811" width="9.28515625" bestFit="1" customWidth="1"/>
    <col min="812" max="812" width="13.85546875" bestFit="1" customWidth="1"/>
    <col min="813" max="813" width="11" bestFit="1" customWidth="1"/>
    <col min="814" max="814" width="17.28515625" bestFit="1" customWidth="1"/>
    <col min="815" max="815" width="9.28515625" bestFit="1" customWidth="1"/>
    <col min="816" max="816" width="13.85546875" bestFit="1" customWidth="1"/>
    <col min="817" max="817" width="11" bestFit="1" customWidth="1"/>
    <col min="818" max="818" width="17.28515625" bestFit="1" customWidth="1"/>
    <col min="819" max="819" width="9.28515625" bestFit="1" customWidth="1"/>
    <col min="820" max="820" width="13.85546875" bestFit="1" customWidth="1"/>
    <col min="821" max="821" width="11" bestFit="1" customWidth="1"/>
    <col min="822" max="822" width="17.28515625" bestFit="1" customWidth="1"/>
    <col min="823" max="823" width="9.28515625" bestFit="1" customWidth="1"/>
    <col min="824" max="824" width="13.85546875" bestFit="1" customWidth="1"/>
    <col min="825" max="825" width="11" bestFit="1" customWidth="1"/>
    <col min="826" max="826" width="17.28515625" bestFit="1" customWidth="1"/>
    <col min="827" max="827" width="9.28515625" bestFit="1" customWidth="1"/>
    <col min="828" max="828" width="13.85546875" bestFit="1" customWidth="1"/>
    <col min="829" max="829" width="11" bestFit="1" customWidth="1"/>
    <col min="830" max="830" width="17.28515625" bestFit="1" customWidth="1"/>
    <col min="831" max="831" width="9.28515625" bestFit="1" customWidth="1"/>
    <col min="832" max="832" width="13.85546875" bestFit="1" customWidth="1"/>
    <col min="833" max="833" width="11" bestFit="1" customWidth="1"/>
    <col min="834" max="834" width="17.28515625" bestFit="1" customWidth="1"/>
    <col min="835" max="835" width="9.28515625" bestFit="1" customWidth="1"/>
    <col min="836" max="836" width="13.85546875" bestFit="1" customWidth="1"/>
    <col min="837" max="837" width="11" bestFit="1" customWidth="1"/>
    <col min="838" max="838" width="17.28515625" bestFit="1" customWidth="1"/>
    <col min="839" max="839" width="9.28515625" bestFit="1" customWidth="1"/>
    <col min="840" max="840" width="13.85546875" bestFit="1" customWidth="1"/>
    <col min="841" max="841" width="11" bestFit="1" customWidth="1"/>
    <col min="842" max="842" width="17.28515625" bestFit="1" customWidth="1"/>
    <col min="843" max="843" width="9.28515625" bestFit="1" customWidth="1"/>
    <col min="844" max="844" width="13.85546875" bestFit="1" customWidth="1"/>
    <col min="845" max="845" width="11" bestFit="1" customWidth="1"/>
    <col min="846" max="846" width="17.28515625" bestFit="1" customWidth="1"/>
    <col min="847" max="847" width="9.28515625" bestFit="1" customWidth="1"/>
    <col min="848" max="848" width="13.85546875" bestFit="1" customWidth="1"/>
    <col min="849" max="849" width="11" bestFit="1" customWidth="1"/>
    <col min="850" max="850" width="17.28515625" bestFit="1" customWidth="1"/>
    <col min="851" max="851" width="9.28515625" bestFit="1" customWidth="1"/>
    <col min="852" max="852" width="13.85546875" bestFit="1" customWidth="1"/>
    <col min="853" max="853" width="11" bestFit="1" customWidth="1"/>
    <col min="854" max="854" width="17.28515625" bestFit="1" customWidth="1"/>
    <col min="855" max="855" width="9.28515625" bestFit="1" customWidth="1"/>
    <col min="856" max="856" width="13.85546875" bestFit="1" customWidth="1"/>
    <col min="857" max="857" width="11" bestFit="1" customWidth="1"/>
    <col min="858" max="858" width="17.28515625" bestFit="1" customWidth="1"/>
    <col min="859" max="859" width="9.28515625" bestFit="1" customWidth="1"/>
    <col min="860" max="860" width="13.85546875" bestFit="1" customWidth="1"/>
    <col min="861" max="861" width="11" bestFit="1" customWidth="1"/>
    <col min="862" max="862" width="17.28515625" bestFit="1" customWidth="1"/>
    <col min="863" max="863" width="9.28515625" bestFit="1" customWidth="1"/>
    <col min="864" max="864" width="13.85546875" bestFit="1" customWidth="1"/>
    <col min="865" max="865" width="11" bestFit="1" customWidth="1"/>
    <col min="866" max="866" width="17.28515625" bestFit="1" customWidth="1"/>
    <col min="867" max="867" width="9.28515625" bestFit="1" customWidth="1"/>
    <col min="868" max="868" width="13.85546875" bestFit="1" customWidth="1"/>
    <col min="869" max="869" width="11" bestFit="1" customWidth="1"/>
    <col min="870" max="870" width="17.28515625" bestFit="1" customWidth="1"/>
    <col min="871" max="871" width="9.28515625" bestFit="1" customWidth="1"/>
    <col min="872" max="872" width="13.85546875" bestFit="1" customWidth="1"/>
    <col min="873" max="873" width="11" bestFit="1" customWidth="1"/>
    <col min="874" max="874" width="17.28515625" bestFit="1" customWidth="1"/>
    <col min="875" max="875" width="9.28515625" bestFit="1" customWidth="1"/>
    <col min="876" max="876" width="13.85546875" bestFit="1" customWidth="1"/>
    <col min="877" max="877" width="11" bestFit="1" customWidth="1"/>
    <col min="878" max="878" width="17.28515625" bestFit="1" customWidth="1"/>
    <col min="879" max="879" width="9.28515625" bestFit="1" customWidth="1"/>
    <col min="880" max="880" width="13.85546875" bestFit="1" customWidth="1"/>
    <col min="881" max="881" width="11" bestFit="1" customWidth="1"/>
    <col min="882" max="882" width="17.28515625" bestFit="1" customWidth="1"/>
    <col min="883" max="883" width="9.28515625" bestFit="1" customWidth="1"/>
    <col min="884" max="884" width="13.85546875" bestFit="1" customWidth="1"/>
    <col min="885" max="885" width="11" bestFit="1" customWidth="1"/>
    <col min="886" max="886" width="17.28515625" bestFit="1" customWidth="1"/>
    <col min="887" max="887" width="9.28515625" bestFit="1" customWidth="1"/>
    <col min="888" max="888" width="13.85546875" bestFit="1" customWidth="1"/>
    <col min="889" max="889" width="11" bestFit="1" customWidth="1"/>
    <col min="890" max="890" width="17.28515625" bestFit="1" customWidth="1"/>
    <col min="891" max="891" width="9.28515625" bestFit="1" customWidth="1"/>
    <col min="892" max="892" width="13.85546875" bestFit="1" customWidth="1"/>
    <col min="893" max="893" width="11" bestFit="1" customWidth="1"/>
    <col min="894" max="894" width="17.28515625" bestFit="1" customWidth="1"/>
    <col min="895" max="895" width="9.28515625" bestFit="1" customWidth="1"/>
    <col min="896" max="896" width="13.85546875" bestFit="1" customWidth="1"/>
    <col min="897" max="897" width="11" bestFit="1" customWidth="1"/>
    <col min="898" max="898" width="17.28515625" bestFit="1" customWidth="1"/>
    <col min="899" max="899" width="9.28515625" bestFit="1" customWidth="1"/>
    <col min="900" max="900" width="13.85546875" bestFit="1" customWidth="1"/>
    <col min="901" max="901" width="11" bestFit="1" customWidth="1"/>
    <col min="902" max="902" width="17.28515625" bestFit="1" customWidth="1"/>
    <col min="903" max="903" width="9.28515625" bestFit="1" customWidth="1"/>
    <col min="904" max="904" width="13.85546875" bestFit="1" customWidth="1"/>
    <col min="905" max="905" width="11" bestFit="1" customWidth="1"/>
    <col min="906" max="906" width="17.28515625" bestFit="1" customWidth="1"/>
    <col min="907" max="907" width="9.28515625" bestFit="1" customWidth="1"/>
    <col min="908" max="908" width="13.85546875" bestFit="1" customWidth="1"/>
    <col min="909" max="909" width="11" bestFit="1" customWidth="1"/>
    <col min="910" max="910" width="17.28515625" bestFit="1" customWidth="1"/>
    <col min="911" max="911" width="9.28515625" bestFit="1" customWidth="1"/>
    <col min="912" max="912" width="13.85546875" bestFit="1" customWidth="1"/>
    <col min="913" max="913" width="11" bestFit="1" customWidth="1"/>
    <col min="914" max="914" width="17.28515625" bestFit="1" customWidth="1"/>
    <col min="915" max="915" width="9.28515625" bestFit="1" customWidth="1"/>
    <col min="916" max="916" width="13.85546875" bestFit="1" customWidth="1"/>
    <col min="917" max="917" width="11" bestFit="1" customWidth="1"/>
    <col min="918" max="918" width="17.28515625" bestFit="1" customWidth="1"/>
    <col min="919" max="919" width="9.28515625" bestFit="1" customWidth="1"/>
    <col min="920" max="920" width="13.85546875" bestFit="1" customWidth="1"/>
    <col min="921" max="921" width="11" bestFit="1" customWidth="1"/>
    <col min="922" max="922" width="17.28515625" bestFit="1" customWidth="1"/>
    <col min="923" max="923" width="9.28515625" bestFit="1" customWidth="1"/>
    <col min="924" max="924" width="13.85546875" bestFit="1" customWidth="1"/>
    <col min="925" max="925" width="11" bestFit="1" customWidth="1"/>
    <col min="926" max="926" width="17.28515625" bestFit="1" customWidth="1"/>
    <col min="927" max="927" width="9.28515625" bestFit="1" customWidth="1"/>
    <col min="928" max="928" width="13.85546875" bestFit="1" customWidth="1"/>
    <col min="929" max="929" width="11" bestFit="1" customWidth="1"/>
    <col min="930" max="930" width="17.28515625" bestFit="1" customWidth="1"/>
    <col min="931" max="931" width="9.28515625" bestFit="1" customWidth="1"/>
    <col min="932" max="932" width="13.85546875" bestFit="1" customWidth="1"/>
    <col min="933" max="933" width="11" bestFit="1" customWidth="1"/>
    <col min="934" max="934" width="17.28515625" bestFit="1" customWidth="1"/>
    <col min="935" max="935" width="9.28515625" bestFit="1" customWidth="1"/>
    <col min="936" max="936" width="13.85546875" bestFit="1" customWidth="1"/>
    <col min="937" max="937" width="11" bestFit="1" customWidth="1"/>
    <col min="938" max="938" width="17.28515625" bestFit="1" customWidth="1"/>
    <col min="939" max="939" width="9.28515625" bestFit="1" customWidth="1"/>
    <col min="940" max="940" width="13.85546875" bestFit="1" customWidth="1"/>
    <col min="941" max="941" width="11" bestFit="1" customWidth="1"/>
    <col min="942" max="942" width="17.28515625" bestFit="1" customWidth="1"/>
    <col min="943" max="943" width="9.28515625" bestFit="1" customWidth="1"/>
    <col min="944" max="944" width="13.85546875" bestFit="1" customWidth="1"/>
    <col min="945" max="945" width="11" bestFit="1" customWidth="1"/>
    <col min="946" max="946" width="17.28515625" bestFit="1" customWidth="1"/>
    <col min="947" max="947" width="9.28515625" bestFit="1" customWidth="1"/>
    <col min="948" max="948" width="13.85546875" bestFit="1" customWidth="1"/>
    <col min="949" max="949" width="11" bestFit="1" customWidth="1"/>
    <col min="950" max="950" width="17.28515625" bestFit="1" customWidth="1"/>
    <col min="951" max="951" width="9.28515625" bestFit="1" customWidth="1"/>
    <col min="952" max="952" width="13.85546875" bestFit="1" customWidth="1"/>
    <col min="953" max="953" width="11" bestFit="1" customWidth="1"/>
    <col min="954" max="954" width="17.28515625" bestFit="1" customWidth="1"/>
    <col min="955" max="955" width="9.28515625" bestFit="1" customWidth="1"/>
    <col min="956" max="956" width="13.85546875" bestFit="1" customWidth="1"/>
    <col min="957" max="957" width="11" bestFit="1" customWidth="1"/>
    <col min="958" max="958" width="17.28515625" bestFit="1" customWidth="1"/>
    <col min="959" max="959" width="9.28515625" bestFit="1" customWidth="1"/>
    <col min="960" max="960" width="13.85546875" bestFit="1" customWidth="1"/>
    <col min="961" max="961" width="11" bestFit="1" customWidth="1"/>
    <col min="962" max="962" width="17.28515625" bestFit="1" customWidth="1"/>
    <col min="963" max="963" width="9.28515625" bestFit="1" customWidth="1"/>
    <col min="964" max="964" width="13.85546875" bestFit="1" customWidth="1"/>
    <col min="965" max="965" width="11" bestFit="1" customWidth="1"/>
    <col min="966" max="966" width="17.28515625" bestFit="1" customWidth="1"/>
    <col min="967" max="967" width="9.28515625" bestFit="1" customWidth="1"/>
    <col min="968" max="968" width="13.85546875" bestFit="1" customWidth="1"/>
    <col min="969" max="969" width="11" bestFit="1" customWidth="1"/>
    <col min="970" max="970" width="17.28515625" bestFit="1" customWidth="1"/>
    <col min="971" max="971" width="9.28515625" bestFit="1" customWidth="1"/>
    <col min="972" max="972" width="13.85546875" bestFit="1" customWidth="1"/>
    <col min="973" max="973" width="11" bestFit="1" customWidth="1"/>
    <col min="974" max="974" width="17.28515625" bestFit="1" customWidth="1"/>
    <col min="975" max="975" width="9.28515625" bestFit="1" customWidth="1"/>
    <col min="976" max="976" width="13.85546875" bestFit="1" customWidth="1"/>
    <col min="977" max="977" width="11" bestFit="1" customWidth="1"/>
    <col min="978" max="978" width="17.28515625" bestFit="1" customWidth="1"/>
    <col min="979" max="979" width="9.28515625" bestFit="1" customWidth="1"/>
    <col min="980" max="980" width="13.85546875" bestFit="1" customWidth="1"/>
    <col min="981" max="981" width="11" bestFit="1" customWidth="1"/>
    <col min="982" max="982" width="17.28515625" bestFit="1" customWidth="1"/>
    <col min="983" max="983" width="9.28515625" bestFit="1" customWidth="1"/>
    <col min="984" max="984" width="13.85546875" bestFit="1" customWidth="1"/>
    <col min="985" max="985" width="11" bestFit="1" customWidth="1"/>
    <col min="986" max="986" width="17.28515625" bestFit="1" customWidth="1"/>
    <col min="987" max="987" width="9.28515625" bestFit="1" customWidth="1"/>
    <col min="988" max="988" width="13.85546875" bestFit="1" customWidth="1"/>
    <col min="989" max="989" width="11" bestFit="1" customWidth="1"/>
    <col min="990" max="990" width="17.28515625" bestFit="1" customWidth="1"/>
    <col min="991" max="991" width="9.28515625" bestFit="1" customWidth="1"/>
    <col min="992" max="992" width="13.85546875" bestFit="1" customWidth="1"/>
    <col min="993" max="993" width="11" bestFit="1" customWidth="1"/>
    <col min="994" max="994" width="17.28515625" bestFit="1" customWidth="1"/>
    <col min="995" max="995" width="9.28515625" bestFit="1" customWidth="1"/>
    <col min="996" max="996" width="13.85546875" bestFit="1" customWidth="1"/>
    <col min="997" max="997" width="11" bestFit="1" customWidth="1"/>
    <col min="998" max="998" width="17.28515625" bestFit="1" customWidth="1"/>
    <col min="999" max="999" width="9.28515625" bestFit="1" customWidth="1"/>
    <col min="1000" max="1000" width="13.85546875" bestFit="1" customWidth="1"/>
    <col min="1001" max="1001" width="11" bestFit="1" customWidth="1"/>
    <col min="1002" max="1002" width="17.28515625" bestFit="1" customWidth="1"/>
    <col min="1003" max="1003" width="9.28515625" bestFit="1" customWidth="1"/>
    <col min="1004" max="1004" width="13.85546875" bestFit="1" customWidth="1"/>
    <col min="1005" max="1005" width="11" bestFit="1" customWidth="1"/>
    <col min="1006" max="1006" width="17.28515625" bestFit="1" customWidth="1"/>
    <col min="1007" max="1007" width="9.28515625" bestFit="1" customWidth="1"/>
    <col min="1008" max="1008" width="13.85546875" bestFit="1" customWidth="1"/>
    <col min="1009" max="1009" width="11" bestFit="1" customWidth="1"/>
    <col min="1010" max="1010" width="17.28515625" bestFit="1" customWidth="1"/>
    <col min="1011" max="1011" width="9.28515625" bestFit="1" customWidth="1"/>
    <col min="1012" max="1012" width="13.85546875" bestFit="1" customWidth="1"/>
    <col min="1013" max="1013" width="11" bestFit="1" customWidth="1"/>
    <col min="1014" max="1014" width="17.28515625" bestFit="1" customWidth="1"/>
    <col min="1015" max="1015" width="9.28515625" bestFit="1" customWidth="1"/>
    <col min="1016" max="1016" width="13.85546875" bestFit="1" customWidth="1"/>
    <col min="1017" max="1017" width="11" bestFit="1" customWidth="1"/>
    <col min="1018" max="1018" width="17.28515625" bestFit="1" customWidth="1"/>
    <col min="1019" max="1019" width="9.28515625" bestFit="1" customWidth="1"/>
    <col min="1020" max="1020" width="13.85546875" bestFit="1" customWidth="1"/>
    <col min="1021" max="1021" width="11" bestFit="1" customWidth="1"/>
    <col min="1022" max="1022" width="17.28515625" bestFit="1" customWidth="1"/>
    <col min="1023" max="1023" width="9.28515625" bestFit="1" customWidth="1"/>
    <col min="1024" max="1024" width="13.85546875" bestFit="1" customWidth="1"/>
    <col min="1025" max="1025" width="11" bestFit="1" customWidth="1"/>
    <col min="1026" max="1026" width="17.28515625" bestFit="1" customWidth="1"/>
    <col min="1027" max="1027" width="9.28515625" bestFit="1" customWidth="1"/>
    <col min="1028" max="1028" width="13.85546875" bestFit="1" customWidth="1"/>
    <col min="1029" max="1029" width="11" bestFit="1" customWidth="1"/>
    <col min="1030" max="1030" width="17.28515625" bestFit="1" customWidth="1"/>
    <col min="1031" max="1031" width="9.28515625" bestFit="1" customWidth="1"/>
    <col min="1032" max="1032" width="13.85546875" bestFit="1" customWidth="1"/>
    <col min="1033" max="1033" width="11" bestFit="1" customWidth="1"/>
    <col min="1034" max="1034" width="17.28515625" bestFit="1" customWidth="1"/>
    <col min="1035" max="1035" width="9.28515625" bestFit="1" customWidth="1"/>
    <col min="1036" max="1036" width="13.85546875" bestFit="1" customWidth="1"/>
    <col min="1037" max="1037" width="11" bestFit="1" customWidth="1"/>
    <col min="1038" max="1038" width="17.28515625" bestFit="1" customWidth="1"/>
    <col min="1039" max="1039" width="9.28515625" bestFit="1" customWidth="1"/>
    <col min="1040" max="1040" width="13.85546875" bestFit="1" customWidth="1"/>
    <col min="1041" max="1041" width="11" bestFit="1" customWidth="1"/>
    <col min="1042" max="1042" width="17.28515625" bestFit="1" customWidth="1"/>
    <col min="1043" max="1043" width="9.28515625" bestFit="1" customWidth="1"/>
    <col min="1044" max="1044" width="13.85546875" bestFit="1" customWidth="1"/>
    <col min="1045" max="1045" width="11" bestFit="1" customWidth="1"/>
    <col min="1046" max="1046" width="17.28515625" bestFit="1" customWidth="1"/>
    <col min="1047" max="1047" width="9.28515625" bestFit="1" customWidth="1"/>
    <col min="1048" max="1048" width="13.85546875" bestFit="1" customWidth="1"/>
    <col min="1049" max="1049" width="11" bestFit="1" customWidth="1"/>
    <col min="1050" max="1050" width="17.28515625" bestFit="1" customWidth="1"/>
    <col min="1051" max="1051" width="9.28515625" bestFit="1" customWidth="1"/>
    <col min="1052" max="1052" width="13.85546875" bestFit="1" customWidth="1"/>
    <col min="1053" max="1053" width="11" bestFit="1" customWidth="1"/>
    <col min="1054" max="1054" width="17.28515625" bestFit="1" customWidth="1"/>
    <col min="1055" max="1055" width="9.28515625" bestFit="1" customWidth="1"/>
    <col min="1056" max="1056" width="13.85546875" bestFit="1" customWidth="1"/>
    <col min="1057" max="1057" width="11" bestFit="1" customWidth="1"/>
    <col min="1058" max="1058" width="17.28515625" bestFit="1" customWidth="1"/>
    <col min="1059" max="1059" width="9.28515625" bestFit="1" customWidth="1"/>
    <col min="1060" max="1060" width="13.85546875" bestFit="1" customWidth="1"/>
    <col min="1061" max="1061" width="11" bestFit="1" customWidth="1"/>
    <col min="1062" max="1062" width="17.28515625" bestFit="1" customWidth="1"/>
    <col min="1063" max="1063" width="9.28515625" bestFit="1" customWidth="1"/>
    <col min="1064" max="1064" width="13.85546875" bestFit="1" customWidth="1"/>
    <col min="1065" max="1065" width="11" bestFit="1" customWidth="1"/>
    <col min="1066" max="1066" width="17.28515625" bestFit="1" customWidth="1"/>
    <col min="1067" max="1067" width="9.28515625" bestFit="1" customWidth="1"/>
    <col min="1068" max="1068" width="13.85546875" bestFit="1" customWidth="1"/>
    <col min="1069" max="1069" width="11" bestFit="1" customWidth="1"/>
    <col min="1070" max="1070" width="17.28515625" bestFit="1" customWidth="1"/>
    <col min="1071" max="1071" width="9.28515625" bestFit="1" customWidth="1"/>
    <col min="1072" max="1072" width="13.85546875" bestFit="1" customWidth="1"/>
    <col min="1073" max="1073" width="11" bestFit="1" customWidth="1"/>
    <col min="1074" max="1074" width="17.28515625" bestFit="1" customWidth="1"/>
    <col min="1075" max="1075" width="9.28515625" bestFit="1" customWidth="1"/>
    <col min="1076" max="1076" width="13.85546875" bestFit="1" customWidth="1"/>
    <col min="1077" max="1077" width="11" bestFit="1" customWidth="1"/>
    <col min="1078" max="1078" width="17.28515625" bestFit="1" customWidth="1"/>
    <col min="1079" max="1079" width="9.28515625" bestFit="1" customWidth="1"/>
    <col min="1080" max="1080" width="13.85546875" bestFit="1" customWidth="1"/>
    <col min="1081" max="1081" width="11" bestFit="1" customWidth="1"/>
    <col min="1082" max="1082" width="17.28515625" bestFit="1" customWidth="1"/>
    <col min="1083" max="1083" width="9.28515625" bestFit="1" customWidth="1"/>
    <col min="1084" max="1084" width="13.85546875" bestFit="1" customWidth="1"/>
    <col min="1085" max="1085" width="11" bestFit="1" customWidth="1"/>
    <col min="1086" max="1086" width="17.28515625" bestFit="1" customWidth="1"/>
    <col min="1087" max="1087" width="9.28515625" bestFit="1" customWidth="1"/>
    <col min="1088" max="1088" width="13.85546875" bestFit="1" customWidth="1"/>
    <col min="1089" max="1089" width="11" bestFit="1" customWidth="1"/>
    <col min="1090" max="1090" width="17.28515625" bestFit="1" customWidth="1"/>
    <col min="1091" max="1091" width="9.28515625" bestFit="1" customWidth="1"/>
    <col min="1092" max="1092" width="13.85546875" bestFit="1" customWidth="1"/>
    <col min="1093" max="1093" width="11" bestFit="1" customWidth="1"/>
    <col min="1094" max="1094" width="17.28515625" bestFit="1" customWidth="1"/>
    <col min="1095" max="1095" width="9.28515625" bestFit="1" customWidth="1"/>
    <col min="1096" max="1096" width="13.85546875" bestFit="1" customWidth="1"/>
    <col min="1097" max="1097" width="11" bestFit="1" customWidth="1"/>
    <col min="1098" max="1098" width="17.28515625" bestFit="1" customWidth="1"/>
    <col min="1099" max="1099" width="9.28515625" bestFit="1" customWidth="1"/>
    <col min="1100" max="1100" width="13.85546875" bestFit="1" customWidth="1"/>
    <col min="1101" max="1101" width="11" bestFit="1" customWidth="1"/>
    <col min="1102" max="1102" width="17.28515625" bestFit="1" customWidth="1"/>
    <col min="1103" max="1103" width="9.28515625" bestFit="1" customWidth="1"/>
    <col min="1104" max="1104" width="13.85546875" bestFit="1" customWidth="1"/>
    <col min="1105" max="1105" width="11" bestFit="1" customWidth="1"/>
    <col min="1106" max="1106" width="17.28515625" bestFit="1" customWidth="1"/>
    <col min="1107" max="1107" width="9.28515625" bestFit="1" customWidth="1"/>
    <col min="1108" max="1108" width="13.85546875" bestFit="1" customWidth="1"/>
    <col min="1109" max="1109" width="11" bestFit="1" customWidth="1"/>
    <col min="1110" max="1110" width="17.28515625" bestFit="1" customWidth="1"/>
    <col min="1111" max="1111" width="9.28515625" bestFit="1" customWidth="1"/>
    <col min="1112" max="1112" width="13.85546875" bestFit="1" customWidth="1"/>
    <col min="1113" max="1113" width="11" bestFit="1" customWidth="1"/>
    <col min="1114" max="1114" width="17.28515625" bestFit="1" customWidth="1"/>
    <col min="1115" max="1115" width="9.28515625" bestFit="1" customWidth="1"/>
    <col min="1116" max="1116" width="13.85546875" bestFit="1" customWidth="1"/>
    <col min="1117" max="1117" width="11" bestFit="1" customWidth="1"/>
    <col min="1118" max="1118" width="17.28515625" bestFit="1" customWidth="1"/>
    <col min="1119" max="1119" width="9.28515625" bestFit="1" customWidth="1"/>
    <col min="1120" max="1120" width="13.85546875" bestFit="1" customWidth="1"/>
    <col min="1121" max="1121" width="11" bestFit="1" customWidth="1"/>
    <col min="1122" max="1122" width="17.28515625" bestFit="1" customWidth="1"/>
    <col min="1123" max="1123" width="9.28515625" bestFit="1" customWidth="1"/>
    <col min="1124" max="1124" width="13.85546875" bestFit="1" customWidth="1"/>
    <col min="1125" max="1125" width="11" bestFit="1" customWidth="1"/>
    <col min="1126" max="1126" width="17.28515625" bestFit="1" customWidth="1"/>
    <col min="1127" max="1127" width="9.28515625" bestFit="1" customWidth="1"/>
    <col min="1128" max="1128" width="13.85546875" bestFit="1" customWidth="1"/>
    <col min="1129" max="1129" width="11" bestFit="1" customWidth="1"/>
    <col min="1130" max="1130" width="17.28515625" bestFit="1" customWidth="1"/>
    <col min="1131" max="1131" width="9.28515625" bestFit="1" customWidth="1"/>
    <col min="1132" max="1132" width="13.85546875" bestFit="1" customWidth="1"/>
    <col min="1133" max="1133" width="11" bestFit="1" customWidth="1"/>
    <col min="1134" max="1134" width="17.28515625" bestFit="1" customWidth="1"/>
    <col min="1135" max="1135" width="9.28515625" bestFit="1" customWidth="1"/>
    <col min="1136" max="1136" width="13.85546875" bestFit="1" customWidth="1"/>
    <col min="1137" max="1137" width="11" bestFit="1" customWidth="1"/>
    <col min="1138" max="1138" width="17.28515625" bestFit="1" customWidth="1"/>
    <col min="1139" max="1139" width="9.28515625" bestFit="1" customWidth="1"/>
    <col min="1140" max="1140" width="13.85546875" bestFit="1" customWidth="1"/>
    <col min="1141" max="1141" width="11" bestFit="1" customWidth="1"/>
    <col min="1142" max="1142" width="17.28515625" bestFit="1" customWidth="1"/>
    <col min="1143" max="1143" width="9.28515625" bestFit="1" customWidth="1"/>
    <col min="1144" max="1144" width="13.85546875" bestFit="1" customWidth="1"/>
    <col min="1145" max="1145" width="11" bestFit="1" customWidth="1"/>
    <col min="1146" max="1146" width="17.28515625" bestFit="1" customWidth="1"/>
    <col min="1147" max="1147" width="9.28515625" bestFit="1" customWidth="1"/>
    <col min="1148" max="1148" width="13.85546875" bestFit="1" customWidth="1"/>
    <col min="1149" max="1149" width="11" bestFit="1" customWidth="1"/>
    <col min="1150" max="1150" width="17.28515625" bestFit="1" customWidth="1"/>
    <col min="1151" max="1151" width="9.28515625" bestFit="1" customWidth="1"/>
    <col min="1152" max="1152" width="13.85546875" bestFit="1" customWidth="1"/>
    <col min="1153" max="1153" width="11" bestFit="1" customWidth="1"/>
    <col min="1154" max="1154" width="17.28515625" bestFit="1" customWidth="1"/>
    <col min="1155" max="1155" width="9.28515625" bestFit="1" customWidth="1"/>
    <col min="1156" max="1156" width="13.85546875" bestFit="1" customWidth="1"/>
    <col min="1157" max="1157" width="11" bestFit="1" customWidth="1"/>
    <col min="1158" max="1158" width="17.28515625" bestFit="1" customWidth="1"/>
    <col min="1159" max="1159" width="9.28515625" bestFit="1" customWidth="1"/>
    <col min="1160" max="1160" width="13.85546875" bestFit="1" customWidth="1"/>
    <col min="1161" max="1161" width="11" bestFit="1" customWidth="1"/>
    <col min="1162" max="1162" width="17.28515625" bestFit="1" customWidth="1"/>
    <col min="1163" max="1163" width="9.28515625" bestFit="1" customWidth="1"/>
    <col min="1164" max="1164" width="13.85546875" bestFit="1" customWidth="1"/>
    <col min="1165" max="1165" width="11" bestFit="1" customWidth="1"/>
    <col min="1166" max="1166" width="17.28515625" bestFit="1" customWidth="1"/>
    <col min="1167" max="1167" width="9.28515625" bestFit="1" customWidth="1"/>
    <col min="1168" max="1168" width="13.85546875" bestFit="1" customWidth="1"/>
    <col min="1169" max="1169" width="11" bestFit="1" customWidth="1"/>
    <col min="1170" max="1170" width="17.28515625" bestFit="1" customWidth="1"/>
    <col min="1171" max="1171" width="9.28515625" bestFit="1" customWidth="1"/>
    <col min="1172" max="1172" width="13.85546875" bestFit="1" customWidth="1"/>
    <col min="1173" max="1173" width="11" bestFit="1" customWidth="1"/>
    <col min="1174" max="1174" width="17.28515625" bestFit="1" customWidth="1"/>
    <col min="1175" max="1175" width="9.28515625" bestFit="1" customWidth="1"/>
    <col min="1176" max="1176" width="13.85546875" bestFit="1" customWidth="1"/>
    <col min="1177" max="1177" width="11" bestFit="1" customWidth="1"/>
    <col min="1178" max="1178" width="17.28515625" bestFit="1" customWidth="1"/>
    <col min="1179" max="1179" width="9.28515625" bestFit="1" customWidth="1"/>
    <col min="1180" max="1180" width="13.85546875" bestFit="1" customWidth="1"/>
    <col min="1181" max="1181" width="11" bestFit="1" customWidth="1"/>
    <col min="1182" max="1182" width="17.28515625" bestFit="1" customWidth="1"/>
    <col min="1183" max="1183" width="9.28515625" bestFit="1" customWidth="1"/>
    <col min="1184" max="1184" width="13.85546875" bestFit="1" customWidth="1"/>
    <col min="1185" max="1185" width="11" bestFit="1" customWidth="1"/>
    <col min="1186" max="1186" width="17.28515625" bestFit="1" customWidth="1"/>
    <col min="1187" max="1187" width="9.28515625" bestFit="1" customWidth="1"/>
    <col min="1188" max="1188" width="13.85546875" bestFit="1" customWidth="1"/>
    <col min="1189" max="1189" width="11" bestFit="1" customWidth="1"/>
    <col min="1190" max="1190" width="17.28515625" bestFit="1" customWidth="1"/>
    <col min="1191" max="1191" width="9.28515625" bestFit="1" customWidth="1"/>
    <col min="1192" max="1192" width="13.85546875" bestFit="1" customWidth="1"/>
    <col min="1193" max="1193" width="11" bestFit="1" customWidth="1"/>
    <col min="1194" max="1194" width="17.28515625" bestFit="1" customWidth="1"/>
    <col min="1195" max="1195" width="9.28515625" bestFit="1" customWidth="1"/>
    <col min="1196" max="1196" width="13.85546875" bestFit="1" customWidth="1"/>
    <col min="1197" max="1197" width="11" bestFit="1" customWidth="1"/>
    <col min="1198" max="1198" width="17.28515625" bestFit="1" customWidth="1"/>
    <col min="1199" max="1199" width="9.28515625" bestFit="1" customWidth="1"/>
    <col min="1200" max="1200" width="13.85546875" bestFit="1" customWidth="1"/>
    <col min="1201" max="1201" width="11" bestFit="1" customWidth="1"/>
    <col min="1202" max="1202" width="17.28515625" bestFit="1" customWidth="1"/>
    <col min="1203" max="1203" width="9.28515625" bestFit="1" customWidth="1"/>
    <col min="1204" max="1204" width="13.85546875" bestFit="1" customWidth="1"/>
    <col min="1205" max="1205" width="11" bestFit="1" customWidth="1"/>
    <col min="1206" max="1206" width="17.28515625" bestFit="1" customWidth="1"/>
    <col min="1207" max="1207" width="9.28515625" bestFit="1" customWidth="1"/>
    <col min="1208" max="1208" width="13.85546875" bestFit="1" customWidth="1"/>
    <col min="1209" max="1209" width="11" bestFit="1" customWidth="1"/>
    <col min="1210" max="1210" width="17.28515625" bestFit="1" customWidth="1"/>
    <col min="1211" max="1211" width="9.28515625" bestFit="1" customWidth="1"/>
    <col min="1212" max="1212" width="13.85546875" bestFit="1" customWidth="1"/>
    <col min="1213" max="1213" width="11" bestFit="1" customWidth="1"/>
    <col min="1214" max="1214" width="17.28515625" bestFit="1" customWidth="1"/>
    <col min="1215" max="1215" width="9.28515625" bestFit="1" customWidth="1"/>
    <col min="1216" max="1216" width="13.85546875" bestFit="1" customWidth="1"/>
    <col min="1217" max="1217" width="11" bestFit="1" customWidth="1"/>
    <col min="1218" max="1218" width="17.28515625" bestFit="1" customWidth="1"/>
    <col min="1219" max="1219" width="9.28515625" bestFit="1" customWidth="1"/>
    <col min="1220" max="1220" width="13.85546875" bestFit="1" customWidth="1"/>
    <col min="1221" max="1221" width="11" bestFit="1" customWidth="1"/>
    <col min="1222" max="1222" width="17.28515625" bestFit="1" customWidth="1"/>
    <col min="1223" max="1223" width="9.28515625" bestFit="1" customWidth="1"/>
    <col min="1224" max="1224" width="13.85546875" bestFit="1" customWidth="1"/>
    <col min="1225" max="1225" width="11" bestFit="1" customWidth="1"/>
    <col min="1226" max="1226" width="17.28515625" bestFit="1" customWidth="1"/>
    <col min="1227" max="1227" width="9.28515625" bestFit="1" customWidth="1"/>
    <col min="1228" max="1228" width="13.85546875" bestFit="1" customWidth="1"/>
    <col min="1229" max="1229" width="11" bestFit="1" customWidth="1"/>
    <col min="1230" max="1230" width="17.28515625" bestFit="1" customWidth="1"/>
    <col min="1231" max="1231" width="9.28515625" bestFit="1" customWidth="1"/>
    <col min="1232" max="1232" width="13.85546875" bestFit="1" customWidth="1"/>
    <col min="1233" max="1233" width="11" bestFit="1" customWidth="1"/>
    <col min="1234" max="1234" width="17.28515625" bestFit="1" customWidth="1"/>
    <col min="1235" max="1235" width="9.28515625" bestFit="1" customWidth="1"/>
    <col min="1236" max="1236" width="13.85546875" bestFit="1" customWidth="1"/>
    <col min="1237" max="1237" width="11" bestFit="1" customWidth="1"/>
    <col min="1238" max="1238" width="17.28515625" bestFit="1" customWidth="1"/>
    <col min="1239" max="1239" width="9.28515625" bestFit="1" customWidth="1"/>
    <col min="1240" max="1240" width="13.85546875" bestFit="1" customWidth="1"/>
    <col min="1241" max="1241" width="11" bestFit="1" customWidth="1"/>
    <col min="1242" max="1242" width="17.28515625" bestFit="1" customWidth="1"/>
    <col min="1243" max="1243" width="9.28515625" bestFit="1" customWidth="1"/>
    <col min="1244" max="1244" width="13.85546875" bestFit="1" customWidth="1"/>
    <col min="1245" max="1245" width="11" bestFit="1" customWidth="1"/>
    <col min="1246" max="1246" width="17.28515625" bestFit="1" customWidth="1"/>
    <col min="1247" max="1247" width="9.28515625" bestFit="1" customWidth="1"/>
    <col min="1248" max="1248" width="13.85546875" bestFit="1" customWidth="1"/>
    <col min="1249" max="1249" width="11" bestFit="1" customWidth="1"/>
    <col min="1250" max="1250" width="17.28515625" bestFit="1" customWidth="1"/>
    <col min="1251" max="1251" width="9.28515625" bestFit="1" customWidth="1"/>
    <col min="1252" max="1252" width="13.85546875" bestFit="1" customWidth="1"/>
    <col min="1253" max="1253" width="11" bestFit="1" customWidth="1"/>
    <col min="1254" max="1254" width="21.85546875" bestFit="1" customWidth="1"/>
    <col min="1255" max="1255" width="13.85546875" bestFit="1" customWidth="1"/>
    <col min="1256" max="1256" width="18.42578125" bestFit="1" customWidth="1"/>
    <col min="1257" max="1257" width="15.5703125" bestFit="1" customWidth="1"/>
    <col min="1258" max="1258" width="17.28515625" bestFit="1" customWidth="1"/>
    <col min="1259" max="1259" width="9.28515625" bestFit="1" customWidth="1"/>
    <col min="1260" max="1260" width="13.85546875" bestFit="1" customWidth="1"/>
    <col min="1261" max="1261" width="11" bestFit="1" customWidth="1"/>
    <col min="1262" max="1262" width="17.28515625" bestFit="1" customWidth="1"/>
    <col min="1263" max="1263" width="9.28515625" bestFit="1" customWidth="1"/>
    <col min="1264" max="1264" width="13.85546875" bestFit="1" customWidth="1"/>
    <col min="1265" max="1265" width="11" bestFit="1" customWidth="1"/>
    <col min="1266" max="1266" width="17.28515625" bestFit="1" customWidth="1"/>
    <col min="1267" max="1267" width="9.28515625" bestFit="1" customWidth="1"/>
    <col min="1268" max="1268" width="13.85546875" bestFit="1" customWidth="1"/>
    <col min="1269" max="1269" width="11" bestFit="1" customWidth="1"/>
    <col min="1270" max="1270" width="17.28515625" bestFit="1" customWidth="1"/>
    <col min="1271" max="1271" width="9.28515625" bestFit="1" customWidth="1"/>
    <col min="1272" max="1272" width="13.85546875" bestFit="1" customWidth="1"/>
    <col min="1273" max="1273" width="11" bestFit="1" customWidth="1"/>
    <col min="1274" max="1274" width="17.28515625" bestFit="1" customWidth="1"/>
    <col min="1275" max="1275" width="9.28515625" bestFit="1" customWidth="1"/>
    <col min="1276" max="1276" width="13.85546875" bestFit="1" customWidth="1"/>
    <col min="1277" max="1277" width="11" bestFit="1" customWidth="1"/>
    <col min="1278" max="1278" width="17.28515625" bestFit="1" customWidth="1"/>
    <col min="1279" max="1279" width="9.28515625" bestFit="1" customWidth="1"/>
    <col min="1280" max="1280" width="13.85546875" bestFit="1" customWidth="1"/>
    <col min="1281" max="1281" width="11" bestFit="1" customWidth="1"/>
    <col min="1282" max="1282" width="17.28515625" bestFit="1" customWidth="1"/>
    <col min="1283" max="1283" width="9.28515625" bestFit="1" customWidth="1"/>
    <col min="1284" max="1284" width="13.85546875" bestFit="1" customWidth="1"/>
    <col min="1285" max="1285" width="11" bestFit="1" customWidth="1"/>
    <col min="1286" max="1286" width="17.28515625" bestFit="1" customWidth="1"/>
    <col min="1287" max="1287" width="9.28515625" bestFit="1" customWidth="1"/>
    <col min="1288" max="1288" width="13.85546875" bestFit="1" customWidth="1"/>
    <col min="1289" max="1289" width="11" bestFit="1" customWidth="1"/>
    <col min="1290" max="1290" width="17.28515625" bestFit="1" customWidth="1"/>
    <col min="1291" max="1291" width="9.28515625" bestFit="1" customWidth="1"/>
    <col min="1292" max="1292" width="13.85546875" bestFit="1" customWidth="1"/>
    <col min="1293" max="1293" width="11" bestFit="1" customWidth="1"/>
    <col min="1294" max="1294" width="17.28515625" bestFit="1" customWidth="1"/>
    <col min="1295" max="1295" width="9.28515625" bestFit="1" customWidth="1"/>
    <col min="1296" max="1296" width="13.85546875" bestFit="1" customWidth="1"/>
    <col min="1297" max="1297" width="11" bestFit="1" customWidth="1"/>
    <col min="1298" max="1298" width="17.28515625" bestFit="1" customWidth="1"/>
    <col min="1299" max="1299" width="9.28515625" bestFit="1" customWidth="1"/>
    <col min="1300" max="1300" width="13.85546875" bestFit="1" customWidth="1"/>
    <col min="1301" max="1301" width="11" bestFit="1" customWidth="1"/>
    <col min="1302" max="1302" width="17.28515625" bestFit="1" customWidth="1"/>
    <col min="1303" max="1303" width="9.28515625" bestFit="1" customWidth="1"/>
    <col min="1304" max="1304" width="13.85546875" bestFit="1" customWidth="1"/>
    <col min="1305" max="1305" width="11" bestFit="1" customWidth="1"/>
    <col min="1306" max="1306" width="17.28515625" bestFit="1" customWidth="1"/>
    <col min="1307" max="1307" width="9.28515625" bestFit="1" customWidth="1"/>
    <col min="1308" max="1308" width="13.85546875" bestFit="1" customWidth="1"/>
    <col min="1309" max="1309" width="11" bestFit="1" customWidth="1"/>
    <col min="1310" max="1310" width="17.28515625" bestFit="1" customWidth="1"/>
    <col min="1311" max="1311" width="9.28515625" bestFit="1" customWidth="1"/>
    <col min="1312" max="1312" width="13.85546875" bestFit="1" customWidth="1"/>
    <col min="1313" max="1313" width="11" bestFit="1" customWidth="1"/>
    <col min="1314" max="1314" width="17.28515625" bestFit="1" customWidth="1"/>
    <col min="1315" max="1315" width="9.28515625" bestFit="1" customWidth="1"/>
    <col min="1316" max="1316" width="13.85546875" bestFit="1" customWidth="1"/>
    <col min="1317" max="1317" width="11" bestFit="1" customWidth="1"/>
    <col min="1318" max="1318" width="17.28515625" bestFit="1" customWidth="1"/>
    <col min="1319" max="1319" width="9.28515625" bestFit="1" customWidth="1"/>
    <col min="1320" max="1320" width="13.85546875" bestFit="1" customWidth="1"/>
    <col min="1321" max="1321" width="11" bestFit="1" customWidth="1"/>
    <col min="1322" max="1322" width="17.28515625" bestFit="1" customWidth="1"/>
    <col min="1323" max="1323" width="9.28515625" bestFit="1" customWidth="1"/>
    <col min="1324" max="1324" width="13.85546875" bestFit="1" customWidth="1"/>
    <col min="1325" max="1325" width="11" bestFit="1" customWidth="1"/>
    <col min="1326" max="1326" width="17.28515625" bestFit="1" customWidth="1"/>
    <col min="1327" max="1327" width="9.28515625" bestFit="1" customWidth="1"/>
    <col min="1328" max="1328" width="13.85546875" bestFit="1" customWidth="1"/>
    <col min="1329" max="1329" width="11" bestFit="1" customWidth="1"/>
    <col min="1330" max="1330" width="17.28515625" bestFit="1" customWidth="1"/>
    <col min="1331" max="1331" width="9.28515625" bestFit="1" customWidth="1"/>
    <col min="1332" max="1332" width="13.85546875" bestFit="1" customWidth="1"/>
    <col min="1333" max="1333" width="11" bestFit="1" customWidth="1"/>
    <col min="1334" max="1334" width="17.28515625" bestFit="1" customWidth="1"/>
    <col min="1335" max="1335" width="9.28515625" bestFit="1" customWidth="1"/>
    <col min="1336" max="1336" width="13.85546875" bestFit="1" customWidth="1"/>
    <col min="1337" max="1337" width="11" bestFit="1" customWidth="1"/>
    <col min="1338" max="1338" width="17.28515625" bestFit="1" customWidth="1"/>
    <col min="1339" max="1339" width="9.28515625" bestFit="1" customWidth="1"/>
    <col min="1340" max="1340" width="13.85546875" bestFit="1" customWidth="1"/>
    <col min="1341" max="1341" width="11" bestFit="1" customWidth="1"/>
    <col min="1342" max="1342" width="17.28515625" bestFit="1" customWidth="1"/>
    <col min="1343" max="1343" width="9.28515625" bestFit="1" customWidth="1"/>
    <col min="1344" max="1344" width="13.85546875" bestFit="1" customWidth="1"/>
    <col min="1345" max="1345" width="11" bestFit="1" customWidth="1"/>
    <col min="1346" max="1346" width="17.28515625" bestFit="1" customWidth="1"/>
    <col min="1347" max="1347" width="9.28515625" bestFit="1" customWidth="1"/>
    <col min="1348" max="1348" width="13.85546875" bestFit="1" customWidth="1"/>
    <col min="1349" max="1349" width="11" bestFit="1" customWidth="1"/>
    <col min="1350" max="1350" width="17.28515625" bestFit="1" customWidth="1"/>
    <col min="1351" max="1351" width="9.28515625" bestFit="1" customWidth="1"/>
    <col min="1352" max="1352" width="13.85546875" bestFit="1" customWidth="1"/>
    <col min="1353" max="1353" width="11" bestFit="1" customWidth="1"/>
    <col min="1354" max="1354" width="17.28515625" bestFit="1" customWidth="1"/>
    <col min="1355" max="1355" width="9.28515625" bestFit="1" customWidth="1"/>
    <col min="1356" max="1356" width="13.85546875" bestFit="1" customWidth="1"/>
    <col min="1357" max="1357" width="11" bestFit="1" customWidth="1"/>
    <col min="1358" max="1358" width="17.28515625" bestFit="1" customWidth="1"/>
    <col min="1359" max="1359" width="9.28515625" bestFit="1" customWidth="1"/>
    <col min="1360" max="1360" width="13.85546875" bestFit="1" customWidth="1"/>
    <col min="1361" max="1361" width="11" bestFit="1" customWidth="1"/>
    <col min="1362" max="1362" width="17.28515625" bestFit="1" customWidth="1"/>
    <col min="1363" max="1363" width="9.28515625" bestFit="1" customWidth="1"/>
    <col min="1364" max="1364" width="13.85546875" bestFit="1" customWidth="1"/>
    <col min="1365" max="1365" width="11" bestFit="1" customWidth="1"/>
    <col min="1366" max="1366" width="17.28515625" bestFit="1" customWidth="1"/>
    <col min="1367" max="1367" width="9.28515625" bestFit="1" customWidth="1"/>
    <col min="1368" max="1368" width="13.85546875" bestFit="1" customWidth="1"/>
    <col min="1369" max="1369" width="11" bestFit="1" customWidth="1"/>
    <col min="1370" max="1370" width="17.28515625" bestFit="1" customWidth="1"/>
    <col min="1371" max="1371" width="9.28515625" bestFit="1" customWidth="1"/>
    <col min="1372" max="1372" width="13.85546875" bestFit="1" customWidth="1"/>
    <col min="1373" max="1373" width="11" bestFit="1" customWidth="1"/>
    <col min="1374" max="1374" width="17.28515625" bestFit="1" customWidth="1"/>
    <col min="1375" max="1375" width="9.28515625" bestFit="1" customWidth="1"/>
    <col min="1376" max="1376" width="13.85546875" bestFit="1" customWidth="1"/>
    <col min="1377" max="1377" width="11" bestFit="1" customWidth="1"/>
    <col min="1378" max="1378" width="17.28515625" bestFit="1" customWidth="1"/>
    <col min="1379" max="1379" width="9.28515625" bestFit="1" customWidth="1"/>
    <col min="1380" max="1380" width="13.85546875" bestFit="1" customWidth="1"/>
    <col min="1381" max="1381" width="11" bestFit="1" customWidth="1"/>
    <col min="1382" max="1382" width="17.28515625" bestFit="1" customWidth="1"/>
    <col min="1383" max="1383" width="9.28515625" bestFit="1" customWidth="1"/>
    <col min="1384" max="1384" width="13.85546875" bestFit="1" customWidth="1"/>
    <col min="1385" max="1385" width="11" bestFit="1" customWidth="1"/>
    <col min="1386" max="1386" width="17.28515625" bestFit="1" customWidth="1"/>
    <col min="1387" max="1387" width="9.28515625" bestFit="1" customWidth="1"/>
    <col min="1388" max="1388" width="13.85546875" bestFit="1" customWidth="1"/>
    <col min="1389" max="1389" width="11" bestFit="1" customWidth="1"/>
    <col min="1390" max="1390" width="17.28515625" bestFit="1" customWidth="1"/>
    <col min="1391" max="1391" width="9.28515625" bestFit="1" customWidth="1"/>
    <col min="1392" max="1392" width="13.85546875" bestFit="1" customWidth="1"/>
    <col min="1393" max="1393" width="11" bestFit="1" customWidth="1"/>
    <col min="1394" max="1394" width="17.28515625" bestFit="1" customWidth="1"/>
    <col min="1395" max="1395" width="9.28515625" bestFit="1" customWidth="1"/>
    <col min="1396" max="1396" width="13.85546875" bestFit="1" customWidth="1"/>
    <col min="1397" max="1397" width="11" bestFit="1" customWidth="1"/>
    <col min="1398" max="1398" width="17.28515625" bestFit="1" customWidth="1"/>
    <col min="1399" max="1399" width="9.28515625" bestFit="1" customWidth="1"/>
    <col min="1400" max="1400" width="13.85546875" bestFit="1" customWidth="1"/>
    <col min="1401" max="1401" width="11" bestFit="1" customWidth="1"/>
    <col min="1402" max="1402" width="17.28515625" bestFit="1" customWidth="1"/>
    <col min="1403" max="1403" width="9.28515625" bestFit="1" customWidth="1"/>
    <col min="1404" max="1404" width="13.85546875" bestFit="1" customWidth="1"/>
    <col min="1405" max="1405" width="11" bestFit="1" customWidth="1"/>
    <col min="1406" max="1406" width="17.28515625" bestFit="1" customWidth="1"/>
    <col min="1407" max="1407" width="9.28515625" bestFit="1" customWidth="1"/>
    <col min="1408" max="1408" width="13.85546875" bestFit="1" customWidth="1"/>
    <col min="1409" max="1409" width="11" bestFit="1" customWidth="1"/>
    <col min="1410" max="1410" width="17.28515625" bestFit="1" customWidth="1"/>
    <col min="1411" max="1411" width="9.28515625" bestFit="1" customWidth="1"/>
    <col min="1412" max="1412" width="13.85546875" bestFit="1" customWidth="1"/>
    <col min="1413" max="1413" width="11" bestFit="1" customWidth="1"/>
    <col min="1414" max="1414" width="17.28515625" bestFit="1" customWidth="1"/>
    <col min="1415" max="1415" width="9.28515625" bestFit="1" customWidth="1"/>
    <col min="1416" max="1416" width="13.85546875" bestFit="1" customWidth="1"/>
    <col min="1417" max="1417" width="11" bestFit="1" customWidth="1"/>
    <col min="1418" max="1418" width="17.28515625" bestFit="1" customWidth="1"/>
    <col min="1419" max="1419" width="9.28515625" bestFit="1" customWidth="1"/>
    <col min="1420" max="1420" width="13.85546875" bestFit="1" customWidth="1"/>
    <col min="1421" max="1421" width="11" bestFit="1" customWidth="1"/>
    <col min="1422" max="1422" width="17.28515625" bestFit="1" customWidth="1"/>
    <col min="1423" max="1423" width="9.28515625" bestFit="1" customWidth="1"/>
    <col min="1424" max="1424" width="13.85546875" bestFit="1" customWidth="1"/>
    <col min="1425" max="1425" width="11" bestFit="1" customWidth="1"/>
    <col min="1426" max="1426" width="17.28515625" bestFit="1" customWidth="1"/>
    <col min="1427" max="1427" width="9.28515625" bestFit="1" customWidth="1"/>
    <col min="1428" max="1428" width="13.85546875" bestFit="1" customWidth="1"/>
    <col min="1429" max="1429" width="11" bestFit="1" customWidth="1"/>
    <col min="1430" max="1430" width="17.28515625" bestFit="1" customWidth="1"/>
    <col min="1431" max="1431" width="9.28515625" bestFit="1" customWidth="1"/>
    <col min="1432" max="1432" width="13.85546875" bestFit="1" customWidth="1"/>
    <col min="1433" max="1433" width="11" bestFit="1" customWidth="1"/>
    <col min="1434" max="1434" width="17.28515625" bestFit="1" customWidth="1"/>
    <col min="1435" max="1435" width="9.28515625" bestFit="1" customWidth="1"/>
    <col min="1436" max="1436" width="13.85546875" bestFit="1" customWidth="1"/>
    <col min="1437" max="1437" width="11" bestFit="1" customWidth="1"/>
    <col min="1438" max="1438" width="17.28515625" bestFit="1" customWidth="1"/>
    <col min="1439" max="1439" width="9.28515625" bestFit="1" customWidth="1"/>
    <col min="1440" max="1440" width="13.85546875" bestFit="1" customWidth="1"/>
    <col min="1441" max="1441" width="11" bestFit="1" customWidth="1"/>
    <col min="1442" max="1442" width="17.28515625" bestFit="1" customWidth="1"/>
    <col min="1443" max="1443" width="9.28515625" bestFit="1" customWidth="1"/>
    <col min="1444" max="1444" width="13.85546875" bestFit="1" customWidth="1"/>
    <col min="1445" max="1445" width="11" bestFit="1" customWidth="1"/>
    <col min="1446" max="1446" width="17.28515625" bestFit="1" customWidth="1"/>
    <col min="1447" max="1447" width="9.28515625" bestFit="1" customWidth="1"/>
    <col min="1448" max="1448" width="13.85546875" bestFit="1" customWidth="1"/>
    <col min="1449" max="1449" width="11" bestFit="1" customWidth="1"/>
    <col min="1450" max="1450" width="17.28515625" bestFit="1" customWidth="1"/>
    <col min="1451" max="1451" width="9.28515625" bestFit="1" customWidth="1"/>
    <col min="1452" max="1452" width="13.85546875" bestFit="1" customWidth="1"/>
    <col min="1453" max="1453" width="11" bestFit="1" customWidth="1"/>
    <col min="1454" max="1454" width="17.28515625" bestFit="1" customWidth="1"/>
    <col min="1455" max="1455" width="9.28515625" bestFit="1" customWidth="1"/>
    <col min="1456" max="1456" width="13.85546875" bestFit="1" customWidth="1"/>
    <col min="1457" max="1457" width="11" bestFit="1" customWidth="1"/>
    <col min="1458" max="1458" width="17.28515625" bestFit="1" customWidth="1"/>
    <col min="1459" max="1459" width="9.28515625" bestFit="1" customWidth="1"/>
    <col min="1460" max="1460" width="13.85546875" bestFit="1" customWidth="1"/>
    <col min="1461" max="1461" width="11" bestFit="1" customWidth="1"/>
    <col min="1462" max="1462" width="17.28515625" bestFit="1" customWidth="1"/>
    <col min="1463" max="1463" width="9.28515625" bestFit="1" customWidth="1"/>
    <col min="1464" max="1464" width="13.85546875" bestFit="1" customWidth="1"/>
    <col min="1465" max="1465" width="11" bestFit="1" customWidth="1"/>
    <col min="1466" max="1466" width="17.28515625" bestFit="1" customWidth="1"/>
    <col min="1467" max="1467" width="9.28515625" bestFit="1" customWidth="1"/>
    <col min="1468" max="1468" width="13.85546875" bestFit="1" customWidth="1"/>
    <col min="1469" max="1469" width="11" bestFit="1" customWidth="1"/>
    <col min="1470" max="1470" width="17.28515625" bestFit="1" customWidth="1"/>
    <col min="1471" max="1471" width="9.28515625" bestFit="1" customWidth="1"/>
    <col min="1472" max="1472" width="13.85546875" bestFit="1" customWidth="1"/>
    <col min="1473" max="1473" width="11" bestFit="1" customWidth="1"/>
    <col min="1474" max="1474" width="17.28515625" bestFit="1" customWidth="1"/>
    <col min="1475" max="1475" width="9.28515625" bestFit="1" customWidth="1"/>
    <col min="1476" max="1476" width="13.85546875" bestFit="1" customWidth="1"/>
    <col min="1477" max="1477" width="11" bestFit="1" customWidth="1"/>
    <col min="1478" max="1478" width="17.28515625" bestFit="1" customWidth="1"/>
    <col min="1479" max="1479" width="9.28515625" bestFit="1" customWidth="1"/>
    <col min="1480" max="1480" width="13.85546875" bestFit="1" customWidth="1"/>
    <col min="1481" max="1481" width="11" bestFit="1" customWidth="1"/>
    <col min="1482" max="1482" width="17.28515625" bestFit="1" customWidth="1"/>
    <col min="1483" max="1483" width="9.28515625" bestFit="1" customWidth="1"/>
    <col min="1484" max="1484" width="13.85546875" bestFit="1" customWidth="1"/>
    <col min="1485" max="1485" width="11" bestFit="1" customWidth="1"/>
    <col min="1486" max="1486" width="17.28515625" bestFit="1" customWidth="1"/>
    <col min="1487" max="1487" width="9.28515625" bestFit="1" customWidth="1"/>
    <col min="1488" max="1488" width="13.85546875" bestFit="1" customWidth="1"/>
    <col min="1489" max="1489" width="11" bestFit="1" customWidth="1"/>
    <col min="1490" max="1490" width="17.28515625" bestFit="1" customWidth="1"/>
    <col min="1491" max="1491" width="9.28515625" bestFit="1" customWidth="1"/>
    <col min="1492" max="1492" width="13.85546875" bestFit="1" customWidth="1"/>
    <col min="1493" max="1493" width="11" bestFit="1" customWidth="1"/>
    <col min="1494" max="1494" width="17.28515625" bestFit="1" customWidth="1"/>
    <col min="1495" max="1495" width="9.28515625" bestFit="1" customWidth="1"/>
    <col min="1496" max="1496" width="13.85546875" bestFit="1" customWidth="1"/>
    <col min="1497" max="1497" width="11" bestFit="1" customWidth="1"/>
    <col min="1498" max="1498" width="17.28515625" bestFit="1" customWidth="1"/>
    <col min="1499" max="1499" width="9.28515625" bestFit="1" customWidth="1"/>
    <col min="1500" max="1500" width="13.85546875" bestFit="1" customWidth="1"/>
    <col min="1501" max="1501" width="11" bestFit="1" customWidth="1"/>
    <col min="1502" max="1502" width="17.28515625" bestFit="1" customWidth="1"/>
    <col min="1503" max="1503" width="9.28515625" bestFit="1" customWidth="1"/>
    <col min="1504" max="1504" width="13.85546875" bestFit="1" customWidth="1"/>
    <col min="1505" max="1505" width="11" bestFit="1" customWidth="1"/>
    <col min="1506" max="1506" width="17.28515625" bestFit="1" customWidth="1"/>
    <col min="1507" max="1507" width="9.28515625" bestFit="1" customWidth="1"/>
    <col min="1508" max="1508" width="13.85546875" bestFit="1" customWidth="1"/>
    <col min="1509" max="1509" width="11" bestFit="1" customWidth="1"/>
    <col min="1510" max="1510" width="17.28515625" bestFit="1" customWidth="1"/>
    <col min="1511" max="1511" width="9.28515625" bestFit="1" customWidth="1"/>
    <col min="1512" max="1512" width="13.85546875" bestFit="1" customWidth="1"/>
    <col min="1513" max="1513" width="11" bestFit="1" customWidth="1"/>
    <col min="1514" max="1514" width="17.28515625" bestFit="1" customWidth="1"/>
    <col min="1515" max="1515" width="9.28515625" bestFit="1" customWidth="1"/>
    <col min="1516" max="1516" width="13.85546875" bestFit="1" customWidth="1"/>
    <col min="1517" max="1517" width="11" bestFit="1" customWidth="1"/>
    <col min="1518" max="1518" width="17.28515625" bestFit="1" customWidth="1"/>
    <col min="1519" max="1519" width="9.28515625" bestFit="1" customWidth="1"/>
    <col min="1520" max="1520" width="13.85546875" bestFit="1" customWidth="1"/>
    <col min="1521" max="1521" width="11" bestFit="1" customWidth="1"/>
    <col min="1522" max="1522" width="17.28515625" bestFit="1" customWidth="1"/>
    <col min="1523" max="1523" width="9.28515625" bestFit="1" customWidth="1"/>
    <col min="1524" max="1524" width="13.85546875" bestFit="1" customWidth="1"/>
    <col min="1525" max="1525" width="11" bestFit="1" customWidth="1"/>
    <col min="1526" max="1526" width="17.28515625" bestFit="1" customWidth="1"/>
    <col min="1527" max="1527" width="9.28515625" bestFit="1" customWidth="1"/>
    <col min="1528" max="1528" width="13.85546875" bestFit="1" customWidth="1"/>
    <col min="1529" max="1529" width="11" bestFit="1" customWidth="1"/>
    <col min="1530" max="1530" width="17.28515625" bestFit="1" customWidth="1"/>
    <col min="1531" max="1531" width="9.28515625" bestFit="1" customWidth="1"/>
    <col min="1532" max="1532" width="13.85546875" bestFit="1" customWidth="1"/>
    <col min="1533" max="1533" width="11" bestFit="1" customWidth="1"/>
    <col min="1534" max="1534" width="17.28515625" bestFit="1" customWidth="1"/>
    <col min="1535" max="1535" width="9.28515625" bestFit="1" customWidth="1"/>
    <col min="1536" max="1536" width="13.85546875" bestFit="1" customWidth="1"/>
    <col min="1537" max="1537" width="11" bestFit="1" customWidth="1"/>
    <col min="1538" max="1538" width="17.28515625" bestFit="1" customWidth="1"/>
    <col min="1539" max="1539" width="9.28515625" bestFit="1" customWidth="1"/>
    <col min="1540" max="1540" width="13.85546875" bestFit="1" customWidth="1"/>
    <col min="1541" max="1541" width="11" bestFit="1" customWidth="1"/>
    <col min="1542" max="1542" width="17.28515625" bestFit="1" customWidth="1"/>
    <col min="1543" max="1543" width="9.28515625" bestFit="1" customWidth="1"/>
    <col min="1544" max="1544" width="13.85546875" bestFit="1" customWidth="1"/>
    <col min="1545" max="1545" width="11" bestFit="1" customWidth="1"/>
    <col min="1546" max="1546" width="17.28515625" bestFit="1" customWidth="1"/>
    <col min="1547" max="1547" width="9.28515625" bestFit="1" customWidth="1"/>
    <col min="1548" max="1548" width="13.85546875" bestFit="1" customWidth="1"/>
    <col min="1549" max="1549" width="11" bestFit="1" customWidth="1"/>
    <col min="1550" max="1550" width="17.28515625" bestFit="1" customWidth="1"/>
    <col min="1551" max="1551" width="9.28515625" bestFit="1" customWidth="1"/>
    <col min="1552" max="1552" width="13.85546875" bestFit="1" customWidth="1"/>
    <col min="1553" max="1553" width="11" bestFit="1" customWidth="1"/>
    <col min="1554" max="1554" width="17.28515625" bestFit="1" customWidth="1"/>
    <col min="1555" max="1555" width="9.28515625" bestFit="1" customWidth="1"/>
    <col min="1556" max="1556" width="13.85546875" bestFit="1" customWidth="1"/>
    <col min="1557" max="1557" width="11" bestFit="1" customWidth="1"/>
    <col min="1558" max="1558" width="17.28515625" bestFit="1" customWidth="1"/>
    <col min="1559" max="1559" width="9.28515625" bestFit="1" customWidth="1"/>
    <col min="1560" max="1560" width="13.85546875" bestFit="1" customWidth="1"/>
    <col min="1561" max="1561" width="11" bestFit="1" customWidth="1"/>
    <col min="1562" max="1562" width="17.28515625" bestFit="1" customWidth="1"/>
    <col min="1563" max="1563" width="9.28515625" bestFit="1" customWidth="1"/>
    <col min="1564" max="1564" width="13.85546875" bestFit="1" customWidth="1"/>
    <col min="1565" max="1565" width="11" bestFit="1" customWidth="1"/>
    <col min="1566" max="1566" width="17.28515625" bestFit="1" customWidth="1"/>
    <col min="1567" max="1567" width="9.28515625" bestFit="1" customWidth="1"/>
    <col min="1568" max="1568" width="13.85546875" bestFit="1" customWidth="1"/>
    <col min="1569" max="1569" width="11" bestFit="1" customWidth="1"/>
    <col min="1570" max="1570" width="17.28515625" bestFit="1" customWidth="1"/>
    <col min="1571" max="1571" width="9.28515625" bestFit="1" customWidth="1"/>
    <col min="1572" max="1572" width="13.85546875" bestFit="1" customWidth="1"/>
    <col min="1573" max="1573" width="11" bestFit="1" customWidth="1"/>
    <col min="1574" max="1574" width="17.28515625" bestFit="1" customWidth="1"/>
    <col min="1575" max="1575" width="9.28515625" bestFit="1" customWidth="1"/>
    <col min="1576" max="1576" width="13.85546875" bestFit="1" customWidth="1"/>
    <col min="1577" max="1577" width="11" bestFit="1" customWidth="1"/>
    <col min="1578" max="1578" width="17.28515625" bestFit="1" customWidth="1"/>
    <col min="1579" max="1579" width="9.28515625" bestFit="1" customWidth="1"/>
    <col min="1580" max="1580" width="13.85546875" bestFit="1" customWidth="1"/>
    <col min="1581" max="1581" width="11" bestFit="1" customWidth="1"/>
    <col min="1582" max="1582" width="17.28515625" bestFit="1" customWidth="1"/>
    <col min="1583" max="1583" width="9.28515625" bestFit="1" customWidth="1"/>
    <col min="1584" max="1584" width="13.85546875" bestFit="1" customWidth="1"/>
    <col min="1585" max="1585" width="11" bestFit="1" customWidth="1"/>
    <col min="1586" max="1586" width="17.28515625" bestFit="1" customWidth="1"/>
    <col min="1587" max="1587" width="9.28515625" bestFit="1" customWidth="1"/>
    <col min="1588" max="1588" width="13.85546875" bestFit="1" customWidth="1"/>
    <col min="1589" max="1589" width="11" bestFit="1" customWidth="1"/>
    <col min="1590" max="1590" width="17.28515625" bestFit="1" customWidth="1"/>
    <col min="1591" max="1591" width="9.28515625" bestFit="1" customWidth="1"/>
    <col min="1592" max="1592" width="13.85546875" bestFit="1" customWidth="1"/>
    <col min="1593" max="1593" width="11" bestFit="1" customWidth="1"/>
    <col min="1594" max="1594" width="17.28515625" bestFit="1" customWidth="1"/>
    <col min="1595" max="1595" width="9.28515625" bestFit="1" customWidth="1"/>
    <col min="1596" max="1596" width="13.85546875" bestFit="1" customWidth="1"/>
    <col min="1597" max="1597" width="11" bestFit="1" customWidth="1"/>
    <col min="1598" max="1598" width="17.28515625" bestFit="1" customWidth="1"/>
    <col min="1599" max="1599" width="9.28515625" bestFit="1" customWidth="1"/>
    <col min="1600" max="1600" width="13.85546875" bestFit="1" customWidth="1"/>
    <col min="1601" max="1601" width="11" bestFit="1" customWidth="1"/>
    <col min="1602" max="1602" width="17.28515625" bestFit="1" customWidth="1"/>
    <col min="1603" max="1603" width="9.28515625" bestFit="1" customWidth="1"/>
    <col min="1604" max="1604" width="13.85546875" bestFit="1" customWidth="1"/>
    <col min="1605" max="1605" width="11" bestFit="1" customWidth="1"/>
    <col min="1606" max="1606" width="17.28515625" bestFit="1" customWidth="1"/>
    <col min="1607" max="1607" width="9.28515625" bestFit="1" customWidth="1"/>
    <col min="1608" max="1608" width="13.85546875" bestFit="1" customWidth="1"/>
    <col min="1609" max="1609" width="11" bestFit="1" customWidth="1"/>
    <col min="1610" max="1610" width="17.28515625" bestFit="1" customWidth="1"/>
    <col min="1611" max="1611" width="9.28515625" bestFit="1" customWidth="1"/>
    <col min="1612" max="1612" width="13.85546875" bestFit="1" customWidth="1"/>
    <col min="1613" max="1613" width="11" bestFit="1" customWidth="1"/>
    <col min="1614" max="1614" width="17.28515625" bestFit="1" customWidth="1"/>
    <col min="1615" max="1615" width="9.28515625" bestFit="1" customWidth="1"/>
    <col min="1616" max="1616" width="13.85546875" bestFit="1" customWidth="1"/>
    <col min="1617" max="1617" width="11" bestFit="1" customWidth="1"/>
    <col min="1618" max="1618" width="17.28515625" bestFit="1" customWidth="1"/>
    <col min="1619" max="1619" width="9.28515625" bestFit="1" customWidth="1"/>
    <col min="1620" max="1620" width="13.85546875" bestFit="1" customWidth="1"/>
    <col min="1621" max="1621" width="11" bestFit="1" customWidth="1"/>
    <col min="1622" max="1622" width="17.28515625" bestFit="1" customWidth="1"/>
    <col min="1623" max="1623" width="9.28515625" bestFit="1" customWidth="1"/>
    <col min="1624" max="1624" width="13.85546875" bestFit="1" customWidth="1"/>
    <col min="1625" max="1625" width="11" bestFit="1" customWidth="1"/>
    <col min="1626" max="1626" width="17.28515625" bestFit="1" customWidth="1"/>
    <col min="1627" max="1627" width="9.28515625" bestFit="1" customWidth="1"/>
    <col min="1628" max="1628" width="13.85546875" bestFit="1" customWidth="1"/>
    <col min="1629" max="1629" width="11" bestFit="1" customWidth="1"/>
    <col min="1630" max="1630" width="17.28515625" bestFit="1" customWidth="1"/>
    <col min="1631" max="1631" width="9.28515625" bestFit="1" customWidth="1"/>
    <col min="1632" max="1632" width="13.85546875" bestFit="1" customWidth="1"/>
    <col min="1633" max="1633" width="11" bestFit="1" customWidth="1"/>
    <col min="1634" max="1634" width="17.28515625" bestFit="1" customWidth="1"/>
    <col min="1635" max="1635" width="9.28515625" bestFit="1" customWidth="1"/>
    <col min="1636" max="1636" width="13.85546875" bestFit="1" customWidth="1"/>
    <col min="1637" max="1637" width="11" bestFit="1" customWidth="1"/>
    <col min="1638" max="1638" width="17.28515625" bestFit="1" customWidth="1"/>
    <col min="1639" max="1639" width="9.28515625" bestFit="1" customWidth="1"/>
    <col min="1640" max="1640" width="13.85546875" bestFit="1" customWidth="1"/>
    <col min="1641" max="1641" width="11" bestFit="1" customWidth="1"/>
    <col min="1642" max="1642" width="17.28515625" bestFit="1" customWidth="1"/>
    <col min="1643" max="1643" width="9.28515625" bestFit="1" customWidth="1"/>
    <col min="1644" max="1644" width="13.85546875" bestFit="1" customWidth="1"/>
    <col min="1645" max="1645" width="11" bestFit="1" customWidth="1"/>
    <col min="1646" max="1646" width="17.28515625" bestFit="1" customWidth="1"/>
    <col min="1647" max="1647" width="9.28515625" bestFit="1" customWidth="1"/>
    <col min="1648" max="1648" width="13.85546875" bestFit="1" customWidth="1"/>
    <col min="1649" max="1649" width="11" bestFit="1" customWidth="1"/>
    <col min="1650" max="1650" width="17.28515625" bestFit="1" customWidth="1"/>
    <col min="1651" max="1651" width="9.28515625" bestFit="1" customWidth="1"/>
    <col min="1652" max="1652" width="13.85546875" bestFit="1" customWidth="1"/>
    <col min="1653" max="1653" width="11" bestFit="1" customWidth="1"/>
    <col min="1654" max="1654" width="17.28515625" bestFit="1" customWidth="1"/>
    <col min="1655" max="1655" width="9.28515625" bestFit="1" customWidth="1"/>
    <col min="1656" max="1656" width="13.85546875" bestFit="1" customWidth="1"/>
    <col min="1657" max="1657" width="11" bestFit="1" customWidth="1"/>
    <col min="1658" max="1658" width="17.28515625" bestFit="1" customWidth="1"/>
    <col min="1659" max="1659" width="9.28515625" bestFit="1" customWidth="1"/>
    <col min="1660" max="1660" width="13.85546875" bestFit="1" customWidth="1"/>
    <col min="1661" max="1661" width="11" bestFit="1" customWidth="1"/>
    <col min="1662" max="1662" width="17.28515625" bestFit="1" customWidth="1"/>
    <col min="1663" max="1663" width="9.28515625" bestFit="1" customWidth="1"/>
    <col min="1664" max="1664" width="13.85546875" bestFit="1" customWidth="1"/>
    <col min="1665" max="1665" width="11" bestFit="1" customWidth="1"/>
    <col min="1666" max="1666" width="17.28515625" bestFit="1" customWidth="1"/>
    <col min="1667" max="1667" width="9.28515625" bestFit="1" customWidth="1"/>
    <col min="1668" max="1668" width="13.85546875" bestFit="1" customWidth="1"/>
    <col min="1669" max="1669" width="11" bestFit="1" customWidth="1"/>
    <col min="1670" max="1670" width="17.28515625" bestFit="1" customWidth="1"/>
    <col min="1671" max="1671" width="9.28515625" bestFit="1" customWidth="1"/>
    <col min="1672" max="1672" width="13.85546875" bestFit="1" customWidth="1"/>
    <col min="1673" max="1673" width="11" bestFit="1" customWidth="1"/>
    <col min="1674" max="1674" width="17.28515625" bestFit="1" customWidth="1"/>
    <col min="1675" max="1675" width="9.28515625" bestFit="1" customWidth="1"/>
    <col min="1676" max="1676" width="13.85546875" bestFit="1" customWidth="1"/>
    <col min="1677" max="1677" width="11" bestFit="1" customWidth="1"/>
    <col min="1678" max="1678" width="17.28515625" bestFit="1" customWidth="1"/>
    <col min="1679" max="1679" width="9.28515625" bestFit="1" customWidth="1"/>
    <col min="1680" max="1680" width="13.85546875" bestFit="1" customWidth="1"/>
    <col min="1681" max="1681" width="11" bestFit="1" customWidth="1"/>
    <col min="1682" max="1682" width="17.28515625" bestFit="1" customWidth="1"/>
    <col min="1683" max="1683" width="9.28515625" bestFit="1" customWidth="1"/>
    <col min="1684" max="1684" width="13.85546875" bestFit="1" customWidth="1"/>
    <col min="1685" max="1685" width="11" bestFit="1" customWidth="1"/>
    <col min="1686" max="1686" width="17.28515625" bestFit="1" customWidth="1"/>
    <col min="1687" max="1687" width="9.28515625" bestFit="1" customWidth="1"/>
    <col min="1688" max="1688" width="13.85546875" bestFit="1" customWidth="1"/>
    <col min="1689" max="1689" width="11" bestFit="1" customWidth="1"/>
    <col min="1690" max="1690" width="17.28515625" bestFit="1" customWidth="1"/>
    <col min="1691" max="1691" width="9.28515625" bestFit="1" customWidth="1"/>
    <col min="1692" max="1692" width="13.85546875" bestFit="1" customWidth="1"/>
    <col min="1693" max="1693" width="11" bestFit="1" customWidth="1"/>
    <col min="1694" max="1694" width="17.28515625" bestFit="1" customWidth="1"/>
    <col min="1695" max="1695" width="9.28515625" bestFit="1" customWidth="1"/>
    <col min="1696" max="1696" width="13.85546875" bestFit="1" customWidth="1"/>
    <col min="1697" max="1697" width="11" bestFit="1" customWidth="1"/>
    <col min="1698" max="1698" width="17.28515625" bestFit="1" customWidth="1"/>
    <col min="1699" max="1699" width="9.28515625" bestFit="1" customWidth="1"/>
    <col min="1700" max="1700" width="13.85546875" bestFit="1" customWidth="1"/>
    <col min="1701" max="1701" width="11" bestFit="1" customWidth="1"/>
    <col min="1702" max="1702" width="17.28515625" bestFit="1" customWidth="1"/>
    <col min="1703" max="1703" width="9.28515625" bestFit="1" customWidth="1"/>
    <col min="1704" max="1704" width="13.85546875" bestFit="1" customWidth="1"/>
    <col min="1705" max="1705" width="11" bestFit="1" customWidth="1"/>
    <col min="1706" max="1706" width="17.28515625" bestFit="1" customWidth="1"/>
    <col min="1707" max="1707" width="9.28515625" bestFit="1" customWidth="1"/>
    <col min="1708" max="1708" width="13.85546875" bestFit="1" customWidth="1"/>
    <col min="1709" max="1709" width="11" bestFit="1" customWidth="1"/>
    <col min="1710" max="1710" width="17.28515625" bestFit="1" customWidth="1"/>
    <col min="1711" max="1711" width="9.28515625" bestFit="1" customWidth="1"/>
    <col min="1712" max="1712" width="13.85546875" bestFit="1" customWidth="1"/>
    <col min="1713" max="1713" width="11" bestFit="1" customWidth="1"/>
    <col min="1714" max="1714" width="17.28515625" bestFit="1" customWidth="1"/>
    <col min="1715" max="1715" width="9.28515625" bestFit="1" customWidth="1"/>
    <col min="1716" max="1716" width="13.85546875" bestFit="1" customWidth="1"/>
    <col min="1717" max="1717" width="11" bestFit="1" customWidth="1"/>
    <col min="1718" max="1718" width="17.28515625" bestFit="1" customWidth="1"/>
    <col min="1719" max="1719" width="9.28515625" bestFit="1" customWidth="1"/>
    <col min="1720" max="1720" width="13.85546875" bestFit="1" customWidth="1"/>
    <col min="1721" max="1721" width="11" bestFit="1" customWidth="1"/>
    <col min="1722" max="1722" width="17.28515625" bestFit="1" customWidth="1"/>
    <col min="1723" max="1723" width="9.28515625" bestFit="1" customWidth="1"/>
    <col min="1724" max="1724" width="13.85546875" bestFit="1" customWidth="1"/>
    <col min="1725" max="1725" width="11" bestFit="1" customWidth="1"/>
    <col min="1726" max="1726" width="17.28515625" bestFit="1" customWidth="1"/>
    <col min="1727" max="1727" width="9.28515625" bestFit="1" customWidth="1"/>
    <col min="1728" max="1728" width="13.85546875" bestFit="1" customWidth="1"/>
    <col min="1729" max="1729" width="11" bestFit="1" customWidth="1"/>
    <col min="1730" max="1730" width="17.28515625" bestFit="1" customWidth="1"/>
    <col min="1731" max="1731" width="9.28515625" bestFit="1" customWidth="1"/>
    <col min="1732" max="1732" width="13.85546875" bestFit="1" customWidth="1"/>
    <col min="1733" max="1733" width="11" bestFit="1" customWidth="1"/>
    <col min="1734" max="1734" width="17.28515625" bestFit="1" customWidth="1"/>
    <col min="1735" max="1735" width="9.28515625" bestFit="1" customWidth="1"/>
    <col min="1736" max="1736" width="13.85546875" bestFit="1" customWidth="1"/>
    <col min="1737" max="1737" width="11" bestFit="1" customWidth="1"/>
    <col min="1738" max="1738" width="17.28515625" bestFit="1" customWidth="1"/>
    <col min="1739" max="1739" width="9.28515625" bestFit="1" customWidth="1"/>
    <col min="1740" max="1740" width="13.85546875" bestFit="1" customWidth="1"/>
    <col min="1741" max="1741" width="11" bestFit="1" customWidth="1"/>
    <col min="1742" max="1742" width="17.28515625" bestFit="1" customWidth="1"/>
    <col min="1743" max="1743" width="9.28515625" bestFit="1" customWidth="1"/>
    <col min="1744" max="1744" width="13.85546875" bestFit="1" customWidth="1"/>
    <col min="1745" max="1745" width="11" bestFit="1" customWidth="1"/>
    <col min="1746" max="1746" width="17.28515625" bestFit="1" customWidth="1"/>
    <col min="1747" max="1747" width="9.28515625" bestFit="1" customWidth="1"/>
    <col min="1748" max="1748" width="13.85546875" bestFit="1" customWidth="1"/>
    <col min="1749" max="1749" width="11" bestFit="1" customWidth="1"/>
    <col min="1750" max="1750" width="17.28515625" bestFit="1" customWidth="1"/>
    <col min="1751" max="1751" width="9.28515625" bestFit="1" customWidth="1"/>
    <col min="1752" max="1752" width="13.85546875" bestFit="1" customWidth="1"/>
    <col min="1753" max="1753" width="11" bestFit="1" customWidth="1"/>
    <col min="1754" max="1754" width="17.28515625" bestFit="1" customWidth="1"/>
    <col min="1755" max="1755" width="9.28515625" bestFit="1" customWidth="1"/>
    <col min="1756" max="1756" width="13.85546875" bestFit="1" customWidth="1"/>
    <col min="1757" max="1757" width="11" bestFit="1" customWidth="1"/>
    <col min="1758" max="1758" width="17.28515625" bestFit="1" customWidth="1"/>
    <col min="1759" max="1759" width="9.28515625" bestFit="1" customWidth="1"/>
    <col min="1760" max="1760" width="13.85546875" bestFit="1" customWidth="1"/>
    <col min="1761" max="1761" width="11" bestFit="1" customWidth="1"/>
    <col min="1762" max="1762" width="17.28515625" bestFit="1" customWidth="1"/>
    <col min="1763" max="1763" width="9.28515625" bestFit="1" customWidth="1"/>
    <col min="1764" max="1764" width="13.85546875" bestFit="1" customWidth="1"/>
    <col min="1765" max="1765" width="11" bestFit="1" customWidth="1"/>
    <col min="1766" max="1766" width="17.28515625" bestFit="1" customWidth="1"/>
    <col min="1767" max="1767" width="9.28515625" bestFit="1" customWidth="1"/>
    <col min="1768" max="1768" width="13.85546875" bestFit="1" customWidth="1"/>
    <col min="1769" max="1769" width="11" bestFit="1" customWidth="1"/>
    <col min="1770" max="1770" width="17.28515625" bestFit="1" customWidth="1"/>
    <col min="1771" max="1771" width="9.28515625" bestFit="1" customWidth="1"/>
    <col min="1772" max="1772" width="13.85546875" bestFit="1" customWidth="1"/>
    <col min="1773" max="1773" width="11" bestFit="1" customWidth="1"/>
    <col min="1774" max="1774" width="17.28515625" bestFit="1" customWidth="1"/>
    <col min="1775" max="1775" width="9.28515625" bestFit="1" customWidth="1"/>
    <col min="1776" max="1776" width="13.85546875" bestFit="1" customWidth="1"/>
    <col min="1777" max="1777" width="11" bestFit="1" customWidth="1"/>
    <col min="1778" max="1778" width="17.28515625" bestFit="1" customWidth="1"/>
    <col min="1779" max="1779" width="9.28515625" bestFit="1" customWidth="1"/>
    <col min="1780" max="1780" width="13.85546875" bestFit="1" customWidth="1"/>
    <col min="1781" max="1781" width="11" bestFit="1" customWidth="1"/>
    <col min="1782" max="1782" width="17.28515625" bestFit="1" customWidth="1"/>
    <col min="1783" max="1783" width="9.28515625" bestFit="1" customWidth="1"/>
    <col min="1784" max="1784" width="13.85546875" bestFit="1" customWidth="1"/>
    <col min="1785" max="1785" width="11" bestFit="1" customWidth="1"/>
    <col min="1786" max="1786" width="17.28515625" bestFit="1" customWidth="1"/>
    <col min="1787" max="1787" width="9.28515625" bestFit="1" customWidth="1"/>
    <col min="1788" max="1788" width="13.85546875" bestFit="1" customWidth="1"/>
    <col min="1789" max="1789" width="11" bestFit="1" customWidth="1"/>
    <col min="1790" max="1790" width="17.28515625" bestFit="1" customWidth="1"/>
    <col min="1791" max="1791" width="9.28515625" bestFit="1" customWidth="1"/>
    <col min="1792" max="1792" width="13.85546875" bestFit="1" customWidth="1"/>
    <col min="1793" max="1793" width="11" bestFit="1" customWidth="1"/>
    <col min="1794" max="1794" width="17.28515625" bestFit="1" customWidth="1"/>
    <col min="1795" max="1795" width="9.28515625" bestFit="1" customWidth="1"/>
    <col min="1796" max="1796" width="13.85546875" bestFit="1" customWidth="1"/>
    <col min="1797" max="1797" width="11" bestFit="1" customWidth="1"/>
    <col min="1798" max="1798" width="17.28515625" bestFit="1" customWidth="1"/>
    <col min="1799" max="1799" width="9.28515625" bestFit="1" customWidth="1"/>
    <col min="1800" max="1800" width="13.85546875" bestFit="1" customWidth="1"/>
    <col min="1801" max="1801" width="11" bestFit="1" customWidth="1"/>
    <col min="1802" max="1802" width="17.28515625" bestFit="1" customWidth="1"/>
    <col min="1803" max="1803" width="9.28515625" bestFit="1" customWidth="1"/>
    <col min="1804" max="1804" width="13.85546875" bestFit="1" customWidth="1"/>
    <col min="1805" max="1805" width="11" bestFit="1" customWidth="1"/>
    <col min="1806" max="1806" width="17.28515625" bestFit="1" customWidth="1"/>
    <col min="1807" max="1807" width="9.28515625" bestFit="1" customWidth="1"/>
    <col min="1808" max="1808" width="13.85546875" bestFit="1" customWidth="1"/>
    <col min="1809" max="1809" width="11" bestFit="1" customWidth="1"/>
    <col min="1810" max="1810" width="17.28515625" bestFit="1" customWidth="1"/>
    <col min="1811" max="1811" width="9.28515625" bestFit="1" customWidth="1"/>
    <col min="1812" max="1812" width="13.85546875" bestFit="1" customWidth="1"/>
    <col min="1813" max="1813" width="11" bestFit="1" customWidth="1"/>
    <col min="1814" max="1814" width="17.28515625" bestFit="1" customWidth="1"/>
    <col min="1815" max="1815" width="9.28515625" bestFit="1" customWidth="1"/>
    <col min="1816" max="1816" width="13.85546875" bestFit="1" customWidth="1"/>
    <col min="1817" max="1817" width="11" bestFit="1" customWidth="1"/>
    <col min="1818" max="1818" width="17.28515625" bestFit="1" customWidth="1"/>
    <col min="1819" max="1819" width="9.28515625" bestFit="1" customWidth="1"/>
    <col min="1820" max="1820" width="13.85546875" bestFit="1" customWidth="1"/>
    <col min="1821" max="1821" width="11" bestFit="1" customWidth="1"/>
    <col min="1822" max="1822" width="17.28515625" bestFit="1" customWidth="1"/>
    <col min="1823" max="1823" width="9.28515625" bestFit="1" customWidth="1"/>
    <col min="1824" max="1824" width="13.85546875" bestFit="1" customWidth="1"/>
    <col min="1825" max="1825" width="11" bestFit="1" customWidth="1"/>
    <col min="1826" max="1826" width="17.28515625" bestFit="1" customWidth="1"/>
    <col min="1827" max="1827" width="9.28515625" bestFit="1" customWidth="1"/>
    <col min="1828" max="1828" width="13.85546875" bestFit="1" customWidth="1"/>
    <col min="1829" max="1829" width="11" bestFit="1" customWidth="1"/>
    <col min="1830" max="1830" width="17.28515625" bestFit="1" customWidth="1"/>
    <col min="1831" max="1831" width="9.28515625" bestFit="1" customWidth="1"/>
    <col min="1832" max="1832" width="13.85546875" bestFit="1" customWidth="1"/>
    <col min="1833" max="1833" width="11" bestFit="1" customWidth="1"/>
    <col min="1834" max="1834" width="17.28515625" bestFit="1" customWidth="1"/>
    <col min="1835" max="1835" width="9.28515625" bestFit="1" customWidth="1"/>
    <col min="1836" max="1836" width="13.85546875" bestFit="1" customWidth="1"/>
    <col min="1837" max="1837" width="11" bestFit="1" customWidth="1"/>
    <col min="1838" max="1838" width="17.28515625" bestFit="1" customWidth="1"/>
    <col min="1839" max="1839" width="9.28515625" bestFit="1" customWidth="1"/>
    <col min="1840" max="1840" width="13.85546875" bestFit="1" customWidth="1"/>
    <col min="1841" max="1841" width="11" bestFit="1" customWidth="1"/>
    <col min="1842" max="1842" width="17.28515625" bestFit="1" customWidth="1"/>
    <col min="1843" max="1843" width="9.28515625" bestFit="1" customWidth="1"/>
    <col min="1844" max="1844" width="13.85546875" bestFit="1" customWidth="1"/>
    <col min="1845" max="1845" width="11" bestFit="1" customWidth="1"/>
    <col min="1846" max="1846" width="17.28515625" bestFit="1" customWidth="1"/>
    <col min="1847" max="1847" width="9.28515625" bestFit="1" customWidth="1"/>
    <col min="1848" max="1848" width="13.85546875" bestFit="1" customWidth="1"/>
    <col min="1849" max="1849" width="11" bestFit="1" customWidth="1"/>
    <col min="1850" max="1850" width="17.28515625" bestFit="1" customWidth="1"/>
    <col min="1851" max="1851" width="9.28515625" bestFit="1" customWidth="1"/>
    <col min="1852" max="1852" width="13.85546875" bestFit="1" customWidth="1"/>
    <col min="1853" max="1853" width="11" bestFit="1" customWidth="1"/>
    <col min="1854" max="1854" width="17.28515625" bestFit="1" customWidth="1"/>
    <col min="1855" max="1855" width="9.28515625" bestFit="1" customWidth="1"/>
    <col min="1856" max="1856" width="13.85546875" bestFit="1" customWidth="1"/>
    <col min="1857" max="1857" width="11" bestFit="1" customWidth="1"/>
    <col min="1858" max="1858" width="17.28515625" bestFit="1" customWidth="1"/>
    <col min="1859" max="1859" width="9.28515625" bestFit="1" customWidth="1"/>
    <col min="1860" max="1860" width="13.85546875" bestFit="1" customWidth="1"/>
    <col min="1861" max="1861" width="11" bestFit="1" customWidth="1"/>
    <col min="1862" max="1862" width="17.28515625" bestFit="1" customWidth="1"/>
    <col min="1863" max="1863" width="9.28515625" bestFit="1" customWidth="1"/>
    <col min="1864" max="1864" width="13.85546875" bestFit="1" customWidth="1"/>
    <col min="1865" max="1865" width="11" bestFit="1" customWidth="1"/>
    <col min="1866" max="1866" width="17.28515625" bestFit="1" customWidth="1"/>
    <col min="1867" max="1867" width="9.28515625" bestFit="1" customWidth="1"/>
    <col min="1868" max="1868" width="13.85546875" bestFit="1" customWidth="1"/>
    <col min="1869" max="1869" width="11" bestFit="1" customWidth="1"/>
    <col min="1870" max="1870" width="17.28515625" bestFit="1" customWidth="1"/>
    <col min="1871" max="1871" width="9.28515625" bestFit="1" customWidth="1"/>
    <col min="1872" max="1872" width="13.85546875" bestFit="1" customWidth="1"/>
    <col min="1873" max="1873" width="11" bestFit="1" customWidth="1"/>
    <col min="1874" max="1874" width="17.28515625" bestFit="1" customWidth="1"/>
    <col min="1875" max="1875" width="9.28515625" bestFit="1" customWidth="1"/>
    <col min="1876" max="1876" width="13.85546875" bestFit="1" customWidth="1"/>
    <col min="1877" max="1877" width="11" bestFit="1" customWidth="1"/>
    <col min="1878" max="1878" width="17.28515625" bestFit="1" customWidth="1"/>
    <col min="1879" max="1879" width="9.28515625" bestFit="1" customWidth="1"/>
    <col min="1880" max="1880" width="13.85546875" bestFit="1" customWidth="1"/>
    <col min="1881" max="1881" width="11" bestFit="1" customWidth="1"/>
    <col min="1882" max="1882" width="17.28515625" bestFit="1" customWidth="1"/>
    <col min="1883" max="1883" width="9.28515625" bestFit="1" customWidth="1"/>
    <col min="1884" max="1884" width="13.85546875" bestFit="1" customWidth="1"/>
    <col min="1885" max="1885" width="11" bestFit="1" customWidth="1"/>
    <col min="1886" max="1886" width="17.28515625" bestFit="1" customWidth="1"/>
    <col min="1887" max="1887" width="9.28515625" bestFit="1" customWidth="1"/>
    <col min="1888" max="1888" width="13.85546875" bestFit="1" customWidth="1"/>
    <col min="1889" max="1889" width="11" bestFit="1" customWidth="1"/>
    <col min="1890" max="1890" width="17.28515625" bestFit="1" customWidth="1"/>
    <col min="1891" max="1891" width="9.28515625" bestFit="1" customWidth="1"/>
    <col min="1892" max="1892" width="13.85546875" bestFit="1" customWidth="1"/>
    <col min="1893" max="1893" width="11" bestFit="1" customWidth="1"/>
    <col min="1894" max="1894" width="17.28515625" bestFit="1" customWidth="1"/>
    <col min="1895" max="1895" width="9.28515625" bestFit="1" customWidth="1"/>
    <col min="1896" max="1896" width="13.85546875" bestFit="1" customWidth="1"/>
    <col min="1897" max="1897" width="11" bestFit="1" customWidth="1"/>
    <col min="1898" max="1898" width="17.28515625" bestFit="1" customWidth="1"/>
    <col min="1899" max="1899" width="9.28515625" bestFit="1" customWidth="1"/>
    <col min="1900" max="1900" width="13.85546875" bestFit="1" customWidth="1"/>
    <col min="1901" max="1901" width="11" bestFit="1" customWidth="1"/>
    <col min="1902" max="1902" width="17.28515625" bestFit="1" customWidth="1"/>
    <col min="1903" max="1903" width="9.28515625" bestFit="1" customWidth="1"/>
    <col min="1904" max="1904" width="13.85546875" bestFit="1" customWidth="1"/>
    <col min="1905" max="1905" width="11" bestFit="1" customWidth="1"/>
    <col min="1906" max="1906" width="17.28515625" bestFit="1" customWidth="1"/>
    <col min="1907" max="1907" width="9.28515625" bestFit="1" customWidth="1"/>
    <col min="1908" max="1908" width="13.85546875" bestFit="1" customWidth="1"/>
    <col min="1909" max="1909" width="11" bestFit="1" customWidth="1"/>
    <col min="1910" max="1910" width="17.28515625" bestFit="1" customWidth="1"/>
    <col min="1911" max="1911" width="9.28515625" bestFit="1" customWidth="1"/>
    <col min="1912" max="1912" width="13.85546875" bestFit="1" customWidth="1"/>
    <col min="1913" max="1913" width="11" bestFit="1" customWidth="1"/>
    <col min="1914" max="1914" width="17.28515625" bestFit="1" customWidth="1"/>
    <col min="1915" max="1915" width="9.28515625" bestFit="1" customWidth="1"/>
    <col min="1916" max="1916" width="13.85546875" bestFit="1" customWidth="1"/>
    <col min="1917" max="1917" width="11" bestFit="1" customWidth="1"/>
    <col min="1918" max="1918" width="17.28515625" bestFit="1" customWidth="1"/>
    <col min="1919" max="1919" width="9.28515625" bestFit="1" customWidth="1"/>
    <col min="1920" max="1920" width="13.85546875" bestFit="1" customWidth="1"/>
    <col min="1921" max="1921" width="11" bestFit="1" customWidth="1"/>
    <col min="1922" max="1922" width="17.28515625" bestFit="1" customWidth="1"/>
    <col min="1923" max="1923" width="9.28515625" bestFit="1" customWidth="1"/>
    <col min="1924" max="1924" width="13.85546875" bestFit="1" customWidth="1"/>
    <col min="1925" max="1925" width="11" bestFit="1" customWidth="1"/>
    <col min="1926" max="1926" width="17.28515625" bestFit="1" customWidth="1"/>
    <col min="1927" max="1927" width="9.28515625" bestFit="1" customWidth="1"/>
    <col min="1928" max="1928" width="13.85546875" bestFit="1" customWidth="1"/>
    <col min="1929" max="1929" width="11" bestFit="1" customWidth="1"/>
    <col min="1930" max="1930" width="17.28515625" bestFit="1" customWidth="1"/>
    <col min="1931" max="1931" width="9.28515625" bestFit="1" customWidth="1"/>
    <col min="1932" max="1932" width="13.85546875" bestFit="1" customWidth="1"/>
    <col min="1933" max="1933" width="11" bestFit="1" customWidth="1"/>
    <col min="1934" max="1934" width="17.28515625" bestFit="1" customWidth="1"/>
    <col min="1935" max="1935" width="9.28515625" bestFit="1" customWidth="1"/>
    <col min="1936" max="1936" width="13.85546875" bestFit="1" customWidth="1"/>
    <col min="1937" max="1937" width="11" bestFit="1" customWidth="1"/>
    <col min="1938" max="1938" width="17.28515625" bestFit="1" customWidth="1"/>
    <col min="1939" max="1939" width="9.28515625" bestFit="1" customWidth="1"/>
    <col min="1940" max="1940" width="13.85546875" bestFit="1" customWidth="1"/>
    <col min="1941" max="1941" width="11" bestFit="1" customWidth="1"/>
    <col min="1942" max="1942" width="17.28515625" bestFit="1" customWidth="1"/>
    <col min="1943" max="1943" width="9.28515625" bestFit="1" customWidth="1"/>
    <col min="1944" max="1944" width="13.85546875" bestFit="1" customWidth="1"/>
    <col min="1945" max="1945" width="11" bestFit="1" customWidth="1"/>
    <col min="1946" max="1946" width="17.28515625" bestFit="1" customWidth="1"/>
    <col min="1947" max="1947" width="9.28515625" bestFit="1" customWidth="1"/>
    <col min="1948" max="1948" width="13.85546875" bestFit="1" customWidth="1"/>
    <col min="1949" max="1949" width="11" bestFit="1" customWidth="1"/>
    <col min="1950" max="1950" width="17.28515625" bestFit="1" customWidth="1"/>
    <col min="1951" max="1951" width="9.28515625" bestFit="1" customWidth="1"/>
    <col min="1952" max="1952" width="13.85546875" bestFit="1" customWidth="1"/>
    <col min="1953" max="1953" width="11" bestFit="1" customWidth="1"/>
    <col min="1954" max="1954" width="17.28515625" bestFit="1" customWidth="1"/>
    <col min="1955" max="1955" width="9.28515625" bestFit="1" customWidth="1"/>
    <col min="1956" max="1956" width="13.85546875" bestFit="1" customWidth="1"/>
    <col min="1957" max="1957" width="11" bestFit="1" customWidth="1"/>
    <col min="1958" max="1958" width="17.28515625" bestFit="1" customWidth="1"/>
    <col min="1959" max="1959" width="9.28515625" bestFit="1" customWidth="1"/>
    <col min="1960" max="1960" width="13.85546875" bestFit="1" customWidth="1"/>
    <col min="1961" max="1961" width="11" bestFit="1" customWidth="1"/>
    <col min="1962" max="1962" width="17.28515625" bestFit="1" customWidth="1"/>
    <col min="1963" max="1963" width="9.28515625" bestFit="1" customWidth="1"/>
    <col min="1964" max="1964" width="13.85546875" bestFit="1" customWidth="1"/>
    <col min="1965" max="1965" width="11" bestFit="1" customWidth="1"/>
    <col min="1966" max="1966" width="17.28515625" bestFit="1" customWidth="1"/>
    <col min="1967" max="1967" width="9.28515625" bestFit="1" customWidth="1"/>
    <col min="1968" max="1968" width="13.85546875" bestFit="1" customWidth="1"/>
    <col min="1969" max="1969" width="11" bestFit="1" customWidth="1"/>
    <col min="1970" max="1970" width="17.28515625" bestFit="1" customWidth="1"/>
    <col min="1971" max="1971" width="9.28515625" bestFit="1" customWidth="1"/>
    <col min="1972" max="1972" width="13.85546875" bestFit="1" customWidth="1"/>
    <col min="1973" max="1973" width="11" bestFit="1" customWidth="1"/>
    <col min="1974" max="1974" width="17.28515625" bestFit="1" customWidth="1"/>
    <col min="1975" max="1975" width="9.28515625" bestFit="1" customWidth="1"/>
    <col min="1976" max="1976" width="13.85546875" bestFit="1" customWidth="1"/>
    <col min="1977" max="1977" width="11" bestFit="1" customWidth="1"/>
    <col min="1978" max="1978" width="17.28515625" bestFit="1" customWidth="1"/>
    <col min="1979" max="1979" width="9.28515625" bestFit="1" customWidth="1"/>
    <col min="1980" max="1980" width="13.85546875" bestFit="1" customWidth="1"/>
    <col min="1981" max="1981" width="11" bestFit="1" customWidth="1"/>
    <col min="1982" max="1982" width="17.28515625" bestFit="1" customWidth="1"/>
    <col min="1983" max="1983" width="9.28515625" bestFit="1" customWidth="1"/>
    <col min="1984" max="1984" width="13.85546875" bestFit="1" customWidth="1"/>
    <col min="1985" max="1985" width="11" bestFit="1" customWidth="1"/>
    <col min="1986" max="1986" width="17.28515625" bestFit="1" customWidth="1"/>
    <col min="1987" max="1987" width="9.28515625" bestFit="1" customWidth="1"/>
    <col min="1988" max="1988" width="13.85546875" bestFit="1" customWidth="1"/>
    <col min="1989" max="1989" width="11" bestFit="1" customWidth="1"/>
    <col min="1990" max="1990" width="17.28515625" bestFit="1" customWidth="1"/>
    <col min="1991" max="1991" width="9.28515625" bestFit="1" customWidth="1"/>
    <col min="1992" max="1992" width="13.85546875" bestFit="1" customWidth="1"/>
    <col min="1993" max="1993" width="11" bestFit="1" customWidth="1"/>
    <col min="1994" max="1994" width="17.28515625" bestFit="1" customWidth="1"/>
    <col min="1995" max="1995" width="9.28515625" bestFit="1" customWidth="1"/>
    <col min="1996" max="1996" width="13.85546875" bestFit="1" customWidth="1"/>
    <col min="1997" max="1997" width="11" bestFit="1" customWidth="1"/>
    <col min="1998" max="1998" width="17.28515625" bestFit="1" customWidth="1"/>
    <col min="1999" max="1999" width="9.28515625" bestFit="1" customWidth="1"/>
    <col min="2000" max="2000" width="13.85546875" bestFit="1" customWidth="1"/>
    <col min="2001" max="2001" width="11" bestFit="1" customWidth="1"/>
    <col min="2002" max="2002" width="17.28515625" bestFit="1" customWidth="1"/>
    <col min="2003" max="2003" width="9.28515625" bestFit="1" customWidth="1"/>
    <col min="2004" max="2004" width="13.85546875" bestFit="1" customWidth="1"/>
    <col min="2005" max="2005" width="11" bestFit="1" customWidth="1"/>
    <col min="2006" max="2006" width="17.28515625" bestFit="1" customWidth="1"/>
    <col min="2007" max="2007" width="9.28515625" bestFit="1" customWidth="1"/>
    <col min="2008" max="2008" width="13.85546875" bestFit="1" customWidth="1"/>
    <col min="2009" max="2009" width="11" bestFit="1" customWidth="1"/>
    <col min="2010" max="2010" width="17.28515625" bestFit="1" customWidth="1"/>
    <col min="2011" max="2011" width="9.28515625" bestFit="1" customWidth="1"/>
    <col min="2012" max="2012" width="13.85546875" bestFit="1" customWidth="1"/>
    <col min="2013" max="2013" width="11" bestFit="1" customWidth="1"/>
    <col min="2014" max="2014" width="17.28515625" bestFit="1" customWidth="1"/>
    <col min="2015" max="2015" width="9.28515625" bestFit="1" customWidth="1"/>
    <col min="2016" max="2016" width="13.85546875" bestFit="1" customWidth="1"/>
    <col min="2017" max="2017" width="11" bestFit="1" customWidth="1"/>
    <col min="2018" max="2018" width="17.28515625" bestFit="1" customWidth="1"/>
    <col min="2019" max="2019" width="9.28515625" bestFit="1" customWidth="1"/>
    <col min="2020" max="2020" width="13.85546875" bestFit="1" customWidth="1"/>
    <col min="2021" max="2021" width="11" bestFit="1" customWidth="1"/>
    <col min="2022" max="2022" width="17.28515625" bestFit="1" customWidth="1"/>
    <col min="2023" max="2023" width="9.28515625" bestFit="1" customWidth="1"/>
    <col min="2024" max="2024" width="13.85546875" bestFit="1" customWidth="1"/>
    <col min="2025" max="2025" width="11" bestFit="1" customWidth="1"/>
    <col min="2026" max="2026" width="17.28515625" bestFit="1" customWidth="1"/>
    <col min="2027" max="2027" width="9.28515625" bestFit="1" customWidth="1"/>
    <col min="2028" max="2028" width="13.85546875" bestFit="1" customWidth="1"/>
    <col min="2029" max="2029" width="11" bestFit="1" customWidth="1"/>
    <col min="2030" max="2030" width="17.28515625" bestFit="1" customWidth="1"/>
    <col min="2031" max="2031" width="9.28515625" bestFit="1" customWidth="1"/>
    <col min="2032" max="2032" width="13.85546875" bestFit="1" customWidth="1"/>
    <col min="2033" max="2033" width="11" bestFit="1" customWidth="1"/>
    <col min="2034" max="2034" width="17.28515625" bestFit="1" customWidth="1"/>
    <col min="2035" max="2035" width="9.28515625" bestFit="1" customWidth="1"/>
    <col min="2036" max="2036" width="13.85546875" bestFit="1" customWidth="1"/>
    <col min="2037" max="2037" width="11" bestFit="1" customWidth="1"/>
    <col min="2038" max="2038" width="17.28515625" bestFit="1" customWidth="1"/>
    <col min="2039" max="2039" width="9.28515625" bestFit="1" customWidth="1"/>
    <col min="2040" max="2040" width="13.85546875" bestFit="1" customWidth="1"/>
    <col min="2041" max="2041" width="11" bestFit="1" customWidth="1"/>
    <col min="2042" max="2042" width="17.28515625" bestFit="1" customWidth="1"/>
    <col min="2043" max="2043" width="9.28515625" bestFit="1" customWidth="1"/>
    <col min="2044" max="2044" width="13.85546875" bestFit="1" customWidth="1"/>
    <col min="2045" max="2045" width="11" bestFit="1" customWidth="1"/>
    <col min="2046" max="2046" width="17.28515625" bestFit="1" customWidth="1"/>
    <col min="2047" max="2047" width="9.28515625" bestFit="1" customWidth="1"/>
    <col min="2048" max="2048" width="13.85546875" bestFit="1" customWidth="1"/>
    <col min="2049" max="2049" width="11" bestFit="1" customWidth="1"/>
    <col min="2050" max="2050" width="17.28515625" bestFit="1" customWidth="1"/>
    <col min="2051" max="2051" width="9.28515625" bestFit="1" customWidth="1"/>
    <col min="2052" max="2052" width="13.85546875" bestFit="1" customWidth="1"/>
    <col min="2053" max="2053" width="11" bestFit="1" customWidth="1"/>
    <col min="2054" max="2054" width="17.28515625" bestFit="1" customWidth="1"/>
    <col min="2055" max="2055" width="9.28515625" bestFit="1" customWidth="1"/>
    <col min="2056" max="2056" width="13.85546875" bestFit="1" customWidth="1"/>
    <col min="2057" max="2057" width="11" bestFit="1" customWidth="1"/>
    <col min="2058" max="2058" width="17.28515625" bestFit="1" customWidth="1"/>
    <col min="2059" max="2059" width="9.28515625" bestFit="1" customWidth="1"/>
    <col min="2060" max="2060" width="13.85546875" bestFit="1" customWidth="1"/>
    <col min="2061" max="2061" width="11" bestFit="1" customWidth="1"/>
    <col min="2062" max="2062" width="17.28515625" bestFit="1" customWidth="1"/>
    <col min="2063" max="2063" width="9.28515625" bestFit="1" customWidth="1"/>
    <col min="2064" max="2064" width="13.85546875" bestFit="1" customWidth="1"/>
    <col min="2065" max="2065" width="11" bestFit="1" customWidth="1"/>
    <col min="2066" max="2066" width="17.28515625" bestFit="1" customWidth="1"/>
    <col min="2067" max="2067" width="9.28515625" bestFit="1" customWidth="1"/>
    <col min="2068" max="2068" width="13.85546875" bestFit="1" customWidth="1"/>
    <col min="2069" max="2069" width="11" bestFit="1" customWidth="1"/>
    <col min="2070" max="2070" width="17.28515625" bestFit="1" customWidth="1"/>
    <col min="2071" max="2071" width="9.28515625" bestFit="1" customWidth="1"/>
    <col min="2072" max="2072" width="13.85546875" bestFit="1" customWidth="1"/>
    <col min="2073" max="2073" width="11" bestFit="1" customWidth="1"/>
    <col min="2074" max="2074" width="17.28515625" bestFit="1" customWidth="1"/>
    <col min="2075" max="2075" width="9.28515625" bestFit="1" customWidth="1"/>
    <col min="2076" max="2076" width="13.85546875" bestFit="1" customWidth="1"/>
    <col min="2077" max="2077" width="11" bestFit="1" customWidth="1"/>
    <col min="2078" max="2078" width="17.28515625" bestFit="1" customWidth="1"/>
    <col min="2079" max="2079" width="9.28515625" bestFit="1" customWidth="1"/>
    <col min="2080" max="2080" width="13.85546875" bestFit="1" customWidth="1"/>
    <col min="2081" max="2081" width="11" bestFit="1" customWidth="1"/>
    <col min="2082" max="2082" width="17.28515625" bestFit="1" customWidth="1"/>
    <col min="2083" max="2083" width="9.28515625" bestFit="1" customWidth="1"/>
    <col min="2084" max="2084" width="13.85546875" bestFit="1" customWidth="1"/>
    <col min="2085" max="2085" width="11" bestFit="1" customWidth="1"/>
    <col min="2086" max="2086" width="17.28515625" bestFit="1" customWidth="1"/>
    <col min="2087" max="2087" width="9.28515625" bestFit="1" customWidth="1"/>
    <col min="2088" max="2088" width="13.85546875" bestFit="1" customWidth="1"/>
    <col min="2089" max="2089" width="11" bestFit="1" customWidth="1"/>
    <col min="2090" max="2090" width="17.28515625" bestFit="1" customWidth="1"/>
    <col min="2091" max="2091" width="9.28515625" bestFit="1" customWidth="1"/>
    <col min="2092" max="2092" width="13.85546875" bestFit="1" customWidth="1"/>
    <col min="2093" max="2093" width="11" bestFit="1" customWidth="1"/>
    <col min="2094" max="2094" width="17.28515625" bestFit="1" customWidth="1"/>
    <col min="2095" max="2095" width="9.28515625" bestFit="1" customWidth="1"/>
    <col min="2096" max="2096" width="13.85546875" bestFit="1" customWidth="1"/>
    <col min="2097" max="2097" width="11" bestFit="1" customWidth="1"/>
    <col min="2098" max="2098" width="17.28515625" bestFit="1" customWidth="1"/>
    <col min="2099" max="2099" width="9.28515625" bestFit="1" customWidth="1"/>
    <col min="2100" max="2100" width="13.85546875" bestFit="1" customWidth="1"/>
    <col min="2101" max="2101" width="11" bestFit="1" customWidth="1"/>
    <col min="2102" max="2102" width="17.28515625" bestFit="1" customWidth="1"/>
    <col min="2103" max="2103" width="9.28515625" bestFit="1" customWidth="1"/>
    <col min="2104" max="2104" width="13.85546875" bestFit="1" customWidth="1"/>
    <col min="2105" max="2105" width="11" bestFit="1" customWidth="1"/>
    <col min="2106" max="2106" width="17.28515625" bestFit="1" customWidth="1"/>
    <col min="2107" max="2107" width="9.28515625" bestFit="1" customWidth="1"/>
    <col min="2108" max="2108" width="13.85546875" bestFit="1" customWidth="1"/>
    <col min="2109" max="2109" width="11" bestFit="1" customWidth="1"/>
    <col min="2110" max="2110" width="17.28515625" bestFit="1" customWidth="1"/>
    <col min="2111" max="2111" width="9.28515625" bestFit="1" customWidth="1"/>
    <col min="2112" max="2112" width="13.85546875" bestFit="1" customWidth="1"/>
    <col min="2113" max="2113" width="11" bestFit="1" customWidth="1"/>
    <col min="2114" max="2114" width="17.28515625" bestFit="1" customWidth="1"/>
    <col min="2115" max="2115" width="9.28515625" bestFit="1" customWidth="1"/>
    <col min="2116" max="2116" width="13.85546875" bestFit="1" customWidth="1"/>
    <col min="2117" max="2117" width="11" bestFit="1" customWidth="1"/>
    <col min="2118" max="2118" width="17.28515625" bestFit="1" customWidth="1"/>
    <col min="2119" max="2119" width="9.28515625" bestFit="1" customWidth="1"/>
    <col min="2120" max="2120" width="13.85546875" bestFit="1" customWidth="1"/>
    <col min="2121" max="2121" width="11" bestFit="1" customWidth="1"/>
    <col min="2122" max="2122" width="17.28515625" bestFit="1" customWidth="1"/>
    <col min="2123" max="2123" width="9.28515625" bestFit="1" customWidth="1"/>
    <col min="2124" max="2124" width="13.85546875" bestFit="1" customWidth="1"/>
    <col min="2125" max="2125" width="11" bestFit="1" customWidth="1"/>
    <col min="2126" max="2126" width="17.28515625" bestFit="1" customWidth="1"/>
    <col min="2127" max="2127" width="9.28515625" bestFit="1" customWidth="1"/>
    <col min="2128" max="2128" width="13.85546875" bestFit="1" customWidth="1"/>
    <col min="2129" max="2129" width="11" bestFit="1" customWidth="1"/>
    <col min="2130" max="2130" width="17.28515625" bestFit="1" customWidth="1"/>
    <col min="2131" max="2131" width="9.28515625" bestFit="1" customWidth="1"/>
    <col min="2132" max="2132" width="13.85546875" bestFit="1" customWidth="1"/>
    <col min="2133" max="2133" width="11" bestFit="1" customWidth="1"/>
    <col min="2134" max="2134" width="17.28515625" bestFit="1" customWidth="1"/>
    <col min="2135" max="2135" width="9.28515625" bestFit="1" customWidth="1"/>
    <col min="2136" max="2136" width="13.85546875" bestFit="1" customWidth="1"/>
    <col min="2137" max="2137" width="11" bestFit="1" customWidth="1"/>
    <col min="2138" max="2138" width="17.28515625" bestFit="1" customWidth="1"/>
    <col min="2139" max="2139" width="9.28515625" bestFit="1" customWidth="1"/>
    <col min="2140" max="2140" width="13.85546875" bestFit="1" customWidth="1"/>
    <col min="2141" max="2141" width="11" bestFit="1" customWidth="1"/>
    <col min="2142" max="2142" width="17.28515625" bestFit="1" customWidth="1"/>
    <col min="2143" max="2143" width="9.28515625" bestFit="1" customWidth="1"/>
    <col min="2144" max="2144" width="13.85546875" bestFit="1" customWidth="1"/>
    <col min="2145" max="2145" width="11" bestFit="1" customWidth="1"/>
    <col min="2146" max="2146" width="17.28515625" bestFit="1" customWidth="1"/>
    <col min="2147" max="2147" width="9.28515625" bestFit="1" customWidth="1"/>
    <col min="2148" max="2148" width="13.85546875" bestFit="1" customWidth="1"/>
    <col min="2149" max="2149" width="11" bestFit="1" customWidth="1"/>
    <col min="2150" max="2150" width="17.28515625" bestFit="1" customWidth="1"/>
    <col min="2151" max="2151" width="9.28515625" bestFit="1" customWidth="1"/>
    <col min="2152" max="2152" width="13.85546875" bestFit="1" customWidth="1"/>
    <col min="2153" max="2153" width="11" bestFit="1" customWidth="1"/>
    <col min="2154" max="2154" width="17.28515625" bestFit="1" customWidth="1"/>
    <col min="2155" max="2155" width="9.28515625" bestFit="1" customWidth="1"/>
    <col min="2156" max="2156" width="13.85546875" bestFit="1" customWidth="1"/>
    <col min="2157" max="2157" width="11" bestFit="1" customWidth="1"/>
    <col min="2158" max="2158" width="17.28515625" bestFit="1" customWidth="1"/>
    <col min="2159" max="2159" width="9.28515625" bestFit="1" customWidth="1"/>
    <col min="2160" max="2160" width="13.85546875" bestFit="1" customWidth="1"/>
    <col min="2161" max="2161" width="11" bestFit="1" customWidth="1"/>
    <col min="2162" max="2162" width="17.28515625" bestFit="1" customWidth="1"/>
    <col min="2163" max="2163" width="9.28515625" bestFit="1" customWidth="1"/>
    <col min="2164" max="2164" width="13.85546875" bestFit="1" customWidth="1"/>
    <col min="2165" max="2165" width="11" bestFit="1" customWidth="1"/>
    <col min="2166" max="2166" width="17.28515625" bestFit="1" customWidth="1"/>
    <col min="2167" max="2167" width="9.28515625" bestFit="1" customWidth="1"/>
    <col min="2168" max="2168" width="13.85546875" bestFit="1" customWidth="1"/>
    <col min="2169" max="2169" width="11" bestFit="1" customWidth="1"/>
    <col min="2170" max="2170" width="17.28515625" bestFit="1" customWidth="1"/>
    <col min="2171" max="2171" width="9.28515625" bestFit="1" customWidth="1"/>
    <col min="2172" max="2172" width="13.85546875" bestFit="1" customWidth="1"/>
    <col min="2173" max="2173" width="11" bestFit="1" customWidth="1"/>
    <col min="2174" max="2174" width="17.28515625" bestFit="1" customWidth="1"/>
    <col min="2175" max="2175" width="9.28515625" bestFit="1" customWidth="1"/>
    <col min="2176" max="2176" width="13.85546875" bestFit="1" customWidth="1"/>
    <col min="2177" max="2177" width="11" bestFit="1" customWidth="1"/>
    <col min="2178" max="2178" width="17.28515625" bestFit="1" customWidth="1"/>
    <col min="2179" max="2179" width="9.28515625" bestFit="1" customWidth="1"/>
    <col min="2180" max="2180" width="13.85546875" bestFit="1" customWidth="1"/>
    <col min="2181" max="2181" width="11" bestFit="1" customWidth="1"/>
    <col min="2182" max="2182" width="17.28515625" bestFit="1" customWidth="1"/>
    <col min="2183" max="2183" width="9.28515625" bestFit="1" customWidth="1"/>
    <col min="2184" max="2184" width="13.85546875" bestFit="1" customWidth="1"/>
    <col min="2185" max="2185" width="11" bestFit="1" customWidth="1"/>
    <col min="2186" max="2186" width="17.28515625" bestFit="1" customWidth="1"/>
    <col min="2187" max="2187" width="9.28515625" bestFit="1" customWidth="1"/>
    <col min="2188" max="2188" width="13.85546875" bestFit="1" customWidth="1"/>
    <col min="2189" max="2189" width="11" bestFit="1" customWidth="1"/>
    <col min="2190" max="2190" width="17.28515625" bestFit="1" customWidth="1"/>
    <col min="2191" max="2191" width="9.28515625" bestFit="1" customWidth="1"/>
    <col min="2192" max="2192" width="13.85546875" bestFit="1" customWidth="1"/>
    <col min="2193" max="2193" width="11" bestFit="1" customWidth="1"/>
    <col min="2194" max="2194" width="17.28515625" bestFit="1" customWidth="1"/>
    <col min="2195" max="2195" width="9.28515625" bestFit="1" customWidth="1"/>
    <col min="2196" max="2196" width="13.85546875" bestFit="1" customWidth="1"/>
    <col min="2197" max="2197" width="11" bestFit="1" customWidth="1"/>
    <col min="2198" max="2198" width="17.28515625" bestFit="1" customWidth="1"/>
    <col min="2199" max="2199" width="9.28515625" bestFit="1" customWidth="1"/>
    <col min="2200" max="2200" width="13.85546875" bestFit="1" customWidth="1"/>
    <col min="2201" max="2201" width="11" bestFit="1" customWidth="1"/>
    <col min="2202" max="2202" width="17.28515625" bestFit="1" customWidth="1"/>
    <col min="2203" max="2203" width="9.28515625" bestFit="1" customWidth="1"/>
    <col min="2204" max="2204" width="13.85546875" bestFit="1" customWidth="1"/>
    <col min="2205" max="2205" width="11" bestFit="1" customWidth="1"/>
    <col min="2206" max="2206" width="17.28515625" bestFit="1" customWidth="1"/>
    <col min="2207" max="2207" width="9.28515625" bestFit="1" customWidth="1"/>
    <col min="2208" max="2208" width="13.85546875" bestFit="1" customWidth="1"/>
    <col min="2209" max="2209" width="11" bestFit="1" customWidth="1"/>
    <col min="2210" max="2210" width="17.28515625" bestFit="1" customWidth="1"/>
    <col min="2211" max="2211" width="9.28515625" bestFit="1" customWidth="1"/>
    <col min="2212" max="2212" width="13.85546875" bestFit="1" customWidth="1"/>
    <col min="2213" max="2213" width="11" bestFit="1" customWidth="1"/>
    <col min="2214" max="2214" width="17.28515625" bestFit="1" customWidth="1"/>
    <col min="2215" max="2215" width="9.28515625" bestFit="1" customWidth="1"/>
    <col min="2216" max="2216" width="13.85546875" bestFit="1" customWidth="1"/>
    <col min="2217" max="2217" width="11" bestFit="1" customWidth="1"/>
    <col min="2218" max="2218" width="17.28515625" bestFit="1" customWidth="1"/>
    <col min="2219" max="2219" width="9.28515625" bestFit="1" customWidth="1"/>
    <col min="2220" max="2220" width="13.85546875" bestFit="1" customWidth="1"/>
    <col min="2221" max="2221" width="11" bestFit="1" customWidth="1"/>
    <col min="2222" max="2222" width="17.28515625" bestFit="1" customWidth="1"/>
    <col min="2223" max="2223" width="9.28515625" bestFit="1" customWidth="1"/>
    <col min="2224" max="2224" width="13.85546875" bestFit="1" customWidth="1"/>
    <col min="2225" max="2225" width="11" bestFit="1" customWidth="1"/>
    <col min="2226" max="2226" width="17.28515625" bestFit="1" customWidth="1"/>
    <col min="2227" max="2227" width="9.28515625" bestFit="1" customWidth="1"/>
    <col min="2228" max="2228" width="13.85546875" bestFit="1" customWidth="1"/>
    <col min="2229" max="2229" width="11" bestFit="1" customWidth="1"/>
    <col min="2230" max="2230" width="17.28515625" bestFit="1" customWidth="1"/>
    <col min="2231" max="2231" width="9.28515625" bestFit="1" customWidth="1"/>
    <col min="2232" max="2232" width="13.85546875" bestFit="1" customWidth="1"/>
    <col min="2233" max="2233" width="11" bestFit="1" customWidth="1"/>
    <col min="2234" max="2234" width="17.28515625" bestFit="1" customWidth="1"/>
    <col min="2235" max="2235" width="9.28515625" bestFit="1" customWidth="1"/>
    <col min="2236" max="2236" width="13.85546875" bestFit="1" customWidth="1"/>
    <col min="2237" max="2237" width="11" bestFit="1" customWidth="1"/>
    <col min="2238" max="2238" width="17.28515625" bestFit="1" customWidth="1"/>
    <col min="2239" max="2239" width="9.28515625" bestFit="1" customWidth="1"/>
    <col min="2240" max="2240" width="13.85546875" bestFit="1" customWidth="1"/>
    <col min="2241" max="2241" width="11" bestFit="1" customWidth="1"/>
    <col min="2242" max="2242" width="17.28515625" bestFit="1" customWidth="1"/>
    <col min="2243" max="2243" width="9.28515625" bestFit="1" customWidth="1"/>
    <col min="2244" max="2244" width="13.85546875" bestFit="1" customWidth="1"/>
    <col min="2245" max="2245" width="11" bestFit="1" customWidth="1"/>
    <col min="2246" max="2246" width="17.28515625" bestFit="1" customWidth="1"/>
    <col min="2247" max="2247" width="9.28515625" bestFit="1" customWidth="1"/>
    <col min="2248" max="2248" width="13.85546875" bestFit="1" customWidth="1"/>
    <col min="2249" max="2249" width="11" bestFit="1" customWidth="1"/>
    <col min="2250" max="2250" width="17.28515625" bestFit="1" customWidth="1"/>
    <col min="2251" max="2251" width="9.28515625" bestFit="1" customWidth="1"/>
    <col min="2252" max="2252" width="13.85546875" bestFit="1" customWidth="1"/>
    <col min="2253" max="2253" width="11" bestFit="1" customWidth="1"/>
    <col min="2254" max="2254" width="17.28515625" bestFit="1" customWidth="1"/>
    <col min="2255" max="2255" width="9.28515625" bestFit="1" customWidth="1"/>
    <col min="2256" max="2256" width="13.85546875" bestFit="1" customWidth="1"/>
    <col min="2257" max="2257" width="11" bestFit="1" customWidth="1"/>
    <col min="2258" max="2258" width="17.28515625" bestFit="1" customWidth="1"/>
    <col min="2259" max="2259" width="9.28515625" bestFit="1" customWidth="1"/>
    <col min="2260" max="2260" width="13.85546875" bestFit="1" customWidth="1"/>
    <col min="2261" max="2261" width="11" bestFit="1" customWidth="1"/>
    <col min="2262" max="2262" width="17.28515625" bestFit="1" customWidth="1"/>
    <col min="2263" max="2263" width="9.28515625" bestFit="1" customWidth="1"/>
    <col min="2264" max="2264" width="13.85546875" bestFit="1" customWidth="1"/>
    <col min="2265" max="2265" width="11" bestFit="1" customWidth="1"/>
    <col min="2266" max="2266" width="17.28515625" bestFit="1" customWidth="1"/>
    <col min="2267" max="2267" width="9.28515625" bestFit="1" customWidth="1"/>
    <col min="2268" max="2268" width="13.85546875" bestFit="1" customWidth="1"/>
    <col min="2269" max="2269" width="11" bestFit="1" customWidth="1"/>
    <col min="2270" max="2270" width="17.28515625" bestFit="1" customWidth="1"/>
    <col min="2271" max="2271" width="9.28515625" bestFit="1" customWidth="1"/>
    <col min="2272" max="2272" width="13.85546875" bestFit="1" customWidth="1"/>
    <col min="2273" max="2273" width="11" bestFit="1" customWidth="1"/>
    <col min="2274" max="2274" width="17.28515625" bestFit="1" customWidth="1"/>
    <col min="2275" max="2275" width="9.28515625" bestFit="1" customWidth="1"/>
    <col min="2276" max="2276" width="13.85546875" bestFit="1" customWidth="1"/>
    <col min="2277" max="2277" width="11" bestFit="1" customWidth="1"/>
    <col min="2278" max="2278" width="17.28515625" bestFit="1" customWidth="1"/>
    <col min="2279" max="2279" width="9.28515625" bestFit="1" customWidth="1"/>
    <col min="2280" max="2280" width="13.85546875" bestFit="1" customWidth="1"/>
    <col min="2281" max="2281" width="11" bestFit="1" customWidth="1"/>
    <col min="2282" max="2282" width="17.28515625" bestFit="1" customWidth="1"/>
    <col min="2283" max="2283" width="9.28515625" bestFit="1" customWidth="1"/>
    <col min="2284" max="2284" width="13.85546875" bestFit="1" customWidth="1"/>
    <col min="2285" max="2285" width="11" bestFit="1" customWidth="1"/>
    <col min="2286" max="2286" width="17.28515625" bestFit="1" customWidth="1"/>
    <col min="2287" max="2287" width="9.28515625" bestFit="1" customWidth="1"/>
    <col min="2288" max="2288" width="13.85546875" bestFit="1" customWidth="1"/>
    <col min="2289" max="2289" width="11" bestFit="1" customWidth="1"/>
    <col min="2290" max="2290" width="17.28515625" bestFit="1" customWidth="1"/>
    <col min="2291" max="2291" width="9.28515625" bestFit="1" customWidth="1"/>
    <col min="2292" max="2292" width="13.85546875" bestFit="1" customWidth="1"/>
    <col min="2293" max="2293" width="11" bestFit="1" customWidth="1"/>
    <col min="2294" max="2294" width="17.28515625" bestFit="1" customWidth="1"/>
    <col min="2295" max="2295" width="9.28515625" bestFit="1" customWidth="1"/>
    <col min="2296" max="2296" width="13.85546875" bestFit="1" customWidth="1"/>
    <col min="2297" max="2297" width="11" bestFit="1" customWidth="1"/>
    <col min="2298" max="2298" width="17.28515625" bestFit="1" customWidth="1"/>
    <col min="2299" max="2299" width="9.28515625" bestFit="1" customWidth="1"/>
    <col min="2300" max="2300" width="13.85546875" bestFit="1" customWidth="1"/>
    <col min="2301" max="2301" width="11" bestFit="1" customWidth="1"/>
    <col min="2302" max="2302" width="17.28515625" bestFit="1" customWidth="1"/>
    <col min="2303" max="2303" width="9.28515625" bestFit="1" customWidth="1"/>
    <col min="2304" max="2304" width="13.85546875" bestFit="1" customWidth="1"/>
    <col min="2305" max="2305" width="11" bestFit="1" customWidth="1"/>
    <col min="2306" max="2306" width="17.28515625" bestFit="1" customWidth="1"/>
    <col min="2307" max="2307" width="9.28515625" bestFit="1" customWidth="1"/>
    <col min="2308" max="2308" width="13.85546875" bestFit="1" customWidth="1"/>
    <col min="2309" max="2309" width="11" bestFit="1" customWidth="1"/>
    <col min="2310" max="2310" width="17.28515625" bestFit="1" customWidth="1"/>
    <col min="2311" max="2311" width="9.28515625" bestFit="1" customWidth="1"/>
    <col min="2312" max="2312" width="13.85546875" bestFit="1" customWidth="1"/>
    <col min="2313" max="2313" width="11" bestFit="1" customWidth="1"/>
    <col min="2314" max="2314" width="17.28515625" bestFit="1" customWidth="1"/>
    <col min="2315" max="2315" width="9.28515625" bestFit="1" customWidth="1"/>
    <col min="2316" max="2316" width="13.85546875" bestFit="1" customWidth="1"/>
    <col min="2317" max="2317" width="11" bestFit="1" customWidth="1"/>
    <col min="2318" max="2318" width="17.28515625" bestFit="1" customWidth="1"/>
    <col min="2319" max="2319" width="9.28515625" bestFit="1" customWidth="1"/>
    <col min="2320" max="2320" width="13.85546875" bestFit="1" customWidth="1"/>
    <col min="2321" max="2321" width="11" bestFit="1" customWidth="1"/>
    <col min="2322" max="2322" width="17.28515625" bestFit="1" customWidth="1"/>
    <col min="2323" max="2323" width="9.28515625" bestFit="1" customWidth="1"/>
    <col min="2324" max="2324" width="13.85546875" bestFit="1" customWidth="1"/>
    <col min="2325" max="2325" width="11" bestFit="1" customWidth="1"/>
    <col min="2326" max="2326" width="17.28515625" bestFit="1" customWidth="1"/>
    <col min="2327" max="2327" width="9.28515625" bestFit="1" customWidth="1"/>
    <col min="2328" max="2328" width="13.85546875" bestFit="1" customWidth="1"/>
    <col min="2329" max="2329" width="11" bestFit="1" customWidth="1"/>
    <col min="2330" max="2330" width="17.28515625" bestFit="1" customWidth="1"/>
    <col min="2331" max="2331" width="9.28515625" bestFit="1" customWidth="1"/>
    <col min="2332" max="2332" width="13.85546875" bestFit="1" customWidth="1"/>
    <col min="2333" max="2333" width="11" bestFit="1" customWidth="1"/>
    <col min="2334" max="2334" width="17.28515625" bestFit="1" customWidth="1"/>
    <col min="2335" max="2335" width="9.28515625" bestFit="1" customWidth="1"/>
    <col min="2336" max="2336" width="13.85546875" bestFit="1" customWidth="1"/>
    <col min="2337" max="2337" width="11" bestFit="1" customWidth="1"/>
    <col min="2338" max="2338" width="17.28515625" bestFit="1" customWidth="1"/>
    <col min="2339" max="2339" width="9.28515625" bestFit="1" customWidth="1"/>
    <col min="2340" max="2340" width="13.85546875" bestFit="1" customWidth="1"/>
    <col min="2341" max="2341" width="11" bestFit="1" customWidth="1"/>
    <col min="2342" max="2342" width="17.28515625" bestFit="1" customWidth="1"/>
    <col min="2343" max="2343" width="9.28515625" bestFit="1" customWidth="1"/>
    <col min="2344" max="2344" width="13.85546875" bestFit="1" customWidth="1"/>
    <col min="2345" max="2345" width="11" bestFit="1" customWidth="1"/>
    <col min="2346" max="2346" width="17.28515625" bestFit="1" customWidth="1"/>
    <col min="2347" max="2347" width="9.28515625" bestFit="1" customWidth="1"/>
    <col min="2348" max="2348" width="13.85546875" bestFit="1" customWidth="1"/>
    <col min="2349" max="2349" width="11" bestFit="1" customWidth="1"/>
    <col min="2350" max="2350" width="17.28515625" bestFit="1" customWidth="1"/>
    <col min="2351" max="2351" width="9.28515625" bestFit="1" customWidth="1"/>
    <col min="2352" max="2352" width="13.85546875" bestFit="1" customWidth="1"/>
    <col min="2353" max="2353" width="11" bestFit="1" customWidth="1"/>
    <col min="2354" max="2354" width="17.28515625" bestFit="1" customWidth="1"/>
    <col min="2355" max="2355" width="9.28515625" bestFit="1" customWidth="1"/>
    <col min="2356" max="2356" width="13.85546875" bestFit="1" customWidth="1"/>
    <col min="2357" max="2357" width="11" bestFit="1" customWidth="1"/>
    <col min="2358" max="2358" width="17.28515625" bestFit="1" customWidth="1"/>
    <col min="2359" max="2359" width="9.28515625" bestFit="1" customWidth="1"/>
    <col min="2360" max="2360" width="13.85546875" bestFit="1" customWidth="1"/>
    <col min="2361" max="2361" width="11" bestFit="1" customWidth="1"/>
    <col min="2362" max="2362" width="17.28515625" bestFit="1" customWidth="1"/>
    <col min="2363" max="2363" width="9.28515625" bestFit="1" customWidth="1"/>
    <col min="2364" max="2364" width="13.85546875" bestFit="1" customWidth="1"/>
    <col min="2365" max="2365" width="11" bestFit="1" customWidth="1"/>
    <col min="2366" max="2366" width="17.28515625" bestFit="1" customWidth="1"/>
    <col min="2367" max="2367" width="9.28515625" bestFit="1" customWidth="1"/>
    <col min="2368" max="2368" width="13.85546875" bestFit="1" customWidth="1"/>
    <col min="2369" max="2369" width="11" bestFit="1" customWidth="1"/>
    <col min="2370" max="2370" width="17.28515625" bestFit="1" customWidth="1"/>
    <col min="2371" max="2371" width="9.28515625" bestFit="1" customWidth="1"/>
    <col min="2372" max="2372" width="13.85546875" bestFit="1" customWidth="1"/>
    <col min="2373" max="2373" width="11" bestFit="1" customWidth="1"/>
    <col min="2374" max="2374" width="17.28515625" bestFit="1" customWidth="1"/>
    <col min="2375" max="2375" width="9.28515625" bestFit="1" customWidth="1"/>
    <col min="2376" max="2376" width="13.85546875" bestFit="1" customWidth="1"/>
    <col min="2377" max="2377" width="11" bestFit="1" customWidth="1"/>
    <col min="2378" max="2378" width="17.28515625" bestFit="1" customWidth="1"/>
    <col min="2379" max="2379" width="9.28515625" bestFit="1" customWidth="1"/>
    <col min="2380" max="2380" width="13.85546875" bestFit="1" customWidth="1"/>
    <col min="2381" max="2381" width="11" bestFit="1" customWidth="1"/>
    <col min="2382" max="2382" width="17.28515625" bestFit="1" customWidth="1"/>
    <col min="2383" max="2383" width="9.28515625" bestFit="1" customWidth="1"/>
    <col min="2384" max="2384" width="13.85546875" bestFit="1" customWidth="1"/>
    <col min="2385" max="2385" width="11" bestFit="1" customWidth="1"/>
    <col min="2386" max="2386" width="17.28515625" bestFit="1" customWidth="1"/>
    <col min="2387" max="2387" width="9.28515625" bestFit="1" customWidth="1"/>
    <col min="2388" max="2388" width="13.85546875" bestFit="1" customWidth="1"/>
    <col min="2389" max="2389" width="11" bestFit="1" customWidth="1"/>
    <col min="2390" max="2390" width="17.28515625" bestFit="1" customWidth="1"/>
    <col min="2391" max="2391" width="9.28515625" bestFit="1" customWidth="1"/>
    <col min="2392" max="2392" width="13.85546875" bestFit="1" customWidth="1"/>
    <col min="2393" max="2393" width="11" bestFit="1" customWidth="1"/>
    <col min="2394" max="2394" width="17.28515625" bestFit="1" customWidth="1"/>
    <col min="2395" max="2395" width="9.28515625" bestFit="1" customWidth="1"/>
    <col min="2396" max="2396" width="13.85546875" bestFit="1" customWidth="1"/>
    <col min="2397" max="2397" width="11" bestFit="1" customWidth="1"/>
    <col min="2398" max="2398" width="17.28515625" bestFit="1" customWidth="1"/>
    <col min="2399" max="2399" width="9.28515625" bestFit="1" customWidth="1"/>
    <col min="2400" max="2400" width="13.85546875" bestFit="1" customWidth="1"/>
    <col min="2401" max="2401" width="11" bestFit="1" customWidth="1"/>
    <col min="2402" max="2402" width="17.28515625" bestFit="1" customWidth="1"/>
    <col min="2403" max="2403" width="9.28515625" bestFit="1" customWidth="1"/>
    <col min="2404" max="2404" width="13.85546875" bestFit="1" customWidth="1"/>
    <col min="2405" max="2405" width="11" bestFit="1" customWidth="1"/>
    <col min="2406" max="2406" width="17.28515625" bestFit="1" customWidth="1"/>
    <col min="2407" max="2407" width="9.28515625" bestFit="1" customWidth="1"/>
    <col min="2408" max="2408" width="13.85546875" bestFit="1" customWidth="1"/>
    <col min="2409" max="2409" width="11" bestFit="1" customWidth="1"/>
    <col min="2410" max="2410" width="17.28515625" bestFit="1" customWidth="1"/>
    <col min="2411" max="2411" width="9.28515625" bestFit="1" customWidth="1"/>
    <col min="2412" max="2412" width="13.85546875" bestFit="1" customWidth="1"/>
    <col min="2413" max="2413" width="11" bestFit="1" customWidth="1"/>
    <col min="2414" max="2414" width="17.28515625" bestFit="1" customWidth="1"/>
    <col min="2415" max="2415" width="9.28515625" bestFit="1" customWidth="1"/>
    <col min="2416" max="2416" width="13.85546875" bestFit="1" customWidth="1"/>
    <col min="2417" max="2417" width="11" bestFit="1" customWidth="1"/>
    <col min="2418" max="2418" width="17.28515625" bestFit="1" customWidth="1"/>
    <col min="2419" max="2419" width="9.28515625" bestFit="1" customWidth="1"/>
    <col min="2420" max="2420" width="13.85546875" bestFit="1" customWidth="1"/>
    <col min="2421" max="2421" width="11" bestFit="1" customWidth="1"/>
    <col min="2422" max="2422" width="17.28515625" bestFit="1" customWidth="1"/>
    <col min="2423" max="2423" width="9.28515625" bestFit="1" customWidth="1"/>
    <col min="2424" max="2424" width="13.85546875" bestFit="1" customWidth="1"/>
    <col min="2425" max="2425" width="11" bestFit="1" customWidth="1"/>
    <col min="2426" max="2426" width="17.28515625" bestFit="1" customWidth="1"/>
    <col min="2427" max="2427" width="9.28515625" bestFit="1" customWidth="1"/>
    <col min="2428" max="2428" width="13.85546875" bestFit="1" customWidth="1"/>
    <col min="2429" max="2429" width="11" bestFit="1" customWidth="1"/>
    <col min="2430" max="2430" width="21.85546875" bestFit="1" customWidth="1"/>
    <col min="2431" max="2431" width="13.85546875" bestFit="1" customWidth="1"/>
    <col min="2432" max="2432" width="18.42578125" bestFit="1" customWidth="1"/>
    <col min="2433" max="2433" width="15.5703125" bestFit="1" customWidth="1"/>
    <col min="2434" max="2434" width="22.28515625" bestFit="1" customWidth="1"/>
    <col min="2435" max="2435" width="14.28515625" bestFit="1" customWidth="1"/>
    <col min="2436" max="2436" width="18.85546875" bestFit="1" customWidth="1"/>
    <col min="2437" max="2437" width="16" bestFit="1" customWidth="1"/>
    <col min="2438" max="2438" width="17.28515625" bestFit="1" customWidth="1"/>
    <col min="2439" max="2439" width="9.28515625" bestFit="1" customWidth="1"/>
    <col min="2440" max="2440" width="13.85546875" bestFit="1" customWidth="1"/>
    <col min="2441" max="2441" width="11" bestFit="1" customWidth="1"/>
    <col min="2442" max="2442" width="17.28515625" bestFit="1" customWidth="1"/>
    <col min="2443" max="2443" width="9.28515625" bestFit="1" customWidth="1"/>
    <col min="2444" max="2444" width="13.85546875" bestFit="1" customWidth="1"/>
    <col min="2445" max="2445" width="11" bestFit="1" customWidth="1"/>
    <col min="2446" max="2446" width="17.28515625" bestFit="1" customWidth="1"/>
    <col min="2447" max="2447" width="9.28515625" bestFit="1" customWidth="1"/>
    <col min="2448" max="2448" width="13.85546875" bestFit="1" customWidth="1"/>
    <col min="2449" max="2449" width="11" bestFit="1" customWidth="1"/>
    <col min="2450" max="2450" width="17.28515625" bestFit="1" customWidth="1"/>
    <col min="2451" max="2451" width="9.28515625" bestFit="1" customWidth="1"/>
    <col min="2452" max="2452" width="13.85546875" bestFit="1" customWidth="1"/>
    <col min="2453" max="2453" width="11" bestFit="1" customWidth="1"/>
    <col min="2454" max="2454" width="17.28515625" bestFit="1" customWidth="1"/>
    <col min="2455" max="2455" width="9.28515625" bestFit="1" customWidth="1"/>
    <col min="2456" max="2456" width="13.85546875" bestFit="1" customWidth="1"/>
    <col min="2457" max="2457" width="11" bestFit="1" customWidth="1"/>
    <col min="2458" max="2458" width="17.28515625" bestFit="1" customWidth="1"/>
    <col min="2459" max="2459" width="9.28515625" bestFit="1" customWidth="1"/>
    <col min="2460" max="2460" width="13.85546875" bestFit="1" customWidth="1"/>
    <col min="2461" max="2461" width="11" bestFit="1" customWidth="1"/>
    <col min="2462" max="2462" width="17.28515625" bestFit="1" customWidth="1"/>
    <col min="2463" max="2463" width="9.28515625" bestFit="1" customWidth="1"/>
    <col min="2464" max="2464" width="13.85546875" bestFit="1" customWidth="1"/>
    <col min="2465" max="2465" width="11" bestFit="1" customWidth="1"/>
    <col min="2466" max="2466" width="17.28515625" bestFit="1" customWidth="1"/>
    <col min="2467" max="2467" width="9.28515625" bestFit="1" customWidth="1"/>
    <col min="2468" max="2468" width="13.85546875" bestFit="1" customWidth="1"/>
    <col min="2469" max="2469" width="11" bestFit="1" customWidth="1"/>
    <col min="2470" max="2470" width="17.28515625" bestFit="1" customWidth="1"/>
    <col min="2471" max="2471" width="9.28515625" bestFit="1" customWidth="1"/>
    <col min="2472" max="2472" width="13.85546875" bestFit="1" customWidth="1"/>
    <col min="2473" max="2473" width="11" bestFit="1" customWidth="1"/>
    <col min="2474" max="2474" width="17.28515625" bestFit="1" customWidth="1"/>
    <col min="2475" max="2475" width="9.28515625" bestFit="1" customWidth="1"/>
    <col min="2476" max="2476" width="13.85546875" bestFit="1" customWidth="1"/>
    <col min="2477" max="2477" width="11" bestFit="1" customWidth="1"/>
    <col min="2478" max="2478" width="17.28515625" bestFit="1" customWidth="1"/>
    <col min="2479" max="2479" width="9.28515625" bestFit="1" customWidth="1"/>
    <col min="2480" max="2480" width="13.85546875" bestFit="1" customWidth="1"/>
    <col min="2481" max="2481" width="11" bestFit="1" customWidth="1"/>
    <col min="2482" max="2482" width="21.7109375" bestFit="1" customWidth="1"/>
    <col min="2483" max="2483" width="13.7109375" bestFit="1" customWidth="1"/>
    <col min="2484" max="2484" width="18.28515625" bestFit="1" customWidth="1"/>
    <col min="2485" max="2485" width="15.42578125" bestFit="1" customWidth="1"/>
    <col min="2486" max="2486" width="21.85546875" bestFit="1" customWidth="1"/>
    <col min="2487" max="2487" width="13.85546875" bestFit="1" customWidth="1"/>
    <col min="2488" max="2488" width="18.42578125" bestFit="1" customWidth="1"/>
    <col min="2489" max="2489" width="15.5703125" bestFit="1" customWidth="1"/>
    <col min="2490" max="2490" width="22.28515625" bestFit="1" customWidth="1"/>
    <col min="2491" max="2491" width="14.28515625" bestFit="1" customWidth="1"/>
    <col min="2492" max="2492" width="18.85546875" bestFit="1" customWidth="1"/>
    <col min="2493" max="2493" width="16" bestFit="1" customWidth="1"/>
    <col min="2494" max="2494" width="17.28515625" bestFit="1" customWidth="1"/>
    <col min="2495" max="2495" width="9.28515625" bestFit="1" customWidth="1"/>
    <col min="2496" max="2496" width="13.85546875" bestFit="1" customWidth="1"/>
    <col min="2497" max="2497" width="11" bestFit="1" customWidth="1"/>
    <col min="2498" max="2498" width="17.28515625" bestFit="1" customWidth="1"/>
    <col min="2499" max="2499" width="9.28515625" bestFit="1" customWidth="1"/>
    <col min="2500" max="2500" width="13.85546875" bestFit="1" customWidth="1"/>
    <col min="2501" max="2501" width="11" bestFit="1" customWidth="1"/>
    <col min="2502" max="2502" width="20.85546875" bestFit="1" customWidth="1"/>
    <col min="2503" max="2503" width="12.85546875" bestFit="1" customWidth="1"/>
    <col min="2504" max="2504" width="17.5703125" bestFit="1" customWidth="1"/>
    <col min="2505" max="2505" width="14.7109375" bestFit="1" customWidth="1"/>
    <col min="2506" max="2506" width="17.28515625" bestFit="1" customWidth="1"/>
    <col min="2507" max="2507" width="9.28515625" bestFit="1" customWidth="1"/>
    <col min="2508" max="2508" width="13.85546875" bestFit="1" customWidth="1"/>
    <col min="2509" max="2509" width="11" bestFit="1" customWidth="1"/>
    <col min="2510" max="2510" width="17.28515625" bestFit="1" customWidth="1"/>
    <col min="2511" max="2511" width="9.28515625" bestFit="1" customWidth="1"/>
    <col min="2512" max="2512" width="13.85546875" bestFit="1" customWidth="1"/>
    <col min="2513" max="2513" width="11" bestFit="1" customWidth="1"/>
    <col min="2514" max="2514" width="17.28515625" bestFit="1" customWidth="1"/>
    <col min="2515" max="2515" width="9.28515625" bestFit="1" customWidth="1"/>
    <col min="2516" max="2516" width="13.85546875" bestFit="1" customWidth="1"/>
    <col min="2517" max="2517" width="11" bestFit="1" customWidth="1"/>
    <col min="2518" max="2518" width="17.28515625" bestFit="1" customWidth="1"/>
    <col min="2519" max="2519" width="9.28515625" bestFit="1" customWidth="1"/>
    <col min="2520" max="2520" width="13.85546875" bestFit="1" customWidth="1"/>
    <col min="2521" max="2521" width="11" bestFit="1" customWidth="1"/>
    <col min="2522" max="2522" width="17.28515625" bestFit="1" customWidth="1"/>
    <col min="2523" max="2523" width="9.28515625" bestFit="1" customWidth="1"/>
    <col min="2524" max="2524" width="13.85546875" bestFit="1" customWidth="1"/>
    <col min="2525" max="2525" width="11" bestFit="1" customWidth="1"/>
    <col min="2526" max="2526" width="17.28515625" bestFit="1" customWidth="1"/>
    <col min="2527" max="2527" width="9.28515625" bestFit="1" customWidth="1"/>
    <col min="2528" max="2528" width="13.85546875" bestFit="1" customWidth="1"/>
    <col min="2529" max="2529" width="11" bestFit="1" customWidth="1"/>
    <col min="2530" max="2530" width="17.28515625" bestFit="1" customWidth="1"/>
    <col min="2531" max="2531" width="9.28515625" bestFit="1" customWidth="1"/>
    <col min="2532" max="2532" width="13.85546875" bestFit="1" customWidth="1"/>
    <col min="2533" max="2533" width="11" bestFit="1" customWidth="1"/>
    <col min="2534" max="2534" width="17.28515625" bestFit="1" customWidth="1"/>
    <col min="2535" max="2535" width="9.28515625" bestFit="1" customWidth="1"/>
    <col min="2536" max="2536" width="13.85546875" bestFit="1" customWidth="1"/>
    <col min="2537" max="2537" width="11" bestFit="1" customWidth="1"/>
    <col min="2538" max="2538" width="17.28515625" bestFit="1" customWidth="1"/>
    <col min="2539" max="2539" width="9.28515625" bestFit="1" customWidth="1"/>
    <col min="2540" max="2540" width="13.85546875" bestFit="1" customWidth="1"/>
    <col min="2541" max="2541" width="11" bestFit="1" customWidth="1"/>
    <col min="2542" max="2542" width="17.28515625" bestFit="1" customWidth="1"/>
    <col min="2543" max="2543" width="9.28515625" bestFit="1" customWidth="1"/>
    <col min="2544" max="2544" width="13.85546875" bestFit="1" customWidth="1"/>
    <col min="2545" max="2545" width="11" bestFit="1" customWidth="1"/>
    <col min="2546" max="2546" width="17.28515625" bestFit="1" customWidth="1"/>
    <col min="2547" max="2547" width="9.28515625" bestFit="1" customWidth="1"/>
    <col min="2548" max="2548" width="13.85546875" bestFit="1" customWidth="1"/>
    <col min="2549" max="2549" width="11" bestFit="1" customWidth="1"/>
    <col min="2550" max="2550" width="17.28515625" bestFit="1" customWidth="1"/>
    <col min="2551" max="2551" width="9.28515625" bestFit="1" customWidth="1"/>
    <col min="2552" max="2552" width="13.85546875" bestFit="1" customWidth="1"/>
    <col min="2553" max="2553" width="11" bestFit="1" customWidth="1"/>
    <col min="2554" max="2554" width="17.28515625" bestFit="1" customWidth="1"/>
    <col min="2555" max="2555" width="9.28515625" bestFit="1" customWidth="1"/>
    <col min="2556" max="2556" width="13.85546875" bestFit="1" customWidth="1"/>
    <col min="2557" max="2557" width="11" bestFit="1" customWidth="1"/>
    <col min="2558" max="2558" width="17.28515625" bestFit="1" customWidth="1"/>
    <col min="2559" max="2559" width="9.28515625" bestFit="1" customWidth="1"/>
    <col min="2560" max="2560" width="13.85546875" bestFit="1" customWidth="1"/>
    <col min="2561" max="2561" width="11" bestFit="1" customWidth="1"/>
    <col min="2562" max="2562" width="17.28515625" bestFit="1" customWidth="1"/>
    <col min="2563" max="2563" width="9.28515625" bestFit="1" customWidth="1"/>
    <col min="2564" max="2564" width="13.85546875" bestFit="1" customWidth="1"/>
    <col min="2565" max="2565" width="11" bestFit="1" customWidth="1"/>
    <col min="2566" max="2566" width="17.28515625" bestFit="1" customWidth="1"/>
    <col min="2567" max="2567" width="9.28515625" bestFit="1" customWidth="1"/>
    <col min="2568" max="2568" width="13.85546875" bestFit="1" customWidth="1"/>
    <col min="2569" max="2569" width="11" bestFit="1" customWidth="1"/>
    <col min="2570" max="2570" width="17.28515625" bestFit="1" customWidth="1"/>
    <col min="2571" max="2571" width="9.28515625" bestFit="1" customWidth="1"/>
    <col min="2572" max="2572" width="13.85546875" bestFit="1" customWidth="1"/>
    <col min="2573" max="2573" width="11" bestFit="1" customWidth="1"/>
    <col min="2574" max="2574" width="17.28515625" bestFit="1" customWidth="1"/>
    <col min="2575" max="2575" width="9.28515625" bestFit="1" customWidth="1"/>
    <col min="2576" max="2576" width="13.85546875" bestFit="1" customWidth="1"/>
    <col min="2577" max="2577" width="11" bestFit="1" customWidth="1"/>
    <col min="2578" max="2578" width="17.28515625" bestFit="1" customWidth="1"/>
    <col min="2579" max="2579" width="9.28515625" bestFit="1" customWidth="1"/>
    <col min="2580" max="2580" width="13.85546875" bestFit="1" customWidth="1"/>
    <col min="2581" max="2581" width="11" bestFit="1" customWidth="1"/>
    <col min="2582" max="2582" width="17.28515625" bestFit="1" customWidth="1"/>
    <col min="2583" max="2583" width="9.28515625" bestFit="1" customWidth="1"/>
    <col min="2584" max="2584" width="13.85546875" bestFit="1" customWidth="1"/>
    <col min="2585" max="2585" width="11" bestFit="1" customWidth="1"/>
    <col min="2586" max="2586" width="17.28515625" bestFit="1" customWidth="1"/>
    <col min="2587" max="2587" width="9.28515625" bestFit="1" customWidth="1"/>
    <col min="2588" max="2588" width="13.85546875" bestFit="1" customWidth="1"/>
    <col min="2589" max="2589" width="11" bestFit="1" customWidth="1"/>
    <col min="2590" max="2590" width="17.28515625" bestFit="1" customWidth="1"/>
    <col min="2591" max="2591" width="9.28515625" bestFit="1" customWidth="1"/>
    <col min="2592" max="2592" width="13.85546875" bestFit="1" customWidth="1"/>
    <col min="2593" max="2593" width="11" bestFit="1" customWidth="1"/>
    <col min="2594" max="2594" width="17.28515625" bestFit="1" customWidth="1"/>
    <col min="2595" max="2595" width="9.28515625" bestFit="1" customWidth="1"/>
    <col min="2596" max="2596" width="13.85546875" bestFit="1" customWidth="1"/>
    <col min="2597" max="2597" width="11" bestFit="1" customWidth="1"/>
    <col min="2598" max="2598" width="17.28515625" bestFit="1" customWidth="1"/>
    <col min="2599" max="2599" width="9.28515625" bestFit="1" customWidth="1"/>
    <col min="2600" max="2600" width="13.85546875" bestFit="1" customWidth="1"/>
    <col min="2601" max="2601" width="11" bestFit="1" customWidth="1"/>
    <col min="2602" max="2602" width="17.28515625" bestFit="1" customWidth="1"/>
    <col min="2603" max="2603" width="9.28515625" bestFit="1" customWidth="1"/>
    <col min="2604" max="2604" width="13.85546875" bestFit="1" customWidth="1"/>
    <col min="2605" max="2605" width="11" bestFit="1" customWidth="1"/>
    <col min="2606" max="2606" width="17.28515625" bestFit="1" customWidth="1"/>
    <col min="2607" max="2607" width="9.28515625" bestFit="1" customWidth="1"/>
    <col min="2608" max="2608" width="13.85546875" bestFit="1" customWidth="1"/>
    <col min="2609" max="2609" width="11" bestFit="1" customWidth="1"/>
    <col min="2610" max="2610" width="17.28515625" bestFit="1" customWidth="1"/>
    <col min="2611" max="2611" width="9.28515625" bestFit="1" customWidth="1"/>
    <col min="2612" max="2612" width="13.85546875" bestFit="1" customWidth="1"/>
    <col min="2613" max="2613" width="11" bestFit="1" customWidth="1"/>
    <col min="2614" max="2614" width="21.42578125" bestFit="1" customWidth="1"/>
    <col min="2615" max="2615" width="13.42578125" bestFit="1" customWidth="1"/>
    <col min="2616" max="2616" width="18" bestFit="1" customWidth="1"/>
    <col min="2617" max="2617" width="15.140625" bestFit="1" customWidth="1"/>
    <col min="2618" max="2618" width="17.28515625" bestFit="1" customWidth="1"/>
    <col min="2619" max="2619" width="9.28515625" bestFit="1" customWidth="1"/>
    <col min="2620" max="2620" width="13.85546875" bestFit="1" customWidth="1"/>
    <col min="2621" max="2621" width="11" bestFit="1" customWidth="1"/>
    <col min="2622" max="2622" width="17.28515625" bestFit="1" customWidth="1"/>
    <col min="2623" max="2623" width="9.28515625" bestFit="1" customWidth="1"/>
    <col min="2624" max="2624" width="13.85546875" bestFit="1" customWidth="1"/>
    <col min="2625" max="2625" width="11" bestFit="1" customWidth="1"/>
    <col min="2626" max="2626" width="17.28515625" bestFit="1" customWidth="1"/>
    <col min="2627" max="2627" width="9.28515625" bestFit="1" customWidth="1"/>
    <col min="2628" max="2628" width="13.85546875" bestFit="1" customWidth="1"/>
    <col min="2629" max="2629" width="11" bestFit="1" customWidth="1"/>
    <col min="2630" max="2630" width="17.28515625" bestFit="1" customWidth="1"/>
    <col min="2631" max="2631" width="9.28515625" bestFit="1" customWidth="1"/>
    <col min="2632" max="2632" width="13.85546875" bestFit="1" customWidth="1"/>
    <col min="2633" max="2633" width="11" bestFit="1" customWidth="1"/>
    <col min="2634" max="2634" width="21.42578125" bestFit="1" customWidth="1"/>
    <col min="2635" max="2635" width="13.42578125" bestFit="1" customWidth="1"/>
    <col min="2636" max="2636" width="18" bestFit="1" customWidth="1"/>
    <col min="2637" max="2637" width="15.140625" bestFit="1" customWidth="1"/>
    <col min="2638" max="2638" width="21.7109375" bestFit="1" customWidth="1"/>
    <col min="2639" max="2639" width="13.7109375" bestFit="1" customWidth="1"/>
    <col min="2640" max="2640" width="18.28515625" bestFit="1" customWidth="1"/>
    <col min="2641" max="2641" width="15.42578125" bestFit="1" customWidth="1"/>
    <col min="2642" max="2642" width="21.85546875" bestFit="1" customWidth="1"/>
    <col min="2643" max="2643" width="13.85546875" bestFit="1" customWidth="1"/>
    <col min="2644" max="2644" width="18.42578125" bestFit="1" customWidth="1"/>
    <col min="2645" max="2645" width="15.5703125" bestFit="1" customWidth="1"/>
    <col min="2646" max="2646" width="22.28515625" bestFit="1" customWidth="1"/>
    <col min="2647" max="2647" width="14.28515625" bestFit="1" customWidth="1"/>
    <col min="2648" max="2648" width="18.85546875" bestFit="1" customWidth="1"/>
    <col min="2649" max="2649" width="16" bestFit="1" customWidth="1"/>
  </cols>
  <sheetData>
    <row r="1" spans="1:5" x14ac:dyDescent="0.25">
      <c r="A1" s="1" t="s">
        <v>41</v>
      </c>
    </row>
    <row r="2" spans="1:5" x14ac:dyDescent="0.25">
      <c r="A2" t="s">
        <v>2</v>
      </c>
      <c r="B2" t="s">
        <v>19</v>
      </c>
      <c r="C2" t="s">
        <v>20</v>
      </c>
      <c r="D2" t="s">
        <v>21</v>
      </c>
      <c r="E2" t="s">
        <v>1</v>
      </c>
    </row>
  </sheetData>
  <customSheetViews>
    <customSheetView guid="{E8178A25-12B2-4EAA-AA6F-B3C9CB6078E0}">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BDF1F-9668-4741-A5BD-B8B912FA080D}">
  <dimension ref="A3:D26"/>
  <sheetViews>
    <sheetView topLeftCell="A7" zoomScale="115" zoomScaleNormal="115" workbookViewId="0">
      <selection activeCell="N13" sqref="N13"/>
    </sheetView>
  </sheetViews>
  <sheetFormatPr defaultRowHeight="15" x14ac:dyDescent="0.25"/>
  <cols>
    <col min="1" max="1" width="17.28515625" bestFit="1" customWidth="1"/>
    <col min="2" max="2" width="16.85546875" bestFit="1" customWidth="1"/>
    <col min="3" max="3" width="4.42578125" bestFit="1" customWidth="1"/>
    <col min="4" max="4" width="11.28515625" bestFit="1" customWidth="1"/>
  </cols>
  <sheetData>
    <row r="3" spans="1:4" x14ac:dyDescent="0.25">
      <c r="A3" s="1" t="s">
        <v>30</v>
      </c>
      <c r="B3" s="1" t="s">
        <v>41</v>
      </c>
    </row>
    <row r="4" spans="1:4" x14ac:dyDescent="0.25">
      <c r="A4" s="1" t="s">
        <v>0</v>
      </c>
      <c r="B4" t="s">
        <v>42</v>
      </c>
      <c r="C4" t="s">
        <v>43</v>
      </c>
      <c r="D4" t="s">
        <v>1</v>
      </c>
    </row>
    <row r="5" spans="1:4" x14ac:dyDescent="0.25">
      <c r="A5" s="2" t="s">
        <v>34</v>
      </c>
    </row>
    <row r="6" spans="1:4" x14ac:dyDescent="0.25">
      <c r="A6" s="3" t="s">
        <v>32</v>
      </c>
      <c r="B6" s="5">
        <v>20</v>
      </c>
      <c r="C6" s="5">
        <v>25</v>
      </c>
      <c r="D6" s="5">
        <v>45</v>
      </c>
    </row>
    <row r="7" spans="1:4" x14ac:dyDescent="0.25">
      <c r="A7" s="3" t="s">
        <v>33</v>
      </c>
      <c r="B7" s="5">
        <v>14</v>
      </c>
      <c r="C7" s="5">
        <v>35</v>
      </c>
      <c r="D7" s="5">
        <v>49</v>
      </c>
    </row>
    <row r="8" spans="1:4" x14ac:dyDescent="0.25">
      <c r="A8" s="2" t="s">
        <v>35</v>
      </c>
    </row>
    <row r="9" spans="1:4" x14ac:dyDescent="0.25">
      <c r="A9" s="3" t="s">
        <v>32</v>
      </c>
      <c r="B9" s="5">
        <v>25</v>
      </c>
      <c r="C9" s="5">
        <v>17</v>
      </c>
      <c r="D9" s="5">
        <v>42</v>
      </c>
    </row>
    <row r="10" spans="1:4" x14ac:dyDescent="0.25">
      <c r="A10" s="3" t="s">
        <v>33</v>
      </c>
      <c r="B10" s="5">
        <v>15</v>
      </c>
      <c r="C10" s="5">
        <v>35</v>
      </c>
      <c r="D10" s="5">
        <v>50</v>
      </c>
    </row>
    <row r="11" spans="1:4" x14ac:dyDescent="0.25">
      <c r="A11" s="2" t="s">
        <v>36</v>
      </c>
    </row>
    <row r="12" spans="1:4" x14ac:dyDescent="0.25">
      <c r="A12" s="3" t="s">
        <v>32</v>
      </c>
      <c r="B12" s="5">
        <v>14</v>
      </c>
      <c r="C12" s="5">
        <v>16</v>
      </c>
      <c r="D12" s="5">
        <v>30</v>
      </c>
    </row>
    <row r="13" spans="1:4" x14ac:dyDescent="0.25">
      <c r="A13" s="3" t="s">
        <v>33</v>
      </c>
      <c r="B13" s="5">
        <v>11</v>
      </c>
      <c r="C13" s="5">
        <v>50</v>
      </c>
      <c r="D13" s="5">
        <v>61</v>
      </c>
    </row>
    <row r="14" spans="1:4" x14ac:dyDescent="0.25">
      <c r="A14" s="2" t="s">
        <v>37</v>
      </c>
    </row>
    <row r="15" spans="1:4" x14ac:dyDescent="0.25">
      <c r="A15" s="3" t="s">
        <v>32</v>
      </c>
      <c r="B15" s="5">
        <v>19</v>
      </c>
      <c r="C15" s="5">
        <v>24</v>
      </c>
      <c r="D15" s="5">
        <v>43</v>
      </c>
    </row>
    <row r="16" spans="1:4" x14ac:dyDescent="0.25">
      <c r="A16" s="3" t="s">
        <v>33</v>
      </c>
      <c r="B16" s="5">
        <v>13</v>
      </c>
      <c r="C16" s="5">
        <v>35</v>
      </c>
      <c r="D16" s="5">
        <v>48</v>
      </c>
    </row>
    <row r="17" spans="1:4" x14ac:dyDescent="0.25">
      <c r="A17" s="2" t="s">
        <v>38</v>
      </c>
    </row>
    <row r="18" spans="1:4" x14ac:dyDescent="0.25">
      <c r="A18" s="3" t="s">
        <v>32</v>
      </c>
      <c r="B18" s="5">
        <v>27</v>
      </c>
      <c r="C18" s="5">
        <v>22</v>
      </c>
      <c r="D18" s="5">
        <v>49</v>
      </c>
    </row>
    <row r="19" spans="1:4" x14ac:dyDescent="0.25">
      <c r="A19" s="3" t="s">
        <v>33</v>
      </c>
      <c r="B19" s="5">
        <v>13</v>
      </c>
      <c r="C19" s="5">
        <v>30</v>
      </c>
      <c r="D19" s="5">
        <v>43</v>
      </c>
    </row>
    <row r="20" spans="1:4" x14ac:dyDescent="0.25">
      <c r="A20" s="2" t="s">
        <v>39</v>
      </c>
    </row>
    <row r="21" spans="1:4" x14ac:dyDescent="0.25">
      <c r="A21" s="3" t="s">
        <v>32</v>
      </c>
      <c r="B21" s="5">
        <v>23</v>
      </c>
      <c r="C21" s="5">
        <v>25</v>
      </c>
      <c r="D21" s="5">
        <v>48</v>
      </c>
    </row>
    <row r="22" spans="1:4" x14ac:dyDescent="0.25">
      <c r="A22" s="3" t="s">
        <v>33</v>
      </c>
      <c r="B22" s="5">
        <v>14</v>
      </c>
      <c r="C22" s="5">
        <v>40</v>
      </c>
      <c r="D22" s="5">
        <v>54</v>
      </c>
    </row>
    <row r="23" spans="1:4" x14ac:dyDescent="0.25">
      <c r="A23" s="2" t="s">
        <v>40</v>
      </c>
    </row>
    <row r="24" spans="1:4" x14ac:dyDescent="0.25">
      <c r="A24" s="3" t="s">
        <v>32</v>
      </c>
      <c r="B24" s="5">
        <v>21</v>
      </c>
      <c r="C24" s="5">
        <v>19</v>
      </c>
      <c r="D24" s="5">
        <v>40</v>
      </c>
    </row>
    <row r="25" spans="1:4" x14ac:dyDescent="0.25">
      <c r="A25" s="3" t="s">
        <v>33</v>
      </c>
      <c r="B25" s="5">
        <v>18</v>
      </c>
      <c r="C25" s="5">
        <v>30</v>
      </c>
      <c r="D25" s="5">
        <v>48</v>
      </c>
    </row>
    <row r="26" spans="1:4" x14ac:dyDescent="0.25">
      <c r="A26" s="2" t="s">
        <v>1</v>
      </c>
      <c r="B26" s="5">
        <v>247</v>
      </c>
      <c r="C26" s="5">
        <v>403</v>
      </c>
      <c r="D26" s="5">
        <v>650</v>
      </c>
    </row>
  </sheetData>
  <customSheetViews>
    <customSheetView guid="{E8178A25-12B2-4EAA-AA6F-B3C9CB6078E0}" scale="115" state="hidden" topLeftCell="A7">
      <selection activeCell="N13" sqref="N13"/>
      <pageMargins left="0.7" right="0.7" top="0.75" bottom="0.75" header="0.3" footer="0.3"/>
    </customSheetView>
  </customSheetView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12E7B-7274-42D9-B01E-EB7F5FC5F511}">
  <dimension ref="A1:C90"/>
  <sheetViews>
    <sheetView zoomScaleNormal="100" workbookViewId="0">
      <selection activeCell="A90" sqref="A90"/>
    </sheetView>
  </sheetViews>
  <sheetFormatPr defaultRowHeight="15" x14ac:dyDescent="0.25"/>
  <cols>
    <col min="1" max="1" width="13.42578125" bestFit="1" customWidth="1"/>
    <col min="2" max="2" width="17.28515625" bestFit="1" customWidth="1"/>
    <col min="3" max="3" width="9.28515625" bestFit="1" customWidth="1"/>
  </cols>
  <sheetData>
    <row r="1" spans="1:3" x14ac:dyDescent="0.25">
      <c r="A1" s="1" t="s">
        <v>0</v>
      </c>
      <c r="B1" t="s">
        <v>30</v>
      </c>
      <c r="C1" t="s">
        <v>31</v>
      </c>
    </row>
    <row r="2" spans="1:3" x14ac:dyDescent="0.25">
      <c r="A2" s="2" t="s">
        <v>2</v>
      </c>
    </row>
    <row r="3" spans="1:3" x14ac:dyDescent="0.25">
      <c r="A3" s="3" t="s">
        <v>3</v>
      </c>
    </row>
    <row r="4" spans="1:3" x14ac:dyDescent="0.25">
      <c r="A4" s="4" t="s">
        <v>4</v>
      </c>
      <c r="B4" s="5">
        <v>228</v>
      </c>
      <c r="C4" s="5">
        <v>1</v>
      </c>
    </row>
    <row r="5" spans="1:3" x14ac:dyDescent="0.25">
      <c r="A5" s="4" t="s">
        <v>5</v>
      </c>
      <c r="B5" s="5">
        <v>229</v>
      </c>
      <c r="C5" s="5">
        <v>1</v>
      </c>
    </row>
    <row r="6" spans="1:3" x14ac:dyDescent="0.25">
      <c r="A6" s="4" t="s">
        <v>6</v>
      </c>
      <c r="B6" s="5">
        <v>229</v>
      </c>
      <c r="C6" s="5">
        <v>1</v>
      </c>
    </row>
    <row r="7" spans="1:3" x14ac:dyDescent="0.25">
      <c r="A7" s="3" t="s">
        <v>22</v>
      </c>
      <c r="B7" s="5">
        <v>229</v>
      </c>
      <c r="C7" s="5">
        <v>3</v>
      </c>
    </row>
    <row r="8" spans="1:3" x14ac:dyDescent="0.25">
      <c r="A8" s="3" t="s">
        <v>7</v>
      </c>
    </row>
    <row r="9" spans="1:3" x14ac:dyDescent="0.25">
      <c r="A9" s="4" t="s">
        <v>8</v>
      </c>
      <c r="B9" s="5">
        <v>233</v>
      </c>
      <c r="C9" s="5">
        <v>4</v>
      </c>
    </row>
    <row r="10" spans="1:3" x14ac:dyDescent="0.25">
      <c r="A10" s="4" t="s">
        <v>9</v>
      </c>
      <c r="B10" s="5">
        <v>242</v>
      </c>
      <c r="C10" s="5">
        <v>8</v>
      </c>
    </row>
    <row r="11" spans="1:3" x14ac:dyDescent="0.25">
      <c r="A11" s="4" t="s">
        <v>10</v>
      </c>
      <c r="B11" s="5">
        <v>251</v>
      </c>
      <c r="C11" s="5">
        <v>9</v>
      </c>
    </row>
    <row r="12" spans="1:3" x14ac:dyDescent="0.25">
      <c r="A12" s="3" t="s">
        <v>23</v>
      </c>
      <c r="B12" s="5">
        <v>251</v>
      </c>
      <c r="C12" s="5">
        <v>21</v>
      </c>
    </row>
    <row r="13" spans="1:3" x14ac:dyDescent="0.25">
      <c r="A13" s="3" t="s">
        <v>11</v>
      </c>
    </row>
    <row r="14" spans="1:3" x14ac:dyDescent="0.25">
      <c r="A14" s="4" t="s">
        <v>12</v>
      </c>
      <c r="B14" s="5">
        <v>258</v>
      </c>
      <c r="C14" s="5">
        <v>7</v>
      </c>
    </row>
    <row r="15" spans="1:3" x14ac:dyDescent="0.25">
      <c r="A15" s="4" t="s">
        <v>13</v>
      </c>
      <c r="B15" s="5">
        <v>269</v>
      </c>
      <c r="C15" s="5">
        <v>11</v>
      </c>
    </row>
    <row r="16" spans="1:3" x14ac:dyDescent="0.25">
      <c r="A16" s="4" t="s">
        <v>14</v>
      </c>
      <c r="B16" s="5">
        <v>275</v>
      </c>
      <c r="C16" s="5">
        <v>6</v>
      </c>
    </row>
    <row r="17" spans="1:3" x14ac:dyDescent="0.25">
      <c r="A17" s="3" t="s">
        <v>24</v>
      </c>
      <c r="B17" s="5">
        <v>275</v>
      </c>
      <c r="C17" s="5">
        <v>24</v>
      </c>
    </row>
    <row r="18" spans="1:3" x14ac:dyDescent="0.25">
      <c r="A18" s="3" t="s">
        <v>15</v>
      </c>
    </row>
    <row r="19" spans="1:3" x14ac:dyDescent="0.25">
      <c r="A19" s="4" t="s">
        <v>16</v>
      </c>
      <c r="B19" s="5">
        <v>289</v>
      </c>
      <c r="C19" s="5">
        <v>14</v>
      </c>
    </row>
    <row r="20" spans="1:3" x14ac:dyDescent="0.25">
      <c r="A20" s="4" t="s">
        <v>17</v>
      </c>
      <c r="B20" s="5">
        <v>291</v>
      </c>
      <c r="C20" s="5">
        <v>9</v>
      </c>
    </row>
    <row r="21" spans="1:3" x14ac:dyDescent="0.25">
      <c r="A21" s="4" t="s">
        <v>18</v>
      </c>
      <c r="B21" s="5">
        <v>300</v>
      </c>
      <c r="C21" s="5">
        <v>7</v>
      </c>
    </row>
    <row r="22" spans="1:3" x14ac:dyDescent="0.25">
      <c r="A22" s="3" t="s">
        <v>25</v>
      </c>
      <c r="B22" s="5">
        <v>300</v>
      </c>
      <c r="C22" s="5">
        <v>30</v>
      </c>
    </row>
    <row r="23" spans="1:3" x14ac:dyDescent="0.25">
      <c r="A23" s="2" t="s">
        <v>26</v>
      </c>
      <c r="B23" s="5">
        <v>300</v>
      </c>
      <c r="C23" s="5">
        <v>78</v>
      </c>
    </row>
    <row r="24" spans="1:3" x14ac:dyDescent="0.25">
      <c r="A24" s="2" t="s">
        <v>19</v>
      </c>
    </row>
    <row r="25" spans="1:3" x14ac:dyDescent="0.25">
      <c r="A25" s="3" t="s">
        <v>3</v>
      </c>
    </row>
    <row r="26" spans="1:3" x14ac:dyDescent="0.25">
      <c r="A26" s="4" t="s">
        <v>4</v>
      </c>
      <c r="B26" s="5">
        <v>312</v>
      </c>
      <c r="C26" s="5">
        <v>10</v>
      </c>
    </row>
    <row r="27" spans="1:3" x14ac:dyDescent="0.25">
      <c r="A27" s="4" t="s">
        <v>5</v>
      </c>
      <c r="B27" s="5">
        <v>322</v>
      </c>
      <c r="C27" s="5">
        <v>9</v>
      </c>
    </row>
    <row r="28" spans="1:3" x14ac:dyDescent="0.25">
      <c r="A28" s="4" t="s">
        <v>6</v>
      </c>
      <c r="B28" s="5">
        <v>338</v>
      </c>
      <c r="C28" s="5">
        <v>18</v>
      </c>
    </row>
    <row r="29" spans="1:3" x14ac:dyDescent="0.25">
      <c r="A29" s="3" t="s">
        <v>22</v>
      </c>
      <c r="B29" s="5">
        <v>338</v>
      </c>
      <c r="C29" s="5">
        <v>37</v>
      </c>
    </row>
    <row r="30" spans="1:3" x14ac:dyDescent="0.25">
      <c r="A30" s="3" t="s">
        <v>7</v>
      </c>
    </row>
    <row r="31" spans="1:3" x14ac:dyDescent="0.25">
      <c r="A31" s="4" t="s">
        <v>8</v>
      </c>
      <c r="B31" s="5">
        <v>343</v>
      </c>
      <c r="C31" s="5">
        <v>8</v>
      </c>
    </row>
    <row r="32" spans="1:3" x14ac:dyDescent="0.25">
      <c r="A32" s="4" t="s">
        <v>9</v>
      </c>
      <c r="B32" s="5">
        <v>351</v>
      </c>
      <c r="C32" s="5">
        <v>7</v>
      </c>
    </row>
    <row r="33" spans="1:3" x14ac:dyDescent="0.25">
      <c r="A33" s="4" t="s">
        <v>10</v>
      </c>
      <c r="B33" s="5">
        <v>361</v>
      </c>
      <c r="C33" s="5">
        <v>7</v>
      </c>
    </row>
    <row r="34" spans="1:3" x14ac:dyDescent="0.25">
      <c r="A34" s="3" t="s">
        <v>23</v>
      </c>
      <c r="B34" s="5">
        <v>361</v>
      </c>
      <c r="C34" s="5">
        <v>22</v>
      </c>
    </row>
    <row r="35" spans="1:3" x14ac:dyDescent="0.25">
      <c r="A35" s="3" t="s">
        <v>11</v>
      </c>
    </row>
    <row r="36" spans="1:3" x14ac:dyDescent="0.25">
      <c r="A36" s="4" t="s">
        <v>12</v>
      </c>
      <c r="B36" s="5">
        <v>370</v>
      </c>
      <c r="C36" s="5">
        <v>8</v>
      </c>
    </row>
    <row r="37" spans="1:3" x14ac:dyDescent="0.25">
      <c r="A37" s="4" t="s">
        <v>13</v>
      </c>
      <c r="B37" s="5">
        <v>386</v>
      </c>
      <c r="C37" s="5">
        <v>18</v>
      </c>
    </row>
    <row r="38" spans="1:3" x14ac:dyDescent="0.25">
      <c r="A38" s="4" t="s">
        <v>14</v>
      </c>
      <c r="B38" s="5">
        <v>403</v>
      </c>
      <c r="C38" s="5">
        <v>21</v>
      </c>
    </row>
    <row r="39" spans="1:3" x14ac:dyDescent="0.25">
      <c r="A39" s="3" t="s">
        <v>24</v>
      </c>
      <c r="B39" s="5">
        <v>403</v>
      </c>
      <c r="C39" s="5">
        <v>47</v>
      </c>
    </row>
    <row r="40" spans="1:3" x14ac:dyDescent="0.25">
      <c r="A40" s="3" t="s">
        <v>15</v>
      </c>
    </row>
    <row r="41" spans="1:3" x14ac:dyDescent="0.25">
      <c r="A41" s="4" t="s">
        <v>16</v>
      </c>
      <c r="B41" s="5">
        <v>426</v>
      </c>
      <c r="C41" s="5">
        <v>24</v>
      </c>
    </row>
    <row r="42" spans="1:3" x14ac:dyDescent="0.25">
      <c r="A42" s="4" t="s">
        <v>17</v>
      </c>
      <c r="B42" s="5">
        <v>453</v>
      </c>
      <c r="C42" s="5">
        <v>33</v>
      </c>
    </row>
    <row r="43" spans="1:3" x14ac:dyDescent="0.25">
      <c r="A43" s="4" t="s">
        <v>18</v>
      </c>
      <c r="B43" s="5">
        <v>467</v>
      </c>
      <c r="C43" s="5">
        <v>17</v>
      </c>
    </row>
    <row r="44" spans="1:3" x14ac:dyDescent="0.25">
      <c r="A44" s="3" t="s">
        <v>25</v>
      </c>
      <c r="B44" s="5">
        <v>467</v>
      </c>
      <c r="C44" s="5">
        <v>74</v>
      </c>
    </row>
    <row r="45" spans="1:3" x14ac:dyDescent="0.25">
      <c r="A45" s="2" t="s">
        <v>27</v>
      </c>
      <c r="B45" s="5">
        <v>467</v>
      </c>
      <c r="C45" s="5">
        <v>180</v>
      </c>
    </row>
    <row r="46" spans="1:3" x14ac:dyDescent="0.25">
      <c r="A46" s="2" t="s">
        <v>20</v>
      </c>
    </row>
    <row r="47" spans="1:3" x14ac:dyDescent="0.25">
      <c r="A47" s="3" t="s">
        <v>3</v>
      </c>
    </row>
    <row r="48" spans="1:3" x14ac:dyDescent="0.25">
      <c r="A48" s="4" t="s">
        <v>4</v>
      </c>
      <c r="B48" s="5">
        <v>455</v>
      </c>
      <c r="C48" s="5">
        <v>18</v>
      </c>
    </row>
    <row r="49" spans="1:3" x14ac:dyDescent="0.25">
      <c r="A49" s="4" t="s">
        <v>5</v>
      </c>
      <c r="B49" s="5">
        <v>454</v>
      </c>
      <c r="C49" s="5">
        <v>27</v>
      </c>
    </row>
    <row r="50" spans="1:3" x14ac:dyDescent="0.25">
      <c r="A50" s="4" t="s">
        <v>6</v>
      </c>
      <c r="B50" s="5">
        <v>449</v>
      </c>
      <c r="C50" s="5">
        <v>21</v>
      </c>
    </row>
    <row r="51" spans="1:3" x14ac:dyDescent="0.25">
      <c r="A51" s="3" t="s">
        <v>22</v>
      </c>
      <c r="B51" s="5">
        <v>449</v>
      </c>
      <c r="C51" s="5">
        <v>66</v>
      </c>
    </row>
    <row r="52" spans="1:3" x14ac:dyDescent="0.25">
      <c r="A52" s="3" t="s">
        <v>7</v>
      </c>
    </row>
    <row r="53" spans="1:3" x14ac:dyDescent="0.25">
      <c r="A53" s="4" t="s">
        <v>8</v>
      </c>
      <c r="B53" s="5">
        <v>448</v>
      </c>
      <c r="C53" s="5">
        <v>31</v>
      </c>
    </row>
    <row r="54" spans="1:3" x14ac:dyDescent="0.25">
      <c r="A54" s="4" t="s">
        <v>9</v>
      </c>
      <c r="B54" s="5">
        <v>454</v>
      </c>
      <c r="C54" s="5">
        <v>47</v>
      </c>
    </row>
    <row r="55" spans="1:3" x14ac:dyDescent="0.25">
      <c r="A55" s="4" t="s">
        <v>10</v>
      </c>
      <c r="B55" s="5">
        <v>458</v>
      </c>
      <c r="C55" s="5">
        <v>36</v>
      </c>
    </row>
    <row r="56" spans="1:3" x14ac:dyDescent="0.25">
      <c r="A56" s="3" t="s">
        <v>23</v>
      </c>
      <c r="B56" s="5">
        <v>458</v>
      </c>
      <c r="C56" s="5">
        <v>114</v>
      </c>
    </row>
    <row r="57" spans="1:3" x14ac:dyDescent="0.25">
      <c r="A57" s="3" t="s">
        <v>11</v>
      </c>
    </row>
    <row r="58" spans="1:3" x14ac:dyDescent="0.25">
      <c r="A58" s="4" t="s">
        <v>12</v>
      </c>
      <c r="B58" s="5">
        <v>462</v>
      </c>
      <c r="C58" s="5">
        <v>53</v>
      </c>
    </row>
    <row r="59" spans="1:3" x14ac:dyDescent="0.25">
      <c r="A59" s="4" t="s">
        <v>13</v>
      </c>
      <c r="B59" s="5">
        <v>488</v>
      </c>
      <c r="C59" s="5">
        <v>76</v>
      </c>
    </row>
    <row r="60" spans="1:3" x14ac:dyDescent="0.25">
      <c r="A60" s="4" t="s">
        <v>14</v>
      </c>
      <c r="B60" s="5">
        <v>494</v>
      </c>
      <c r="C60" s="5">
        <v>47</v>
      </c>
    </row>
    <row r="61" spans="1:3" x14ac:dyDescent="0.25">
      <c r="A61" s="3" t="s">
        <v>24</v>
      </c>
      <c r="B61" s="5">
        <v>494</v>
      </c>
      <c r="C61" s="5">
        <v>176</v>
      </c>
    </row>
    <row r="62" spans="1:3" x14ac:dyDescent="0.25">
      <c r="A62" s="3" t="s">
        <v>15</v>
      </c>
    </row>
    <row r="63" spans="1:3" x14ac:dyDescent="0.25">
      <c r="A63" s="4" t="s">
        <v>16</v>
      </c>
      <c r="B63" s="5">
        <v>504</v>
      </c>
      <c r="C63" s="5">
        <v>65</v>
      </c>
    </row>
    <row r="64" spans="1:3" x14ac:dyDescent="0.25">
      <c r="A64" s="4" t="s">
        <v>17</v>
      </c>
      <c r="B64" s="5">
        <v>517</v>
      </c>
      <c r="C64" s="5">
        <v>55</v>
      </c>
    </row>
    <row r="65" spans="1:3" x14ac:dyDescent="0.25">
      <c r="A65" s="4" t="s">
        <v>18</v>
      </c>
      <c r="B65" s="5">
        <v>505</v>
      </c>
      <c r="C65" s="5">
        <v>10</v>
      </c>
    </row>
    <row r="66" spans="1:3" x14ac:dyDescent="0.25">
      <c r="A66" s="3" t="s">
        <v>25</v>
      </c>
      <c r="B66" s="5">
        <v>505</v>
      </c>
      <c r="C66" s="5">
        <v>130</v>
      </c>
    </row>
    <row r="67" spans="1:3" x14ac:dyDescent="0.25">
      <c r="A67" s="2" t="s">
        <v>28</v>
      </c>
      <c r="B67" s="5">
        <v>505</v>
      </c>
      <c r="C67" s="5">
        <v>486</v>
      </c>
    </row>
    <row r="68" spans="1:3" x14ac:dyDescent="0.25">
      <c r="A68" s="2" t="s">
        <v>21</v>
      </c>
    </row>
    <row r="69" spans="1:3" x14ac:dyDescent="0.25">
      <c r="A69" s="3" t="s">
        <v>3</v>
      </c>
    </row>
    <row r="70" spans="1:3" x14ac:dyDescent="0.25">
      <c r="A70" s="4" t="s">
        <v>4</v>
      </c>
      <c r="B70" s="5">
        <v>506</v>
      </c>
      <c r="C70" s="5">
        <v>39</v>
      </c>
    </row>
    <row r="71" spans="1:3" x14ac:dyDescent="0.25">
      <c r="A71" s="4" t="s">
        <v>5</v>
      </c>
      <c r="B71" s="5">
        <v>505</v>
      </c>
      <c r="C71" s="5">
        <v>34</v>
      </c>
    </row>
    <row r="72" spans="1:3" x14ac:dyDescent="0.25">
      <c r="A72" s="4" t="s">
        <v>6</v>
      </c>
      <c r="B72" s="5">
        <v>525</v>
      </c>
      <c r="C72" s="5">
        <v>54</v>
      </c>
    </row>
    <row r="73" spans="1:3" x14ac:dyDescent="0.25">
      <c r="A73" s="3" t="s">
        <v>22</v>
      </c>
      <c r="B73" s="5">
        <v>525</v>
      </c>
      <c r="C73" s="5">
        <v>127</v>
      </c>
    </row>
    <row r="74" spans="1:3" x14ac:dyDescent="0.25">
      <c r="A74" s="3" t="s">
        <v>7</v>
      </c>
    </row>
    <row r="75" spans="1:3" x14ac:dyDescent="0.25">
      <c r="A75" s="4" t="s">
        <v>8</v>
      </c>
      <c r="B75" s="5">
        <v>537</v>
      </c>
      <c r="C75" s="5">
        <v>72</v>
      </c>
    </row>
    <row r="76" spans="1:3" x14ac:dyDescent="0.25">
      <c r="A76" s="4" t="s">
        <v>9</v>
      </c>
      <c r="B76" s="5">
        <v>571</v>
      </c>
      <c r="C76" s="5">
        <v>108</v>
      </c>
    </row>
    <row r="77" spans="1:3" x14ac:dyDescent="0.25">
      <c r="A77" s="4" t="s">
        <v>10</v>
      </c>
      <c r="B77" s="5">
        <v>633</v>
      </c>
      <c r="C77" s="5">
        <v>118</v>
      </c>
    </row>
    <row r="78" spans="1:3" x14ac:dyDescent="0.25">
      <c r="A78" s="3" t="s">
        <v>23</v>
      </c>
      <c r="B78" s="5">
        <v>633</v>
      </c>
      <c r="C78" s="5">
        <v>298</v>
      </c>
    </row>
    <row r="79" spans="1:3" x14ac:dyDescent="0.25">
      <c r="A79" s="3" t="s">
        <v>11</v>
      </c>
    </row>
    <row r="80" spans="1:3" x14ac:dyDescent="0.25">
      <c r="A80" s="4" t="s">
        <v>12</v>
      </c>
      <c r="B80" s="5">
        <v>635</v>
      </c>
      <c r="C80" s="5">
        <v>102</v>
      </c>
    </row>
    <row r="81" spans="1:3" x14ac:dyDescent="0.25">
      <c r="A81" s="4" t="s">
        <v>13</v>
      </c>
      <c r="B81" s="5">
        <v>634</v>
      </c>
      <c r="C81" s="5">
        <v>96</v>
      </c>
    </row>
    <row r="82" spans="1:3" x14ac:dyDescent="0.25">
      <c r="A82" s="4" t="s">
        <v>14</v>
      </c>
      <c r="B82" s="5">
        <v>648</v>
      </c>
      <c r="C82" s="5">
        <v>80</v>
      </c>
    </row>
    <row r="83" spans="1:3" x14ac:dyDescent="0.25">
      <c r="A83" s="3" t="s">
        <v>24</v>
      </c>
      <c r="B83" s="5">
        <v>648</v>
      </c>
      <c r="C83" s="5">
        <v>278</v>
      </c>
    </row>
    <row r="84" spans="1:3" x14ac:dyDescent="0.25">
      <c r="A84" s="3" t="s">
        <v>15</v>
      </c>
    </row>
    <row r="85" spans="1:3" x14ac:dyDescent="0.25">
      <c r="A85" s="4" t="s">
        <v>16</v>
      </c>
      <c r="B85" s="5">
        <v>658</v>
      </c>
      <c r="C85" s="5">
        <v>102</v>
      </c>
    </row>
    <row r="86" spans="1:3" x14ac:dyDescent="0.25">
      <c r="A86" s="4" t="s">
        <v>17</v>
      </c>
      <c r="B86" s="5">
        <v>657</v>
      </c>
      <c r="C86" s="5">
        <v>45</v>
      </c>
    </row>
    <row r="87" spans="1:3" x14ac:dyDescent="0.25">
      <c r="A87" s="4" t="s">
        <v>18</v>
      </c>
      <c r="B87" s="5">
        <v>650</v>
      </c>
      <c r="C87" s="5">
        <v>2</v>
      </c>
    </row>
    <row r="88" spans="1:3" x14ac:dyDescent="0.25">
      <c r="A88" s="3" t="s">
        <v>25</v>
      </c>
      <c r="B88" s="5">
        <v>650</v>
      </c>
      <c r="C88" s="5">
        <v>149</v>
      </c>
    </row>
    <row r="89" spans="1:3" x14ac:dyDescent="0.25">
      <c r="A89" s="2" t="s">
        <v>29</v>
      </c>
      <c r="B89" s="5">
        <v>650</v>
      </c>
      <c r="C89" s="5">
        <v>852</v>
      </c>
    </row>
    <row r="90" spans="1:3" x14ac:dyDescent="0.25">
      <c r="A90" s="2" t="s">
        <v>1</v>
      </c>
      <c r="B90" s="5">
        <v>650</v>
      </c>
      <c r="C90" s="5">
        <v>1596</v>
      </c>
    </row>
  </sheetData>
  <customSheetViews>
    <customSheetView guid="{E8178A25-12B2-4EAA-AA6F-B3C9CB6078E0}" state="hidden">
      <selection activeCell="A90" sqref="A90"/>
      <pageMargins left="0.7" right="0.7" top="0.75" bottom="0.75" header="0.3" footer="0.3"/>
    </customSheetView>
  </customSheetView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9B8F9-031D-4B79-8076-56E103BAB84A}">
  <dimension ref="A3:D26"/>
  <sheetViews>
    <sheetView workbookViewId="0">
      <selection activeCell="M16" sqref="M16"/>
    </sheetView>
  </sheetViews>
  <sheetFormatPr defaultRowHeight="15" x14ac:dyDescent="0.25"/>
  <cols>
    <col min="1" max="1" width="18.42578125" bestFit="1" customWidth="1"/>
    <col min="2" max="2" width="16.85546875" bestFit="1" customWidth="1"/>
    <col min="3" max="3" width="3.140625" bestFit="1" customWidth="1"/>
    <col min="4" max="4" width="11.28515625" bestFit="1" customWidth="1"/>
    <col min="5" max="5" width="18.42578125" bestFit="1" customWidth="1"/>
    <col min="6" max="6" width="29.28515625" bestFit="1" customWidth="1"/>
    <col min="7" max="7" width="23.42578125" bestFit="1" customWidth="1"/>
  </cols>
  <sheetData>
    <row r="3" spans="1:4" x14ac:dyDescent="0.25">
      <c r="A3" s="1" t="s">
        <v>51</v>
      </c>
      <c r="B3" s="1" t="s">
        <v>41</v>
      </c>
    </row>
    <row r="4" spans="1:4" x14ac:dyDescent="0.25">
      <c r="A4" s="1" t="s">
        <v>0</v>
      </c>
      <c r="B4" s="6" t="s">
        <v>42</v>
      </c>
      <c r="C4" t="s">
        <v>43</v>
      </c>
      <c r="D4" t="s">
        <v>1</v>
      </c>
    </row>
    <row r="5" spans="1:4" x14ac:dyDescent="0.25">
      <c r="A5" s="2" t="s">
        <v>34</v>
      </c>
    </row>
    <row r="6" spans="1:4" x14ac:dyDescent="0.25">
      <c r="A6" s="3" t="s">
        <v>32</v>
      </c>
      <c r="B6" s="5">
        <v>76.815238095238087</v>
      </c>
      <c r="C6" s="5">
        <v>28.947199999999999</v>
      </c>
      <c r="D6" s="5">
        <v>50.800000000000004</v>
      </c>
    </row>
    <row r="7" spans="1:4" x14ac:dyDescent="0.25">
      <c r="A7" s="3" t="s">
        <v>33</v>
      </c>
      <c r="B7" s="5">
        <v>112.63642857142858</v>
      </c>
      <c r="C7" s="5">
        <v>20.302857142857142</v>
      </c>
      <c r="D7" s="5">
        <v>46.683877551020416</v>
      </c>
    </row>
    <row r="8" spans="1:4" x14ac:dyDescent="0.25">
      <c r="A8" s="2" t="s">
        <v>35</v>
      </c>
    </row>
    <row r="9" spans="1:4" x14ac:dyDescent="0.25">
      <c r="A9" s="3" t="s">
        <v>32</v>
      </c>
      <c r="B9" s="5">
        <v>86.816800000000001</v>
      </c>
      <c r="C9" s="5">
        <v>15.668823529411766</v>
      </c>
      <c r="D9" s="5">
        <v>58.018809523809523</v>
      </c>
    </row>
    <row r="10" spans="1:4" x14ac:dyDescent="0.25">
      <c r="A10" s="3" t="s">
        <v>33</v>
      </c>
      <c r="B10" s="5">
        <v>63.764000000000003</v>
      </c>
      <c r="C10" s="5">
        <v>16.629428571428569</v>
      </c>
      <c r="D10" s="5">
        <v>30.7698</v>
      </c>
    </row>
    <row r="11" spans="1:4" x14ac:dyDescent="0.25">
      <c r="A11" s="2" t="s">
        <v>36</v>
      </c>
    </row>
    <row r="12" spans="1:4" x14ac:dyDescent="0.25">
      <c r="A12" s="3" t="s">
        <v>32</v>
      </c>
      <c r="B12" s="5">
        <v>55.166428571428575</v>
      </c>
      <c r="C12" s="5">
        <v>10.90764705882353</v>
      </c>
      <c r="D12" s="5">
        <v>30.895483870967741</v>
      </c>
    </row>
    <row r="13" spans="1:4" x14ac:dyDescent="0.25">
      <c r="A13" s="3" t="s">
        <v>33</v>
      </c>
      <c r="B13" s="5">
        <v>130.64363636363635</v>
      </c>
      <c r="C13" s="5">
        <v>18.820399999999999</v>
      </c>
      <c r="D13" s="5">
        <v>38.985245901639345</v>
      </c>
    </row>
    <row r="14" spans="1:4" x14ac:dyDescent="0.25">
      <c r="A14" s="2" t="s">
        <v>37</v>
      </c>
    </row>
    <row r="15" spans="1:4" x14ac:dyDescent="0.25">
      <c r="A15" s="3" t="s">
        <v>32</v>
      </c>
      <c r="B15" s="5">
        <v>88.446315789473687</v>
      </c>
      <c r="C15" s="5">
        <v>18.317083333333333</v>
      </c>
      <c r="D15" s="5">
        <v>49.304418604651168</v>
      </c>
    </row>
    <row r="16" spans="1:4" x14ac:dyDescent="0.25">
      <c r="A16" s="3" t="s">
        <v>33</v>
      </c>
      <c r="B16" s="5">
        <v>83.696923076923071</v>
      </c>
      <c r="C16" s="5">
        <v>18.36611111111111</v>
      </c>
      <c r="D16" s="5">
        <v>35.698775510204079</v>
      </c>
    </row>
    <row r="17" spans="1:4" x14ac:dyDescent="0.25">
      <c r="A17" s="2" t="s">
        <v>38</v>
      </c>
    </row>
    <row r="18" spans="1:4" x14ac:dyDescent="0.25">
      <c r="A18" s="3" t="s">
        <v>32</v>
      </c>
      <c r="B18" s="5">
        <v>86.20703703703704</v>
      </c>
      <c r="C18" s="5">
        <v>12.388260869565217</v>
      </c>
      <c r="D18" s="5">
        <v>52.250399999999999</v>
      </c>
    </row>
    <row r="19" spans="1:4" x14ac:dyDescent="0.25">
      <c r="A19" s="3" t="s">
        <v>33</v>
      </c>
      <c r="B19" s="5">
        <v>66.261538461538464</v>
      </c>
      <c r="C19" s="5">
        <v>33.782258064516128</v>
      </c>
      <c r="D19" s="5">
        <v>43.378409090909095</v>
      </c>
    </row>
    <row r="20" spans="1:4" x14ac:dyDescent="0.25">
      <c r="A20" s="2" t="s">
        <v>39</v>
      </c>
    </row>
    <row r="21" spans="1:4" x14ac:dyDescent="0.25">
      <c r="A21" s="3" t="s">
        <v>32</v>
      </c>
      <c r="B21" s="5">
        <v>68.317826086956515</v>
      </c>
      <c r="C21" s="5">
        <v>12.6516</v>
      </c>
      <c r="D21" s="5">
        <v>39.324999999999996</v>
      </c>
    </row>
    <row r="22" spans="1:4" x14ac:dyDescent="0.25">
      <c r="A22" s="3" t="s">
        <v>33</v>
      </c>
      <c r="B22" s="5">
        <v>74.398571428571429</v>
      </c>
      <c r="C22" s="5">
        <v>19.814146341463413</v>
      </c>
      <c r="D22" s="5">
        <v>33.708363636363636</v>
      </c>
    </row>
    <row r="23" spans="1:4" x14ac:dyDescent="0.25">
      <c r="A23" s="2" t="s">
        <v>40</v>
      </c>
    </row>
    <row r="24" spans="1:4" x14ac:dyDescent="0.25">
      <c r="A24" s="3" t="s">
        <v>32</v>
      </c>
      <c r="B24" s="5">
        <v>73.84571428571428</v>
      </c>
      <c r="C24" s="5">
        <v>7.696315789473684</v>
      </c>
      <c r="D24" s="5">
        <v>42.424750000000003</v>
      </c>
    </row>
    <row r="25" spans="1:4" x14ac:dyDescent="0.25">
      <c r="A25" s="3" t="s">
        <v>33</v>
      </c>
      <c r="B25" s="5">
        <v>93.846666666666664</v>
      </c>
      <c r="C25" s="5">
        <v>17.697741935483872</v>
      </c>
      <c r="D25" s="5">
        <v>45.670816326530613</v>
      </c>
    </row>
    <row r="26" spans="1:4" x14ac:dyDescent="0.25">
      <c r="A26" s="2" t="s">
        <v>1</v>
      </c>
      <c r="B26" s="5">
        <v>82.002983870967753</v>
      </c>
      <c r="C26" s="5">
        <v>18.742371638141808</v>
      </c>
      <c r="D26" s="5">
        <v>42.621567732115679</v>
      </c>
    </row>
  </sheetData>
  <customSheetViews>
    <customSheetView guid="{E8178A25-12B2-4EAA-AA6F-B3C9CB6078E0}" state="hidden">
      <selection activeCell="M16" sqref="M16"/>
      <pageMargins left="0.7" right="0.7" top="0.75" bottom="0.75" header="0.3" footer="0.3"/>
    </customSheetView>
  </customSheetView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FC598-F0C4-45DC-BD01-ABA23EB5A9D2}">
  <dimension ref="A1:D10"/>
  <sheetViews>
    <sheetView zoomScaleNormal="100" workbookViewId="0">
      <selection activeCell="Q13" sqref="Q13"/>
    </sheetView>
  </sheetViews>
  <sheetFormatPr defaultRowHeight="15" x14ac:dyDescent="0.25"/>
  <cols>
    <col min="1" max="1" width="17.28515625" bestFit="1" customWidth="1"/>
    <col min="2" max="2" width="16.85546875" bestFit="1" customWidth="1"/>
    <col min="3" max="3" width="4" bestFit="1" customWidth="1"/>
    <col min="4" max="4" width="11.28515625" bestFit="1" customWidth="1"/>
  </cols>
  <sheetData>
    <row r="1" spans="1:4" x14ac:dyDescent="0.25">
      <c r="A1" s="1" t="s">
        <v>30</v>
      </c>
      <c r="B1" s="1" t="s">
        <v>41</v>
      </c>
    </row>
    <row r="2" spans="1:4" x14ac:dyDescent="0.25">
      <c r="A2" s="1" t="s">
        <v>0</v>
      </c>
      <c r="B2" t="s">
        <v>32</v>
      </c>
      <c r="C2" t="s">
        <v>33</v>
      </c>
      <c r="D2" t="s">
        <v>1</v>
      </c>
    </row>
    <row r="3" spans="1:4" x14ac:dyDescent="0.25">
      <c r="A3" s="2" t="s">
        <v>44</v>
      </c>
      <c r="B3" s="5">
        <v>33</v>
      </c>
      <c r="C3" s="5">
        <v>42</v>
      </c>
      <c r="D3" s="5">
        <v>75</v>
      </c>
    </row>
    <row r="4" spans="1:4" x14ac:dyDescent="0.25">
      <c r="A4" s="2" t="s">
        <v>45</v>
      </c>
      <c r="B4" s="5">
        <v>81</v>
      </c>
      <c r="C4" s="5">
        <v>32</v>
      </c>
      <c r="D4" s="5">
        <v>113</v>
      </c>
    </row>
    <row r="5" spans="1:4" x14ac:dyDescent="0.25">
      <c r="A5" s="2" t="s">
        <v>46</v>
      </c>
      <c r="B5" s="5">
        <v>28</v>
      </c>
      <c r="C5" s="5">
        <v>34</v>
      </c>
      <c r="D5" s="5">
        <v>62</v>
      </c>
    </row>
    <row r="6" spans="1:4" x14ac:dyDescent="0.25">
      <c r="A6" s="2" t="s">
        <v>47</v>
      </c>
      <c r="B6" s="5">
        <v>55</v>
      </c>
      <c r="C6" s="5">
        <v>69</v>
      </c>
      <c r="D6" s="5">
        <v>124</v>
      </c>
    </row>
    <row r="7" spans="1:4" x14ac:dyDescent="0.25">
      <c r="A7" s="2" t="s">
        <v>48</v>
      </c>
      <c r="B7" s="5">
        <v>32</v>
      </c>
      <c r="C7" s="5">
        <v>62</v>
      </c>
      <c r="D7" s="5">
        <v>94</v>
      </c>
    </row>
    <row r="8" spans="1:4" x14ac:dyDescent="0.25">
      <c r="A8" s="2" t="s">
        <v>49</v>
      </c>
      <c r="B8" s="5">
        <v>36</v>
      </c>
      <c r="C8" s="5">
        <v>78</v>
      </c>
      <c r="D8" s="5">
        <v>114</v>
      </c>
    </row>
    <row r="9" spans="1:4" x14ac:dyDescent="0.25">
      <c r="A9" s="2" t="s">
        <v>50</v>
      </c>
      <c r="B9" s="5">
        <v>32</v>
      </c>
      <c r="C9" s="5">
        <v>36</v>
      </c>
      <c r="D9" s="5">
        <v>68</v>
      </c>
    </row>
    <row r="10" spans="1:4" x14ac:dyDescent="0.25">
      <c r="A10" s="2" t="s">
        <v>1</v>
      </c>
      <c r="B10" s="5">
        <v>297</v>
      </c>
      <c r="C10" s="5">
        <v>353</v>
      </c>
      <c r="D10" s="5">
        <v>650</v>
      </c>
    </row>
  </sheetData>
  <customSheetViews>
    <customSheetView guid="{E8178A25-12B2-4EAA-AA6F-B3C9CB6078E0}" state="hidden">
      <selection activeCell="Q13" sqref="Q13"/>
      <pageMargins left="0.7" right="0.7" top="0.75" bottom="0.75" header="0.3" footer="0.3"/>
    </customSheetView>
  </customSheetView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E37F7-6B47-4AAA-A826-8DB491D0429B}">
  <dimension ref="A3:C8"/>
  <sheetViews>
    <sheetView workbookViewId="0">
      <selection activeCell="H18" sqref="H18"/>
    </sheetView>
  </sheetViews>
  <sheetFormatPr defaultRowHeight="15" x14ac:dyDescent="0.25"/>
  <cols>
    <col min="1" max="1" width="13.42578125" bestFit="1" customWidth="1"/>
    <col min="2" max="2" width="11.7109375" bestFit="1" customWidth="1"/>
    <col min="3" max="3" width="9.5703125" bestFit="1" customWidth="1"/>
  </cols>
  <sheetData>
    <row r="3" spans="1:3" x14ac:dyDescent="0.25">
      <c r="A3" s="1" t="s">
        <v>0</v>
      </c>
      <c r="B3" t="s">
        <v>52</v>
      </c>
      <c r="C3" t="s">
        <v>53</v>
      </c>
    </row>
    <row r="4" spans="1:3" x14ac:dyDescent="0.25">
      <c r="A4" s="2" t="s">
        <v>2</v>
      </c>
      <c r="B4" s="5">
        <v>11</v>
      </c>
      <c r="C4">
        <v>11</v>
      </c>
    </row>
    <row r="5" spans="1:3" x14ac:dyDescent="0.25">
      <c r="A5" s="2" t="s">
        <v>19</v>
      </c>
      <c r="B5" s="5">
        <v>96</v>
      </c>
      <c r="C5">
        <v>92</v>
      </c>
    </row>
    <row r="6" spans="1:3" x14ac:dyDescent="0.25">
      <c r="A6" s="2" t="s">
        <v>20</v>
      </c>
      <c r="B6" s="5">
        <v>599</v>
      </c>
      <c r="C6">
        <v>400</v>
      </c>
    </row>
    <row r="7" spans="1:3" x14ac:dyDescent="0.25">
      <c r="A7" s="2" t="s">
        <v>21</v>
      </c>
      <c r="B7" s="5">
        <v>950</v>
      </c>
      <c r="C7">
        <v>676</v>
      </c>
    </row>
    <row r="8" spans="1:3" x14ac:dyDescent="0.25">
      <c r="A8" s="2" t="s">
        <v>1</v>
      </c>
      <c r="B8" s="5">
        <v>1656</v>
      </c>
      <c r="C8">
        <v>1179</v>
      </c>
    </row>
  </sheetData>
  <customSheetViews>
    <customSheetView guid="{E8178A25-12B2-4EAA-AA6F-B3C9CB6078E0}" state="hidden">
      <selection activeCell="H18" sqref="H18"/>
      <pageMargins left="0.7" right="0.7" top="0.75" bottom="0.75" header="0.3" footer="0.3"/>
    </customSheetView>
  </customSheetView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A3616-E26E-4A84-BB73-9402B05E4EDB}">
  <dimension ref="A3:D39"/>
  <sheetViews>
    <sheetView topLeftCell="A19" workbookViewId="0">
      <selection activeCell="D39" sqref="D39"/>
    </sheetView>
  </sheetViews>
  <sheetFormatPr defaultRowHeight="15" x14ac:dyDescent="0.25"/>
  <cols>
    <col min="1" max="1" width="13.42578125" bestFit="1" customWidth="1"/>
    <col min="2" max="2" width="16.85546875" bestFit="1" customWidth="1"/>
    <col min="3" max="3" width="5.5703125" bestFit="1" customWidth="1"/>
    <col min="4" max="4" width="11.28515625" bestFit="1" customWidth="1"/>
  </cols>
  <sheetData>
    <row r="3" spans="1:4" x14ac:dyDescent="0.25">
      <c r="A3" s="1" t="s">
        <v>0</v>
      </c>
      <c r="B3" t="s">
        <v>30</v>
      </c>
    </row>
    <row r="4" spans="1:4" x14ac:dyDescent="0.25">
      <c r="A4" s="2" t="s">
        <v>32</v>
      </c>
      <c r="B4" s="5">
        <v>297</v>
      </c>
    </row>
    <row r="5" spans="1:4" x14ac:dyDescent="0.25">
      <c r="A5" s="2" t="s">
        <v>33</v>
      </c>
      <c r="B5" s="5">
        <v>353</v>
      </c>
    </row>
    <row r="6" spans="1:4" x14ac:dyDescent="0.25">
      <c r="A6" s="2" t="s">
        <v>1</v>
      </c>
      <c r="B6" s="5">
        <v>650</v>
      </c>
    </row>
    <row r="11" spans="1:4" x14ac:dyDescent="0.25">
      <c r="A11" s="1" t="s">
        <v>30</v>
      </c>
      <c r="B11" s="1" t="s">
        <v>41</v>
      </c>
    </row>
    <row r="12" spans="1:4" x14ac:dyDescent="0.25">
      <c r="A12" s="1" t="s">
        <v>0</v>
      </c>
      <c r="B12" t="s">
        <v>32</v>
      </c>
      <c r="C12" t="s">
        <v>33</v>
      </c>
      <c r="D12" t="s">
        <v>1</v>
      </c>
    </row>
    <row r="13" spans="1:4" x14ac:dyDescent="0.25">
      <c r="A13" s="2" t="s">
        <v>57</v>
      </c>
      <c r="B13" s="7">
        <v>0.81818181818181823</v>
      </c>
      <c r="C13" s="7">
        <v>0.91501416430594906</v>
      </c>
      <c r="D13" s="7">
        <v>0.87076923076923074</v>
      </c>
    </row>
    <row r="14" spans="1:4" x14ac:dyDescent="0.25">
      <c r="A14" s="2" t="s">
        <v>58</v>
      </c>
      <c r="B14" s="7">
        <v>0.18181818181818182</v>
      </c>
      <c r="C14" s="7">
        <v>8.4985835694050993E-2</v>
      </c>
      <c r="D14" s="7">
        <v>0.12923076923076923</v>
      </c>
    </row>
    <row r="15" spans="1:4" x14ac:dyDescent="0.25">
      <c r="A15" s="2" t="s">
        <v>1</v>
      </c>
      <c r="B15" s="7">
        <v>1</v>
      </c>
      <c r="C15" s="7">
        <v>1</v>
      </c>
      <c r="D15" s="7">
        <v>1</v>
      </c>
    </row>
    <row r="18" spans="1:4" x14ac:dyDescent="0.25">
      <c r="A18" s="1" t="s">
        <v>30</v>
      </c>
      <c r="B18" s="1" t="s">
        <v>41</v>
      </c>
    </row>
    <row r="19" spans="1:4" x14ac:dyDescent="0.25">
      <c r="A19" s="1" t="s">
        <v>0</v>
      </c>
      <c r="B19" t="s">
        <v>32</v>
      </c>
      <c r="C19" t="s">
        <v>33</v>
      </c>
      <c r="D19" t="s">
        <v>1</v>
      </c>
    </row>
    <row r="20" spans="1:4" x14ac:dyDescent="0.25">
      <c r="A20" s="2" t="s">
        <v>42</v>
      </c>
      <c r="B20" s="7">
        <v>0.50168350168350173</v>
      </c>
      <c r="C20" s="7">
        <v>0.27762039660056659</v>
      </c>
      <c r="D20" s="7">
        <v>0.38</v>
      </c>
    </row>
    <row r="21" spans="1:4" x14ac:dyDescent="0.25">
      <c r="A21" s="2" t="s">
        <v>43</v>
      </c>
      <c r="B21" s="7">
        <v>0.49831649831649832</v>
      </c>
      <c r="C21" s="7">
        <v>0.72237960339943341</v>
      </c>
      <c r="D21" s="7">
        <v>0.62</v>
      </c>
    </row>
    <row r="22" spans="1:4" x14ac:dyDescent="0.25">
      <c r="A22" s="2" t="s">
        <v>1</v>
      </c>
      <c r="B22" s="7">
        <v>1</v>
      </c>
      <c r="C22" s="7">
        <v>1</v>
      </c>
      <c r="D22" s="7">
        <v>1</v>
      </c>
    </row>
    <row r="25" spans="1:4" x14ac:dyDescent="0.25">
      <c r="A25" s="1" t="s">
        <v>30</v>
      </c>
      <c r="B25" s="1" t="s">
        <v>41</v>
      </c>
    </row>
    <row r="26" spans="1:4" x14ac:dyDescent="0.25">
      <c r="A26" s="1" t="s">
        <v>0</v>
      </c>
      <c r="B26" t="s">
        <v>32</v>
      </c>
      <c r="C26" t="s">
        <v>33</v>
      </c>
      <c r="D26" t="s">
        <v>1</v>
      </c>
    </row>
    <row r="27" spans="1:4" x14ac:dyDescent="0.25">
      <c r="A27" s="2" t="s">
        <v>61</v>
      </c>
      <c r="B27">
        <v>172</v>
      </c>
      <c r="C27">
        <v>165</v>
      </c>
      <c r="D27">
        <v>337</v>
      </c>
    </row>
    <row r="28" spans="1:4" x14ac:dyDescent="0.25">
      <c r="A28" s="2" t="s">
        <v>62</v>
      </c>
      <c r="B28">
        <v>81</v>
      </c>
      <c r="C28">
        <v>105</v>
      </c>
      <c r="D28">
        <v>186</v>
      </c>
    </row>
    <row r="29" spans="1:4" x14ac:dyDescent="0.25">
      <c r="A29" s="2" t="s">
        <v>63</v>
      </c>
      <c r="B29">
        <v>44</v>
      </c>
      <c r="C29">
        <v>83</v>
      </c>
      <c r="D29">
        <v>127</v>
      </c>
    </row>
    <row r="30" spans="1:4" x14ac:dyDescent="0.25">
      <c r="A30" s="2" t="s">
        <v>1</v>
      </c>
      <c r="B30">
        <v>297</v>
      </c>
      <c r="C30">
        <v>353</v>
      </c>
      <c r="D30">
        <v>650</v>
      </c>
    </row>
    <row r="33" spans="1:4" x14ac:dyDescent="0.25">
      <c r="A33" s="1" t="s">
        <v>66</v>
      </c>
      <c r="B33" s="1" t="s">
        <v>41</v>
      </c>
    </row>
    <row r="34" spans="1:4" x14ac:dyDescent="0.25">
      <c r="A34" s="1" t="s">
        <v>0</v>
      </c>
      <c r="B34" t="s">
        <v>32</v>
      </c>
      <c r="C34" t="s">
        <v>33</v>
      </c>
      <c r="D34" t="s">
        <v>1</v>
      </c>
    </row>
    <row r="35" spans="1:4" x14ac:dyDescent="0.25">
      <c r="A35" s="2" t="s">
        <v>2</v>
      </c>
      <c r="B35" s="8">
        <v>3.2258064516129031E-2</v>
      </c>
      <c r="C35" s="8">
        <v>4.1379310344827586E-2</v>
      </c>
      <c r="D35" s="8">
        <v>3.6666666666666667E-2</v>
      </c>
    </row>
    <row r="36" spans="1:4" x14ac:dyDescent="0.25">
      <c r="A36" s="2" t="s">
        <v>19</v>
      </c>
      <c r="B36" s="8">
        <v>0.19742489270386265</v>
      </c>
      <c r="C36" s="8">
        <v>0.21367521367521367</v>
      </c>
      <c r="D36" s="8">
        <v>0.20556745182012848</v>
      </c>
    </row>
    <row r="37" spans="1:4" x14ac:dyDescent="0.25">
      <c r="A37" s="2" t="s">
        <v>20</v>
      </c>
      <c r="B37" s="8">
        <v>1.1836734693877551</v>
      </c>
      <c r="C37" s="8">
        <v>1.1884615384615385</v>
      </c>
      <c r="D37" s="8">
        <v>1.1861386138613861</v>
      </c>
    </row>
    <row r="38" spans="1:4" x14ac:dyDescent="0.25">
      <c r="A38" s="2" t="s">
        <v>21</v>
      </c>
      <c r="B38" s="8">
        <v>1.3905723905723906</v>
      </c>
      <c r="C38" s="8">
        <v>1.5212464589235128</v>
      </c>
      <c r="D38" s="8">
        <v>1.4615384615384615</v>
      </c>
    </row>
    <row r="39" spans="1:4" x14ac:dyDescent="0.25">
      <c r="A39" s="2" t="s">
        <v>1</v>
      </c>
      <c r="B39" s="8">
        <v>2.5387205387205389</v>
      </c>
      <c r="C39" s="8">
        <v>2.5552407932011332</v>
      </c>
      <c r="D39" s="8">
        <v>2.5476923076923077</v>
      </c>
    </row>
  </sheetData>
  <customSheetViews>
    <customSheetView guid="{E8178A25-12B2-4EAA-AA6F-B3C9CB6078E0}" state="hidden" topLeftCell="A19">
      <selection activeCell="D39" sqref="D39"/>
      <pageMargins left="0.7" right="0.7" top="0.75" bottom="0.75" header="0.3" footer="0.3"/>
    </customSheetView>
  </customSheetViews>
  <pageMargins left="0.7" right="0.7" top="0.75" bottom="0.75" header="0.3" footer="0.3"/>
  <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5C4B3-13FC-49B6-ADB6-F41EEEFFA7B1}">
  <dimension ref="A3:D9"/>
  <sheetViews>
    <sheetView workbookViewId="0">
      <selection activeCell="B5" sqref="B5"/>
    </sheetView>
  </sheetViews>
  <sheetFormatPr defaultRowHeight="15" x14ac:dyDescent="0.25"/>
  <cols>
    <col min="1" max="1" width="13.42578125" bestFit="1" customWidth="1"/>
    <col min="2" max="2" width="16.85546875" bestFit="1" customWidth="1"/>
    <col min="3" max="3" width="9.5703125" bestFit="1" customWidth="1"/>
    <col min="4" max="4" width="11.28515625" bestFit="1" customWidth="1"/>
    <col min="5" max="5" width="11.140625" bestFit="1" customWidth="1"/>
    <col min="6" max="6" width="9.5703125" bestFit="1" customWidth="1"/>
    <col min="7" max="7" width="16.7109375" bestFit="1" customWidth="1"/>
    <col min="8" max="8" width="14.5703125" bestFit="1" customWidth="1"/>
  </cols>
  <sheetData>
    <row r="3" spans="1:4" x14ac:dyDescent="0.25">
      <c r="A3" s="1" t="s">
        <v>52</v>
      </c>
      <c r="B3" s="1" t="s">
        <v>41</v>
      </c>
    </row>
    <row r="4" spans="1:4" x14ac:dyDescent="0.25">
      <c r="A4" s="1" t="s">
        <v>0</v>
      </c>
      <c r="B4" t="s">
        <v>54</v>
      </c>
      <c r="C4" t="s">
        <v>55</v>
      </c>
      <c r="D4" t="s">
        <v>1</v>
      </c>
    </row>
    <row r="5" spans="1:4" x14ac:dyDescent="0.25">
      <c r="A5" s="2" t="s">
        <v>2</v>
      </c>
      <c r="B5" s="5">
        <v>11</v>
      </c>
      <c r="C5" s="5"/>
      <c r="D5" s="5">
        <v>11</v>
      </c>
    </row>
    <row r="6" spans="1:4" x14ac:dyDescent="0.25">
      <c r="A6" s="2" t="s">
        <v>19</v>
      </c>
      <c r="B6" s="5">
        <v>73</v>
      </c>
      <c r="C6" s="5">
        <v>23</v>
      </c>
      <c r="D6" s="5">
        <v>96</v>
      </c>
    </row>
    <row r="7" spans="1:4" x14ac:dyDescent="0.25">
      <c r="A7" s="2" t="s">
        <v>20</v>
      </c>
      <c r="B7" s="5">
        <v>127</v>
      </c>
      <c r="C7" s="5">
        <v>472</v>
      </c>
      <c r="D7" s="5">
        <v>599</v>
      </c>
    </row>
    <row r="8" spans="1:4" x14ac:dyDescent="0.25">
      <c r="A8" s="2" t="s">
        <v>21</v>
      </c>
      <c r="B8" s="5">
        <v>228</v>
      </c>
      <c r="C8" s="5">
        <v>722</v>
      </c>
      <c r="D8" s="5">
        <v>950</v>
      </c>
    </row>
    <row r="9" spans="1:4" x14ac:dyDescent="0.25">
      <c r="A9" s="2" t="s">
        <v>1</v>
      </c>
      <c r="B9" s="5">
        <v>439</v>
      </c>
      <c r="C9" s="5">
        <v>1217</v>
      </c>
      <c r="D9" s="5">
        <v>1656</v>
      </c>
    </row>
  </sheetData>
  <customSheetViews>
    <customSheetView guid="{E8178A25-12B2-4EAA-AA6F-B3C9CB6078E0}" state="hidden">
      <selection activeCell="B5" sqref="B5"/>
      <pageMargins left="0.7" right="0.7" top="0.75" bottom="0.75" header="0.3" footer="0.3"/>
    </customSheetView>
  </customSheetView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6 2 d 8 4 1 7 2 - 2 6 e 9 - 4 4 6 b - b 3 4 2 - e 5 a 4 3 1 b c 9 f 2 b " > < 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M e a s u r e N a m e > < D i s p l a y N a m e > N e w   H i r e < / D i s p l a y N a m e > < V i s i b l e > F a l s e < / V i s i b l e > < / i t e m > < i t e m > < M e a s u r e N a m e > A v g .   T e n u r e   o f   E m p < / M e a s u r e N a m e > < D i s p l a y N a m e > A v g .   T e n u r e   o f   E m p < / D i s p l a y N a m e > < V i s i b l e > F a l s e < / V i s i b l e > < / i t e m > < / C a l c u l a t e d F i e l d s > < S A H o s t H a s h > 0 < / S A H o s t H a s h > < G e m i n i F i e l d L i s t V i s i b l e > T r u e < / G e m i n i F i e l d L i s t V i s i b l e > < / S e t t i n g s > ] ] > < / C u s t o m C o n t e n t > < / G e m i n i > 
</file>

<file path=customXml/item10.xml>��< ? x m l   v e r s i o n = " 1 . 0 "   e n c o d i n g = " U T F - 1 6 " ? > < G e m i n i   x m l n s = " h t t p : / / g e m i n i / p i v o t c u s t o m i z a t i o n / 3 b 9 1 6 6 8 a - 6 1 c 4 - 4 4 a 2 - 8 9 9 3 - 2 4 a f e f c e 0 f 2 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M e a s u r e N a m e > < D i s p l a y N a m e > N e w   H i r e < / D i s p l a y N a m e > < V i s i b l e > F a l s e < / V i s i b l e > < / i t e m > < i t e m > < M e a s u r e N a m e > A v g .   T e n u r e   o f   E m p < / M e a s u r e N a m e > < D i s p l a y N a m e > A v g .   T e n u r e   o f   E m p < / 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1.xml>��< ? x m l   v e r s i o n = " 1 . 0 "   e n c o d i n g = " U T F - 1 6 " ? > < G e m i n i   x m l n s = " h t t p : / / g e m i n i / p i v o t c u s t o m i z a t i o n / 2 2 1 d 7 f 3 8 - d 7 d a - 4 5 8 7 - b b 8 1 - b 9 f a e e 5 2 9 3 b 7 " > < 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M e a s u r e N a m e > < D i s p l a y N a m e > N e w   H i r e < / D i s p l a y N a m e > < V i s i b l e > F a l s e < / V i s i b l e > < / i t e m > < i t e m > < M e a s u r e N a m e > A v g .   T e n u r e   o f   E m p < / M e a s u r e N a m e > < D i s p l a y N a m e > A v g .   T e n u r e   o f   E m p < / 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2.xml>��< ? x m l   v e r s i o n = " 1 . 0 "   e n c o d i n g = " U T F - 1 6 " ? > < G e m i n i   x m l n s = " h t t p : / / g e m i n i / p i v o t c u s t o m i z a t i o n / S a n d b o x N o n E m p t y " > < C u s t o m C o n t e n t > < ! [ C D A T A [ 1 ] ] > < / C u s t o m C o n t e n t > < / G e m i n i > 
</file>

<file path=customXml/item13.xml>��< ? x m l   v e r s i o n = " 1 . 0 "   e n c o d i n g = " U T F - 1 6 " ? > < G e m i n i   x m l n s = " h t t p : / / g e m i n i / p i v o t c u s t o m i z a t i o n / a 4 a b a 7 2 b - d a 4 c - 4 c 5 7 - b e e b - d 9 7 b e 6 4 4 a e 1 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M e a s u r e N a m e > < D i s p l a y N a m e > N e w   H i r e < / D i s p l a y N a m e > < V i s i b l e > F a l s e < / V i s i b l e > < / i t e m > < i t e m > < M e a s u r e N a m e > A v g .   T e n u r e   o f   E m p < / M e a s u r e N a m e > < D i s p l a y N a m e > A v g .   T e n u r e   o f   E m p < / D i s p l a y N a m e > < V i s i b l e > T r u e 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4.xml>��< ? x m l   v e r s i o n = " 1 . 0 "   e n c o d i n g = " U T F - 1 6 " ? > < G e m i n i   x m l n s = " h t t p : / / g e m i n i / p i v o t c u s t o m i z a t i o n / 1 c 3 c 6 8 6 2 - 2 2 1 c - 4 c d 5 - a 2 3 d - 1 f b b 3 e b 5 6 1 1 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M e a s u r e N a m e > < D i s p l a y N a m e > N e w   H i r e < / D i s p l a y N a m e > < V i s i b l e > F a l s e < / V i s i b l e > < / i t e m > < i t e m > < M e a s u r e N a m e > A v g .   T e n u r e   o f   E m p < / M e a s u r e N a m e > < D i s p l a y N a m e > A v g .   T e n u r e   o f   E m p < / D i s p l a y N a m e > < V i s i b l e > F a l s e < / V i s i b l e > < / i t e m > < / C a l c u l a t e d F i e l d s > < S A H o s t H a s h > 0 < / S A H o s t H a s h > < G e m i n i F i e l d L i s t V i s i b l e > T r u e < / G e m i n i F i e l d L i s t V i s i b l e > < / S e t t i n g s > ] ] > < / C u s t o m C o n t e n t > < / G e m i n i > 
</file>

<file path=customXml/item15.xml>��< ? x m l   v e r s i o n = " 1 . 0 "   e n c o d i n g = " U T F - 1 6 " ? > < G e m i n i   x m l n s = " h t t p : / / g e m i n i / p i v o t c u s t o m i z a t i o n / a 8 b 8 c b 3 9 - c 0 2 7 - 4 c 3 6 - 9 3 6 9 - 8 3 4 4 5 e 5 3 d 2 3 4 " > < 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M e a s u r e N a m e > < D i s p l a y N a m e > N e w   H i r e < / D i s p l a y N a m e > < V i s i b l e > F a l s e < / V i s i b l e > < / i t e m > < i t e m > < M e a s u r e N a m e > A v g .   T e n u r e   o f   E m p < / M e a s u r e N a m e > < D i s p l a y N a m e > A v g .   T e n u r e   o f   E m p < / D i s p l a y N a m e > < V i s i b l e > F a l s e < / V i s i b l e > < / i t e m > < / C a l c u l a t e d F i e l d s > < S A H o s t H a s h > 0 < / S A H o s t H a s h > < G e m i n i F i e l d L i s t V i s i b l e > T r u e < / G e m i n i F i e l d L i s t V i s i b l e > < / S e t t i n g s > ] ] > < / 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 M e a s u r e s \ S u m   o f   T e n u r e M o n t h s < / K e y > < / D i a g r a m O b j e c t K e y > < D i a g r a m O b j e c t K e y > < K e y > M e a s u r e s \ S u m   o f   T e n u r e M o n t h s \ T a g I n f o \ F o r m u l a < / K e y > < / D i a g r a m O b j e c t K e y > < D i a g r a m O b j e c t K e y > < K e y > M e a s u r e s \ S u m 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 M e a s u r e s \ C o u n t   o f   G e n d e r < / K e y > < / D i a g r a m O b j e c t K e y > < D i a g r a m O b j e c t K e y > < K e y > M e a s u r e s \ C o u n t   o f   G e n d e r \ T a g I n f o \ F o r m u l a < / K e y > < / D i a g r a m O b j e c t K e y > < D i a g r a m O b j e c t K e y > < K e y > M e a s u r e s \ C o u n t   o f   G e n d e r \ T a g I n f o \ V a l u e < / K e y > < / D i a g r a m O b j e c t K e y > < D i a g r a m O b j e c t K e y > < K e y > M e a s u r e s \ C o u n t   o f   B U   R e g i o n < / K e y > < / D i a g r a m O b j e c t K e y > < D i a g r a m O b j e c t K e y > < K e y > M e a s u r e s \ C o u n t   o f   B U   R e g i o n \ T a g I n f o \ F o r m u l a < / K e y > < / D i a g r a m O b j e c t K e y > < D i a g r a m O b j e c t K e y > < K e y > M e a s u r e s \ C o u n t   o f   B U   R e g i o n \ T a g I n f o \ V a l u e < / K e y > < / D i a g r a m O b j e c t K e y > < D i a g r a m O b j e c t K e y > < K e y > M e a s u r e s \ S u m   o f   A g e < / K e y > < / D i a g r a m O b j e c t K e y > < D i a g r a m O b j e c t K e y > < K e y > M e a s u r e s \ S u m   o f   A g e \ T a g I n f o \ F o r m u l a < / K e y > < / D i a g r a m O b j e c t K e y > < D i a g r a m O b j e c t K e y > < K e y > M e a s u r e s \ S u m   o f   A g e \ T a g I n f o \ V a l u e < / K e y > < / D i a g r a m O b j e c t K e y > < D i a g r a m O b j e c t K e y > < K e y > M e a s u r e s \ A v e r a g e   o f   A g e < / K e y > < / D i a g r a m O b j e c t K e y > < D i a g r a m O b j e c t K e y > < K e y > M e a s u r e s \ A v e r a g e   o f   A g e \ T a g I n f o \ F o r m u l a < / K e y > < / D i a g r a m O b j e c t K e y > < D i a g r a m O b j e c t K e y > < K e y > M e a s u r e s \ A v e r a g e   o f   A g e \ T a g I n f o \ V a l u e < / K e y > < / D i a g r a m O b j e c t K e y > < D i a g r a m O b j e c t K e y > < K e y > M e a s u r e s \ C o u n t   o f   A g e < / K e y > < / D i a g r a m O b j e c t K e y > < D i a g r a m O b j e c t K e y > < K e y > M e a s u r e s \ C o u n t   o f   A g e \ T a g I n f o \ F o r m u l a < / K e y > < / D i a g r a m O b j e c t K e y > < D i a g r a m O b j e c t K e y > < K e y > M e a s u r e s \ C o u n t   o f   A g e \ T a g I n f o \ V a l u e < / K e y > < / D i a g r a m O b j e c t K e y > < D i a g r a m O b j e c t K e y > < K e y > M e a s u r e s \ S u m   o f   B a d H i r e s < / K e y > < / D i a g r a m O b j e c t K e y > < D i a g r a m O b j e c t K e y > < K e y > M e a s u r e s \ S u m   o f   B a d H i r e s \ T a g I n f o \ F o r m u l a < / K e y > < / D i a g r a m O b j e c t K e y > < D i a g r a m O b j e c t K e y > < K e y > M e a s u r e s \ S u m   o f   B a d H i r e s \ T a g I n f o \ V a l u e < / K e y > < / D i a g r a m O b j e c t K e y > < D i a g r a m O b j e c t K e y > < K e y > M e a s u r e s \ E m p C o u n t < / K e y > < / D i a g r a m O b j e c t K e y > < D i a g r a m O b j e c t K e y > < K e y > M e a s u r e s \ E m p C o u n t \ T a g I n f o \ F o r m u l a < / K e y > < / D i a g r a m O b j e c t K e y > < D i a g r a m O b j e c t K e y > < K e y > M e a s u r e s \ E m p C o u n t \ T a g I n f o \ V a l u e < / K e y > < / D i a g r a m O b j e c t K e y > < D i a g r a m O b j e c t K e y > < K e y > M e a s u r e s \ A c t i v e   E m p l o y e e s < / K e y > < / D i a g r a m O b j e c t K e y > < D i a g r a m O b j e c t K e y > < K e y > M e a s u r e s \ A c t i v e   E m p l o y e e s \ T a g I n f o \ F o r m u l a < / K e y > < / D i a g r a m O b j e c t K e y > < D i a g r a m O b j e c t K e y > < K e y > M e a s u r e s \ A c t i v e   E m p l o y e e s \ T a g I n f o \ V a l u e < / K e y > < / D i a g r a m O b j e c t K e y > < D i a g r a m O b j e c t K e y > < K e y > M e a s u r e s \ N e w   H i r e < / K e y > < / D i a g r a m O b j e c t K e y > < D i a g r a m O b j e c t K e y > < K e y > M e a s u r e s \ N e w   H i r e \ T a g I n f o \ F o r m u l a < / K e y > < / D i a g r a m O b j e c t K e y > < D i a g r a m O b j e c t K e y > < K e y > M e a s u r e s \ N e w   H i r e \ T a g I n f o \ V a l u e < / K e y > < / D i a g r a m O b j e c t K e y > < D i a g r a m O b j e c t K e y > < K e y > M e a s u r e s \ A v g .   T e n u r e   o f   E m p < / K e y > < / D i a g r a m O b j e c t K e y > < D i a g r a m O b j e c t K e y > < K e y > M e a s u r e s \ A v g .   T e n u r e   o f   E m p \ T a g I n f o \ F o r m u l a < / K e y > < / D i a g r a m O b j e c t K e y > < D i a g r a m O b j e c t K e y > < K e y > M e a s u r e s \ A v g .   T e n u r e   o f   E m p \ T a g I n f o \ V a l u e < / K e y > < / D i a g r a m O b j e c t K e y > < D i a g r a m O b j e c t K e y > < K e y > M e a s u r e s \ S e p a r a t i o n s < / K e y > < / D i a g r a m O b j e c t K e y > < D i a g r a m O b j e c t K e y > < K e y > M e a s u r e s \ S e p a r a t i o n s \ T a g I n f o \ F o r m u l a < / K e y > < / D i a g r a m O b j e c t K e y > < D i a g r a m O b j e c t K e y > < K e y > M e a s u r e s \ S e p a r a t i o n s \ T a g I n f o \ V a l u e 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 C o l u m n s \ T e r m D a t e   ( Y e a r ) < / K e y > < / D i a g r a m O b j e c t K e y > < D i a g r a m O b j e c t K e y > < K e y > C o l u m n s \ T e r m D a t e   ( Q u a r t e r ) < / K e y > < / D i a g r a m O b j e c t K e y > < D i a g r a m O b j e c t K e y > < K e y > C o l u m n s \ T e r m D a t e   ( M o n t h   I n d e x ) < / K e y > < / D i a g r a m O b j e c t K e y > < D i a g r a m O b j e c t K e y > < K e y > C o l u m n s \ T e r m D a t e 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 L i n k s \ & l t ; C o l u m n s \ C o u n t   o f   B U   R e g i o n & g t ; - & l t ; M e a s u r e s \ B U   R e g i o n & g t ; < / K e y > < / D i a g r a m O b j e c t K e y > < D i a g r a m O b j e c t K e y > < K e y > L i n k s \ & l t ; C o l u m n s \ C o u n t   o f   B U   R e g i o n & g t ; - & l t ; M e a s u r e s \ B U   R e g i o n & g t ; \ C O L U M N < / K e y > < / D i a g r a m O b j e c t K e y > < D i a g r a m O b j e c t K e y > < K e y > L i n k s \ & l t ; C o l u m n s \ C o u n t   o f   B U   R e g i o n & g t ; - & l t ; M e a s u r e s \ B U   R e g i o n & g t ; \ M E A S U R E 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 L i n k s \ & l t ; C o l u m n s \ A v e r a g e   o f   A g e & g t ; - & l t ; M e a s u r e s \ A g e & g t ; < / K e y > < / D i a g r a m O b j e c t K e y > < D i a g r a m O b j e c t K e y > < K e y > L i n k s \ & l t ; C o l u m n s \ A v e r a g e   o f   A g e & g t ; - & l t ; M e a s u r e s \ A g e & g t ; \ C O L U M N < / K e y > < / D i a g r a m O b j e c t K e y > < D i a g r a m O b j e c t K e y > < K e y > L i n k s \ & l t ; C o l u m n s \ A v e r a g e   o f   A g e & g t ; - & l t ; M e a s u r e s \ A g e & g t ; \ M E A S U R E < / K e y > < / D i a g r a m O b j e c t K e y > < D i a g r a m O b j e c t K e y > < K e y > L i n k s \ & l t ; C o l u m n s \ C o u n t   o f   A g e & g t ; - & l t ; M e a s u r e s \ A g e & g t ; < / K e y > < / D i a g r a m O b j e c t K e y > < D i a g r a m O b j e c t K e y > < K e y > L i n k s \ & l t ; C o l u m n s \ C o u n t   o f   A g e & g t ; - & l t ; M e a s u r e s \ A g e & g t ; \ C O L U M N < / K e y > < / D i a g r a m O b j e c t K e y > < D i a g r a m O b j e c t K e y > < K e y > L i n k s \ & l t ; C o l u m n s \ C o u n t   o f   A g e & g t ; - & l t ; M e a s u r e s \ A g e & g t ; \ M E A S U R E < / K e y > < / D i a g r a m O b j e c t K e y > < D i a g r a m O b j e c t K e y > < K e y > L i n k s \ & l t ; C o l u m n s \ S u m   o f   B a d H i r e s & g t ; - & l t ; M e a s u r e s \ B a d H i r e s & g t ; < / K e y > < / D i a g r a m O b j e c t K e y > < D i a g r a m O b j e c t K e y > < K e y > L i n k s \ & l t ; C o l u m n s \ S u m   o f   B a d H i r e s & g t ; - & l t ; M e a s u r e s \ B a d H i r e s & g t ; \ C O L U M N < / K e y > < / D i a g r a m O b j e c t K e y > < D i a g r a m O b j e c t K e y > < K e y > L i n k s \ & l t ; C o l u m n s \ S u m   o f   B a d H i r e s & g t ; - & l t ; M e a s u r e s \ B a d H i r e s & g t ; \ M E A S U R E 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 5 < / F o c u s R o w > < S e l e c t i o n E n d R o w > 5 < / S e l e c t i o n E n d R o w > < 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 M e a s u r e s \ S u m   o f   T e n u r e M o n t h s < / K e y > < / a : K e y > < a : V a l u e   i : t y p e = " M e a s u r e G r i d N o d e V i e w S t a t e " > < C o l u m n > 1 4 < / 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R o w > 1 < / R o w > < 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 M e a s u r e s \ C o u n t   o f   G e n d e r < / K e y > < / a : K e y > < a : V a l u e   i : t y p e = " M e a s u r e G r i d N o d e V i e w S t a t e " > < C o l u m n > 2 < / 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 M e a s u r e s \ C o u n t   o f   B U   R e g i o n < / K e y > < / a : K e y > < a : V a l u e   i : t y p e = " M e a s u r e G r i d N o d e V i e w S t a t e " > < C o l u m n > 8 < / C o l u m n > < L a y e d O u t > t r u e < / L a y e d O u t > < W a s U I I n v i s i b l e > t r u e < / W a s U I I n v i s i b l e > < / a : V a l u e > < / a : K e y V a l u e O f D i a g r a m O b j e c t K e y a n y T y p e z b w N T n L X > < a : K e y V a l u e O f D i a g r a m O b j e c t K e y a n y T y p e z b w N T n L X > < a : K e y > < K e y > M e a s u r e s \ C o u n t   o f   B U   R e g i o n \ T a g I n f o \ F o r m u l a < / K e y > < / a : K e y > < a : V a l u e   i : t y p e = " M e a s u r e G r i d V i e w S t a t e I D i a g r a m T a g A d d i t i o n a l I n f o " / > < / a : K e y V a l u e O f D i a g r a m O b j e c t K e y a n y T y p e z b w N T n L X > < a : K e y V a l u e O f D i a g r a m O b j e c t K e y a n y T y p e z b w N T n L X > < a : K e y > < K e y > M e a s u r e s \ C o u n t   o f   B U   R e g i o n \ T a g I n f o \ V a l u e < / K e y > < / a : K e y > < a : V a l u e   i : t y p e = " M e a s u r e G r i d V i e w S t a t e I D i a g r a m T a g A d d i t i o n a l I n f o " / > < / a : K e y V a l u e O f D i a g r a m O b j e c t K e y a n y T y p e z b w N T n L X > < a : K e y V a l u e O f D i a g r a m O b j e c t K e y a n y T y p e z b w N T n L X > < a : K e y > < K e y > M e a s u r e s \ S u m   o f   A g e < / K e y > < / a : K e y > < a : V a l u e   i : t y p e = " M e a s u r e G r i d N o d e V i e w S t a t e " > < C o l u m n > 3 < / 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 M e a s u r e s \ A v e r a g e   o f   A g e < / K e y > < / a : K e y > < a : V a l u e   i : t y p e = " M e a s u r e G r i d N o d e V i e w S t a t e " > < C o l u m n > 3 < / C o l u m n > < L a y e d O u t > t r u e < / L a y e d O u t > < R o w > 1 < / R o w > < W a s U I I n v i s i b l e > t r u e < / W a s U I I n v i s i b l e > < / a : V a l u e > < / a : K e y V a l u e O f D i a g r a m O b j e c t K e y a n y T y p e z b w N T n L X > < a : K e y V a l u e O f D i a g r a m O b j e c t K e y a n y T y p e z b w N T n L X > < a : K e y > < K e y > M e a s u r e s \ A v e r a g e   o f   A g e \ T a g I n f o \ F o r m u l a < / K e y > < / a : K e y > < a : V a l u e   i : t y p e = " M e a s u r e G r i d V i e w S t a t e I D i a g r a m T a g A d d i t i o n a l I n f o " / > < / a : K e y V a l u e O f D i a g r a m O b j e c t K e y a n y T y p e z b w N T n L X > < a : K e y V a l u e O f D i a g r a m O b j e c t K e y a n y T y p e z b w N T n L X > < a : K e y > < K e y > M e a s u r e s \ A v e r a g e   o f   A g e \ T a g I n f o \ V a l u e < / K e y > < / a : K e y > < a : V a l u e   i : t y p e = " M e a s u r e G r i d V i e w S t a t e I D i a g r a m T a g A d d i t i o n a l I n f o " / > < / a : K e y V a l u e O f D i a g r a m O b j e c t K e y a n y T y p e z b w N T n L X > < a : K e y V a l u e O f D i a g r a m O b j e c t K e y a n y T y p e z b w N T n L X > < a : K e y > < K e y > M e a s u r e s \ C o u n t   o f   A g e < / K e y > < / a : K e y > < a : V a l u e   i : t y p e = " M e a s u r e G r i d N o d e V i e w S t a t e " > < C o l u m n > 3 < / C o l u m n > < L a y e d O u t > t r u e < / L a y e d O u t > < R o w > 2 < / R o w > < W a s U I I n v i s i b l e > t r u e < / W a s U I I n v i s i b l e > < / a : V a l u e > < / a : K e y V a l u e O f D i a g r a m O b j e c t K e y a n y T y p e z b w N T n L X > < a : K e y V a l u e O f D i a g r a m O b j e c t K e y a n y T y p e z b w N T n L X > < a : K e y > < K e y > M e a s u r e s \ C o u n t   o f   A g e \ T a g I n f o \ F o r m u l a < / K e y > < / a : K e y > < a : V a l u e   i : t y p e = " M e a s u r e G r i d V i e w S t a t e I D i a g r a m T a g A d d i t i o n a l I n f o " / > < / a : K e y V a l u e O f D i a g r a m O b j e c t K e y a n y T y p e z b w N T n L X > < a : K e y V a l u e O f D i a g r a m O b j e c t K e y a n y T y p e z b w N T n L X > < a : K e y > < K e y > M e a s u r e s \ C o u n t   o f   A g e \ T a g I n f o \ V a l u e < / K e y > < / a : K e y > < a : V a l u e   i : t y p e = " M e a s u r e G r i d V i e w S t a t e I D i a g r a m T a g A d d i t i o n a l I n f o " / > < / a : K e y V a l u e O f D i a g r a m O b j e c t K e y a n y T y p e z b w N T n L X > < a : K e y V a l u e O f D i a g r a m O b j e c t K e y a n y T y p e z b w N T n L X > < a : K e y > < K e y > M e a s u r e s \ S u m   o f   B a d H i r e s < / K e y > < / a : K e y > < a : V a l u e   i : t y p e = " M e a s u r e G r i d N o d e V i e w S t a t e " > < C o l u m n > 1 5 < / C o l u m n > < L a y e d O u t > t r u e < / L a y e d O u t > < W a s U I I n v i s i b l e > t r u e < / W a s U I I n v i s i b l e > < / a : V a l u e > < / a : K e y V a l u e O f D i a g r a m O b j e c t K e y a n y T y p e z b w N T n L X > < a : K e y V a l u e O f D i a g r a m O b j e c t K e y a n y T y p e z b w N T n L X > < a : K e y > < K e y > M e a s u r e s \ S u m   o f   B a d H i r e s \ T a g I n f o \ F o r m u l a < / K e y > < / a : K e y > < a : V a l u e   i : t y p e = " M e a s u r e G r i d V i e w S t a t e I D i a g r a m T a g A d d i t i o n a l I n f o " / > < / a : K e y V a l u e O f D i a g r a m O b j e c t K e y a n y T y p e z b w N T n L X > < a : K e y V a l u e O f D i a g r a m O b j e c t K e y a n y T y p e z b w N T n L X > < a : K e y > < K e y > M e a s u r e s \ S u m   o f   B a d H i r e s \ T a g I n f o \ V a l u e < / K e y > < / a : K e y > < a : V a l u e   i : t y p e = " M e a s u r e G r i d V i e w S t a t e I D i a g r a m T a g A d d i t i o n a l I n f o " / > < / 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  E m p l o y e e s < / K e y > < / a : K e y > < a : V a l u e   i : t y p e = " M e a s u r e G r i d N o d e V i e w S t a t e " > < L a y e d O u t > t r u e < / L a y e d O u t > < R o w > 1 < / R o w > < / a : V a l u e > < / a : K e y V a l u e O f D i a g r a m O b j e c t K e y a n y T y p e z b w N T n L X > < a : K e y V a l u e O f D i a g r a m O b j e c t K e y a n y T y p e z b w N T n L X > < a : K e y > < K e y > M e a s u r e s \ A c t i v e   E m p l o y e e s \ T a g I n f o \ F o r m u l a < / K e y > < / a : K e y > < a : V a l u e   i : t y p e = " M e a s u r e G r i d V i e w S t a t e I D i a g r a m T a g A d d i t i o n a l I n f o " / > < / a : K e y V a l u e O f D i a g r a m O b j e c t K e y a n y T y p e z b w N T n L X > < a : K e y V a l u e O f D i a g r a m O b j e c t K e y a n y T y p e z b w N T n L X > < a : K e y > < K e y > M e a s u r e s \ A c t i v e   E m p l o y e e s \ T a g I n f o \ V a l u e < / K e y > < / a : K e y > < a : V a l u e   i : t y p e = " M e a s u r e G r i d V i e w S t a t e I D i a g r a m T a g A d d i t i o n a l I n f o " / > < / a : K e y V a l u e O f D i a g r a m O b j e c t K e y a n y T y p e z b w N T n L X > < a : K e y V a l u e O f D i a g r a m O b j e c t K e y a n y T y p e z b w N T n L X > < a : K e y > < K e y > M e a s u r e s \ N e w   H i r e < / K e y > < / a : K e y > < a : V a l u e   i : t y p e = " M e a s u r e G r i d N o d e V i e w S t a t e " > < L a y e d O u t > t r u e < / L a y e d O u t > < R o w > 2 < / R o w > < / a : V a l u e > < / a : K e y V a l u e O f D i a g r a m O b j e c t K e y a n y T y p e z b w N T n L X > < a : K e y V a l u e O f D i a g r a m O b j e c t K e y a n y T y p e z b w N T n L X > < a : K e y > < K e y > M e a s u r e s \ N e w   H i r e \ T a g I n f o \ F o r m u l a < / K e y > < / a : K e y > < a : V a l u e   i : t y p e = " M e a s u r e G r i d V i e w S t a t e I D i a g r a m T a g A d d i t i o n a l I n f o " / > < / a : K e y V a l u e O f D i a g r a m O b j e c t K e y a n y T y p e z b w N T n L X > < a : K e y V a l u e O f D i a g r a m O b j e c t K e y a n y T y p e z b w N T n L X > < a : K e y > < K e y > M e a s u r e s \ N e w   H i r e \ T a g I n f o \ V a l u e < / K e y > < / a : K e y > < a : V a l u e   i : t y p e = " M e a s u r e G r i d V i e w S t a t e I D i a g r a m T a g A d d i t i o n a l I n f o " / > < / a : K e y V a l u e O f D i a g r a m O b j e c t K e y a n y T y p e z b w N T n L X > < a : K e y V a l u e O f D i a g r a m O b j e c t K e y a n y T y p e z b w N T n L X > < a : K e y > < K e y > M e a s u r e s \ A v g .   T e n u r e   o f   E m p < / K e y > < / a : K e y > < a : V a l u e   i : t y p e = " M e a s u r e G r i d N o d e V i e w S t a t e " > < L a y e d O u t > t r u e < / L a y e d O u t > < R o w > 3 < / R o w > < / a : V a l u e > < / a : K e y V a l u e O f D i a g r a m O b j e c t K e y a n y T y p e z b w N T n L X > < a : K e y V a l u e O f D i a g r a m O b j e c t K e y a n y T y p e z b w N T n L X > < a : K e y > < K e y > M e a s u r e s \ A v g .   T e n u r e   o f   E m p \ T a g I n f o \ F o r m u l a < / K e y > < / a : K e y > < a : V a l u e   i : t y p e = " M e a s u r e G r i d V i e w S t a t e I D i a g r a m T a g A d d i t i o n a l I n f o " / > < / a : K e y V a l u e O f D i a g r a m O b j e c t K e y a n y T y p e z b w N T n L X > < a : K e y V a l u e O f D i a g r a m O b j e c t K e y a n y T y p e z b w N T n L X > < a : K e y > < K e y > M e a s u r e s \ A v g .   T e n u r e   o f   E m p \ T a g I n f o \ V a l u e < / K e y > < / a : K e y > < a : V a l u e   i : t y p e = " M e a s u r e G r i d V i e w S t a t e I D i a g r a m T a g A d d i t i o n a l I n f o " / > < / a : K e y V a l u e O f D i a g r a m O b j e c t K e y a n y T y p e z b w N T n L X > < a : K e y V a l u e O f D i a g r a m O b j e c t K e y a n y T y p e z b w N T n L X > < a : K e y > < K e y > M e a s u r e s \ S e p a r a t i o n s < / K e y > < / a : K e y > < a : V a l u e   i : t y p e = " M e a s u r e G r i d N o d e V i e w S t a t e " > < L a y e d O u t > t r u e < / L a y e d O u t > < R o w > 4 < / R o w > < / a : V a l u e > < / a : K e y V a l u e O f D i a g r a m O b j e c t K e y a n y T y p e z b w N T n L X > < a : K e y V a l u e O f D i a g r a m O b j e c t K e y a n y T y p e z b w N T n L X > < a : K e y > < K e y > M e a s u r e s \ S e p a r a t i o n s \ T a g I n f o \ F o r m u l a < / K e y > < / a : K e y > < a : V a l u e   i : t y p e = " M e a s u r e G r i d V i e w S t a t e I D i a g r a m T a g A d d i t i o n a l I n f o " / > < / a : K e y V a l u e O f D i a g r a m O b j e c t K e y a n y T y p e z b w N T n L X > < a : K e y V a l u e O f D i a g r a m O b j e c t K e y a n y T y p e z b w N T n L X > < a : K e y > < K e y > M e a s u r e s \ S e p a r a t i o n s \ T a g I n f o \ V a l u e 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 C o l u m n s \ T e r m D a t e   ( Y e a r ) < / K e y > < / a : K e y > < a : V a l u e   i : t y p e = " M e a s u r e G r i d N o d e V i e w S t a t e " > < C o l u m n > 2 0 < / C o l u m n > < L a y e d O u t > t r u e < / L a y e d O u t > < / a : V a l u e > < / a : K e y V a l u e O f D i a g r a m O b j e c t K e y a n y T y p e z b w N T n L X > < a : K e y V a l u e O f D i a g r a m O b j e c t K e y a n y T y p e z b w N T n L X > < a : K e y > < K e y > C o l u m n s \ T e r m D a t e   ( Q u a r t e r ) < / K e y > < / a : K e y > < a : V a l u e   i : t y p e = " M e a s u r e G r i d N o d e V i e w S t a t e " > < C o l u m n > 2 1 < / C o l u m n > < L a y e d O u t > t r u e < / L a y e d O u t > < / a : V a l u e > < / a : K e y V a l u e O f D i a g r a m O b j e c t K e y a n y T y p e z b w N T n L X > < a : K e y V a l u e O f D i a g r a m O b j e c t K e y a n y T y p e z b w N T n L X > < a : K e y > < K e y > C o l u m n s \ T e r m D a t e   ( M o n t h   I n d e x ) < / K e y > < / a : K e y > < a : V a l u e   i : t y p e = " M e a s u r e G r i d N o d e V i e w S t a t e " > < C o l u m n > 2 2 < / C o l u m n > < L a y e d O u t > t r u e < / L a y e d O u t > < / a : V a l u e > < / a : K e y V a l u e O f D i a g r a m O b j e c t K e y a n y T y p e z b w N T n L X > < a : K e y V a l u e O f D i a g r a m O b j e c t K e y a n y T y p e z b w N T n L X > < a : K e y > < K e y > C o l u m n s \ T e r m D a t e   ( M o n t h ) < / K e y > < / a : K e y > < a : V a l u e   i : t y p e = " M e a s u r e G r i d N o d e V i e w S t a t e " > < C o l u m n > 2 3 < / 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 L i n k s \ & l t ; C o l u m n s \ C o u n t   o f   B U   R e g i o n & g t ; - & l t ; M e a s u r e s \ B U   R e g i o n & g t ; < / K e y > < / a : K e y > < a : V a l u e   i : t y p e = " M e a s u r e G r i d V i e w S t a t e I D i a g r a m L i n k " / > < / a : K e y V a l u e O f D i a g r a m O b j e c t K e y a n y T y p e z b w N T n L X > < a : K e y V a l u e O f D i a g r a m O b j e c t K e y a n y T y p e z b w N T n L X > < a : K e y > < K e y > L i n k s \ & l t ; C o l u m n s \ C o u n t   o f   B U   R e g i o n & g t ; - & l t ; M e a s u r e s \ B U   R e g i o n & g t ; \ C O L U M N < / K e y > < / a : K e y > < a : V a l u e   i : t y p e = " M e a s u r e G r i d V i e w S t a t e I D i a g r a m L i n k E n d p o i n t " / > < / a : K e y V a l u e O f D i a g r a m O b j e c t K e y a n y T y p e z b w N T n L X > < a : K e y V a l u e O f D i a g r a m O b j e c t K e y a n y T y p e z b w N T n L X > < a : K e y > < K e y > L i n k s \ & l t ; C o l u m n s \ C o u n t   o f   B U   R e g i o n & g t ; - & l t ; M e a s u r e s \ B U   R e g i o n & g t ; \ M E A S U R E 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 L i n k s \ & l t ; C o l u m n s \ A v e r a g e   o f   A g e & g t ; - & l t ; M e a s u r e s \ A g e & g t ; < / K e y > < / a : K e y > < a : V a l u e   i : t y p e = " M e a s u r e G r i d V i e w S t a t e I D i a g r a m L i n k " / > < / a : K e y V a l u e O f D i a g r a m O b j e c t K e y a n y T y p e z b w N T n L X > < a : K e y V a l u e O f D i a g r a m O b j e c t K e y a n y T y p e z b w N T n L X > < a : K e y > < K e y > L i n k s \ & l t ; C o l u m n s \ A v e r a g e   o f   A g e & g t ; - & l t ; M e a s u r e s \ A g e & g t ; \ C O L U M N < / K e y > < / a : K e y > < a : V a l u e   i : t y p e = " M e a s u r e G r i d V i e w S t a t e I D i a g r a m L i n k E n d p o i n t " / > < / a : K e y V a l u e O f D i a g r a m O b j e c t K e y a n y T y p e z b w N T n L X > < a : K e y V a l u e O f D i a g r a m O b j e c t K e y a n y T y p e z b w N T n L X > < a : K e y > < K e y > L i n k s \ & l t ; C o l u m n s \ A v e r a g e   o f   A g e & g t ; - & l t ; M e a s u r e s \ A g e & g t ; \ M E A S U R E < / K e y > < / a : K e y > < a : V a l u e   i : t y p e = " M e a s u r e G r i d V i e w S t a t e I D i a g r a m L i n k E n d p o i n t " / > < / a : K e y V a l u e O f D i a g r a m O b j e c t K e y a n y T y p e z b w N T n L X > < a : K e y V a l u e O f D i a g r a m O b j e c t K e y a n y T y p e z b w N T n L X > < a : K e y > < K e y > L i n k s \ & l t ; C o l u m n s \ C o u n t   o f   A g e & g t ; - & l t ; M e a s u r e s \ A g e & g t ; < / K e y > < / a : K e y > < a : V a l u e   i : t y p e = " M e a s u r e G r i d V i e w S t a t e I D i a g r a m L i n k " / > < / a : K e y V a l u e O f D i a g r a m O b j e c t K e y a n y T y p e z b w N T n L X > < a : K e y V a l u e O f D i a g r a m O b j e c t K e y a n y T y p e z b w N T n L X > < a : K e y > < K e y > L i n k s \ & l t ; C o l u m n s \ C o u n t   o f   A g e & g t ; - & l t ; M e a s u r e s \ A g e & g t ; \ C O L U M N < / K e y > < / a : K e y > < a : V a l u e   i : t y p e = " M e a s u r e G r i d V i e w S t a t e I D i a g r a m L i n k E n d p o i n t " / > < / a : K e y V a l u e O f D i a g r a m O b j e c t K e y a n y T y p e z b w N T n L X > < a : K e y V a l u e O f D i a g r a m O b j e c t K e y a n y T y p e z b w N T n L X > < a : K e y > < K e y > L i n k s \ & l t ; C o l u m n s \ C o u n t   o f   A g e & g t ; - & l t ; M e a s u r e s \ A g e & g t ; \ M E A S U R E < / K e y > < / a : K e y > < a : V a l u e   i : t y p e = " M e a s u r e G r i d V i e w S t a t e I D i a g r a m L i n k E n d p o i n t " / > < / a : K e y V a l u e O f D i a g r a m O b j e c t K e y a n y T y p e z b w N T n L X > < a : K e y V a l u e O f D i a g r a m O b j e c t K e y a n y T y p e z b w N T n L X > < a : K e y > < K e y > L i n k s \ & l t ; C o l u m n s \ S u m   o f   B a d H i r e s & g t ; - & l t ; M e a s u r e s \ B a d H i r e s & g t ; < / K e y > < / a : K e y > < a : V a l u e   i : t y p e = " M e a s u r e G r i d V i e w S t a t e I D i a g r a m L i n k " / > < / a : K e y V a l u e O f D i a g r a m O b j e c t K e y a n y T y p e z b w N T n L X > < a : K e y V a l u e O f D i a g r a m O b j e c t K e y a n y T y p e z b w N T n L X > < a : K e y > < K e y > L i n k s \ & l t ; C o l u m n s \ S u m   o f   B a d H i r e s & g t ; - & l t ; M e a s u r e s \ B a d H i r e s & g t ; \ C O L U M N < / K e y > < / a : K e y > < a : V a l u e   i : t y p e = " M e a s u r e G r i d V i e w S t a t e I D i a g r a m L i n k E n d p o i n t " / > < / a : K e y V a l u e O f D i a g r a m O b j e c t K e y a n y T y p e z b w N T n L X > < a : K e y V a l u e O f D i a g r a m O b j e c t K e y a n y T y p e z b w N T n L X > < a : K e y > < K e y > L i n k s \ & l t ; C o l u m n s \ S u m   o f   B a d H i r e s & g t ; - & l t ; M e a s u r e s \ B a d H i r e s & g t ; \ M E A S U R E 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M a n u a l C a l c M o d e " > < C u s t o m C o n t e n t > < ! [ C D A T A [ F a l s e ] ] > < / C u s t o m C o n t e n t > < / G e m i n i > 
</file>

<file path=customXml/item19.xml>��< ? x m l   v e r s i o n = " 1 . 0 "   e n c o d i n g = " U T F - 1 6 " ? > < G e m i n i   x m l n s = " h t t p : / / g e m i n i / p i v o t c u s t o m i z a t i o n / 1 6 9 3 b b 8 4 - e f a 4 - 4 a f f - b e b 8 - 5 b f 6 1 d 1 6 6 2 5 4 " > < 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M e a s u r e N a m e > < D i s p l a y N a m e > N e w   H i r e < / D i s p l a y N a m e > < V i s i b l e > F a l s e < / V i s i b l e > < / i t e m > < i t e m > < M e a s u r e N a m e > A v g .   T e n u r e   o f   E m p < / M e a s u r e N a m e > < D i s p l a y N a m e > A v g .   T e n u r e   o f   E m p < / D i s p l a y N a m e > < V i s i b l e > F a l s e < / V i s i b l e > < / i t e m > < i t e m > < M e a s u r e N a m e > S e p a r a t i o n s < / M e a s u r e N a m e > < D i s p l a y N a m e > S e p a r a t i o n s < / D i s p l a y N a m e > < V i s i b l e > T r u e < / V i s i b l e > < / i t e m > < i t e m > < M e a s u r e N a m e > T O   % < / M e a s u r e N a m e > < D i s p l a y N a m e > T O   % < / D i s p l a y N a m e > < V i s i b l e > F a l s e < / V i s i b l e > < / i t e m > < / C a l c u l a t e d F i e l d s > < S A H o s t H a s h > 0 < / S A H o s t H a s h > < G e m i n i F i e l d L i s t V i s i b l e > T r u e < / G e m i n i F i e l d L i s t V i s i b l e > < / S e t t i n g s > ] ] > < / C u s t o m C o n t e n t > < / G e m i n i > 
</file>

<file path=customXml/item2.xml>��< ? x m l   v e r s i o n = " 1 . 0 "   e n c o d i n g = " U T F - 1 6 " ? > < G e m i n i   x m l n s = " h t t p : / / g e m i n i / p i v o t c u s t o m i z a t i o n / S h o w H i d d e n " > < C u s t o m C o n t e n t > < ! [ C D A T A [ T r u e ] ] > < / C u s t o m C o n t e n t > < / G e m i n i > 
</file>

<file path=customXml/item20.xml>��< ? x m l   v e r s i o n = " 1 . 0 "   e n c o d i n g = " U T F - 1 6 " ? > < G e m i n i   x m l n s = " h t t p : / / g e m i n i / p i v o t c u s t o m i z a t i o n / 2 5 f c 0 0 4 5 - 8 c f 7 - 4 4 b 1 - b e 3 6 - 6 7 1 7 2 a c 0 9 9 e 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M e a s u r e N a m e > < D i s p l a y N a m e > N e w   H i r e < / D i s p l a y N a m e > < V i s i b l e > F a l s e < / V i s i b l e > < / i t e m > < i t e m > < M e a s u r e N a m e > A v g .   T e n u r e   o f   E m p < / M e a s u r e N a m e > < D i s p l a y N a m e > A v g .   T e n u r e   o f   E m p < / D i s p l a y N a m e > < V i s i b l e > F a l s e < / V i s i b l e > < / i t e m > < i t e m > < M e a s u r e N a m e > S e p a r a t i o n s < / M e a s u r e N a m e > < D i s p l a y N a m e > S e p a r a t i o n s < / D i s p l a y N a m e > < V i s i b l e > F a l s e < / V i s i b l e > < / i t e m > < / C a l c u l a t e d F i e l d s > < S A H o s t H a s h > 0 < / S A H o s t H a s h > < G e m i n i F i e l d L i s t V i s i b l e > T r u e < / G e m i n i F i e l d L i s t V i s i b l e > < / S e t t i n g s > ] ] > < / 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2.xml>��< ? x m l   v e r s i o n = " 1 . 0 "   e n c o d i n g = " U T F - 1 6 " ? > < G e m i n i   x m l n s = " h t t p : / / g e m i n i / p i v o t c u s t o m i z a t i o n / 9 7 c 5 9 d 0 8 - d 4 5 3 - 4 f 3 8 - 9 3 3 8 - 4 e d b e 8 c 2 2 1 e 9 " > < 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M e a s u r e N a m e > < D i s p l a y N a m e > N e w   H i r e < / D i s p l a y N a m e > < V i s i b l e > F a l s e < / V i s i b l e > < / i t e m > < i t e m > < M e a s u r e N a m e > A v g .   T e n u r e   o f   E m p < / M e a s u r e N a m e > < D i s p l a y N a m e > A v g .   T e n u r e   o f   E m p < / 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3.xml>��< ? x m l   v e r s i o n = " 1 . 0 "   e n c o d i n g = " u t f - 1 6 " ? > < D a t a M a s h u p   s q m i d = " 4 8 d 5 4 1 6 a - e 5 0 7 - 4 c 7 0 - a f 8 6 - 6 d 0 f 6 b f f 1 8 f 7 "   x m l n s = " h t t p : / / s c h e m a s . m i c r o s o f t . c o m / D a t a M a s h u p " > A A A A A B w G A A B Q S w M E F A A C A A g A U G k p W W M L N l W n A A A A 9 w A A A B I A H A B D b 2 5 m a W c v U G F j a 2 F n Z S 5 4 b W w g o h g A K K A U A A A A A A A A A A A A A A A A A A A A A A A A A A A A e 7 9 7 v 4 1 9 R W 6 O Q l l q U X F m f p 6 t k q G e g Z J C c U l i X k p i T n 5 e q q 1 S X r 6 S v R 0 v l 0 1 A Y n J 2 Y n q q A l B 1 X r F V R X G K r V J G S U m B l b 5 + e X m 5 X r m x X n 5 R u r 6 R g Y G h f o S v T 3 B y R m p u o h J c c S Z h x b q Z e S B r k 1 O V 7 G z C I K 6 x M 9 I z N D b S M z a y 0 D O w 0 Y c J 2 v h m 5 i E U G A E d D J J F E r R x L s 0 p K S 1 K t U v N 0 / X 0 s 9 G H c W 3 0 o X 6 w A w B Q S w M E F A A C A A g A U G k p W V 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F B p K V k e p I u / H A M A A J E J A A A T A B w A R m 9 y b X V s Y X M v U 2 V j d G l v b j E u b S C i G A A o o B Q A A A A A A A A A A A A A A A A A A A A A A A A A A A D F V U 1 v 4 j A Q v S P 1 P 1 j m A l K E l m q 3 h 3 b T i v L R c l i W A j 0 B q g y Z Q r S J z d o O L U L 8 9 x 3 H g a R J U C + r X S 4 k 4 5 n 3 3 j y P H Q V L 7 Q t O x v a / e V O p q D W T 4 J E q f R y R D t O M E p c E o C 8 q B H 9 j E c k l Y K Q n A g 9 k o + c H o G q 0 f T 1 7 V i D V b M x W T D a a j f t Z R 7 z x Q D B P z d b y x W N q v R B M e i + v p u B l p 2 d H 9 L p j k a s U s T Q Y 6 k f f 8 4 C T G L t p 6 C d s E U B j D A G q H I k 3 V b M y H A J s u S b T l t b S X 0 Q a 1 P x u a o v n d + T 7 L d E y g h S / z 7 f i F 5 B 2 p L Q I S S / i t u W U o O V 5 b R F E I a + d F e M Q O p G M q 1 c h w z h G E x H V f L w 2 b Q u u g e t 5 P Z U w A s 5 C B L U 0 2 e b s S h K v n R f r k D 0 d Y K Z R Y l 1 o x K + H L E k o t k j y U 6 9 B l l B Z H 1 O q g i j D k c U u N p 1 h 6 7 5 v G P e w P A Z P Q D J s d j 1 + P p l 7 R m G Z u R b E p h g x R n D e 6 S o d s 3 C D 5 P F r P e N 3 e 8 3 4 y m j b b S C V d K q 3 s G b R w J 7 p x N n n 3 d B Y Q D S 8 6 4 N x C q f 4 F P T w O Q 5 2 w 0 2 / g 9 E + 1 1 d f G 4 Y h D j 8 A E s g C R G s F x d y u X n N / + S B F t C k U 9 I a F 0 A R k m J X C + C 6 O + 2 o A b 4 + + L A q / f y Y j W O F U F V Z M e m l b Q 7 a L r S w j H w F T K d a R H l s r b 2 E C P D I s O 1 V s 3 a 7 9 w P O z V s d C H o U L k F Y 4 8 4 z C X G H J C U g m K 3 v K z E I 6 + h / m w 9 m f O 1 H Z t O a n c 5 R n N w O U 3 5 2 T o 0 X n Y o c O 9 Y u K z 8 v 5 s 3 d 0 d v D / z T 0 9 Y F t / x e L L C O E t z / 7 L 4 X T b p b o z m a n k I Z N o L l 6 t p j q n H + O M T P v q l P M U g d y 5 5 h Z 3 y L 3 P m d z 1 8 S 7 W / q s P 0 v 1 Y 7 M T m u N S m m c n I w Y z g d 4 R D 4 8 V w 8 6 y H 6 X X y q Z t t t W 1 0 x D I K U U U t b c W Z d i D w Q x + f X e o g e b L 1 b v P K I V 2 + F J 7 P V 2 7 z 8 t u l Q 5 4 i o W G s d w G 4 6 W N j I D j M 0 4 E b S h H i G n 5 9 g O H 2 Z S Y 4 W U n i p w / h N I m 3 g m C 8 Z A G T y v b 5 Y Y w K q O j C 9 P R t i V 1 C + 4 x W p K N 7 S u E d 0 B A m e 2 h O F L D 4 W N B r e s Y x e q B k X m b r e T 8 z H t a J e 5 t m / A f X / 7 7 z B v H o / h n 0 d H s s 3 s 0 f U E s B A i 0 A F A A C A A g A U G k p W W M L N l W n A A A A 9 w A A A B I A A A A A A A A A A A A A A A A A A A A A A E N v b m Z p Z y 9 Q Y W N r Y W d l L n h t b F B L A Q I t A B Q A A g A I A F B p K V l T c j g s m w A A A O E A A A A T A A A A A A A A A A A A A A A A A P M A A A B b Q 2 9 u d G V u d F 9 U e X B l c 1 0 u e G 1 s U E s B A i 0 A F A A C A A g A U G k p W R 6 k i 7 8 c A w A A k Q k A A B M A A A A A A A A A A A A A A A A A 2 w E A A E Z v c m 1 1 b G F z L 1 N l Y 3 R p b 2 4 x L m 1 Q S w U G A A A A A A M A A w D C A A A A R 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C Y A A A A A A A A a J g 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S F I l M j B E Y X R h P C 9 J d G V t U G F 0 a D 4 8 L 0 l 0 Z W 1 M b 2 N h d G l v b j 4 8 U 3 R h Y m x l R W 5 0 c m l l c z 4 8 R W 5 0 c n k g V H l w Z T 0 i R m l s b F R v R G F 0 Y U 1 v Z G V s R W 5 h Y m x l Z C I g V m F s d W U 9 I m w x I i A v P j x F b n R y e S B U e X B l P S J O Y X Z p Z 2 F 0 a W 9 u U 3 R l c E 5 h b W U i I F Z h b H V l P S J z T m F 2 a W d h d G l v b i I g L z 4 8 R W 5 0 c n k g V H l w Z T 0 i U G l 2 b 3 R P Y m p l Y 3 R O Y W 1 l I i B W Y W x 1 Z T 0 i c 1 R v d G F s I E F j d G l 2 Z S B F b X B s b 3 l l Z X M h U G l 2 b 3 R U Y W J s Z T I i I C 8 + P E V u d H J 5 I F R 5 c G U 9 I k Z p b G x F b m F i b G V k I i B W Y W x 1 Z T 0 i b D A i I C 8 + P E V u d H J 5 I F R 5 c G U 9 I k Z p b G x D b 3 V u d C I g V m F s d W U 9 I m w y M j E y O S I g L z 4 8 R W 5 0 c n k g V H l w Z T 0 i Q W R k Z W R U b 0 R h d G F N b 2 R l b C I g V m F s d W U 9 I m w x I i A v P j x F b n R y e S B U e X B l P S J G a W x s Z W R D b 2 1 w b G V 0 Z V J l c 3 V s d F R v V 2 9 y a 3 N o Z W V 0 I i B W Y W x 1 Z T 0 i b D A i I C 8 + P E V u d H J 5 I F R 5 c G U 9 I k Z p b G x F c n J v c k N v Z G U i I F Z h b H V l P S J z V W 5 r b m 9 3 b i I g L z 4 8 R W 5 0 c n k g V H l w Z T 0 i S X N Q c m l 2 Y X R l I i B W Y W x 1 Z T 0 i b D A i I C 8 + P E V u d H J 5 I F R 5 c G U 9 I l F 1 Z X J 5 S U Q i I F Z h b H V l P S J z O T E z M j Y y N T I t N W M 2 N S 0 0 O D g w L T h j Z D E t N D l j Z j c w O T I 1 Z m E w I i A v P j x F b n R y e S B U e X B l P S J O Y W 1 l V X B k Y X R l Z E F m d G V y R m l s b C I g V m F s d W U 9 I m w w I i A v P j x F b n R y e S B U e X B l P S J C d W Z m Z X J O Z X h 0 U m V m c m V z a C I g V m F s d W U 9 I m w x I i A v P j x F b n R y e S B U e X B l P S J G a W x s T G F z d F V w Z G F 0 Z W Q i I F Z h b H V l P S J k M j A y N C 0 w O S 0 w N V Q x O T o w M D o w O C 4 y N D E w N j Q y W i I g L z 4 8 R W 5 0 c n k g V H l w Z T 0 i U m V z d W x 0 V H l w Z S I g V m F s d W U 9 I n N U Y W J s Z S I g L z 4 8 R W 5 0 c n k g V H l w Z T 0 i R m l s b E V y c m 9 y Q 2 9 1 b n Q i I F Z h b H V l P S J s M C I g L z 4 8 R W 5 0 c n k g V H l w Z T 0 i R m l s b E 9 i a m V j d F R 5 c G U i I F Z h b H V l P S J z U G l 2 b 3 R U Y W J s Z S I g L z 4 8 R W 5 0 c n k g V H l w Z T 0 i R m l s b E N v b H V t b l R 5 c G V z I i B W Y W x 1 Z T 0 i c 0 N R T U d B d 1 l H Q 1 F Z R 0 N R W U d C Z 0 1 G Q X c 9 P S I g L z 4 8 R W 5 0 c n k g V H l w Z T 0 i R m l s b E N v b H V t b k 5 h b W V z I i B W Y W x 1 Z T 0 i c 1 s m c X V v d D t E Y X R l J n F 1 b 3 Q 7 L C Z x d W 9 0 O 0 V t c E l E J n F 1 b 3 Q 7 L C Z x d W 9 0 O 0 d l b m R l c i Z x d W 9 0 O y w m c X V v d D t B Z 2 U m c X V v d D s s J n F 1 b 3 Q 7 R X R o b m l j R 3 J v d X A m c X V v d D s s J n F 1 b 3 Q 7 R l A m c X V v d D s s J n F 1 b 3 Q 7 V G V y b U R h d G U m c X V v d D s s J n F 1 b 3 Q 7 a X N O Z X d I a X J l J n F 1 b 3 Q 7 L C Z x d W 9 0 O 0 J V I F J l Z 2 l v b i Z x d W 9 0 O y w m c X V v d D t I a X J l R G F 0 Z S Z x d W 9 0 O y w m c X V v d D t Q Y X l U e X B l J n F 1 b 3 Q 7 L C Z x d W 9 0 O 1 R l c m 1 S Z W F z b 2 4 m c X V v d D s s J n F 1 b 3 Q 7 Q W d l R 3 J v d X A m c X V v d D s s J n F 1 b 3 Q 7 V G V u d X J l R G F 5 c y Z x d W 9 0 O y w m c X V v d D t U Z W 5 1 c m V N b 2 5 0 a H M m c X V v d D s s J n F 1 b 3 Q 7 Q m F k S G l y Z X M 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S F I g R G F 0 Y S 9 D a G F u Z 2 V k I F R 5 c G U u e 0 R h d G U s M X 0 m c X V v d D s s J n F 1 b 3 Q 7 U 2 V j d G l v b j E v S F I g R G F 0 Y S 9 D a G F u Z 2 V k I F R 5 c G U u e 0 V t c E l E L D J 9 J n F 1 b 3 Q 7 L C Z x d W 9 0 O 1 N l Y 3 R p b 2 4 x L 0 h S I E R h d G E v Q 2 h h b m d l Z C B U e X B l L n t H Z W 5 k Z X I s M 3 0 m c X V v d D s s J n F 1 b 3 Q 7 U 2 V j d G l v b j E v S F I g R G F 0 Y S 9 D a G F u Z 2 V k I F R 5 c G U u e 0 F n Z S w 0 f S Z x d W 9 0 O y w m c X V v d D t T Z W N 0 a W 9 u M S 9 I U i B E Y X R h L 0 N o Y W 5 n Z W Q g V H l w Z S 5 7 R X R o b m l j R 3 J v d X A s N X 0 m c X V v d D s s J n F 1 b 3 Q 7 U 2 V j d G l v b j E v S F I g R G F 0 Y S 9 D a G F u Z 2 V k I F R 5 c G U u e 0 Z Q L D Z 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M S 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Q 2 9 s d W 1 u Q 2 9 1 b n Q m c X V v d D s 6 M T Y s J n F 1 b 3 Q 7 S 2 V 5 Q 2 9 s d W 1 u T m F t Z X M m c X V v d D s 6 W 1 0 s J n F 1 b 3 Q 7 Q 2 9 s d W 1 u S W R l b n R p d G l l c y Z x d W 9 0 O z p b J n F 1 b 3 Q 7 U 2 V j d G l v b j E v S F I g R G F 0 Y S 9 D a G F u Z 2 V k I F R 5 c G U u e 0 R h d G U s M X 0 m c X V v d D s s J n F 1 b 3 Q 7 U 2 V j d G l v b j E v S F I g R G F 0 Y S 9 D a G F u Z 2 V k I F R 5 c G U u e 0 V t c E l E L D J 9 J n F 1 b 3 Q 7 L C Z x d W 9 0 O 1 N l Y 3 R p b 2 4 x L 0 h S I E R h d G E v Q 2 h h b m d l Z C B U e X B l L n t H Z W 5 k Z X I s M 3 0 m c X V v d D s s J n F 1 b 3 Q 7 U 2 V j d G l v b j E v S F I g R G F 0 Y S 9 D a G F u Z 2 V k I F R 5 c G U u e 0 F n Z S w 0 f S Z x d W 9 0 O y w m c X V v d D t T Z W N 0 a W 9 u M S 9 I U i B E Y X R h L 0 N o Y W 5 n Z W Q g V H l w Z S 5 7 R X R o b m l j R 3 J v d X A s N X 0 m c X V v d D s s J n F 1 b 3 Q 7 U 2 V j d G l v b j E v S F I g R G F 0 Y S 9 D a G F u Z 2 V k I F R 5 c G U u e 0 Z Q L D Z 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M S 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U m V s Y X R p b 2 5 z a G l w S W 5 m b y Z x d W 9 0 O z p b X X 0 i I C 8 + P C 9 T d G F i b G V F b n R y a W V z P j w v S X R l b T 4 8 S X R l b T 4 8 S X R l b U x v Y 2 F 0 a W 9 u P j x J d G V t V H l w Z T 5 G b 3 J t d W x h P C 9 J d G V t V H l w Z T 4 8 S X R l b V B h d G g + U 2 V j d G l v b j E v U 2 F t c G x l J T I w R m l s Z 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w O S 0 w N V Q x O T o w M D o w O C 4 z M D c 1 N z Y z 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Y T g 4 O T U y M D U t Y j N k O S 0 0 Y m U 3 L T k 3 Z T E t N j c 5 Z G J k O D V l N T M y I i A v P j x F b n R y e S B U e X B l P S J R d W V y e U l E I i B W Y W x 1 Z T 0 i c z V i M W V l O T B l L T l i Y j A t N D Y x M C 1 i M z c 4 L T M x Y m I 4 O W U 3 O W V m N i I g L z 4 8 R W 5 0 c n k g V H l w Z T 0 i U m V z d W x 0 V H l w Z S I g V m F s d W U 9 I n N C a W 5 h c n k i I C 8 + P E V u d H J 5 I F R 5 c G U 9 I k Z p b G x P Y m p l Y 3 R U e X B l I i B W Y W x 1 Z T 0 i c 0 N v b m 5 l Y 3 R p b 2 5 P b m x 5 I i A v P j x F b n R y e S B U e X B l P S J O Y W 1 l V X B k Y X R l Z E F m d G V y R m l s b C I g V m F s d W U 9 I m w x I i A v P j x F b n R y e S B U e X B l P S J M b 2 F k Z W R U b 0 F u Y W x 5 c 2 l z U 2 V y d m l j Z X M i I F Z h b H V l P S J s M C I g L z 4 8 R W 5 0 c n k g V H l w Z T 0 i T G 9 h Z F R v U m V w b 3 J 0 R G l z Y W J s Z W Q i I F Z h b H V l P S J s M S I g L z 4 8 L 1 N 0 Y W J s Z U V u d H J p Z X M + P C 9 J d G V t P j x J d G V t P j x J d G V t T G 9 j Y X R p b 2 4 + P E l 0 Z W 1 U e X B l P k Z v c m 1 1 b G E 8 L 0 l 0 Z W 1 U e X B l P j x J d G V t U G F 0 a D 5 T Z W N 0 a W 9 u M S 9 Q Y X J h b W V 0 Z X I x 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0 L T A 5 L T A 1 V D E 5 O j A w O j A 4 L j M w N z U 3 N j N 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N h O D g 5 N T I w N S 1 i M 2 Q 5 L T R i Z T c t O T d l M S 0 2 N z l k Y m Q 4 N W U 1 M z I i I C 8 + P E V u d H J 5 I F R 5 c G U 9 I l F 1 Z X J 5 S U Q i I F Z h b H V l P S J z Y z Y x N D c 1 Y z k t Z T A z Z S 0 0 M W E z L T k 2 M T Y t N G R l Z m Q 4 M W M x Y W V l I i A v P j x F b n R y e S B U e X B l P S J S Z X N 1 b H R U e X B l I i B W Y W x 1 Z T 0 i c 0 J p b m F y e S I g L z 4 8 R W 5 0 c n k g V H l w Z T 0 i R m l s b E 9 i a m V j d F R 5 c G U i I F Z h b H V l P S J z Q 2 9 u b m V j d G l v b k 9 u b H k i I C 8 + P E V u d H J 5 I F R 5 c G U 9 I k x v Y W R U b 1 J l c G 9 y d E R p c 2 F i b G V k I i B W Y W x 1 Z T 0 i b D E i I C 8 + P C 9 T d G F i b G V F b n R y a W V z P j w v S X R l b T 4 8 S X R l b T 4 8 S X R l b U x v Y 2 F 0 a W 9 u P j x J d G V t V H l w Z T 5 G b 3 J t d W x h P C 9 J d G V t V H l w Z T 4 8 S X R l b V B h d G g + U 2 V j d G l v b j E v V H J h b n N m b 3 J t J T I w U 2 F t c G x l J T I w R m l s Z 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w O S 0 w N V Q x O T o w M D o w O C 4 z M T c z M T Q 0 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N z M 3 M G R i M D k t Y j F i Z S 0 0 Z j V i L T g 5 Z m U t M D h l N m Z l N 2 F h Z W M x I i A v P j x F b n R y e S B U e X B l P S J R d W V y e U l E I i B W Y W x 1 Z T 0 i c 2 E 2 M j c x M j k y L W V l M z A t N D I 1 O S 1 i Z T J k L T k 5 Z m M 5 O W E z M j d j Y i I g L z 4 8 R W 5 0 c n k g V H l w Z T 0 i U m V z d W x 0 V H l w Z S I g V m F s d W U 9 I n N U Y W J s Z S I g L z 4 8 R W 5 0 c n k g V H l w Z T 0 i R m l s b E 9 i a m V j d F R 5 c G U i I F Z h b H V l P S J z Q 2 9 u b m V j d G l v b k 9 u b H k i I C 8 + P E V u d H J 5 I F R 5 c G U 9 I k 5 h b W V V c G R h d G V k Q W Z 0 Z X J G a W x s I i B W Y W x 1 Z T 0 i b D E i I C 8 + P E V u d H J 5 I F R 5 c G U 9 I k x v Y W R U b 1 J l c G 9 y d E R p c 2 F i b G V k I i B W Y W x 1 Z T 0 i b D E i I C 8 + P C 9 T d G F i b G V F b n R y a W V z P j w v S X R l b T 4 8 S X R l b T 4 8 S X R l b U x v Y 2 F 0 a W 9 u P j x J d G V t V H l w Z T 5 G b 3 J t d W x h P C 9 J d G V t V H l w Z T 4 8 S X R l b V B h d G g + U 2 V j d G l v b j E v V H J h b n N m b 3 J t J T I w R m l s Z 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w O S 0 w N V Q x O T o w M D o w O C 4 z M j A z N j U 5 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Y T g 4 O T U y M D U t Y j N k O S 0 0 Y m U 3 L T k 3 Z T E t N j c 5 Z G J k O D V l N T M y I i A v P j x F b n R y e S B U e X B l P S J R d W V y e U l E I i B W Y W x 1 Z T 0 i c 2 J k Z D Q 3 M D h h L W R j N j A t N D Z j Y i 1 i Z G Y 2 L W M y Z T k 3 N 2 M x Z D c 0 N i I g L z 4 8 R W 5 0 c n k g V H l w Z T 0 i U m V z d W x 0 V H l w Z S I g V m F s d W U 9 I n N G d W 5 j d G l v b i I g L z 4 8 R W 5 0 c n k g V H l w Z T 0 i R m l s b E 9 i a m V j d F R 5 c G U i I F Z h b H V l P S J z Q 2 9 u b m V j d G l v b k 9 u b H k i I C 8 + P E V u d H J 5 I F R 5 c G U 9 I k x v Y W R U b 1 J l c G 9 y d E R p c 2 F i b G V k I i B W Y W x 1 Z T 0 i b D E i I C 8 + P C 9 T d G F i b G V F b n R y a W V z P j w v S X R l b T 4 8 S X R l b T 4 8 S X R l b U x v Y 2 F 0 a W 9 u P j x J d G V t V H l w Z T 5 G b 3 J t d W x h P C 9 J d G V t V H l w Z T 4 8 S X R l b V B h d G g + U 2 V j d G l v b j E v S F I l M j B E Y X R h L 1 N v d X J j Z T w v S X R l b V B h d G g + P C 9 J d G V t T G 9 j Y X R p b 2 4 + P F N 0 Y W J s Z U V u d H J p Z X M g L 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L 1 N v d X J j Z T w v S X R l b V B h d G g + P C 9 J d G V t T G 9 j Y X R p b 2 4 + P F N 0 Y W J s Z U V u d H J p Z X M g L z 4 8 L 0 l 0 Z W 0 + P E l 0 Z W 0 + P E l 0 Z W 1 M b 2 N h d G l v b j 4 8 S X R l b V R 5 c G U + R m 9 y b X V s Y T w v S X R l b V R 5 c G U + P E l 0 Z W 1 Q Y X R o P l N l Y 3 R p b 2 4 x L 0 h S J T I w R G F 0 Y S 9 G a W x 0 Z X J l Z C U y M E h p Z G R l b i U y M E Z p b G V z M T w v S X R l b V B h d G g + P C 9 J d G V t T G 9 j Y X R p b 2 4 + P F N 0 Y W J s Z U V u d H J p Z X M g L z 4 8 L 0 l 0 Z W 0 + P E l 0 Z W 0 + P E l 0 Z W 1 M b 2 N h d G l v b j 4 8 S X R l b V R 5 c G U + R m 9 y b X V s Y T w v S X R l b V R 5 c G U + P E l 0 Z W 1 Q Y X R o P l N l Y 3 R p b 2 4 x L 0 h S J T I w R G F 0 Y S 9 J b n Z v a 2 U l M j B D d X N 0 b 2 0 l M j B G d W 5 j d G l v b j E 8 L 0 l 0 Z W 1 Q Y X R o P j w v S X R l b U x v Y 2 F 0 a W 9 u P j x T d G F i b G V F b n R y a W V z I C 8 + P C 9 J d G V t P j x J d G V t P j x J d G V t T G 9 j Y X R p b 2 4 + P E l 0 Z W 1 U e X B l P k Z v c m 1 1 b G E 8 L 0 l 0 Z W 1 U e X B l P j x J d G V t U G F 0 a D 5 T Z W N 0 a W 9 u M S 9 I U i U y M E R h d G E v U m V u Y W 1 l Z C U y M E N v b H V t b n M x P C 9 J d G V t U G F 0 a D 4 8 L 0 l 0 Z W 1 M b 2 N h d G l v b j 4 8 U 3 R h Y m x l R W 5 0 c m l l c y A v P j w v S X R l b T 4 8 S X R l b T 4 8 S X R l b U x v Y 2 F 0 a W 9 u P j x J d G V t V H l w Z T 5 G b 3 J t d W x h P C 9 J d G V t V H l w Z T 4 8 S X R l b V B h d G g + U 2 V j d G l v b j E v S F I l M j B E Y X R h L 1 J l b W 9 2 Z W Q l M j B P d G h l c i U y M E N v b H V t b n M x P C 9 J d G V t U G F 0 a D 4 8 L 0 l 0 Z W 1 M b 2 N h d G l v b j 4 8 U 3 R h Y m x l R W 5 0 c m l l c y A v P j w v S X R l b T 4 8 S X R l b T 4 8 S X R l b U x v Y 2 F 0 a W 9 u P j x J d G V t V H l w Z T 5 G b 3 J t d W x h P C 9 J d G V t V H l w Z T 4 8 S X R l b V B h d G g + U 2 V j d G l v b j E v S F I l M j B E Y X R h L 0 V 4 c G F u Z G V k J T I w V G F i b G U l M j B D b 2 x 1 b W 4 x P C 9 J d G V t U G F 0 a D 4 8 L 0 l 0 Z W 1 M b 2 N h d G l v b j 4 8 U 3 R h Y m x l R W 5 0 c m l l c y A v P j w v S X R l b T 4 8 S X R l b T 4 8 S X R l b U x v Y 2 F 0 a W 9 u P j x J d G V t V H l w Z T 5 G b 3 J t d W x h P C 9 J d G V t V H l w Z T 4 8 S X R l b V B h d G g + U 2 V j d G l v b j E v S F I l M j B E Y X R h L 0 N o Y W 5 n Z W Q l M j B U e X B l P C 9 J d G V t U G F 0 a D 4 8 L 0 l 0 Z W 1 M b 2 N h d G l v b j 4 8 U 3 R h Y m x l R W 5 0 c m l l c y A v P j w v S X R l b T 4 8 S X R l b T 4 8 S X R l b U x v Y 2 F 0 a W 9 u P j x J d G V t V H l w Z T 5 G b 3 J t d W x h P C 9 J d G V t V H l w Z T 4 8 S X R l b V B h d G g + U 2 V j d G l v b j E v S F I l M j B E Y X R h L 1 J l b W 9 2 Z W Q l M j B D b 2 x 1 b W 5 z P C 9 J d G V t U G F 0 a D 4 8 L 0 l 0 Z W 1 M b 2 N h d G l v b j 4 8 U 3 R h Y m x l R W 5 0 c m l l c y A v P j w v S X R l b T 4 8 S X R l b T 4 8 S X R l b U x v Y 2 F 0 a W 9 u P j x J d G V t V H l w Z T 5 G b 3 J t d W x h P C 9 J d G V t V H l w Z T 4 8 S X R l b V B h d G g + U 2 V j d G l v b j E v S F I l M j B E Y X R h L 0 N o Y W 5 n Z W Q l M j B U e X B l M T w v S X R l b V B h d G g + P C 9 J d G V t T G 9 j Y X R p b 2 4 + P F N 0 Y W J s Z U V u d H J p Z X M g L z 4 8 L 0 l 0 Z W 0 + P E l 0 Z W 0 + P E l 0 Z W 1 M b 2 N h d G l v b j 4 8 S X R l b V R 5 c G U + Q W x s R m 9 y b X V s Y X M 8 L 0 l 0 Z W 1 U e X B l P j x J d G V t U G F 0 a C A v P j w v S X R l b U x v Y 2 F 0 a W 9 u P j x T d G F i b G V F b n R y a W V z P j x F b n R y e S B U e X B l P S J R d W V y e U d y b 3 V w c y I g V m F s d W U 9 I n N B Z 0 F B Q U F B Q U F B Q U o y M 0 J 6 d n J G Y l Q 0 b i t D T 2 I r Z X E 3 Q k c x U n l Z V z V 6 W m 0 5 e W J T Q k d h V 3 h s S U d a e W I y M G d T R k l n U k d G M F l R Q U F B Q U F B Q U F B Q U F B Q U Z V b 2 1 v M m J Q b l M 1 Z m h a N T I 5 a G V V e U R r a G x i S E J s Y 2 l C U m R X V n l h V 1 Z 6 Q U F F S j I z Q n p 2 c k Z i V D R u K 0 N P Y i t l c T d C Q U F B Q U F B P T 0 i I C 8 + P E V u d H J 5 I F R 5 c G U 9 I l J l b G F 0 a W 9 u c 2 h p c H M i I F Z h b H V l P S J z Q U F B Q U F B P T 0 i I C 8 + P C 9 T d G F i b G V F b n R y a W V z P j w v S X R l b T 4 8 L 0 l 0 Z W 1 z P j w v T G 9 j Y W x Q Y W N r Y W d l T W V 0 Y W R h d G F G a W x l P h Y A A A B Q S w U G A A A A A A A A A A A A A A A A A A A A A A A A J g E A A A E A A A D Q j J 3 f A R X R E Y x 6 A M B P w p f r A Q A A A I 0 x u Q 4 h t b l D q o d 3 0 y g F h 2 0 A A A A A A g A A A A A A E G Y A A A A B A A A g A A A A Y o 5 v F j n v 5 V V 8 C B k o 2 b O D S t P h b t b F 7 X Q 8 8 f D o s y 5 L c + s A A A A A D o A A A A A C A A A g A A A A 7 k k n s x 8 5 I 3 y A d Y P n v R K g 6 z 6 k b h t b j w y H Y 5 h C u R o G m y J Q A A A A 2 I S A f p 0 4 v W i K 7 o / R 1 v N C Z H 5 g i 9 S g e h C 3 G A W F c q S 9 g W / x N m l a D U f I O r k L a c m z 7 J H C S M O M m 9 s m y k A 1 Z + + p 5 N j 1 9 3 X + j 9 s f Y j d d X p x 2 q y G / + Q N A A A A A a b E l / a z t K 4 Q x k 7 H u s q U x j s A K I U c U 8 y z J t 5 S I / 9 m 3 A H K a Y v J g V C u N y n B n e C H o e p I 8 l E Y x 1 w I A L A / d H I L B k Y 4 1 r Q = = < / D a t a M a s h u p > 
</file>

<file path=customXml/item24.xml>��< ? x m l   v e r s i o n = " 1 . 0 "   e n c o d i n g = " U T F - 1 6 " ? > < G e m i n i   x m l n s = " h t t p : / / g e m i n i / p i v o t c u s t o m i z a t i o n / C l i e n t W i n d o w X M L " > < C u s t o m C o n t e n t > < ! [ C D A T A [ H R   D a t a _ 7 6 c f b 9 7 8 - 2 2 8 6 - 4 0 1 2 - 9 9 1 6 - f d 9 6 8 d 2 1 5 e 1 d ] ] > < / C u s t o m C o n t e n t > < / G e m i n i > 
</file>

<file path=customXml/item25.xml>��< ? x m l   v e r s i o n = " 1 . 0 "   e n c o d i n g = " U T F - 1 6 " ? > < G e m i n i   x m l n s = " h t t p : / / g e m i n i / p i v o t c u s t o m i z a t i o n / a 9 1 7 b 0 0 c - 2 d 6 0 - 4 0 b c - 8 e e 2 - e 8 5 a 7 d e e 4 1 f a " > < 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M e a s u r e N a m e > < D i s p l a y N a m e > N e w   H i r e < / D i s p l a y N a m e > < V i s i b l e > F a l s e < / V i s i b l e > < / i t e m > < i t e m > < M e a s u r e N a m e > A v g .   T e n u r e   o f   E m p < / M e a s u r e N a m e > < D i s p l a y N a m e > A v g .   T e n u r e   o f   E m p < / 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 C o l u m n s \ T e r m D a t e   ( Y e a r ) < / K e y > < / a : K e y > < a : V a l u e   i : t y p e = " T a b l e W i d g e t B a s e V i e w S t a t e " / > < / a : K e y V a l u e O f D i a g r a m O b j e c t K e y a n y T y p e z b w N T n L X > < a : K e y V a l u e O f D i a g r a m O b j e c t K e y a n y T y p e z b w N T n L X > < a : K e y > < K e y > C o l u m n s \ T e r m D a t e   ( Q u a r t e r ) < / K e y > < / a : K e y > < a : V a l u e   i : t y p e = " T a b l e W i d g e t B a s e V i e w S t a t e " / > < / a : K e y V a l u e O f D i a g r a m O b j e c t K e y a n y T y p e z b w N T n L X > < a : K e y V a l u e O f D i a g r a m O b j e c t K e y a n y T y p e z b w N T n L X > < a : K e y > < K e y > C o l u m n s \ T e r m D a t e   ( M o n t h   I n d e x ) < / K e y > < / a : K e y > < a : V a l u e   i : t y p e = " T a b l e W i d g e t B a s e V i e w S t a t e " / > < / a : K e y V a l u e O f D i a g r a m O b j e c t K e y a n y T y p e z b w N T n L X > < a : K e y V a l u e O f D i a g r a m O b j e c t K e y a n y T y p e z b w N T n L X > < a : K e y > < K e y > C o l u m n s \ T e r m D a t e 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7.xml>��< ? x m l   v e r s i o n = " 1 . 0 "   e n c o d i n g = " U T F - 1 6 " ? > < G e m i n i   x m l n s = " h t t p : / / g e m i n i / p i v o t c u s t o m i z a t i o n / I s S a n d b o x E m b e d d e d " > < C u s t o m C o n t e n t > < ! [ C D A T A [ y e s ] ] > < / C u s t o m C o n t e n t > < / G e m i n i > 
</file>

<file path=customXml/item28.xml>��< ? x m l   v e r s i o n = " 1 . 0 "   e n c o d i n g = " U T F - 1 6 " ? > < G e m i n i   x m l n s = " h t t p : / / g e m i n i / p i v o t c u s t o m i z a t i o n / 0 0 b 8 d 8 3 b - 8 0 9 a - 4 b 1 3 - b b e 3 - 3 5 f 9 c 5 9 4 0 8 d 8 " > < 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M e a s u r e N a m e > < D i s p l a y N a m e > N e w   H i r e < / D i s p l a y N a m e > < V i s i b l e > F a l s e < / V i s i b l e > < / i t e m > < i t e m > < M e a s u r e N a m e > A v g .   T e n u r e   o f   E m p < / M e a s u r e N a m e > < D i s p l a y N a m e > A v g .   T e n u r e   o f   E m p < / D i s p l a y N a m e > < V i s i b l e > F a l s e < / V i s i b l e > < / i t e m > < i t e m > < M e a s u r e N a m e > S e p a r a t i o n s < / M e a s u r e N a m e > < D i s p l a y N a m e > S e p a r a t i o n s < / D i s p l a y N a m e > < V i s i b l e > F a l s e < / V i s i b l e > < / i t e m > < / C a l c u l a t e d F i e l d s > < S A H o s t H a s h > 0 < / S A H o s t H a s h > < G e m i n i F i e l d L i s t V i s i b l e > T r u e < / G e m i n i F i e l d L i s t V i s i b l e > < / S e t t i n g s > ] ] > < / C u s t o m C o n t e n t > < / G e m i n i > 
</file>

<file path=customXml/item29.xml>��< ? x m l   v e r s i o n = " 1 . 0 "   e n c o d i n g = " U T F - 1 6 " ? > < G e m i n i   x m l n s = " h t t p : / / g e m i n i / p i v o t c u s t o m i z a t i o n / T a b l e O r d e r " > < C u s t o m C o n t e n t > < ! [ C D A T A [ H R   D a t a _ 7 6 c f b 9 7 8 - 2 2 8 6 - 4 0 1 2 - 9 9 1 6 - f d 9 6 8 d 2 1 5 e 1 d ] ] > < / C u s t o m C o n t e n t > < / G e m i n i > 
</file>

<file path=customXml/item3.xml>��< ? x m l   v e r s i o n = " 1 . 0 "   e n c o d i n g = " U T F - 1 6 " ? > < G e m i n i   x m l n s = " h t t p : / / g e m i n i / p i v o t c u s t o m i z a t i o n / 8 e f c c c 4 6 - 4 e d 8 - 4 5 f c - a c a 1 - e 3 9 0 1 2 c d 9 8 d b " > < 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M e a s u r e N a m e > < D i s p l a y N a m e > N e w   H i r e < / D i s p l a y N a m e > < V i s i b l e > F a l s e < / V i s i b l e > < / i t e m > < i t e m > < M e a s u r e N a m e > A v g .   T e n u r e   o f   E m p < / M e a s u r e N a m e > < D i s p l a y N a m e > A v g .   T e n u r e   o f   E m p < / D i s p l a y N a m e > < V i s i b l e > T r u e < / V i s i b l e > < / i t e m > < / C a l c u l a t e d F i e l d s > < S A H o s t H a s h > 0 < / S A H o s t H a s h > < G e m i n i F i e l d L i s t V i s i b l e > T r u e < / G e m i n i F i e l d L i s t V i s i b l e > < / S e t t i n g s > ] ] > < / C u s t o m C o n t e n t > < / G e m i n i > 
</file>

<file path=customXml/item30.xml>��< ? x m l   v e r s i o n = " 1 . 0 "   e n c o d i n g = " U T F - 1 6 " ? > < G e m i n i   x m l n s = " h t t p : / / g e m i n i / p i v o t c u s t o m i z a t i o n / b 5 2 9 6 5 1 7 - 0 d a d - 4 4 8 5 - 9 1 7 4 - 5 e 2 8 9 1 8 f 2 4 5 8 " > < 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M e a s u r e N a m e > < D i s p l a y N a m e > N e w   H i r e < / D i s p l a y N a m e > < V i s i b l e > F a l s e < / V i s i b l e > < / i t e m > < i t e m > < M e a s u r e N a m e > A v g .   T e n u r e   o f   E m p < / M e a s u r e N a m e > < D i s p l a y N a m e > A v g .   T e n u r e   o f   E m p < / D i s p l a y N a m e > < V i s i b l e > F a l s e < / V i s i b l e > < / i t e m > < i t e m > < M e a s u r e N a m e > S e p a r a t i o n s < / M e a s u r e N a m e > < D i s p l a y N a m e > S e p a r a t i o n s < / D i s p l a y N a m e > < V i s i b l e > F a l s e < / V i s i b l e > < / i t e m > < i t e m > < M e a s u r e N a m e > T O   % < / M e a s u r e N a m e > < D i s p l a y N a m e > T O   % < / D i s p l a y N a m e > < V i s i b l e > T r u e < / V i s i b l e > < / i t e m > < / C a l c u l a t e d F i e l d s > < S A H o s t H a s h > 0 < / S A H o s t H a s h > < G e m i n i F i e l d L i s t V i s i b l e > T r u e < / G e m i n i F i e l d L i s t V i s i b l e > < / S e t t i n g s > ] ] > < / C u s t o m C o n t e n t > < / G e m i n i > 
</file>

<file path=customXml/item31.xml>��< ? x m l   v e r s i o n = " 1 . 0 "   e n c o d i n g = " U T F - 1 6 " ? > < G e m i n i   x m l n s = " h t t p : / / g e m i n i / p i v o t c u s t o m i z a t i o n / 7 7 3 b 4 5 c 4 - 8 d 4 9 - 4 d 4 7 - a f 8 c - b a 8 0 8 8 7 4 d 2 2 7 " > < 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M e a s u r e N a m e > < D i s p l a y N a m e > N e w   H i r e < / D i s p l a y N a m e > < V i s i b l e > F a l s e < / V i s i b l e > < / i t e m > < i t e m > < M e a s u r e N a m e > A v g .   T e n u r e   o f   E m p < / M e a s u r e N a m e > < D i s p l a y N a m e > A v g .   T e n u r e   o f   E m p < / 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32.xml>��< ? x m l   v e r s i o n = " 1 . 0 "   e n c o d i n g = " U T F - 1 6 " ? > < G e m i n i   x m l n s = " h t t p : / / g e m i n i / p i v o t c u s t o m i z a t i o n / 1 6 3 f d 2 0 b - 2 c 3 f - 4 5 8 3 - 8 9 5 d - 9 d d 7 0 3 4 6 b 9 e d " > < 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M e a s u r e N a m e > < D i s p l a y N a m e > N e w   H i r e < / D i s p l a y N a m e > < V i s i b l e > F a l s e < / V i s i b l e > < / i t e m > < i t e m > < M e a s u r e N a m e > A v g .   T e n u r e   o f   E m p < / M e a s u r e N a m e > < D i s p l a y N a m e > A v g .   T e n u r e   o f   E m p < / 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33.xml>��< ? x m l   v e r s i o n = " 1 . 0 "   e n c o d i n g = " U T F - 1 6 " ? > < G e m i n i   x m l n s = " h t t p : / / g e m i n i / p i v o t c u s t o m i z a t i o n / 1 b a 5 d f 0 c - b b b e - 4 3 9 3 - b 0 0 8 - 5 4 6 a 2 8 6 e a 9 9 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M e a s u r e N a m e > < D i s p l a y N a m e > N e w   H i r e < / D i s p l a y N a m e > < V i s i b l e > F a l s e < / V i s i b l e > < / i t e m > < i t e m > < M e a s u r e N a m e > A v g .   T e n u r e   o f   E m p < / M e a s u r e N a m e > < D i s p l a y N a m e > A v g .   T e n u r e   o f   E m p < / 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3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 2 0 2 4 - 0 9 - 0 9 T 1 3 : 2 6 : 5 1 . 2 3 3 9 1 4 2 + 0 5 : 3 0 < / L a s t P r o c e s s e d T i m e > < / D a t a M o d e l i n g S a n d b o x . S e r i a l i z e d S a n d b o x E r r o r C a c h e > ] ] > < / C u s t o m C o n t e n t > < / G e m i n i > 
</file>

<file path=customXml/item4.xml>��< ? x m l   v e r s i o n = " 1 . 0 "   e n c o d i n g = " U T F - 1 6 " ? > < G e m i n i   x m l n s = " h t t p : / / g e m i n i / p i v o t c u s t o m i z a t i o n / a e 6 1 e 2 3 0 - c 8 2 6 - 4 7 1 2 - b e f 8 - b f a 0 3 3 1 a f 2 a e " > < 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M e a s u r e N a m e > < D i s p l a y N a m e > N e w   H i r e < / D i s p l a y N a m e > < V i s i b l e > F a l s e < / V i s i b l e > < / i t e m > < i t e m > < M e a s u r e N a m e > A v g .   T e n u r e   o f   E m p < / M e a s u r e N a m e > < D i s p l a y N a m e > A v g .   T e n u r e   o f   E m p < / D i s p l a y N a m e > < V i s i b l e > F a l s e < / V i s i b l e > < / i t e m > < i t e m > < M e a s u r e N a m e > S e p a r a t i o n s < / M e a s u r e N a m e > < D i s p l a y N a m e > S e p a r a t i o n s < / D i s p l a y N a m e > < V i s i b l e > T r u e < / V i s i b l e > < / i t e m > < i t e m > < M e a s u r e N a m e > T O   % < / M e a s u r e N a m e > < D i s p l a y N a m e > T O   % < / D i s p l a y N a m e > < V i s i b l e > F a l s e < / V i s i b l e > < / i t e m > < / C a l c u l a t e d F i e l d s > < S A H o s t H a s h > 0 < / S A H o s t H a s h > < G e m i n i F i e l d L i s t V i s i b l e > T r u e < / G e m i n i F i e l d L i s t V i s i b l e > < / S e t t i n g s > ] ] > < / C u s t o m C o n t e n t > < / G e m i n i > 
</file>

<file path=customXml/item5.xml>��< ? x m l   v e r s i o n = " 1 . 0 "   e n c o d i n g = " U T F - 1 6 " ? > < G e m i n i   x m l n s = " h t t p : / / g e m i n i / p i v o t c u s t o m i z a t i o n / T a b l e X M L _ H R   D a t a _ 7 6 c f b 9 7 8 - 2 2 8 6 - 4 0 1 2 - 9 9 1 6 - f d 9 6 8 d 2 1 5 e 1 d " > < 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 E m p I D < / s t r i n g > < / k e y > < v a l u e > < i n t > 8 0 < / i n t > < / v a l u e > < / i t e m > < i t e m > < k e y > < s t r i n g > G e n d e r < / s t r i n g > < / k e y > < v a l u e > < i n t > 8 4 < / i n t > < / v a l u e > < / i t e m > < i t e m > < k e y > < s t r i n g > A g e < / s t r i n g > < / k e y > < v a l u e > < i n t > 6 0 < / i n t > < / v a l u e > < / i t e m > < i t e m > < k e y > < s t r i n g > E t h n i c G r o u p < / s t r i n g > < / k e y > < v a l u e > < i n t > 1 1 8 < / i n t > < / v a l u e > < / i t e m > < i t e m > < k e y > < s t r i n g > F P < / s t r i n g > < / k e y > < v a l u e > < i n t > 5 4 < / i n t > < / v a l u e > < / i t e m > < i t e m > < k e y > < s t r i n g > T e r m D a t e < / s t r i n g > < / k e y > < v a l u e > < i n t > 1 0 1 < / i n t > < / v a l u e > < / i t e m > < i t e m > < k e y > < s t r i n g > i s N e w H i r e < / s t r i n g > < / k e y > < v a l u e > < i n t > 1 0 3 < / i n t > < / v a l u e > < / i t e m > < i t e m > < k e y > < s t r i n g > B U   R e g i o n < / s t r i n g > < / k e y > < v a l u e > < i n t > 1 0 7 < / i n t > < / v a l u e > < / i t e m > < i t e m > < k e y > < s t r i n g > H i r e D a t e < / s t r i n g > < / k e y > < v a l u e > < i n t > 9 3 < / i n t > < / v a l u e > < / i t e m > < i t e m > < k e y > < s t r i n g > P a y T y p e < / s t r i n g > < / k e y > < v a l u e > < i n t > 9 2 < / i n t > < / v a l u e > < / i t e m > < i t e m > < k e y > < s t r i n g > T e r m R e a s o n < / s t r i n g > < / k e y > < v a l u e > < i n t > 1 2 2 < / i n t > < / v a l u e > < / i t e m > < i t e m > < k e y > < s t r i n g > A g e G r o u p < / s t r i n g > < / k e y > < v a l u e > < i n t > 1 0 2 < / i n t > < / v a l u e > < / i t e m > < i t e m > < k e y > < s t r i n g > T e n u r e D a y s < / s t r i n g > < / k e y > < v a l u e > < i n t > 1 1 5 < / i n t > < / v a l u e > < / i t e m > < i t e m > < k e y > < s t r i n g > T e n u r e M o n t h s < / s t r i n g > < / k e y > < v a l u e > < i n t > 1 3 1 < / i n t > < / v a l u e > < / i t e m > < i t e m > < k e y > < s t r i n g > B a d H i r e s < / s t r i n g > < / k e y > < v a l u e > < i n t > 9 6 < / i n t > < / v a l u e > < / i t e m > < i t e m > < k e y > < s t r i n g > D a t e   ( Y e a r ) < / s t r i n g > < / k e y > < v a l u e > < i n t > 1 1 0 < / i n t > < / v a l u e > < / i t e m > < i t e m > < k e y > < s t r i n g > D a t e   ( Q u a r t e r ) < / s t r i n g > < / k e y > < v a l u e > < i n t > 1 3 0 < / i n t > < / v a l u e > < / i t e m > < i t e m > < k e y > < s t r i n g > D a t e   ( M o n t h   I n d e x ) < / s t r i n g > < / k e y > < v a l u e > < i n t > 1 6 0 < / i n t > < / v a l u e > < / i t e m > < i t e m > < k e y > < s t r i n g > D a t e   ( M o n t h ) < / s t r i n g > < / k e y > < v a l u e > < i n t > 1 2 2 < / i n t > < / v a l u e > < / i t e m > < i t e m > < k e y > < s t r i n g > T e r m D a t e   ( Y e a r ) < / s t r i n g > < / k e y > < v a l u e > < i n t > 1 4 5 < / i n t > < / v a l u e > < / i t e m > < i t e m > < k e y > < s t r i n g > T e r m D a t e   ( Q u a r t e r ) < / s t r i n g > < / k e y > < v a l u e > < i n t > 1 6 5 < / i n t > < / v a l u e > < / i t e m > < i t e m > < k e y > < s t r i n g > T e r m D a t e   ( M o n t h   I n d e x ) < / s t r i n g > < / k e y > < v a l u e > < i n t > 1 9 5 < / i n t > < / v a l u e > < / i t e m > < i t e m > < k e y > < s t r i n g > T e r m D a t e   ( M o n t h ) < / s t r i n g > < / k e y > < v a l u e > < i n t > 1 5 7 < / 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i t e m > < k e y > < s t r i n g > T e r m D a t e   ( Y e a r ) < / s t r i n g > < / k e y > < v a l u e > < i n t > 2 0 < / i n t > < / v a l u e > < / i t e m > < i t e m > < k e y > < s t r i n g > T e r m D a t e   ( Q u a r t e r ) < / s t r i n g > < / k e y > < v a l u e > < i n t > 2 1 < / i n t > < / v a l u e > < / i t e m > < i t e m > < k e y > < s t r i n g > T e r m D a t e   ( M o n t h   I n d e x ) < / s t r i n g > < / k e y > < v a l u e > < i n t > 2 2 < / i n t > < / v a l u e > < / i t e m > < i t e m > < k e y > < s t r i n g > T e r m D a t e   ( M o n t h ) < / s t r i n g > < / k e y > < v a l u e > < i n t > 2 3 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 D a t a _ 7 6 c f b 9 7 8 - 2 2 8 6 - 4 0 1 2 - 9 9 1 6 - f d 9 6 8 d 2 1 5 e 1 d < / K e y > < V a l u e   x m l n s : a = " h t t p : / / s c h e m a s . d a t a c o n t r a c t . o r g / 2 0 0 4 / 0 7 / M i c r o s o f t . A n a l y s i s S e r v i c e s . C o m m o n " > < a : H a s F o c u s > t r u e < / a : H a s F o c u s > < a : S i z e A t D p i 9 6 > 5 3 < / a : S i z e A t D p i 9 6 > < a : V i s i b l e > t r u e < / a : V i s i b l e > < / V a l u e > < / K e y V a l u e O f s t r i n g S a n d b o x E d i t o r . M e a s u r e G r i d S t a t e S c d E 3 5 R y > < / A r r a y O f K e y V a l u e O f s t r i n g S a n d b o x E d i t o r . M e a s u r e G r i d S t a t e S c d E 3 5 R y > ] ] > < / C u s t o m C o n t e n t > < / G e m i n i > 
</file>

<file path=customXml/item8.xml>��< ? x m l   v e r s i o n = " 1 . 0 "   e n c o d i n g = " U T F - 1 6 " ? > < G e m i n i   x m l n s = " h t t p : / / g e m i n i / p i v o t c u s t o m i z a t i o n / S h o w I m p l i c i t M e a s u r e s " > < C u s t o m C o n t e n t > < ! [ C D A T A [ F a l s 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F1B49ADF-0BDA-4CF8-81EE-BD0B709B48EA}">
  <ds:schemaRefs/>
</ds:datastoreItem>
</file>

<file path=customXml/itemProps10.xml><?xml version="1.0" encoding="utf-8"?>
<ds:datastoreItem xmlns:ds="http://schemas.openxmlformats.org/officeDocument/2006/customXml" ds:itemID="{2D6E8DB9-8193-44E6-BAE5-B1F6C4C0506D}">
  <ds:schemaRefs/>
</ds:datastoreItem>
</file>

<file path=customXml/itemProps11.xml><?xml version="1.0" encoding="utf-8"?>
<ds:datastoreItem xmlns:ds="http://schemas.openxmlformats.org/officeDocument/2006/customXml" ds:itemID="{34310C7C-F7DA-4350-9D6D-381E74A03545}">
  <ds:schemaRefs/>
</ds:datastoreItem>
</file>

<file path=customXml/itemProps12.xml><?xml version="1.0" encoding="utf-8"?>
<ds:datastoreItem xmlns:ds="http://schemas.openxmlformats.org/officeDocument/2006/customXml" ds:itemID="{71F4CF4B-042D-4068-845F-1FE6152B829B}">
  <ds:schemaRefs/>
</ds:datastoreItem>
</file>

<file path=customXml/itemProps13.xml><?xml version="1.0" encoding="utf-8"?>
<ds:datastoreItem xmlns:ds="http://schemas.openxmlformats.org/officeDocument/2006/customXml" ds:itemID="{CC25FF96-6D64-4E81-8B2A-5008CEDF8E4F}">
  <ds:schemaRefs/>
</ds:datastoreItem>
</file>

<file path=customXml/itemProps14.xml><?xml version="1.0" encoding="utf-8"?>
<ds:datastoreItem xmlns:ds="http://schemas.openxmlformats.org/officeDocument/2006/customXml" ds:itemID="{1E8B2BB9-0A8D-4BFC-BF98-6B23A6DDA47C}">
  <ds:schemaRefs/>
</ds:datastoreItem>
</file>

<file path=customXml/itemProps15.xml><?xml version="1.0" encoding="utf-8"?>
<ds:datastoreItem xmlns:ds="http://schemas.openxmlformats.org/officeDocument/2006/customXml" ds:itemID="{8A2B8229-5E56-46D2-B9D9-1A3AC0FFA68F}">
  <ds:schemaRefs/>
</ds:datastoreItem>
</file>

<file path=customXml/itemProps16.xml><?xml version="1.0" encoding="utf-8"?>
<ds:datastoreItem xmlns:ds="http://schemas.openxmlformats.org/officeDocument/2006/customXml" ds:itemID="{B780454D-1C7D-4B1B-AC11-9644FCF1A322}">
  <ds:schemaRefs/>
</ds:datastoreItem>
</file>

<file path=customXml/itemProps17.xml><?xml version="1.0" encoding="utf-8"?>
<ds:datastoreItem xmlns:ds="http://schemas.openxmlformats.org/officeDocument/2006/customXml" ds:itemID="{0FE5E2A6-FCA8-41DD-BE19-D587BCBE6894}">
  <ds:schemaRefs/>
</ds:datastoreItem>
</file>

<file path=customXml/itemProps18.xml><?xml version="1.0" encoding="utf-8"?>
<ds:datastoreItem xmlns:ds="http://schemas.openxmlformats.org/officeDocument/2006/customXml" ds:itemID="{D45614FC-162B-443D-8F5A-AC6183B8D269}">
  <ds:schemaRefs/>
</ds:datastoreItem>
</file>

<file path=customXml/itemProps19.xml><?xml version="1.0" encoding="utf-8"?>
<ds:datastoreItem xmlns:ds="http://schemas.openxmlformats.org/officeDocument/2006/customXml" ds:itemID="{7F7BB06C-FA5A-4B9D-8C3F-DAC2C270F6E7}">
  <ds:schemaRefs/>
</ds:datastoreItem>
</file>

<file path=customXml/itemProps2.xml><?xml version="1.0" encoding="utf-8"?>
<ds:datastoreItem xmlns:ds="http://schemas.openxmlformats.org/officeDocument/2006/customXml" ds:itemID="{537CE778-CF4F-43DE-A7A2-66D0C8E319A0}">
  <ds:schemaRefs/>
</ds:datastoreItem>
</file>

<file path=customXml/itemProps20.xml><?xml version="1.0" encoding="utf-8"?>
<ds:datastoreItem xmlns:ds="http://schemas.openxmlformats.org/officeDocument/2006/customXml" ds:itemID="{787CD02D-AC55-496F-99AA-2C57BC724AB8}">
  <ds:schemaRefs/>
</ds:datastoreItem>
</file>

<file path=customXml/itemProps21.xml><?xml version="1.0" encoding="utf-8"?>
<ds:datastoreItem xmlns:ds="http://schemas.openxmlformats.org/officeDocument/2006/customXml" ds:itemID="{0010B18D-A600-423A-876D-E3BF830D5BF6}">
  <ds:schemaRefs/>
</ds:datastoreItem>
</file>

<file path=customXml/itemProps22.xml><?xml version="1.0" encoding="utf-8"?>
<ds:datastoreItem xmlns:ds="http://schemas.openxmlformats.org/officeDocument/2006/customXml" ds:itemID="{F2CC31FF-4912-4B30-BD94-6561D02C1E74}">
  <ds:schemaRefs/>
</ds:datastoreItem>
</file>

<file path=customXml/itemProps23.xml><?xml version="1.0" encoding="utf-8"?>
<ds:datastoreItem xmlns:ds="http://schemas.openxmlformats.org/officeDocument/2006/customXml" ds:itemID="{FEC61CBE-1883-4631-8506-6F821AEDB900}">
  <ds:schemaRefs>
    <ds:schemaRef ds:uri="http://schemas.microsoft.com/DataMashup"/>
  </ds:schemaRefs>
</ds:datastoreItem>
</file>

<file path=customXml/itemProps24.xml><?xml version="1.0" encoding="utf-8"?>
<ds:datastoreItem xmlns:ds="http://schemas.openxmlformats.org/officeDocument/2006/customXml" ds:itemID="{E02B64BB-7027-40DE-AA30-8789B55E5404}">
  <ds:schemaRefs/>
</ds:datastoreItem>
</file>

<file path=customXml/itemProps25.xml><?xml version="1.0" encoding="utf-8"?>
<ds:datastoreItem xmlns:ds="http://schemas.openxmlformats.org/officeDocument/2006/customXml" ds:itemID="{4AEA44B4-1795-4938-88B4-840CDD0CC806}">
  <ds:schemaRefs/>
</ds:datastoreItem>
</file>

<file path=customXml/itemProps26.xml><?xml version="1.0" encoding="utf-8"?>
<ds:datastoreItem xmlns:ds="http://schemas.openxmlformats.org/officeDocument/2006/customXml" ds:itemID="{B176BC80-330A-480F-889E-A6B4F78ECD2F}">
  <ds:schemaRefs/>
</ds:datastoreItem>
</file>

<file path=customXml/itemProps27.xml><?xml version="1.0" encoding="utf-8"?>
<ds:datastoreItem xmlns:ds="http://schemas.openxmlformats.org/officeDocument/2006/customXml" ds:itemID="{7882195F-B0C6-447E-AA4F-8A1023E50850}">
  <ds:schemaRefs/>
</ds:datastoreItem>
</file>

<file path=customXml/itemProps28.xml><?xml version="1.0" encoding="utf-8"?>
<ds:datastoreItem xmlns:ds="http://schemas.openxmlformats.org/officeDocument/2006/customXml" ds:itemID="{08B4758E-1059-4021-AF03-6607939AD69F}">
  <ds:schemaRefs/>
</ds:datastoreItem>
</file>

<file path=customXml/itemProps29.xml><?xml version="1.0" encoding="utf-8"?>
<ds:datastoreItem xmlns:ds="http://schemas.openxmlformats.org/officeDocument/2006/customXml" ds:itemID="{FCA7719B-5449-4BFE-AC26-882170A496E4}">
  <ds:schemaRefs/>
</ds:datastoreItem>
</file>

<file path=customXml/itemProps3.xml><?xml version="1.0" encoding="utf-8"?>
<ds:datastoreItem xmlns:ds="http://schemas.openxmlformats.org/officeDocument/2006/customXml" ds:itemID="{6B4D3CA9-EAD6-49EA-BDB4-9198D6F55848}">
  <ds:schemaRefs/>
</ds:datastoreItem>
</file>

<file path=customXml/itemProps30.xml><?xml version="1.0" encoding="utf-8"?>
<ds:datastoreItem xmlns:ds="http://schemas.openxmlformats.org/officeDocument/2006/customXml" ds:itemID="{5D4E24E5-AA7A-461F-8058-49346E646688}">
  <ds:schemaRefs/>
</ds:datastoreItem>
</file>

<file path=customXml/itemProps31.xml><?xml version="1.0" encoding="utf-8"?>
<ds:datastoreItem xmlns:ds="http://schemas.openxmlformats.org/officeDocument/2006/customXml" ds:itemID="{8962BBFA-3657-4D90-B154-7441B76A610F}">
  <ds:schemaRefs/>
</ds:datastoreItem>
</file>

<file path=customXml/itemProps32.xml><?xml version="1.0" encoding="utf-8"?>
<ds:datastoreItem xmlns:ds="http://schemas.openxmlformats.org/officeDocument/2006/customXml" ds:itemID="{ED95F6A6-F15E-4765-B9D5-78C26D538CAB}">
  <ds:schemaRefs/>
</ds:datastoreItem>
</file>

<file path=customXml/itemProps33.xml><?xml version="1.0" encoding="utf-8"?>
<ds:datastoreItem xmlns:ds="http://schemas.openxmlformats.org/officeDocument/2006/customXml" ds:itemID="{ED876C54-5171-4CF7-852A-E5F8777E7C86}">
  <ds:schemaRefs/>
</ds:datastoreItem>
</file>

<file path=customXml/itemProps34.xml><?xml version="1.0" encoding="utf-8"?>
<ds:datastoreItem xmlns:ds="http://schemas.openxmlformats.org/officeDocument/2006/customXml" ds:itemID="{D9F375A9-B2BC-4229-9747-7B0B76800DFD}">
  <ds:schemaRefs/>
</ds:datastoreItem>
</file>

<file path=customXml/itemProps4.xml><?xml version="1.0" encoding="utf-8"?>
<ds:datastoreItem xmlns:ds="http://schemas.openxmlformats.org/officeDocument/2006/customXml" ds:itemID="{22D07E8B-5D7C-487C-9BC0-F2143A75E72C}">
  <ds:schemaRefs/>
</ds:datastoreItem>
</file>

<file path=customXml/itemProps5.xml><?xml version="1.0" encoding="utf-8"?>
<ds:datastoreItem xmlns:ds="http://schemas.openxmlformats.org/officeDocument/2006/customXml" ds:itemID="{4F9463AD-1CDB-4718-9E66-6E721EFB269B}">
  <ds:schemaRefs/>
</ds:datastoreItem>
</file>

<file path=customXml/itemProps6.xml><?xml version="1.0" encoding="utf-8"?>
<ds:datastoreItem xmlns:ds="http://schemas.openxmlformats.org/officeDocument/2006/customXml" ds:itemID="{2E33414B-4DAF-4DAC-AE30-29A114922F44}">
  <ds:schemaRefs/>
</ds:datastoreItem>
</file>

<file path=customXml/itemProps7.xml><?xml version="1.0" encoding="utf-8"?>
<ds:datastoreItem xmlns:ds="http://schemas.openxmlformats.org/officeDocument/2006/customXml" ds:itemID="{B6290684-ADB9-4CCA-9569-5A3136691949}">
  <ds:schemaRefs/>
</ds:datastoreItem>
</file>

<file path=customXml/itemProps8.xml><?xml version="1.0" encoding="utf-8"?>
<ds:datastoreItem xmlns:ds="http://schemas.openxmlformats.org/officeDocument/2006/customXml" ds:itemID="{E7EA698B-822E-462A-A70C-99659ADF86E8}">
  <ds:schemaRefs/>
</ds:datastoreItem>
</file>

<file path=customXml/itemProps9.xml><?xml version="1.0" encoding="utf-8"?>
<ds:datastoreItem xmlns:ds="http://schemas.openxmlformats.org/officeDocument/2006/customXml" ds:itemID="{21DA5A22-D518-48D6-89D4-AC7A9060142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HR_Data</vt:lpstr>
      <vt:lpstr>Active Ethnic group</vt:lpstr>
      <vt:lpstr>Total Active Employees</vt:lpstr>
      <vt:lpstr>Tenure </vt:lpstr>
      <vt:lpstr>Region</vt:lpstr>
      <vt:lpstr>Separation</vt:lpstr>
      <vt:lpstr>Headlines</vt:lpstr>
      <vt:lpstr>Termination</vt:lpstr>
      <vt:lpstr>Sheet12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Sagar</dc:creator>
  <cp:lastModifiedBy>Sagar</cp:lastModifiedBy>
  <cp:lastPrinted>2024-09-09T08:14:30Z</cp:lastPrinted>
  <dcterms:created xsi:type="dcterms:W3CDTF">2024-09-05T18:58:50Z</dcterms:created>
  <dcterms:modified xsi:type="dcterms:W3CDTF">2024-09-09T08:15:10Z</dcterms:modified>
</cp:coreProperties>
</file>