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EF1B0FAC-B2E7-48E7-874E-E86C7448E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VP Analysis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'CVP Analysis'!$B$2:$H$26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16" i="1"/>
  <c r="F9" i="1"/>
  <c r="E10" i="1"/>
  <c r="F10" i="1" s="1"/>
  <c r="E22" i="1" s="1"/>
  <c r="E14" i="1" l="1"/>
  <c r="E18" i="1"/>
  <c r="E24" i="1" s="1"/>
  <c r="E12" i="1"/>
  <c r="E26" i="1" s="1"/>
</calcChain>
</file>

<file path=xl/sharedStrings.xml><?xml version="1.0" encoding="utf-8"?>
<sst xmlns="http://schemas.openxmlformats.org/spreadsheetml/2006/main" count="17" uniqueCount="17">
  <si>
    <t>Cost-Volume-Profit (CVP) Analysis</t>
  </si>
  <si>
    <t>Contribution Margin</t>
  </si>
  <si>
    <t>Units</t>
  </si>
  <si>
    <t>Total ($)</t>
  </si>
  <si>
    <t>$ Per Unit</t>
  </si>
  <si>
    <t>Contribution Margin % of Sales</t>
  </si>
  <si>
    <t>Variable Expense Ratio % of Sales</t>
  </si>
  <si>
    <t>Break-even point</t>
  </si>
  <si>
    <t>Target Profit</t>
  </si>
  <si>
    <t>What-if Analysis for Target Profit</t>
  </si>
  <si>
    <t>Less: Variable Costs</t>
  </si>
  <si>
    <t>Less: Fixed Costs</t>
  </si>
  <si>
    <t xml:space="preserve">Net Income </t>
  </si>
  <si>
    <t># of units needed</t>
  </si>
  <si>
    <t>Margin of safety</t>
  </si>
  <si>
    <t>Degree of Operating Leverage (DOL)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</si>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</sst>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_-;\(#,##0\)_-;_-* &quot;-&quot;_-;_-@_-"/>
    <numFmt numFmtId="167" formatCode="_(#,##0_);\(#,##0\);_(&quot;–&quot;_);_(@_)"/>
    <numFmt numFmtId="168" formatCode="_(#,##0.00_);\(#,##0.00\);_(&quot;–&quot;_);_(@_)"/>
    <numFmt numFmtId="169" formatCode="_(#,##0.0%_);\(#,##0.0%\);_(&quot;–&quot;_);_(@_)"/>
    <numFmt numFmtId="170" formatCode="_(0.0\x_);\(0.0\x\);_(&quot;–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b/>
      <i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165" fontId="5" fillId="0" borderId="0" xfId="1" applyNumberFormat="1" applyFont="1" applyFill="1"/>
    <xf numFmtId="0" fontId="12" fillId="0" borderId="0" xfId="0" applyFont="1"/>
    <xf numFmtId="0" fontId="10" fillId="0" borderId="0" xfId="0" applyFont="1" applyAlignment="1">
      <alignment horizontal="centerContinuous"/>
    </xf>
    <xf numFmtId="0" fontId="13" fillId="3" borderId="0" xfId="2" applyFont="1" applyFill="1" applyAlignment="1">
      <alignment vertical="center"/>
    </xf>
    <xf numFmtId="0" fontId="1" fillId="0" borderId="0" xfId="0" applyFont="1" applyAlignment="1">
      <alignment vertical="center"/>
    </xf>
    <xf numFmtId="167" fontId="2" fillId="0" borderId="0" xfId="0" applyNumberFormat="1" applyFont="1"/>
    <xf numFmtId="167" fontId="11" fillId="0" borderId="0" xfId="0" applyNumberFormat="1" applyFont="1"/>
    <xf numFmtId="168" fontId="2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left" indent="1"/>
    </xf>
    <xf numFmtId="0" fontId="7" fillId="2" borderId="0" xfId="0" applyFont="1" applyFill="1"/>
    <xf numFmtId="167" fontId="7" fillId="2" borderId="0" xfId="0" applyNumberFormat="1" applyFont="1" applyFill="1"/>
    <xf numFmtId="169" fontId="7" fillId="0" borderId="0" xfId="0" applyNumberFormat="1" applyFont="1"/>
    <xf numFmtId="170" fontId="7" fillId="2" borderId="0" xfId="0" applyNumberFormat="1" applyFont="1" applyFill="1"/>
    <xf numFmtId="0" fontId="14" fillId="2" borderId="0" xfId="0" applyFont="1" applyFill="1" applyAlignment="1">
      <alignment horizontal="center"/>
    </xf>
    <xf numFmtId="0" fontId="7" fillId="0" borderId="1" xfId="0" applyFont="1" applyBorder="1" applyAlignment="1">
      <alignment horizontal="right"/>
    </xf>
  </cellXfs>
  <cellStyles count="9">
    <cellStyle name="Comma" xfId="1" builtinId="3"/>
    <cellStyle name="Comma 2" xfId="3" xr:uid="{00000000-0005-0000-0000-000001000000}"/>
    <cellStyle name="Comma 3" xfId="5" xr:uid="{00000000-0005-0000-0000-000002000000}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26"/>
  <sheetViews>
    <sheetView showGridLines="0" tabSelected="1" zoomScale="94" zoomScaleNormal="94" workbookViewId="0">
      <pane ySplit="1" topLeftCell="A2" activePane="bottomLeft" state="frozen"/>
      <selection pane="bottomLeft" activeCell="N20" sqref="N20"/>
    </sheetView>
  </sheetViews>
  <sheetFormatPr defaultColWidth="9.109375" defaultRowHeight="15" x14ac:dyDescent="0.35"/>
  <cols>
    <col min="1" max="1" width="9.109375" style="3"/>
    <col min="2" max="2" width="16" style="3" customWidth="1"/>
    <col min="3" max="3" width="23" style="3" customWidth="1"/>
    <col min="4" max="4" width="10.88671875" style="3" bestFit="1" customWidth="1"/>
    <col min="5" max="5" width="13.88671875" style="3" customWidth="1"/>
    <col min="6" max="8" width="11.5546875" style="3" customWidth="1"/>
    <col min="9" max="16384" width="9.109375" style="3"/>
  </cols>
  <sheetData>
    <row r="1" spans="2:17" s="1" customFormat="1" ht="50.1" customHeight="1" x14ac:dyDescent="0.25"/>
    <row r="2" spans="2:17" x14ac:dyDescent="0.35">
      <c r="I2" s="2"/>
    </row>
    <row r="3" spans="2:17" ht="21" x14ac:dyDescent="0.4">
      <c r="B3" s="7" t="s">
        <v>0</v>
      </c>
      <c r="C3" s="7"/>
      <c r="D3" s="7"/>
      <c r="E3" s="5"/>
      <c r="F3" s="4"/>
      <c r="G3" s="4"/>
      <c r="H3" s="4"/>
      <c r="I3" s="4"/>
      <c r="J3" s="4"/>
      <c r="K3" s="4"/>
      <c r="L3" s="4"/>
      <c r="M3" s="4"/>
    </row>
    <row r="4" spans="2:17" ht="14.4" customHeight="1" x14ac:dyDescent="0.4">
      <c r="C4" s="5"/>
      <c r="D4" s="5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</row>
    <row r="7" spans="2:17" x14ac:dyDescent="0.35">
      <c r="D7" s="19" t="s">
        <v>2</v>
      </c>
      <c r="E7" s="19" t="s">
        <v>3</v>
      </c>
      <c r="F7" s="19" t="s">
        <v>4</v>
      </c>
    </row>
    <row r="8" spans="2:17" x14ac:dyDescent="0.35">
      <c r="B8" s="8" t="s">
        <v>16</v>
      </c>
      <c r="D8" s="10">
        <v>20000</v>
      </c>
      <c r="E8" s="10">
        <v>1200000</v>
      </c>
      <c r="F8" s="11">
        <f>+E8/$D$8</f>
        <v>60</v>
      </c>
    </row>
    <row r="9" spans="2:17" x14ac:dyDescent="0.35">
      <c r="B9" s="8" t="s">
        <v>10</v>
      </c>
      <c r="E9" s="10">
        <v>-900000</v>
      </c>
      <c r="F9" s="11">
        <f>+E9/$D$8</f>
        <v>-45</v>
      </c>
    </row>
    <row r="10" spans="2:17" x14ac:dyDescent="0.35">
      <c r="B10" s="8" t="s">
        <v>1</v>
      </c>
      <c r="E10" s="9">
        <f>SUM(E8:E9)</f>
        <v>300000</v>
      </c>
      <c r="F10" s="11">
        <f t="shared" ref="F10" si="0">+E10/$D$8</f>
        <v>15</v>
      </c>
      <c r="I10" s="9"/>
    </row>
    <row r="11" spans="2:17" x14ac:dyDescent="0.35">
      <c r="B11" s="8" t="s">
        <v>11</v>
      </c>
      <c r="E11" s="10">
        <v>-240000</v>
      </c>
    </row>
    <row r="12" spans="2:17" x14ac:dyDescent="0.35">
      <c r="B12" s="8" t="s">
        <v>12</v>
      </c>
      <c r="E12" s="9">
        <f>SUM(E10:E11)</f>
        <v>60000</v>
      </c>
      <c r="I12" s="9"/>
    </row>
    <row r="14" spans="2:17" x14ac:dyDescent="0.35">
      <c r="B14" s="12" t="s">
        <v>5</v>
      </c>
      <c r="C14" s="12"/>
      <c r="D14" s="12"/>
      <c r="E14" s="16">
        <f>E10/E8</f>
        <v>0.25</v>
      </c>
    </row>
    <row r="16" spans="2:17" x14ac:dyDescent="0.35">
      <c r="B16" s="12" t="s">
        <v>6</v>
      </c>
      <c r="C16" s="12"/>
      <c r="D16" s="12"/>
      <c r="E16" s="16">
        <f>-E9/E8</f>
        <v>0.75</v>
      </c>
    </row>
    <row r="18" spans="2:5" x14ac:dyDescent="0.35">
      <c r="B18" s="14" t="s">
        <v>7</v>
      </c>
      <c r="C18" s="14"/>
      <c r="D18" s="14"/>
      <c r="E18" s="15">
        <f>-E11/F10</f>
        <v>16000</v>
      </c>
    </row>
    <row r="20" spans="2:5" x14ac:dyDescent="0.35">
      <c r="B20" s="12" t="s">
        <v>9</v>
      </c>
    </row>
    <row r="21" spans="2:5" x14ac:dyDescent="0.35">
      <c r="B21" s="13" t="s">
        <v>8</v>
      </c>
      <c r="E21" s="10">
        <v>120000</v>
      </c>
    </row>
    <row r="22" spans="2:5" x14ac:dyDescent="0.35">
      <c r="B22" s="14" t="s">
        <v>13</v>
      </c>
      <c r="C22" s="14"/>
      <c r="D22" s="18"/>
      <c r="E22" s="15">
        <f>(-E11+E21)/F10</f>
        <v>24000</v>
      </c>
    </row>
    <row r="24" spans="2:5" x14ac:dyDescent="0.35">
      <c r="B24" s="14" t="s">
        <v>14</v>
      </c>
      <c r="C24" s="14"/>
      <c r="D24" s="14"/>
      <c r="E24" s="15">
        <f>E8-(F8*E18)</f>
        <v>240000</v>
      </c>
    </row>
    <row r="26" spans="2:5" x14ac:dyDescent="0.35">
      <c r="B26" s="14" t="s">
        <v>15</v>
      </c>
      <c r="C26" s="14"/>
      <c r="D26" s="18"/>
      <c r="E26" s="17">
        <f>E10/E12</f>
        <v>5</v>
      </c>
    </row>
  </sheetData>
  <printOptions horizontalCentered="1"/>
  <pageMargins left="0.2" right="0.2" top="0.2" bottom="0.2" header="0.3" footer="0.3"/>
  <pageSetup orientation="landscape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CVP Analysis</vt:lpstr>
      <vt:lpstr>'CVP Analysis'!Print_Area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Schmidt</dc:creator>
  <cp:keywords/>
  <dc:description/>
  <cp:lastModifiedBy>SARANG GAIKWAD</cp:lastModifiedBy>
  <cp:revision/>
  <cp:lastPrinted>2023-03-03T15:40:17Z</cp:lastPrinted>
  <dcterms:created xsi:type="dcterms:W3CDTF">1899-12-30T06:00:00Z</dcterms:created>
  <dcterms:modified xsi:type="dcterms:W3CDTF">2024-07-25T23:02:46Z</dcterms:modified>
  <cp:category/>
  <cp:contentStatus/>
  <dc:language/>
  <cp:version/>
</cp:coreProperties>
</file>