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D1A8B509-C008-479A-9718-F9ADC09519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bt Capacity Model" sheetId="1" r:id="rId1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25" i="1"/>
  <c r="E26" i="1"/>
  <c r="E21" i="1"/>
  <c r="E24" i="1"/>
  <c r="E22" i="1"/>
  <c r="E23" i="1" l="1"/>
  <c r="E27" i="1" s="1"/>
  <c r="D8" i="1" l="1"/>
</calcChain>
</file>

<file path=xl/sharedStrings.xml><?xml version="1.0" encoding="utf-8"?>
<sst xmlns="http://schemas.openxmlformats.org/spreadsheetml/2006/main" count="28" uniqueCount="27">
  <si>
    <t>Debt Capacity Model</t>
  </si>
  <si>
    <t>Current Cash</t>
  </si>
  <si>
    <t>Debt Capacity</t>
  </si>
  <si>
    <t>Covenants</t>
  </si>
  <si>
    <t>Maximum</t>
  </si>
  <si>
    <t>Total Debt/EBITDA</t>
  </si>
  <si>
    <t>Net Debt/EBITDA</t>
  </si>
  <si>
    <t>Interest Coverage (EBIT / Interest)</t>
  </si>
  <si>
    <t>Total Debt</t>
  </si>
  <si>
    <t>EBIT</t>
  </si>
  <si>
    <t>EBITDA</t>
  </si>
  <si>
    <t>EBITDA - Capex</t>
  </si>
  <si>
    <t>EBITDA - Capex - Cash Taxes</t>
  </si>
  <si>
    <t>Interest Rate (% of Total Debt)</t>
  </si>
  <si>
    <t>Min</t>
  </si>
  <si>
    <t>Revenue</t>
  </si>
  <si>
    <t>Gross Margin</t>
  </si>
  <si>
    <t>Capex</t>
  </si>
  <si>
    <t>Taxes (% of EBIT)</t>
  </si>
  <si>
    <t>Depreciation (% of EBITDA)</t>
  </si>
  <si>
    <t xml:space="preserve"> </t>
  </si>
  <si>
    <t>Principal Repayments (% of Total Debt)</t>
  </si>
  <si>
    <t>Debt Service Coverage (EBITDA) / (Interest + Principal)</t>
  </si>
  <si>
    <t>Debt Service Coverage (EBITDA - Capex) / (Interest + Principal)</t>
  </si>
  <si>
    <t>Fixed Charge Coverage (EBITDA - Capex - Taxes ) / (Interest + Principal)</t>
  </si>
  <si>
    <t xml:space="preserve"> Debt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</si>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</sst>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_-;\(#,##0\)_-;_-* &quot;-&quot;_-;_-@_-"/>
    <numFmt numFmtId="166" formatCode="0.0\x"/>
    <numFmt numFmtId="167" formatCode="_(* #,##0_);_(* \(#,##0\);_(* &quot;-&quot;??_);_(@_)"/>
    <numFmt numFmtId="168" formatCode="_(* #,##0_);_(* \(#,##0\);_(* &quot;-&quot;?_);_(@_)"/>
    <numFmt numFmtId="169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rgb="FF0000FF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name val="Arial Narrow"/>
      <family val="2"/>
    </font>
    <font>
      <b/>
      <sz val="14"/>
      <color theme="1" tint="0.499984740745262"/>
      <name val="Arial Narrow"/>
      <family val="2"/>
    </font>
    <font>
      <b/>
      <sz val="11"/>
      <color theme="1" tint="0.49998474074526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/>
    </xf>
    <xf numFmtId="166" fontId="7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167" fontId="5" fillId="0" borderId="0" xfId="1" applyNumberFormat="1" applyFont="1"/>
    <xf numFmtId="167" fontId="8" fillId="2" borderId="0" xfId="1" applyNumberFormat="1" applyFont="1" applyFill="1"/>
    <xf numFmtId="167" fontId="8" fillId="0" borderId="0" xfId="1" applyNumberFormat="1" applyFont="1" applyFill="1"/>
    <xf numFmtId="167" fontId="7" fillId="0" borderId="0" xfId="1" applyNumberFormat="1" applyFont="1"/>
    <xf numFmtId="167" fontId="7" fillId="0" borderId="0" xfId="1" applyNumberFormat="1" applyFont="1" applyFill="1"/>
    <xf numFmtId="168" fontId="5" fillId="0" borderId="0" xfId="0" applyNumberFormat="1" applyFont="1"/>
    <xf numFmtId="169" fontId="7" fillId="0" borderId="0" xfId="0" applyNumberFormat="1" applyFont="1"/>
    <xf numFmtId="169" fontId="7" fillId="0" borderId="0" xfId="2" applyNumberFormat="1" applyFont="1"/>
    <xf numFmtId="0" fontId="5" fillId="0" borderId="1" xfId="0" applyFont="1" applyBorder="1"/>
    <xf numFmtId="166" fontId="7" fillId="0" borderId="1" xfId="0" applyNumberFormat="1" applyFont="1" applyBorder="1"/>
    <xf numFmtId="168" fontId="5" fillId="0" borderId="1" xfId="0" applyNumberFormat="1" applyFont="1" applyBorder="1"/>
    <xf numFmtId="168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2" xfId="0" applyFont="1" applyBorder="1"/>
    <xf numFmtId="0" fontId="6" fillId="0" borderId="3" xfId="0" applyFont="1" applyBorder="1"/>
    <xf numFmtId="0" fontId="10" fillId="0" borderId="0" xfId="0" applyFont="1"/>
    <xf numFmtId="0" fontId="4" fillId="0" borderId="0" xfId="0" applyFont="1"/>
    <xf numFmtId="165" fontId="5" fillId="0" borderId="0" xfId="1" applyNumberFormat="1" applyFont="1"/>
    <xf numFmtId="169" fontId="7" fillId="0" borderId="0" xfId="2" applyNumberFormat="1" applyFont="1" applyFill="1"/>
    <xf numFmtId="167" fontId="7" fillId="0" borderId="0" xfId="0" applyNumberFormat="1" applyFont="1"/>
    <xf numFmtId="167" fontId="12" fillId="0" borderId="0" xfId="1" applyNumberFormat="1" applyFont="1" applyFill="1"/>
    <xf numFmtId="0" fontId="2" fillId="0" borderId="0" xfId="0" applyFont="1"/>
    <xf numFmtId="165" fontId="13" fillId="3" borderId="0" xfId="1" applyNumberFormat="1" applyFont="1" applyFill="1"/>
    <xf numFmtId="0" fontId="14" fillId="3" borderId="4" xfId="0" applyFont="1" applyFill="1" applyBorder="1" applyAlignment="1">
      <alignment horizontal="center"/>
    </xf>
    <xf numFmtId="0" fontId="1" fillId="0" borderId="0" xfId="0" applyFont="1"/>
  </cellXfs>
  <cellStyles count="8">
    <cellStyle name="Comma" xfId="1" builtinId="3"/>
    <cellStyle name="Hyperlink 2" xfId="5" xr:uid="{00000000-0005-0000-0000-000002000000}"/>
    <cellStyle name="Hyperlink 2 2" xfId="7" xr:uid="{C52C4F9E-B1DA-4B57-BC62-D6B374BF57A6}"/>
    <cellStyle name="Hyperlink 3" xfId="3" xr:uid="{00000000-0005-0000-0000-000003000000}"/>
    <cellStyle name="Normal" xfId="0" builtinId="0"/>
    <cellStyle name="Normal 2" xfId="4" xr:uid="{00000000-0005-0000-0000-000005000000}"/>
    <cellStyle name="Normal 2 2 2" xfId="6" xr:uid="{D00361D6-BD25-438C-9827-9DE9F2A541DC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showGridLines="0" tabSelected="1" workbookViewId="0">
      <selection activeCell="C15" sqref="C15"/>
    </sheetView>
  </sheetViews>
  <sheetFormatPr defaultColWidth="9.109375" defaultRowHeight="13.8" x14ac:dyDescent="0.25"/>
  <cols>
    <col min="1" max="1" width="32.33203125" style="1" customWidth="1"/>
    <col min="2" max="2" width="12.88671875" style="1" customWidth="1"/>
    <col min="3" max="3" width="15.6640625" style="1" customWidth="1"/>
    <col min="4" max="5" width="18.5546875" style="1" customWidth="1"/>
    <col min="6" max="16384" width="9.109375" style="1"/>
  </cols>
  <sheetData>
    <row r="1" spans="1:13" ht="14.4" x14ac:dyDescent="0.3">
      <c r="A1"/>
      <c r="B1"/>
    </row>
    <row r="2" spans="1:13" ht="18" x14ac:dyDescent="0.35">
      <c r="A2" s="28" t="s">
        <v>0</v>
      </c>
      <c r="B2"/>
      <c r="C2"/>
      <c r="D2"/>
    </row>
    <row r="4" spans="1:13" ht="14.4" x14ac:dyDescent="0.3">
      <c r="A4" s="27" t="s">
        <v>25</v>
      </c>
      <c r="D4" s="9">
        <v>2</v>
      </c>
      <c r="J4" s="22"/>
      <c r="K4" s="22"/>
      <c r="L4" s="22"/>
    </row>
    <row r="5" spans="1:13" x14ac:dyDescent="0.25">
      <c r="A5" s="1" t="s">
        <v>21</v>
      </c>
      <c r="D5" s="13">
        <v>7.0000000000000007E-2</v>
      </c>
    </row>
    <row r="6" spans="1:13" x14ac:dyDescent="0.25">
      <c r="A6" s="1" t="s">
        <v>13</v>
      </c>
      <c r="D6" s="12">
        <v>3.5000000000000003E-2</v>
      </c>
    </row>
    <row r="7" spans="1:13" x14ac:dyDescent="0.25">
      <c r="A7" s="1" t="s">
        <v>1</v>
      </c>
      <c r="B7" s="19"/>
      <c r="D7" s="9">
        <v>42</v>
      </c>
      <c r="E7" s="30"/>
    </row>
    <row r="8" spans="1:13" x14ac:dyDescent="0.25">
      <c r="A8" s="20" t="s">
        <v>2</v>
      </c>
      <c r="B8" s="29" t="s">
        <v>14</v>
      </c>
      <c r="D8" s="7">
        <f>IF(B8=D27,E27-D4,IF(B8=#REF!,#REF!-D4,""))</f>
        <v>29.746031746031743</v>
      </c>
    </row>
    <row r="9" spans="1:13" x14ac:dyDescent="0.25">
      <c r="D9" s="8" t="s">
        <v>26</v>
      </c>
    </row>
    <row r="10" spans="1:13" x14ac:dyDescent="0.25">
      <c r="A10" s="1" t="s">
        <v>15</v>
      </c>
      <c r="D10" s="10">
        <v>386.06</v>
      </c>
    </row>
    <row r="11" spans="1:13" x14ac:dyDescent="0.25">
      <c r="A11" s="1" t="s">
        <v>16</v>
      </c>
      <c r="D11" s="10">
        <v>152.76</v>
      </c>
      <c r="F11" s="27"/>
    </row>
    <row r="12" spans="1:13" x14ac:dyDescent="0.25">
      <c r="A12" s="1" t="s">
        <v>10</v>
      </c>
      <c r="D12" s="10">
        <v>51</v>
      </c>
    </row>
    <row r="13" spans="1:13" x14ac:dyDescent="0.25">
      <c r="A13" s="1" t="s">
        <v>19</v>
      </c>
      <c r="D13" s="24">
        <v>0.15</v>
      </c>
      <c r="K13" s="23"/>
    </row>
    <row r="14" spans="1:13" x14ac:dyDescent="0.25">
      <c r="A14" s="1" t="s">
        <v>18</v>
      </c>
      <c r="D14" s="24">
        <v>0.17</v>
      </c>
      <c r="J14" s="18"/>
      <c r="K14" s="23"/>
    </row>
    <row r="15" spans="1:13" x14ac:dyDescent="0.25">
      <c r="A15" s="1" t="s">
        <v>17</v>
      </c>
      <c r="D15" s="25">
        <v>41</v>
      </c>
      <c r="J15" s="18"/>
      <c r="K15" s="23"/>
      <c r="M15" s="1" t="s">
        <v>20</v>
      </c>
    </row>
    <row r="16" spans="1:13" x14ac:dyDescent="0.25">
      <c r="A16" s="1" t="s">
        <v>9</v>
      </c>
      <c r="D16" s="26">
        <f>D12*(1-D13)</f>
        <v>43.35</v>
      </c>
      <c r="J16" s="18"/>
      <c r="K16" s="23"/>
    </row>
    <row r="17" spans="1:12" x14ac:dyDescent="0.25">
      <c r="A17" s="1" t="s">
        <v>11</v>
      </c>
      <c r="D17" s="26">
        <v>10</v>
      </c>
      <c r="J17" s="18"/>
      <c r="K17" s="23"/>
    </row>
    <row r="18" spans="1:12" x14ac:dyDescent="0.25">
      <c r="A18" s="1" t="s">
        <v>12</v>
      </c>
      <c r="D18" s="26">
        <v>25</v>
      </c>
      <c r="K18" s="23"/>
    </row>
    <row r="19" spans="1:12" ht="14.4" x14ac:dyDescent="0.3">
      <c r="J19" s="22"/>
      <c r="K19" s="22"/>
      <c r="L19" s="22"/>
    </row>
    <row r="20" spans="1:12" ht="14.4" x14ac:dyDescent="0.3">
      <c r="A20" s="4" t="s">
        <v>3</v>
      </c>
      <c r="B20" s="4"/>
      <c r="C20" s="4"/>
      <c r="D20" s="5" t="s">
        <v>4</v>
      </c>
      <c r="E20" s="5" t="s">
        <v>8</v>
      </c>
      <c r="J20" s="21"/>
      <c r="K20" s="21"/>
      <c r="L20" s="21"/>
    </row>
    <row r="21" spans="1:12" ht="14.4" x14ac:dyDescent="0.3">
      <c r="A21" s="1" t="s">
        <v>5</v>
      </c>
      <c r="D21" s="3">
        <v>3</v>
      </c>
      <c r="E21" s="11">
        <f>D21*D12</f>
        <v>153</v>
      </c>
      <c r="F21"/>
      <c r="G21"/>
      <c r="H21"/>
    </row>
    <row r="22" spans="1:12" x14ac:dyDescent="0.25">
      <c r="A22" s="1" t="s">
        <v>6</v>
      </c>
      <c r="D22" s="3">
        <v>3</v>
      </c>
      <c r="E22" s="11">
        <f>D22*D12+D7</f>
        <v>195</v>
      </c>
    </row>
    <row r="23" spans="1:12" x14ac:dyDescent="0.25">
      <c r="A23" s="1" t="s">
        <v>7</v>
      </c>
      <c r="D23" s="3">
        <v>3</v>
      </c>
      <c r="E23" s="6">
        <f>D16/D23/D6</f>
        <v>412.85714285714283</v>
      </c>
    </row>
    <row r="24" spans="1:12" x14ac:dyDescent="0.25">
      <c r="A24" s="1" t="s">
        <v>22</v>
      </c>
      <c r="D24" s="3">
        <v>3</v>
      </c>
      <c r="E24" s="11">
        <f>D12/D24/(D5+D6)</f>
        <v>161.9047619047619</v>
      </c>
    </row>
    <row r="25" spans="1:12" x14ac:dyDescent="0.25">
      <c r="A25" s="1" t="s">
        <v>23</v>
      </c>
      <c r="D25" s="3">
        <v>3</v>
      </c>
      <c r="E25" s="11">
        <f>D17/D25/(D5+D6)</f>
        <v>31.746031746031743</v>
      </c>
    </row>
    <row r="26" spans="1:12" x14ac:dyDescent="0.25">
      <c r="A26" s="14" t="s">
        <v>24</v>
      </c>
      <c r="B26" s="14"/>
      <c r="C26" s="14"/>
      <c r="D26" s="15">
        <v>1.5</v>
      </c>
      <c r="E26" s="16">
        <f>D18/D26/(D5+D6)</f>
        <v>158.73015873015873</v>
      </c>
    </row>
    <row r="27" spans="1:12" x14ac:dyDescent="0.25">
      <c r="D27" s="2" t="s">
        <v>14</v>
      </c>
      <c r="E27" s="17">
        <f>MIN(E21:E26)</f>
        <v>31.746031746031743</v>
      </c>
    </row>
    <row r="31" spans="1:12" ht="14.4" x14ac:dyDescent="0.3">
      <c r="A31" s="21"/>
      <c r="B31" s="21"/>
      <c r="C31" s="21"/>
      <c r="D31" s="21"/>
      <c r="E31" s="21"/>
    </row>
    <row r="32" spans="1:12" ht="14.4" x14ac:dyDescent="0.3">
      <c r="D32" s="21"/>
      <c r="E32" s="21"/>
    </row>
    <row r="33" spans="4:5" ht="14.4" x14ac:dyDescent="0.3">
      <c r="D33" s="21"/>
      <c r="E33" s="21"/>
    </row>
    <row r="34" spans="4:5" ht="14.4" x14ac:dyDescent="0.3">
      <c r="D34" s="21"/>
      <c r="E34" s="21"/>
    </row>
    <row r="35" spans="4:5" ht="14.4" x14ac:dyDescent="0.3">
      <c r="D35" s="21"/>
      <c r="E35" s="21"/>
    </row>
    <row r="36" spans="4:5" ht="14.4" x14ac:dyDescent="0.3">
      <c r="D36" s="21"/>
      <c r="E36" s="21"/>
    </row>
    <row r="37" spans="4:5" ht="14.4" x14ac:dyDescent="0.3">
      <c r="D37" s="21"/>
      <c r="E37" s="21"/>
    </row>
    <row r="38" spans="4:5" ht="14.4" x14ac:dyDescent="0.3">
      <c r="D38" s="21"/>
      <c r="E38" s="21"/>
    </row>
    <row r="39" spans="4:5" ht="14.4" x14ac:dyDescent="0.3">
      <c r="D39" s="21"/>
      <c r="E39" s="21"/>
    </row>
    <row r="40" spans="4:5" ht="14.4" x14ac:dyDescent="0.3">
      <c r="D40" s="21"/>
      <c r="E40" s="21"/>
    </row>
    <row r="41" spans="4:5" ht="14.4" x14ac:dyDescent="0.3">
      <c r="D41" s="21"/>
      <c r="E41" s="21"/>
    </row>
    <row r="42" spans="4:5" ht="14.4" x14ac:dyDescent="0.3">
      <c r="D42" s="21"/>
      <c r="E42" s="21"/>
    </row>
  </sheetData>
  <dataValidations count="1">
    <dataValidation type="list" allowBlank="1" showInputMessage="1" showErrorMessage="1" sqref="B8" xr:uid="{00000000-0002-0000-0100-000000000000}">
      <formula1>$D$27:$D$27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 Capacity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Debt Capacity Model</dc:title>
  <dc:creator>CFI</dc:creator>
  <cp:lastModifiedBy>SARANG GAIKWAD</cp:lastModifiedBy>
  <dcterms:created xsi:type="dcterms:W3CDTF">2018-06-22T17:10:13Z</dcterms:created>
  <dcterms:modified xsi:type="dcterms:W3CDTF">2024-07-25T19:47:10Z</dcterms:modified>
</cp:coreProperties>
</file>