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00\Dropbox\My PC (LAPTOP-BOUM6ROT)\Downloads\"/>
    </mc:Choice>
  </mc:AlternateContent>
  <xr:revisionPtr revIDLastSave="0" documentId="8_{31207622-48F6-4521-A493-41F04CB18165}" xr6:coauthVersionLast="47" xr6:coauthVersionMax="47" xr10:uidLastSave="{00000000-0000-0000-0000-000000000000}"/>
  <bookViews>
    <workbookView xWindow="-108" yWindow="-108" windowWidth="23256" windowHeight="12456" xr2:uid="{C0DD0FA9-0240-4A2E-B435-1A7AB2B2EA9C}"/>
  </bookViews>
  <sheets>
    <sheet name="3-Stage DDM" sheetId="1" r:id="rId1"/>
  </sheets>
  <definedNames>
    <definedName name="CIQWBGuid" hidden="1">"2cd8126d-26c3-430c-b7fa-a069e3a1fc62"</definedName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41666.7099189815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4" i="1" l="1"/>
  <c r="E24" i="1" l="1"/>
  <c r="F24" i="1" s="1"/>
  <c r="G24" i="1" s="1"/>
  <c r="H24" i="1" s="1"/>
  <c r="I24" i="1" s="1"/>
  <c r="I27" i="1" s="1"/>
  <c r="D27" i="1"/>
  <c r="E27" i="1"/>
  <c r="J24" i="1" l="1"/>
  <c r="K24" i="1" s="1"/>
  <c r="L24" i="1"/>
  <c r="K26" i="1" s="1"/>
  <c r="K27" i="1" s="1"/>
  <c r="F27" i="1"/>
  <c r="J27" i="1" l="1"/>
  <c r="G27" i="1"/>
  <c r="H27" i="1" l="1"/>
  <c r="C28" i="1" l="1"/>
  <c r="C33" i="1" s="1"/>
</calcChain>
</file>

<file path=xl/sharedStrings.xml><?xml version="1.0" encoding="utf-8"?>
<sst xmlns="http://schemas.openxmlformats.org/spreadsheetml/2006/main" count="27" uniqueCount="27">
  <si>
    <t>Year</t>
  </si>
  <si>
    <t>Assumptions</t>
  </si>
  <si>
    <t>Short-term growth rate</t>
  </si>
  <si>
    <t>Long-term growth rate</t>
  </si>
  <si>
    <t>Present value</t>
  </si>
  <si>
    <t>Terminal value</t>
  </si>
  <si>
    <t>Number of Outstanding shares</t>
  </si>
  <si>
    <t>2024
Fcst</t>
  </si>
  <si>
    <t>2025
Fcst</t>
  </si>
  <si>
    <t>Dividend</t>
  </si>
  <si>
    <t>1st Stage: Finite Horizon</t>
  </si>
  <si>
    <t>Dividend + Terminal Value</t>
  </si>
  <si>
    <t>Output</t>
  </si>
  <si>
    <t>Share Price</t>
  </si>
  <si>
    <t>Cost of Equity</t>
  </si>
  <si>
    <t>2nd Stage: Finite Horizon</t>
  </si>
  <si>
    <t>2026
Fcst</t>
  </si>
  <si>
    <t>2027
Fcst</t>
  </si>
  <si>
    <t>2028
Fcst</t>
  </si>
  <si>
    <t>Medium-term growth rate</t>
  </si>
  <si>
    <t>3rd Stage:
Perpetuity</t>
  </si>
  <si>
    <t>Three-Stage Dividend Discount Model</t>
  </si>
  <si>
    <t>Dividend (2023)</t>
  </si>
  <si>
    <t>2029
Fcst</t>
  </si>
  <si>
    <t>2030
Fcst</t>
  </si>
  <si>
    <t>2031
Fcst</t>
  </si>
  <si>
    <t>2032
Fcst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</si>
</sst>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_);[Red]\(&quot;$&quot;#,##0\)"/>
    <numFmt numFmtId="165" formatCode="&quot;$&quot;#,##0.00_);\(&quot;$&quot;#,##0.00\)"/>
    <numFmt numFmtId="166" formatCode="&quot;$&quot;#,##0.00_);[Red]\(&quot;$&quot;#,##0.00\)"/>
  </numFmts>
  <fonts count="1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0"/>
      <color theme="1"/>
      <name val="Arial"/>
      <family val="2"/>
    </font>
    <font>
      <b/>
      <sz val="9"/>
      <color rgb="FF002060"/>
      <name val="Arial"/>
      <family val="2"/>
    </font>
    <font>
      <sz val="11"/>
      <color theme="1"/>
      <name val="Calibri"/>
      <family val="2"/>
      <scheme val="minor"/>
    </font>
    <font>
      <b/>
      <sz val="9"/>
      <name val="Arial"/>
      <family val="2"/>
      <charset val="204"/>
    </font>
    <font>
      <sz val="10"/>
      <name val="Arial"/>
      <family val="2"/>
    </font>
    <font>
      <sz val="9"/>
      <color indexed="8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sz val="8"/>
      <name val="Calibri"/>
      <family val="2"/>
      <scheme val="minor"/>
    </font>
    <font>
      <b/>
      <sz val="12"/>
      <color rgb="FF0073B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5" tint="0.599963377788628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/>
      <bottom style="thick">
        <color rgb="FF0073B0"/>
      </bottom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</borders>
  <cellStyleXfs count="5">
    <xf numFmtId="0" fontId="0" fillId="0" borderId="0"/>
    <xf numFmtId="0" fontId="7" fillId="0" borderId="0"/>
    <xf numFmtId="0" fontId="5" fillId="0" borderId="0"/>
    <xf numFmtId="0" fontId="5" fillId="0" borderId="0"/>
    <xf numFmtId="0" fontId="10" fillId="0" borderId="0" applyNumberFormat="0" applyFill="0" applyBorder="0" applyAlignment="0" applyProtection="0"/>
  </cellStyleXfs>
  <cellXfs count="35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166" fontId="1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0" fontId="3" fillId="3" borderId="0" xfId="0" applyFont="1" applyFill="1"/>
    <xf numFmtId="0" fontId="1" fillId="3" borderId="0" xfId="0" applyFont="1" applyFill="1"/>
    <xf numFmtId="9" fontId="1" fillId="3" borderId="0" xfId="0" applyNumberFormat="1" applyFont="1" applyFill="1"/>
    <xf numFmtId="164" fontId="1" fillId="3" borderId="0" xfId="0" applyNumberFormat="1" applyFont="1" applyFill="1"/>
    <xf numFmtId="166" fontId="4" fillId="2" borderId="0" xfId="0" applyNumberFormat="1" applyFont="1" applyFill="1" applyAlignment="1">
      <alignment horizontal="center"/>
    </xf>
    <xf numFmtId="166" fontId="2" fillId="4" borderId="0" xfId="0" applyNumberFormat="1" applyFont="1" applyFill="1" applyAlignment="1">
      <alignment horizontal="center"/>
    </xf>
    <xf numFmtId="166" fontId="2" fillId="2" borderId="2" xfId="0" applyNumberFormat="1" applyFont="1" applyFill="1" applyBorder="1" applyAlignment="1">
      <alignment horizontal="center"/>
    </xf>
    <xf numFmtId="166" fontId="4" fillId="4" borderId="0" xfId="0" applyNumberFormat="1" applyFont="1" applyFill="1" applyAlignment="1">
      <alignment horizontal="center" wrapText="1"/>
    </xf>
    <xf numFmtId="164" fontId="1" fillId="2" borderId="0" xfId="0" applyNumberFormat="1" applyFont="1" applyFill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 wrapText="1"/>
    </xf>
    <xf numFmtId="0" fontId="6" fillId="5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wrapText="1"/>
    </xf>
    <xf numFmtId="2" fontId="1" fillId="2" borderId="0" xfId="0" applyNumberFormat="1" applyFont="1" applyFill="1" applyAlignment="1">
      <alignment horizontal="left"/>
    </xf>
    <xf numFmtId="0" fontId="1" fillId="2" borderId="0" xfId="0" applyFont="1" applyFill="1" applyAlignment="1">
      <alignment horizontal="left"/>
    </xf>
    <xf numFmtId="166" fontId="1" fillId="2" borderId="0" xfId="0" applyNumberFormat="1" applyFont="1" applyFill="1" applyAlignment="1">
      <alignment horizontal="left"/>
    </xf>
    <xf numFmtId="0" fontId="1" fillId="2" borderId="2" xfId="0" applyFont="1" applyFill="1" applyBorder="1" applyAlignment="1">
      <alignment horizontal="left"/>
    </xf>
    <xf numFmtId="49" fontId="8" fillId="2" borderId="3" xfId="1" applyNumberFormat="1" applyFont="1" applyFill="1" applyBorder="1" applyAlignment="1">
      <alignment wrapText="1"/>
    </xf>
    <xf numFmtId="49" fontId="8" fillId="2" borderId="3" xfId="1" applyNumberFormat="1" applyFont="1" applyFill="1" applyBorder="1" applyAlignment="1">
      <alignment horizontal="center" wrapText="1"/>
    </xf>
    <xf numFmtId="0" fontId="9" fillId="2" borderId="3" xfId="1" applyFont="1" applyFill="1" applyBorder="1"/>
    <xf numFmtId="165" fontId="9" fillId="2" borderId="3" xfId="1" applyNumberFormat="1" applyFont="1" applyFill="1" applyBorder="1"/>
    <xf numFmtId="0" fontId="1" fillId="2" borderId="0" xfId="2" applyFont="1" applyFill="1"/>
    <xf numFmtId="166" fontId="1" fillId="2" borderId="4" xfId="0" applyNumberFormat="1" applyFont="1" applyFill="1" applyBorder="1" applyAlignment="1">
      <alignment horizontal="right"/>
    </xf>
    <xf numFmtId="0" fontId="2" fillId="2" borderId="0" xfId="0" applyFont="1" applyFill="1"/>
    <xf numFmtId="0" fontId="12" fillId="0" borderId="0" xfId="2" applyFont="1" applyAlignment="1">
      <alignment horizontal="left" vertical="center"/>
    </xf>
    <xf numFmtId="0" fontId="2" fillId="6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wrapText="1"/>
    </xf>
    <xf numFmtId="0" fontId="2" fillId="8" borderId="0" xfId="0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</cellXfs>
  <cellStyles count="5">
    <cellStyle name="Hyperlink 2 2" xfId="4" xr:uid="{94B1D470-C83A-4170-8E95-807A6C666973}"/>
    <cellStyle name="Normal" xfId="0" builtinId="0"/>
    <cellStyle name="Normal 10" xfId="2" xr:uid="{CEA4586A-2369-438A-9887-5445E9458BE4}"/>
    <cellStyle name="Normal 2" xfId="1" xr:uid="{BB89FD5F-ADC9-4019-AB16-D855E42D044C}"/>
    <cellStyle name="Normal 2 2 2" xfId="3" xr:uid="{7CDC88EB-A1C5-4ED2-B609-9118D95D66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1BB60-BD8A-4B46-A8A4-B298A72094F8}">
  <dimension ref="B1:L33"/>
  <sheetViews>
    <sheetView tabSelected="1" workbookViewId="0">
      <selection activeCell="K12" sqref="K12"/>
    </sheetView>
  </sheetViews>
  <sheetFormatPr defaultRowHeight="11.4" x14ac:dyDescent="0.2"/>
  <cols>
    <col min="1" max="1" width="2" style="1" customWidth="1"/>
    <col min="2" max="2" width="20.5546875" style="1" customWidth="1"/>
    <col min="3" max="3" width="12.77734375" style="1" customWidth="1"/>
    <col min="4" max="4" width="9.6640625" style="1" bestFit="1" customWidth="1"/>
    <col min="5" max="7" width="9" style="1" bestFit="1" customWidth="1"/>
    <col min="8" max="11" width="12.109375" style="1" customWidth="1"/>
    <col min="12" max="12" width="11.21875" style="1" customWidth="1"/>
    <col min="13" max="13" width="10.5546875" style="1" bestFit="1" customWidth="1"/>
    <col min="14" max="16384" width="8.88671875" style="1"/>
  </cols>
  <sheetData>
    <row r="1" spans="2:12" ht="15.6" x14ac:dyDescent="0.2">
      <c r="B1" s="30" t="s">
        <v>21</v>
      </c>
    </row>
    <row r="4" spans="2:12" ht="12" thickBot="1" x14ac:dyDescent="0.25">
      <c r="B4" s="23"/>
      <c r="C4" s="24"/>
      <c r="D4" s="25"/>
      <c r="E4" s="25"/>
      <c r="F4" s="26"/>
      <c r="G4" s="25"/>
      <c r="H4" s="25"/>
      <c r="I4" s="25"/>
      <c r="J4" s="25"/>
      <c r="K4" s="25"/>
      <c r="L4" s="25"/>
    </row>
    <row r="5" spans="2:12" ht="12" thickTop="1" x14ac:dyDescent="0.2"/>
    <row r="6" spans="2:12" ht="13.2" x14ac:dyDescent="0.25">
      <c r="B6" s="5" t="s">
        <v>1</v>
      </c>
      <c r="C6" s="6"/>
      <c r="D6" s="6"/>
    </row>
    <row r="7" spans="2:12" x14ac:dyDescent="0.2">
      <c r="B7" s="6" t="s">
        <v>22</v>
      </c>
      <c r="C7" s="6"/>
      <c r="D7" s="8">
        <v>12100</v>
      </c>
    </row>
    <row r="8" spans="2:12" x14ac:dyDescent="0.2">
      <c r="B8" s="6" t="s">
        <v>2</v>
      </c>
      <c r="C8" s="6"/>
      <c r="D8" s="7">
        <v>0.2</v>
      </c>
    </row>
    <row r="9" spans="2:12" x14ac:dyDescent="0.2">
      <c r="B9" s="6" t="s">
        <v>19</v>
      </c>
      <c r="C9" s="6"/>
      <c r="D9" s="7">
        <v>0.15</v>
      </c>
    </row>
    <row r="10" spans="2:12" x14ac:dyDescent="0.2">
      <c r="B10" s="6" t="s">
        <v>3</v>
      </c>
      <c r="C10" s="6"/>
      <c r="D10" s="7">
        <v>7.0000000000000007E-2</v>
      </c>
    </row>
    <row r="11" spans="2:12" x14ac:dyDescent="0.2">
      <c r="B11" s="6" t="s">
        <v>14</v>
      </c>
      <c r="C11" s="6"/>
      <c r="D11" s="7">
        <v>0.08</v>
      </c>
    </row>
    <row r="12" spans="2:12" x14ac:dyDescent="0.2">
      <c r="B12" s="6" t="s">
        <v>6</v>
      </c>
      <c r="C12" s="6"/>
      <c r="D12" s="6">
        <v>1000</v>
      </c>
    </row>
    <row r="13" spans="2:12" x14ac:dyDescent="0.2">
      <c r="B13" s="6"/>
      <c r="C13" s="6"/>
      <c r="D13" s="6"/>
    </row>
    <row r="17" spans="2:12" ht="12" thickBot="1" x14ac:dyDescent="0.25">
      <c r="B17" s="23" t="s">
        <v>12</v>
      </c>
      <c r="C17" s="24"/>
      <c r="D17" s="25"/>
      <c r="E17" s="25"/>
      <c r="F17" s="26"/>
      <c r="G17" s="26"/>
      <c r="H17" s="26"/>
      <c r="I17" s="26"/>
      <c r="J17" s="26"/>
      <c r="K17" s="26"/>
      <c r="L17" s="26"/>
    </row>
    <row r="18" spans="2:12" ht="12" thickTop="1" x14ac:dyDescent="0.2"/>
    <row r="21" spans="2:12" ht="14.4" customHeight="1" x14ac:dyDescent="0.2">
      <c r="D21" s="31" t="s">
        <v>10</v>
      </c>
      <c r="E21" s="31"/>
      <c r="F21" s="31"/>
      <c r="G21" s="31"/>
      <c r="H21" s="31"/>
      <c r="I21" s="34" t="s">
        <v>15</v>
      </c>
      <c r="J21" s="34"/>
      <c r="K21" s="34"/>
      <c r="L21" s="32" t="s">
        <v>20</v>
      </c>
    </row>
    <row r="22" spans="2:12" ht="12" customHeight="1" x14ac:dyDescent="0.2">
      <c r="D22" s="31"/>
      <c r="E22" s="31"/>
      <c r="F22" s="31"/>
      <c r="G22" s="31"/>
      <c r="H22" s="31"/>
      <c r="I22" s="34"/>
      <c r="J22" s="34"/>
      <c r="K22" s="34"/>
      <c r="L22" s="33"/>
    </row>
    <row r="23" spans="2:12" ht="24" x14ac:dyDescent="0.25">
      <c r="B23" s="17" t="s">
        <v>0</v>
      </c>
      <c r="C23" s="15">
        <v>2023</v>
      </c>
      <c r="D23" s="16" t="s">
        <v>7</v>
      </c>
      <c r="E23" s="16" t="s">
        <v>8</v>
      </c>
      <c r="F23" s="16" t="s">
        <v>16</v>
      </c>
      <c r="G23" s="16" t="s">
        <v>17</v>
      </c>
      <c r="H23" s="16" t="s">
        <v>18</v>
      </c>
      <c r="I23" s="16" t="s">
        <v>23</v>
      </c>
      <c r="J23" s="16" t="s">
        <v>24</v>
      </c>
      <c r="K23" s="16" t="s">
        <v>25</v>
      </c>
      <c r="L23" s="18" t="s">
        <v>26</v>
      </c>
    </row>
    <row r="24" spans="2:12" x14ac:dyDescent="0.2">
      <c r="B24" s="19" t="s">
        <v>9</v>
      </c>
      <c r="C24" s="13">
        <v>1500</v>
      </c>
      <c r="D24" s="3">
        <f>C24*(1+$D$8)</f>
        <v>1800</v>
      </c>
      <c r="E24" s="3">
        <f>D24*(1+$D$8)</f>
        <v>2160</v>
      </c>
      <c r="F24" s="3">
        <f>E24*(1+$D$8)</f>
        <v>2592</v>
      </c>
      <c r="G24" s="3">
        <f>F24*(1+$D$8)</f>
        <v>3110.4</v>
      </c>
      <c r="H24" s="3">
        <f>G24*(1+$D$8)</f>
        <v>3732.48</v>
      </c>
      <c r="I24" s="3">
        <f>H24*(1+$D$9)</f>
        <v>4292.3519999999999</v>
      </c>
      <c r="J24" s="3">
        <f t="shared" ref="J24:K24" si="0">I24*(1+$D$9)</f>
        <v>4936.2047999999995</v>
      </c>
      <c r="K24" s="3">
        <f t="shared" si="0"/>
        <v>5676.6355199999989</v>
      </c>
      <c r="L24" s="3">
        <f>K24*(1+D10)</f>
        <v>6074.0000063999996</v>
      </c>
    </row>
    <row r="25" spans="2:12" x14ac:dyDescent="0.2">
      <c r="B25" s="20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2:12" x14ac:dyDescent="0.2">
      <c r="B26" s="21" t="s">
        <v>5</v>
      </c>
      <c r="C26" s="2"/>
      <c r="D26" s="2"/>
      <c r="E26" s="2"/>
      <c r="F26" s="2"/>
      <c r="G26" s="2"/>
      <c r="I26" s="3"/>
      <c r="J26" s="3"/>
      <c r="K26" s="3">
        <f>(L24/(D11-D10))</f>
        <v>607400.00064000022</v>
      </c>
    </row>
    <row r="27" spans="2:12" ht="12.6" thickBot="1" x14ac:dyDescent="0.3">
      <c r="B27" s="22" t="s">
        <v>11</v>
      </c>
      <c r="C27" s="14"/>
      <c r="D27" s="11">
        <f>SUM(D24:D26)</f>
        <v>1800</v>
      </c>
      <c r="E27" s="11">
        <f t="shared" ref="D27:G27" si="1">SUM(E24:E26)</f>
        <v>2160</v>
      </c>
      <c r="F27" s="11">
        <f t="shared" si="1"/>
        <v>2592</v>
      </c>
      <c r="G27" s="11">
        <f t="shared" si="1"/>
        <v>3110.4</v>
      </c>
      <c r="H27" s="11">
        <f>SUM(H24:H26)</f>
        <v>3732.48</v>
      </c>
      <c r="I27" s="11">
        <f t="shared" ref="I27:K27" si="2">SUM(I24:I26)</f>
        <v>4292.3519999999999</v>
      </c>
      <c r="J27" s="11">
        <f t="shared" si="2"/>
        <v>4936.2047999999995</v>
      </c>
      <c r="K27" s="11">
        <f t="shared" si="2"/>
        <v>613076.63616000023</v>
      </c>
      <c r="L27" s="11"/>
    </row>
    <row r="28" spans="2:12" ht="12.6" thickTop="1" x14ac:dyDescent="0.25">
      <c r="B28" s="10" t="s">
        <v>4</v>
      </c>
      <c r="C28" s="12">
        <f>NPV(D11,D27:K27)</f>
        <v>347213.99999317015</v>
      </c>
      <c r="D28" s="4"/>
      <c r="E28" s="4"/>
      <c r="F28" s="4"/>
      <c r="G28" s="4"/>
      <c r="H28" s="4"/>
      <c r="I28" s="4"/>
      <c r="J28" s="4"/>
      <c r="K28" s="4"/>
      <c r="L28" s="4"/>
    </row>
    <row r="29" spans="2:12" ht="12" x14ac:dyDescent="0.25">
      <c r="B29" s="4"/>
      <c r="C29" s="9"/>
      <c r="D29" s="4"/>
      <c r="E29" s="4"/>
      <c r="F29" s="4"/>
      <c r="G29" s="4"/>
      <c r="H29" s="4"/>
      <c r="I29" s="4"/>
      <c r="J29" s="4"/>
      <c r="K29" s="4"/>
      <c r="L29" s="4"/>
    </row>
    <row r="30" spans="2:12" ht="12" x14ac:dyDescent="0.25">
      <c r="B30" s="3"/>
      <c r="C30" s="3"/>
      <c r="D30" s="4"/>
      <c r="E30" s="4"/>
      <c r="F30" s="4"/>
      <c r="G30" s="4"/>
      <c r="H30" s="4"/>
      <c r="I30" s="4"/>
      <c r="J30" s="4"/>
      <c r="K30" s="4"/>
      <c r="L30" s="4"/>
    </row>
    <row r="33" spans="2:5" ht="12" x14ac:dyDescent="0.25">
      <c r="B33" s="29" t="s">
        <v>13</v>
      </c>
      <c r="C33" s="28">
        <f>C28/D12</f>
        <v>347.21399999317015</v>
      </c>
      <c r="E33" s="27"/>
    </row>
  </sheetData>
  <mergeCells count="3">
    <mergeCell ref="D21:H22"/>
    <mergeCell ref="L21:L22"/>
    <mergeCell ref="I21:K22"/>
  </mergeCells>
  <phoneticPr fontId="1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E6D2D86FF766094EA0D684BC5029216C" ma:contentTypeVersion="13" ma:contentTypeDescription="Създаване на нов документ" ma:contentTypeScope="" ma:versionID="740587a56438900bf4213a2398905b4e">
  <xsd:schema xmlns:xsd="http://www.w3.org/2001/XMLSchema" xmlns:xs="http://www.w3.org/2001/XMLSchema" xmlns:p="http://schemas.microsoft.com/office/2006/metadata/properties" xmlns:ns3="354e690b-58f6-4de0-a77f-a6d2333edeb9" xmlns:ns4="6f196dc1-68e7-4a46-afa3-544704f701d3" targetNamespace="http://schemas.microsoft.com/office/2006/metadata/properties" ma:root="true" ma:fieldsID="db51eb366e730ae62e344e51803bd810" ns3:_="" ns4:_="">
    <xsd:import namespace="354e690b-58f6-4de0-a77f-a6d2333edeb9"/>
    <xsd:import namespace="6f196dc1-68e7-4a46-afa3-544704f701d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OCR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4e690b-58f6-4de0-a77f-a6d2333edeb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Споделено 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Споделени с подробности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Хеширане на подсказване за споделяне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196dc1-68e7-4a46-afa3-544704f701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съдържание"/>
        <xsd:element ref="dc:title" minOccurs="0" maxOccurs="1" ma:index="4" ma:displayName="Заглав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28D6DF8-770A-4165-88E1-6084214C14A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AE09F7E-6FBB-40FC-803A-6782B321936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54e690b-58f6-4de0-a77f-a6d2333edeb9"/>
    <ds:schemaRef ds:uri="6f196dc1-68e7-4a46-afa3-544704f701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8B547A2-1D5A-4785-AF46-33A0D856CD53}">
  <ds:schemaRefs>
    <ds:schemaRef ds:uri="http://purl.org/dc/dcmitype/"/>
    <ds:schemaRef ds:uri="6f196dc1-68e7-4a46-afa3-544704f701d3"/>
    <ds:schemaRef ds:uri="http://www.w3.org/XML/1998/namespace"/>
    <ds:schemaRef ds:uri="354e690b-58f6-4de0-a77f-a6d2333edeb9"/>
    <ds:schemaRef ds:uri="http://purl.org/dc/elements/1.1/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3-Stage DDM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SARANG</cp:lastModifiedBy>
  <dcterms:created xsi:type="dcterms:W3CDTF">2020-09-25T13:12:44Z</dcterms:created>
  <dcterms:modified xsi:type="dcterms:W3CDTF">2024-06-06T00:26:49Z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0x010100E6D2D86FF766094EA0D684BC5029216C</vt:lpwstr>
  </property>
</Properties>
</file>