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8_{6B186732-AB41-449B-ADCB-A39B605D085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PM Model" sheetId="8" r:id="rId1"/>
    <sheet name="Martet Return" sheetId="6" r:id="rId2"/>
    <sheet name="Beta" sheetId="5" r:id="rId3"/>
    <sheet name="CAPM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J8" i="5"/>
  <c r="J7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E6" i="5"/>
  <c r="H7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6" i="6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J9" i="5" l="1"/>
  <c r="C12" i="3" s="1"/>
</calcChain>
</file>

<file path=xl/sharedStrings.xml><?xml version="1.0" encoding="utf-8"?>
<sst xmlns="http://schemas.openxmlformats.org/spreadsheetml/2006/main" count="25" uniqueCount="19">
  <si>
    <t>Company</t>
  </si>
  <si>
    <t>Required Return of the Market</t>
  </si>
  <si>
    <t>Date</t>
  </si>
  <si>
    <t>S&amp;P500</t>
  </si>
  <si>
    <t>Return (S&amp;P500)</t>
  </si>
  <si>
    <t>Variance of S&amp;P 500</t>
  </si>
  <si>
    <t>CAPM</t>
  </si>
  <si>
    <t>Amazon</t>
  </si>
  <si>
    <t>Return (Amazon)</t>
  </si>
  <si>
    <t>Results</t>
  </si>
  <si>
    <t>Covariance of AMZN and S&amp;P 500</t>
  </si>
  <si>
    <t>Amazon Beta</t>
  </si>
  <si>
    <t>Beta (Amazon)</t>
  </si>
  <si>
    <t>US Treasury 10-Year Bond</t>
  </si>
  <si>
    <t>Capital Asset Pricing Model (CAPM)</t>
  </si>
  <si>
    <t>Beta Amazon</t>
  </si>
  <si>
    <t xml:space="preserve">Capital Asset Pricing Model (CAPM) </t>
  </si>
  <si>
    <t>S&amp;P Return (1950-2024)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</si>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</sst>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  <numFmt numFmtId="168" formatCode="_(* #,##0_);_(* \(#,##0\);_(* &quot;-&quot;??_);_(@_)"/>
    <numFmt numFmtId="169" formatCode="#,##0.000"/>
    <numFmt numFmtId="172" formatCode="0.0"/>
  </numFmts>
  <fonts count="22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9"/>
      <color theme="1"/>
      <name val="Arial"/>
      <family val="2"/>
    </font>
    <font>
      <sz val="9"/>
      <color theme="1"/>
      <name val="Ariel"/>
    </font>
    <font>
      <sz val="9"/>
      <color rgb="FF000000"/>
      <name val="Arial"/>
      <family val="2"/>
    </font>
    <font>
      <b/>
      <i/>
      <sz val="9"/>
      <color rgb="FF00206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73B0"/>
      <name val="Ariel"/>
    </font>
    <font>
      <sz val="24"/>
      <color theme="1"/>
      <name val="Arial Narrow"/>
      <family val="2"/>
    </font>
    <font>
      <sz val="9.6"/>
      <color rgb="FF0D0D0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50">
    <xf numFmtId="0" fontId="0" fillId="0" borderId="0" xfId="0"/>
    <xf numFmtId="49" fontId="8" fillId="2" borderId="1" xfId="4" applyNumberFormat="1" applyFont="1" applyFill="1" applyBorder="1" applyAlignment="1">
      <alignment wrapText="1"/>
    </xf>
    <xf numFmtId="49" fontId="8" fillId="2" borderId="1" xfId="4" applyNumberFormat="1" applyFont="1" applyFill="1" applyBorder="1" applyAlignment="1">
      <alignment horizontal="center" wrapText="1"/>
    </xf>
    <xf numFmtId="0" fontId="9" fillId="2" borderId="0" xfId="2" applyFont="1" applyFill="1" applyAlignment="1">
      <alignment horizontal="left" vertical="center"/>
    </xf>
    <xf numFmtId="0" fontId="10" fillId="2" borderId="0" xfId="4" applyFont="1" applyFill="1"/>
    <xf numFmtId="164" fontId="10" fillId="2" borderId="0" xfId="4" applyNumberFormat="1" applyFont="1" applyFill="1"/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center" vertical="center"/>
    </xf>
    <xf numFmtId="0" fontId="10" fillId="2" borderId="1" xfId="4" applyFont="1" applyFill="1" applyBorder="1"/>
    <xf numFmtId="164" fontId="10" fillId="2" borderId="1" xfId="4" applyNumberFormat="1" applyFont="1" applyFill="1" applyBorder="1"/>
    <xf numFmtId="9" fontId="10" fillId="2" borderId="0" xfId="4" applyNumberFormat="1" applyFont="1" applyFill="1"/>
    <xf numFmtId="10" fontId="10" fillId="2" borderId="2" xfId="4" applyNumberFormat="1" applyFont="1" applyFill="1" applyBorder="1"/>
    <xf numFmtId="2" fontId="10" fillId="2" borderId="0" xfId="4" applyNumberFormat="1" applyFont="1" applyFill="1"/>
    <xf numFmtId="9" fontId="10" fillId="2" borderId="0" xfId="4" applyNumberFormat="1" applyFont="1" applyFill="1" applyAlignment="1">
      <alignment horizontal="right"/>
    </xf>
    <xf numFmtId="0" fontId="16" fillId="0" borderId="3" xfId="11" applyFont="1" applyBorder="1" applyAlignment="1">
      <alignment horizontal="center" vertical="center" wrapText="1"/>
    </xf>
    <xf numFmtId="0" fontId="13" fillId="0" borderId="0" xfId="11" applyFont="1"/>
    <xf numFmtId="2" fontId="14" fillId="0" borderId="0" xfId="11" applyNumberFormat="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10" fontId="13" fillId="0" borderId="0" xfId="11" applyNumberFormat="1" applyFont="1" applyAlignment="1">
      <alignment horizontal="center" vertical="center"/>
    </xf>
    <xf numFmtId="0" fontId="17" fillId="4" borderId="0" xfId="11" applyFont="1" applyFill="1"/>
    <xf numFmtId="0" fontId="15" fillId="4" borderId="0" xfId="11" applyFont="1" applyFill="1"/>
    <xf numFmtId="0" fontId="18" fillId="4" borderId="0" xfId="11" applyFont="1" applyFill="1"/>
    <xf numFmtId="167" fontId="18" fillId="4" borderId="4" xfId="11" applyNumberFormat="1" applyFont="1" applyFill="1" applyBorder="1"/>
    <xf numFmtId="168" fontId="18" fillId="4" borderId="0" xfId="11" applyNumberFormat="1" applyFont="1" applyFill="1"/>
    <xf numFmtId="0" fontId="1" fillId="0" borderId="0" xfId="11" applyAlignment="1">
      <alignment horizontal="center" vertical="center"/>
    </xf>
    <xf numFmtId="0" fontId="19" fillId="0" borderId="0" xfId="11" applyFont="1" applyAlignment="1">
      <alignment horizontal="center" vertical="center"/>
    </xf>
    <xf numFmtId="0" fontId="18" fillId="3" borderId="0" xfId="11" applyFont="1" applyFill="1"/>
    <xf numFmtId="167" fontId="18" fillId="3" borderId="0" xfId="11" applyNumberFormat="1" applyFont="1" applyFill="1"/>
    <xf numFmtId="0" fontId="13" fillId="2" borderId="0" xfId="11" applyFont="1" applyFill="1"/>
    <xf numFmtId="169" fontId="18" fillId="3" borderId="0" xfId="11" applyNumberFormat="1" applyFont="1" applyFill="1"/>
    <xf numFmtId="10" fontId="18" fillId="4" borderId="2" xfId="11" applyNumberFormat="1" applyFont="1" applyFill="1" applyBorder="1"/>
    <xf numFmtId="4" fontId="10" fillId="2" borderId="0" xfId="4" applyNumberFormat="1" applyFont="1" applyFill="1"/>
    <xf numFmtId="10" fontId="10" fillId="2" borderId="0" xfId="4" applyNumberFormat="1" applyFont="1" applyFill="1"/>
    <xf numFmtId="0" fontId="19" fillId="0" borderId="0" xfId="11" applyFont="1" applyAlignment="1">
      <alignment horizontal="left" vertical="center"/>
    </xf>
    <xf numFmtId="0" fontId="11" fillId="2" borderId="0" xfId="4" applyFont="1" applyFill="1"/>
    <xf numFmtId="0" fontId="2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0" fontId="18" fillId="4" borderId="4" xfId="11" applyNumberFormat="1" applyFont="1" applyFill="1" applyBorder="1"/>
    <xf numFmtId="4" fontId="18" fillId="4" borderId="4" xfId="11" applyNumberFormat="1" applyFont="1" applyFill="1" applyBorder="1"/>
    <xf numFmtId="2" fontId="14" fillId="0" borderId="0" xfId="11" applyNumberFormat="1" applyFont="1" applyAlignment="1">
      <alignment horizontal="left" vertical="center" indent="1"/>
    </xf>
    <xf numFmtId="2" fontId="0" fillId="0" borderId="0" xfId="0" applyNumberFormat="1" applyAlignment="1">
      <alignment horizontal="left" indent="1"/>
    </xf>
    <xf numFmtId="14" fontId="14" fillId="0" borderId="0" xfId="11" applyNumberFormat="1" applyFont="1" applyAlignment="1">
      <alignment horizontal="left" vertical="center" indent="1"/>
    </xf>
    <xf numFmtId="14" fontId="0" fillId="0" borderId="0" xfId="0" applyNumberFormat="1" applyAlignment="1">
      <alignment horizontal="left" indent="1"/>
    </xf>
    <xf numFmtId="0" fontId="14" fillId="0" borderId="0" xfId="11" applyFont="1" applyAlignment="1">
      <alignment horizontal="left" vertical="center" indent="1"/>
    </xf>
    <xf numFmtId="10" fontId="13" fillId="0" borderId="0" xfId="11" applyNumberFormat="1" applyFont="1" applyAlignment="1">
      <alignment horizontal="left" vertical="center" indent="1"/>
    </xf>
    <xf numFmtId="14" fontId="1" fillId="0" borderId="0" xfId="11" applyNumberFormat="1" applyAlignment="1">
      <alignment horizontal="left" vertical="center" indent="1"/>
    </xf>
    <xf numFmtId="2" fontId="1" fillId="0" borderId="0" xfId="11" applyNumberFormat="1" applyAlignment="1">
      <alignment horizontal="left" vertical="center" indent="1"/>
    </xf>
    <xf numFmtId="2" fontId="14" fillId="0" borderId="0" xfId="11" applyNumberFormat="1" applyFont="1" applyBorder="1" applyAlignment="1">
      <alignment horizontal="center" vertical="center"/>
    </xf>
    <xf numFmtId="172" fontId="21" fillId="6" borderId="0" xfId="0" applyNumberFormat="1" applyFont="1" applyFill="1" applyBorder="1" applyAlignment="1">
      <alignment horizontal="left" vertical="center" wrapText="1" indent="2"/>
    </xf>
  </cellXfs>
  <cellStyles count="12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Normal 3" xfId="8" xr:uid="{BB80F1F3-9922-4059-BF83-BD44F7EAFF68}"/>
    <cellStyle name="Normal 4" xfId="10" xr:uid="{9EB811E6-5512-4ED7-A50B-9D8116E353D7}"/>
    <cellStyle name="Normal 5" xfId="11" xr:uid="{9E5B340B-2036-4363-B21F-2E080253D028}"/>
    <cellStyle name="Percent 2" xfId="6" xr:uid="{9E2C98EB-5F37-4587-8FEB-4069EA2B93AB}"/>
    <cellStyle name="Percent 3" xfId="9" xr:uid="{1944379E-E72C-44AB-B7CA-2698D4587175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9ABD-B9E1-4FBB-8E31-FDCE93C415B9}">
  <sheetPr>
    <tabColor theme="4" tint="-0.499984740745262"/>
  </sheetPr>
  <dimension ref="B4:I6"/>
  <sheetViews>
    <sheetView workbookViewId="0">
      <selection activeCell="M12" sqref="M12"/>
    </sheetView>
  </sheetViews>
  <sheetFormatPr defaultRowHeight="13.8"/>
  <sheetData>
    <row r="4" spans="2:9">
      <c r="B4" s="36" t="s">
        <v>16</v>
      </c>
      <c r="C4" s="37"/>
      <c r="D4" s="37"/>
      <c r="E4" s="37"/>
      <c r="F4" s="37"/>
      <c r="G4" s="37"/>
      <c r="H4" s="37"/>
      <c r="I4" s="37"/>
    </row>
    <row r="5" spans="2:9">
      <c r="B5" s="37"/>
      <c r="C5" s="37"/>
      <c r="D5" s="37"/>
      <c r="E5" s="37"/>
      <c r="F5" s="37"/>
      <c r="G5" s="37"/>
      <c r="H5" s="37"/>
      <c r="I5" s="37"/>
    </row>
    <row r="6" spans="2:9">
      <c r="B6" s="37"/>
      <c r="C6" s="37"/>
      <c r="D6" s="37"/>
      <c r="E6" s="37"/>
      <c r="F6" s="37"/>
      <c r="G6" s="37"/>
      <c r="H6" s="37"/>
      <c r="I6" s="37"/>
    </row>
  </sheetData>
  <mergeCells count="1">
    <mergeCell ref="B4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15A-1EDA-4C45-8ED1-D1F81610E0BA}">
  <sheetPr>
    <tabColor theme="4" tint="-0.499984740745262"/>
  </sheetPr>
  <dimension ref="B1:I898"/>
  <sheetViews>
    <sheetView showGridLines="0" zoomScaleNormal="100" workbookViewId="0">
      <selection activeCell="D35" sqref="D35"/>
    </sheetView>
  </sheetViews>
  <sheetFormatPr defaultRowHeight="14.4"/>
  <cols>
    <col min="1" max="1" width="1.875" style="16" customWidth="1"/>
    <col min="2" max="2" width="16.625" style="25" customWidth="1"/>
    <col min="3" max="3" width="18.375" style="25" customWidth="1"/>
    <col min="4" max="4" width="11.875" style="25" customWidth="1"/>
    <col min="5" max="6" width="9" style="16"/>
    <col min="7" max="7" width="32.875" style="16" customWidth="1"/>
    <col min="8" max="16384" width="9" style="16"/>
  </cols>
  <sheetData>
    <row r="1" spans="2:9" ht="15.6">
      <c r="B1" s="34" t="s">
        <v>17</v>
      </c>
    </row>
    <row r="4" spans="2:9" ht="23.4" thickBot="1">
      <c r="B4" s="15" t="s">
        <v>2</v>
      </c>
      <c r="C4" s="15" t="s">
        <v>3</v>
      </c>
      <c r="D4" s="15" t="s">
        <v>4</v>
      </c>
    </row>
    <row r="5" spans="2:9" ht="11.4">
      <c r="B5" s="42">
        <v>18264</v>
      </c>
      <c r="C5" s="40">
        <v>17.049999</v>
      </c>
      <c r="D5" s="44"/>
    </row>
    <row r="6" spans="2:9" ht="12">
      <c r="B6" s="42">
        <v>18295</v>
      </c>
      <c r="C6" s="40">
        <v>17.219999000000001</v>
      </c>
      <c r="D6" s="45">
        <f>(C6-C5)/C5</f>
        <v>9.9706750715939461E-3</v>
      </c>
      <c r="G6" s="20" t="s">
        <v>9</v>
      </c>
      <c r="H6" s="21"/>
    </row>
    <row r="7" spans="2:9" ht="11.4">
      <c r="B7" s="42">
        <v>18323</v>
      </c>
      <c r="C7" s="40">
        <v>17.290001</v>
      </c>
      <c r="D7" s="45">
        <f t="shared" ref="D7:D70" si="0">(C7-C6)/C6</f>
        <v>4.0651570304968531E-3</v>
      </c>
      <c r="G7" s="22" t="s">
        <v>17</v>
      </c>
      <c r="H7" s="31">
        <f>AVERAGE(D6:D898)*12</f>
        <v>8.798316721069771E-2</v>
      </c>
    </row>
    <row r="8" spans="2:9" ht="11.4">
      <c r="B8" s="42">
        <v>18354</v>
      </c>
      <c r="C8" s="40">
        <v>18.07</v>
      </c>
      <c r="D8" s="45">
        <f t="shared" si="0"/>
        <v>4.5112721508807324E-2</v>
      </c>
      <c r="G8" s="27"/>
      <c r="H8" s="28"/>
      <c r="I8" s="29"/>
    </row>
    <row r="9" spans="2:9" ht="11.4">
      <c r="B9" s="42">
        <v>18384</v>
      </c>
      <c r="C9" s="40">
        <v>18.780000999999999</v>
      </c>
      <c r="D9" s="45">
        <f t="shared" si="0"/>
        <v>3.9291698948533391E-2</v>
      </c>
      <c r="G9" s="27"/>
      <c r="H9" s="30"/>
      <c r="I9" s="29"/>
    </row>
    <row r="10" spans="2:9" ht="11.4">
      <c r="B10" s="42">
        <v>18415</v>
      </c>
      <c r="C10" s="40">
        <v>17.690000999999999</v>
      </c>
      <c r="D10" s="45">
        <f t="shared" si="0"/>
        <v>-5.8040465493052952E-2</v>
      </c>
      <c r="G10" s="27"/>
      <c r="H10" s="27"/>
      <c r="I10" s="29"/>
    </row>
    <row r="11" spans="2:9" ht="11.4">
      <c r="B11" s="42">
        <v>18445</v>
      </c>
      <c r="C11" s="40">
        <v>17.84</v>
      </c>
      <c r="D11" s="45">
        <f t="shared" si="0"/>
        <v>8.4793098654997873E-3</v>
      </c>
      <c r="G11" s="27"/>
      <c r="H11" s="27"/>
      <c r="I11" s="29"/>
    </row>
    <row r="12" spans="2:9" ht="11.4">
      <c r="B12" s="42">
        <v>18476</v>
      </c>
      <c r="C12" s="40">
        <v>18.420000000000002</v>
      </c>
      <c r="D12" s="45">
        <f t="shared" si="0"/>
        <v>3.2511210762331939E-2</v>
      </c>
      <c r="G12" s="29"/>
      <c r="H12" s="29"/>
      <c r="I12" s="29"/>
    </row>
    <row r="13" spans="2:9" ht="11.4">
      <c r="B13" s="42">
        <v>18507</v>
      </c>
      <c r="C13" s="40">
        <v>19.450001</v>
      </c>
      <c r="D13" s="45">
        <f t="shared" si="0"/>
        <v>5.5917535287730649E-2</v>
      </c>
    </row>
    <row r="14" spans="2:9" ht="11.4">
      <c r="B14" s="42">
        <v>18537</v>
      </c>
      <c r="C14" s="40">
        <v>19.530000999999999</v>
      </c>
      <c r="D14" s="45">
        <f t="shared" si="0"/>
        <v>4.113110328374703E-3</v>
      </c>
    </row>
    <row r="15" spans="2:9" ht="11.4">
      <c r="B15" s="42">
        <v>18568</v>
      </c>
      <c r="C15" s="40">
        <v>19.510000000000002</v>
      </c>
      <c r="D15" s="45">
        <f t="shared" si="0"/>
        <v>-1.0241166910333005E-3</v>
      </c>
    </row>
    <row r="16" spans="2:9" ht="11.4">
      <c r="B16" s="42">
        <v>18598</v>
      </c>
      <c r="C16" s="40">
        <v>20.41</v>
      </c>
      <c r="D16" s="45">
        <f t="shared" si="0"/>
        <v>4.6130189646335133E-2</v>
      </c>
    </row>
    <row r="17" spans="2:8" ht="11.4">
      <c r="B17" s="42">
        <v>18629</v>
      </c>
      <c r="C17" s="40">
        <v>21.66</v>
      </c>
      <c r="D17" s="45">
        <f t="shared" si="0"/>
        <v>6.124448799608035E-2</v>
      </c>
    </row>
    <row r="18" spans="2:8" ht="11.4">
      <c r="B18" s="42">
        <v>18660</v>
      </c>
      <c r="C18" s="40">
        <v>21.799999</v>
      </c>
      <c r="D18" s="45">
        <f t="shared" si="0"/>
        <v>6.463481071098778E-3</v>
      </c>
    </row>
    <row r="19" spans="2:8" ht="11.4">
      <c r="B19" s="42">
        <v>18688</v>
      </c>
      <c r="C19" s="40">
        <v>21.4</v>
      </c>
      <c r="D19" s="45">
        <f t="shared" si="0"/>
        <v>-1.8348578823329353E-2</v>
      </c>
    </row>
    <row r="20" spans="2:8" ht="11.4">
      <c r="B20" s="42">
        <v>18719</v>
      </c>
      <c r="C20" s="40">
        <v>22.43</v>
      </c>
      <c r="D20" s="45">
        <f t="shared" si="0"/>
        <v>4.8130841121495384E-2</v>
      </c>
    </row>
    <row r="21" spans="2:8" ht="11.4">
      <c r="B21" s="42">
        <v>18749</v>
      </c>
      <c r="C21" s="40">
        <v>21.52</v>
      </c>
      <c r="D21" s="45">
        <f t="shared" si="0"/>
        <v>-4.05706642888988E-2</v>
      </c>
    </row>
    <row r="22" spans="2:8" ht="11.4">
      <c r="B22" s="42">
        <v>18780</v>
      </c>
      <c r="C22" s="40">
        <v>20.959999</v>
      </c>
      <c r="D22" s="45">
        <f t="shared" si="0"/>
        <v>-2.6022351301115229E-2</v>
      </c>
    </row>
    <row r="23" spans="2:8" ht="11.4">
      <c r="B23" s="42">
        <v>18810</v>
      </c>
      <c r="C23" s="40">
        <v>22.4</v>
      </c>
      <c r="D23" s="45">
        <f t="shared" si="0"/>
        <v>6.8702341064042938E-2</v>
      </c>
    </row>
    <row r="24" spans="2:8" ht="11.4">
      <c r="B24" s="42">
        <v>18841</v>
      </c>
      <c r="C24" s="40">
        <v>23.280000999999999</v>
      </c>
      <c r="D24" s="45">
        <f t="shared" si="0"/>
        <v>3.9285758928571432E-2</v>
      </c>
    </row>
    <row r="25" spans="2:8" ht="11.4">
      <c r="B25" s="42">
        <v>18872</v>
      </c>
      <c r="C25" s="40">
        <v>23.26</v>
      </c>
      <c r="D25" s="45">
        <f t="shared" si="0"/>
        <v>-8.5914944763091077E-4</v>
      </c>
    </row>
    <row r="26" spans="2:8" ht="11.4">
      <c r="B26" s="42">
        <v>18902</v>
      </c>
      <c r="C26" s="40">
        <v>22.940000999999999</v>
      </c>
      <c r="D26" s="45">
        <f t="shared" si="0"/>
        <v>-1.3757480653482493E-2</v>
      </c>
    </row>
    <row r="27" spans="2:8" ht="11.4">
      <c r="B27" s="42">
        <v>18933</v>
      </c>
      <c r="C27" s="40">
        <v>22.879999000000002</v>
      </c>
      <c r="D27" s="45">
        <f t="shared" si="0"/>
        <v>-2.6156058144895995E-3</v>
      </c>
    </row>
    <row r="28" spans="2:8" ht="11.4">
      <c r="B28" s="42">
        <v>18963</v>
      </c>
      <c r="C28" s="40">
        <v>23.77</v>
      </c>
      <c r="D28" s="45">
        <f t="shared" si="0"/>
        <v>3.8898646805010699E-2</v>
      </c>
    </row>
    <row r="29" spans="2:8" ht="11.4">
      <c r="B29" s="42">
        <v>18994</v>
      </c>
      <c r="C29" s="40">
        <v>24.139999</v>
      </c>
      <c r="D29" s="45">
        <f t="shared" si="0"/>
        <v>1.5565797223390828E-2</v>
      </c>
    </row>
    <row r="30" spans="2:8" ht="11.4">
      <c r="B30" s="42">
        <v>19025</v>
      </c>
      <c r="C30" s="40">
        <v>23.26</v>
      </c>
      <c r="D30" s="45">
        <f t="shared" si="0"/>
        <v>-3.6453978312095126E-2</v>
      </c>
      <c r="H30" s="16" t="s">
        <v>18</v>
      </c>
    </row>
    <row r="31" spans="2:8" ht="11.4">
      <c r="B31" s="42">
        <v>19054</v>
      </c>
      <c r="C31" s="40">
        <v>24.370000999999998</v>
      </c>
      <c r="D31" s="45">
        <f t="shared" si="0"/>
        <v>4.7721453138434948E-2</v>
      </c>
    </row>
    <row r="32" spans="2:8" ht="11.4">
      <c r="B32" s="42">
        <v>19085</v>
      </c>
      <c r="C32" s="40">
        <v>23.32</v>
      </c>
      <c r="D32" s="45">
        <f t="shared" si="0"/>
        <v>-4.3085800447853831E-2</v>
      </c>
    </row>
    <row r="33" spans="2:4" ht="11.4">
      <c r="B33" s="42">
        <v>19115</v>
      </c>
      <c r="C33" s="40">
        <v>23.860001</v>
      </c>
      <c r="D33" s="45">
        <f t="shared" si="0"/>
        <v>2.3156132075471705E-2</v>
      </c>
    </row>
    <row r="34" spans="2:4" ht="11.4">
      <c r="B34" s="42">
        <v>19146</v>
      </c>
      <c r="C34" s="40">
        <v>24.959999</v>
      </c>
      <c r="D34" s="45">
        <f t="shared" si="0"/>
        <v>4.6102177447519779E-2</v>
      </c>
    </row>
    <row r="35" spans="2:4" ht="11.4">
      <c r="B35" s="42">
        <v>19176</v>
      </c>
      <c r="C35" s="40">
        <v>25.4</v>
      </c>
      <c r="D35" s="45">
        <f t="shared" si="0"/>
        <v>1.7628245898567495E-2</v>
      </c>
    </row>
    <row r="36" spans="2:4" ht="11.4">
      <c r="B36" s="42">
        <v>19207</v>
      </c>
      <c r="C36" s="40">
        <v>25.030000999999999</v>
      </c>
      <c r="D36" s="45">
        <f t="shared" si="0"/>
        <v>-1.4566889763779527E-2</v>
      </c>
    </row>
    <row r="37" spans="2:4" ht="11.4">
      <c r="B37" s="42">
        <v>19238</v>
      </c>
      <c r="C37" s="40">
        <v>24.540001</v>
      </c>
      <c r="D37" s="45">
        <f t="shared" si="0"/>
        <v>-1.9576507408049983E-2</v>
      </c>
    </row>
    <row r="38" spans="2:4" ht="11.4">
      <c r="B38" s="42">
        <v>19268</v>
      </c>
      <c r="C38" s="40">
        <v>24.52</v>
      </c>
      <c r="D38" s="45">
        <f t="shared" si="0"/>
        <v>-8.1503664160407336E-4</v>
      </c>
    </row>
    <row r="39" spans="2:4" ht="11.4">
      <c r="B39" s="42">
        <v>19299</v>
      </c>
      <c r="C39" s="40">
        <v>25.66</v>
      </c>
      <c r="D39" s="45">
        <f t="shared" si="0"/>
        <v>4.6492659053833631E-2</v>
      </c>
    </row>
    <row r="40" spans="2:4" ht="11.4">
      <c r="B40" s="42">
        <v>19329</v>
      </c>
      <c r="C40" s="40">
        <v>26.57</v>
      </c>
      <c r="D40" s="45">
        <f t="shared" si="0"/>
        <v>3.5463756819953243E-2</v>
      </c>
    </row>
    <row r="41" spans="2:4" ht="11.4">
      <c r="B41" s="42">
        <v>19360</v>
      </c>
      <c r="C41" s="40">
        <v>26.379999000000002</v>
      </c>
      <c r="D41" s="45">
        <f t="shared" si="0"/>
        <v>-7.1509597290176424E-3</v>
      </c>
    </row>
    <row r="42" spans="2:4" ht="11.4">
      <c r="B42" s="42">
        <v>19391</v>
      </c>
      <c r="C42" s="40">
        <v>25.9</v>
      </c>
      <c r="D42" s="45">
        <f t="shared" si="0"/>
        <v>-1.8195565511583339E-2</v>
      </c>
    </row>
    <row r="43" spans="2:4" ht="11.4">
      <c r="B43" s="42">
        <v>19419</v>
      </c>
      <c r="C43" s="40">
        <v>25.290001</v>
      </c>
      <c r="D43" s="45">
        <f t="shared" si="0"/>
        <v>-2.3552084942084883E-2</v>
      </c>
    </row>
    <row r="44" spans="2:4" ht="11.4">
      <c r="B44" s="42">
        <v>19450</v>
      </c>
      <c r="C44" s="40">
        <v>24.620000999999998</v>
      </c>
      <c r="D44" s="45">
        <f t="shared" si="0"/>
        <v>-2.649268380811854E-2</v>
      </c>
    </row>
    <row r="45" spans="2:4" ht="11.4">
      <c r="B45" s="42">
        <v>19480</v>
      </c>
      <c r="C45" s="40">
        <v>24.540001</v>
      </c>
      <c r="D45" s="45">
        <f t="shared" si="0"/>
        <v>-3.2493906072545774E-3</v>
      </c>
    </row>
    <row r="46" spans="2:4" ht="11.4">
      <c r="B46" s="42">
        <v>19511</v>
      </c>
      <c r="C46" s="40">
        <v>24.139999</v>
      </c>
      <c r="D46" s="45">
        <f t="shared" si="0"/>
        <v>-1.6299999335778373E-2</v>
      </c>
    </row>
    <row r="47" spans="2:4" ht="11.4">
      <c r="B47" s="42">
        <v>19541</v>
      </c>
      <c r="C47" s="40">
        <v>24.75</v>
      </c>
      <c r="D47" s="45">
        <f t="shared" si="0"/>
        <v>2.5269305106433538E-2</v>
      </c>
    </row>
    <row r="48" spans="2:4" ht="11.4">
      <c r="B48" s="42">
        <v>19572</v>
      </c>
      <c r="C48" s="40">
        <v>23.32</v>
      </c>
      <c r="D48" s="45">
        <f t="shared" si="0"/>
        <v>-5.7777777777777768E-2</v>
      </c>
    </row>
    <row r="49" spans="2:4" ht="11.4">
      <c r="B49" s="42">
        <v>19603</v>
      </c>
      <c r="C49" s="40">
        <v>23.35</v>
      </c>
      <c r="D49" s="45">
        <f t="shared" si="0"/>
        <v>1.2864493996569955E-3</v>
      </c>
    </row>
    <row r="50" spans="2:4" ht="11.4">
      <c r="B50" s="42">
        <v>19633</v>
      </c>
      <c r="C50" s="40">
        <v>24.540001</v>
      </c>
      <c r="D50" s="45">
        <f t="shared" si="0"/>
        <v>5.0963640256959257E-2</v>
      </c>
    </row>
    <row r="51" spans="2:4" ht="11.4">
      <c r="B51" s="42">
        <v>19664</v>
      </c>
      <c r="C51" s="40">
        <v>24.76</v>
      </c>
      <c r="D51" s="45">
        <f t="shared" si="0"/>
        <v>8.9649140601095086E-3</v>
      </c>
    </row>
    <row r="52" spans="2:4" ht="11.4">
      <c r="B52" s="42">
        <v>19694</v>
      </c>
      <c r="C52" s="40">
        <v>24.809999000000001</v>
      </c>
      <c r="D52" s="45">
        <f t="shared" si="0"/>
        <v>2.0193457189014411E-3</v>
      </c>
    </row>
    <row r="53" spans="2:4" ht="11.4">
      <c r="B53" s="42">
        <v>19725</v>
      </c>
      <c r="C53" s="40">
        <v>26.08</v>
      </c>
      <c r="D53" s="45">
        <f t="shared" si="0"/>
        <v>5.1189079048330352E-2</v>
      </c>
    </row>
    <row r="54" spans="2:4" ht="11.4">
      <c r="B54" s="42">
        <v>19756</v>
      </c>
      <c r="C54" s="40">
        <v>26.15</v>
      </c>
      <c r="D54" s="45">
        <f t="shared" si="0"/>
        <v>2.6840490797546122E-3</v>
      </c>
    </row>
    <row r="55" spans="2:4" ht="11.4">
      <c r="B55" s="42">
        <v>19784</v>
      </c>
      <c r="C55" s="40">
        <v>26.940000999999999</v>
      </c>
      <c r="D55" s="45">
        <f t="shared" si="0"/>
        <v>3.0210363288718938E-2</v>
      </c>
    </row>
    <row r="56" spans="2:4" ht="11.4">
      <c r="B56" s="42">
        <v>19815</v>
      </c>
      <c r="C56" s="40">
        <v>28.26</v>
      </c>
      <c r="D56" s="45">
        <f t="shared" si="0"/>
        <v>4.8997733890210428E-2</v>
      </c>
    </row>
    <row r="57" spans="2:4" ht="11.4">
      <c r="B57" s="42">
        <v>19845</v>
      </c>
      <c r="C57" s="40">
        <v>29.190000999999999</v>
      </c>
      <c r="D57" s="45">
        <f t="shared" si="0"/>
        <v>3.2908740268931251E-2</v>
      </c>
    </row>
    <row r="58" spans="2:4" ht="11.4">
      <c r="B58" s="42">
        <v>19876</v>
      </c>
      <c r="C58" s="40">
        <v>29.209999</v>
      </c>
      <c r="D58" s="45">
        <f t="shared" si="0"/>
        <v>6.850976127065248E-4</v>
      </c>
    </row>
    <row r="59" spans="2:4" ht="11.4">
      <c r="B59" s="42">
        <v>19906</v>
      </c>
      <c r="C59" s="40">
        <v>30.879999000000002</v>
      </c>
      <c r="D59" s="45">
        <f t="shared" si="0"/>
        <v>5.7172203258206267E-2</v>
      </c>
    </row>
    <row r="60" spans="2:4" ht="11.4">
      <c r="B60" s="42">
        <v>19937</v>
      </c>
      <c r="C60" s="40">
        <v>29.83</v>
      </c>
      <c r="D60" s="45">
        <f t="shared" si="0"/>
        <v>-3.4002559391274695E-2</v>
      </c>
    </row>
    <row r="61" spans="2:4" ht="11.4">
      <c r="B61" s="42">
        <v>19968</v>
      </c>
      <c r="C61" s="40">
        <v>32.310001</v>
      </c>
      <c r="D61" s="45">
        <f t="shared" si="0"/>
        <v>8.3137814280925301E-2</v>
      </c>
    </row>
    <row r="62" spans="2:4" ht="11.4">
      <c r="B62" s="42">
        <v>19998</v>
      </c>
      <c r="C62" s="40">
        <v>31.68</v>
      </c>
      <c r="D62" s="45">
        <f t="shared" si="0"/>
        <v>-1.9498637589023909E-2</v>
      </c>
    </row>
    <row r="63" spans="2:4" ht="11.4">
      <c r="B63" s="42">
        <v>20029</v>
      </c>
      <c r="C63" s="40">
        <v>34.240001999999997</v>
      </c>
      <c r="D63" s="45">
        <f t="shared" si="0"/>
        <v>8.0808143939393853E-2</v>
      </c>
    </row>
    <row r="64" spans="2:4" ht="11.4">
      <c r="B64" s="42">
        <v>20059</v>
      </c>
      <c r="C64" s="40">
        <v>35.979999999999997</v>
      </c>
      <c r="D64" s="45">
        <f t="shared" si="0"/>
        <v>5.0817695629807501E-2</v>
      </c>
    </row>
    <row r="65" spans="2:4" ht="11.4">
      <c r="B65" s="42">
        <v>20090</v>
      </c>
      <c r="C65" s="40">
        <v>36.630001</v>
      </c>
      <c r="D65" s="45">
        <f t="shared" si="0"/>
        <v>1.8065619788771629E-2</v>
      </c>
    </row>
    <row r="66" spans="2:4" ht="11.4">
      <c r="B66" s="42">
        <v>20121</v>
      </c>
      <c r="C66" s="40">
        <v>36.759998000000003</v>
      </c>
      <c r="D66" s="45">
        <f t="shared" si="0"/>
        <v>3.5489215520360762E-3</v>
      </c>
    </row>
    <row r="67" spans="2:4" ht="11.4">
      <c r="B67" s="42">
        <v>20149</v>
      </c>
      <c r="C67" s="40">
        <v>36.580002</v>
      </c>
      <c r="D67" s="45">
        <f t="shared" si="0"/>
        <v>-4.8965182207029142E-3</v>
      </c>
    </row>
    <row r="68" spans="2:4" ht="11.4">
      <c r="B68" s="42">
        <v>20180</v>
      </c>
      <c r="C68" s="40">
        <v>37.959999000000003</v>
      </c>
      <c r="D68" s="45">
        <f t="shared" si="0"/>
        <v>3.7725449003529386E-2</v>
      </c>
    </row>
    <row r="69" spans="2:4" ht="11.4">
      <c r="B69" s="42">
        <v>20210</v>
      </c>
      <c r="C69" s="40">
        <v>37.909999999999997</v>
      </c>
      <c r="D69" s="45">
        <f t="shared" si="0"/>
        <v>-1.3171496658892637E-3</v>
      </c>
    </row>
    <row r="70" spans="2:4" ht="11.4">
      <c r="B70" s="42">
        <v>20241</v>
      </c>
      <c r="C70" s="40">
        <v>41.029998999999997</v>
      </c>
      <c r="D70" s="45">
        <f t="shared" si="0"/>
        <v>8.2300158269585866E-2</v>
      </c>
    </row>
    <row r="71" spans="2:4" ht="11.4">
      <c r="B71" s="42">
        <v>20271</v>
      </c>
      <c r="C71" s="40">
        <v>43.52</v>
      </c>
      <c r="D71" s="45">
        <f t="shared" ref="D71:D134" si="1">(C71-C70)/C70</f>
        <v>6.0687327825672301E-2</v>
      </c>
    </row>
    <row r="72" spans="2:4" ht="11.4">
      <c r="B72" s="42">
        <v>20302</v>
      </c>
      <c r="C72" s="40">
        <v>43.18</v>
      </c>
      <c r="D72" s="45">
        <f t="shared" si="1"/>
        <v>-7.8125000000000781E-3</v>
      </c>
    </row>
    <row r="73" spans="2:4" ht="11.4">
      <c r="B73" s="42">
        <v>20333</v>
      </c>
      <c r="C73" s="40">
        <v>43.669998</v>
      </c>
      <c r="D73" s="45">
        <f t="shared" si="1"/>
        <v>1.1347799907364519E-2</v>
      </c>
    </row>
    <row r="74" spans="2:4" ht="11.4">
      <c r="B74" s="42">
        <v>20363</v>
      </c>
      <c r="C74" s="40">
        <v>42.34</v>
      </c>
      <c r="D74" s="45">
        <f t="shared" si="1"/>
        <v>-3.0455646002090411E-2</v>
      </c>
    </row>
    <row r="75" spans="2:4" ht="11.4">
      <c r="B75" s="42">
        <v>20394</v>
      </c>
      <c r="C75" s="40">
        <v>45.509998000000003</v>
      </c>
      <c r="D75" s="45">
        <f t="shared" si="1"/>
        <v>7.4870051960321191E-2</v>
      </c>
    </row>
    <row r="76" spans="2:4" ht="11.4">
      <c r="B76" s="42">
        <v>20424</v>
      </c>
      <c r="C76" s="40">
        <v>45.48</v>
      </c>
      <c r="D76" s="45">
        <f t="shared" si="1"/>
        <v>-6.5915186372906859E-4</v>
      </c>
    </row>
    <row r="77" spans="2:4" ht="11.4">
      <c r="B77" s="42">
        <v>20455</v>
      </c>
      <c r="C77" s="40">
        <v>43.82</v>
      </c>
      <c r="D77" s="45">
        <f t="shared" si="1"/>
        <v>-3.6499560246262018E-2</v>
      </c>
    </row>
    <row r="78" spans="2:4" ht="11.4">
      <c r="B78" s="42">
        <v>20486</v>
      </c>
      <c r="C78" s="40">
        <v>45.34</v>
      </c>
      <c r="D78" s="45">
        <f t="shared" si="1"/>
        <v>3.4687357371063515E-2</v>
      </c>
    </row>
    <row r="79" spans="2:4" ht="11.4">
      <c r="B79" s="42">
        <v>20515</v>
      </c>
      <c r="C79" s="40">
        <v>48.48</v>
      </c>
      <c r="D79" s="45">
        <f t="shared" si="1"/>
        <v>6.9254521393912513E-2</v>
      </c>
    </row>
    <row r="80" spans="2:4" ht="11.4">
      <c r="B80" s="42">
        <v>20546</v>
      </c>
      <c r="C80" s="40">
        <v>48.380001</v>
      </c>
      <c r="D80" s="45">
        <f t="shared" si="1"/>
        <v>-2.0626856435642916E-3</v>
      </c>
    </row>
    <row r="81" spans="2:4" ht="11.4">
      <c r="B81" s="42">
        <v>20576</v>
      </c>
      <c r="C81" s="40">
        <v>45.200001</v>
      </c>
      <c r="D81" s="45">
        <f t="shared" si="1"/>
        <v>-6.5729638988639122E-2</v>
      </c>
    </row>
    <row r="82" spans="2:4" ht="11.4">
      <c r="B82" s="42">
        <v>20607</v>
      </c>
      <c r="C82" s="40">
        <v>46.970001000000003</v>
      </c>
      <c r="D82" s="45">
        <f t="shared" si="1"/>
        <v>3.91592911690423E-2</v>
      </c>
    </row>
    <row r="83" spans="2:4" ht="11.4">
      <c r="B83" s="42">
        <v>20637</v>
      </c>
      <c r="C83" s="40">
        <v>49.389999000000003</v>
      </c>
      <c r="D83" s="45">
        <f t="shared" si="1"/>
        <v>5.1522204566271983E-2</v>
      </c>
    </row>
    <row r="84" spans="2:4" ht="11.4">
      <c r="B84" s="42">
        <v>20668</v>
      </c>
      <c r="C84" s="40">
        <v>47.509998000000003</v>
      </c>
      <c r="D84" s="45">
        <f t="shared" si="1"/>
        <v>-3.8064406520842406E-2</v>
      </c>
    </row>
    <row r="85" spans="2:4" ht="11.4">
      <c r="B85" s="42">
        <v>20699</v>
      </c>
      <c r="C85" s="40">
        <v>45.349997999999999</v>
      </c>
      <c r="D85" s="45">
        <f t="shared" si="1"/>
        <v>-4.54641147322297E-2</v>
      </c>
    </row>
    <row r="86" spans="2:4" ht="11.4">
      <c r="B86" s="42">
        <v>20729</v>
      </c>
      <c r="C86" s="40">
        <v>45.580002</v>
      </c>
      <c r="D86" s="45">
        <f t="shared" si="1"/>
        <v>5.0717532556451492E-3</v>
      </c>
    </row>
    <row r="87" spans="2:4" ht="11.4">
      <c r="B87" s="42">
        <v>20760</v>
      </c>
      <c r="C87" s="40">
        <v>45.080002</v>
      </c>
      <c r="D87" s="45">
        <f t="shared" si="1"/>
        <v>-1.0969723081626893E-2</v>
      </c>
    </row>
    <row r="88" spans="2:4" ht="11.4">
      <c r="B88" s="42">
        <v>20790</v>
      </c>
      <c r="C88" s="40">
        <v>46.669998</v>
      </c>
      <c r="D88" s="45">
        <f t="shared" si="1"/>
        <v>3.5270539695184559E-2</v>
      </c>
    </row>
    <row r="89" spans="2:4" ht="11.4">
      <c r="B89" s="42">
        <v>20821</v>
      </c>
      <c r="C89" s="40">
        <v>44.720001000000003</v>
      </c>
      <c r="D89" s="45">
        <f t="shared" si="1"/>
        <v>-4.1782667314448914E-2</v>
      </c>
    </row>
    <row r="90" spans="2:4" ht="11.4">
      <c r="B90" s="42">
        <v>20852</v>
      </c>
      <c r="C90" s="40">
        <v>43.259998000000003</v>
      </c>
      <c r="D90" s="45">
        <f t="shared" si="1"/>
        <v>-3.2647651327199219E-2</v>
      </c>
    </row>
    <row r="91" spans="2:4" ht="11.4">
      <c r="B91" s="42">
        <v>20880</v>
      </c>
      <c r="C91" s="40">
        <v>44.110000999999997</v>
      </c>
      <c r="D91" s="45">
        <f t="shared" si="1"/>
        <v>1.9648706410018646E-2</v>
      </c>
    </row>
    <row r="92" spans="2:4" ht="11.4">
      <c r="B92" s="42">
        <v>20911</v>
      </c>
      <c r="C92" s="40">
        <v>45.740001999999997</v>
      </c>
      <c r="D92" s="45">
        <f t="shared" si="1"/>
        <v>3.695309369863764E-2</v>
      </c>
    </row>
    <row r="93" spans="2:4" ht="11.4">
      <c r="B93" s="42">
        <v>20941</v>
      </c>
      <c r="C93" s="40">
        <v>47.43</v>
      </c>
      <c r="D93" s="45">
        <f t="shared" si="1"/>
        <v>3.6947921427725405E-2</v>
      </c>
    </row>
    <row r="94" spans="2:4" ht="11.4">
      <c r="B94" s="42">
        <v>20972</v>
      </c>
      <c r="C94" s="40">
        <v>47.369999</v>
      </c>
      <c r="D94" s="45">
        <f t="shared" si="1"/>
        <v>-1.2650432215897058E-3</v>
      </c>
    </row>
    <row r="95" spans="2:4" ht="11.4">
      <c r="B95" s="42">
        <v>21002</v>
      </c>
      <c r="C95" s="40">
        <v>47.91</v>
      </c>
      <c r="D95" s="45">
        <f t="shared" si="1"/>
        <v>1.1399641363724677E-2</v>
      </c>
    </row>
    <row r="96" spans="2:4" ht="11.4">
      <c r="B96" s="42">
        <v>21033</v>
      </c>
      <c r="C96" s="40">
        <v>45.220001000000003</v>
      </c>
      <c r="D96" s="45">
        <f t="shared" si="1"/>
        <v>-5.614692131079093E-2</v>
      </c>
    </row>
    <row r="97" spans="2:4" ht="11.4">
      <c r="B97" s="42">
        <v>21064</v>
      </c>
      <c r="C97" s="40">
        <v>42.419998</v>
      </c>
      <c r="D97" s="45">
        <f t="shared" si="1"/>
        <v>-6.1919569616993235E-2</v>
      </c>
    </row>
    <row r="98" spans="2:4" ht="11.4">
      <c r="B98" s="42">
        <v>21094</v>
      </c>
      <c r="C98" s="40">
        <v>41.060001</v>
      </c>
      <c r="D98" s="45">
        <f t="shared" si="1"/>
        <v>-3.2060279682238547E-2</v>
      </c>
    </row>
    <row r="99" spans="2:4" ht="11.4">
      <c r="B99" s="42">
        <v>21125</v>
      </c>
      <c r="C99" s="40">
        <v>41.720001000000003</v>
      </c>
      <c r="D99" s="45">
        <f t="shared" si="1"/>
        <v>1.6074037601703995E-2</v>
      </c>
    </row>
    <row r="100" spans="2:4" ht="11.4">
      <c r="B100" s="42">
        <v>21155</v>
      </c>
      <c r="C100" s="40">
        <v>39.990001999999997</v>
      </c>
      <c r="D100" s="45">
        <f t="shared" si="1"/>
        <v>-4.1466897376153139E-2</v>
      </c>
    </row>
    <row r="101" spans="2:4" ht="11.4">
      <c r="B101" s="42">
        <v>21186</v>
      </c>
      <c r="C101" s="40">
        <v>41.700001</v>
      </c>
      <c r="D101" s="45">
        <f t="shared" si="1"/>
        <v>4.2760663027723869E-2</v>
      </c>
    </row>
    <row r="102" spans="2:4" ht="11.4">
      <c r="B102" s="42">
        <v>21217</v>
      </c>
      <c r="C102" s="40">
        <v>40.840000000000003</v>
      </c>
      <c r="D102" s="45">
        <f t="shared" si="1"/>
        <v>-2.0623524685287102E-2</v>
      </c>
    </row>
    <row r="103" spans="2:4" ht="11.4">
      <c r="B103" s="42">
        <v>21245</v>
      </c>
      <c r="C103" s="40">
        <v>42.099997999999999</v>
      </c>
      <c r="D103" s="45">
        <f t="shared" si="1"/>
        <v>3.0852056807051807E-2</v>
      </c>
    </row>
    <row r="104" spans="2:4" ht="11.4">
      <c r="B104" s="42">
        <v>21276</v>
      </c>
      <c r="C104" s="40">
        <v>43.439999</v>
      </c>
      <c r="D104" s="45">
        <f t="shared" si="1"/>
        <v>3.1829003887363629E-2</v>
      </c>
    </row>
    <row r="105" spans="2:4" ht="11.4">
      <c r="B105" s="42">
        <v>21306</v>
      </c>
      <c r="C105" s="40">
        <v>44.09</v>
      </c>
      <c r="D105" s="45">
        <f t="shared" si="1"/>
        <v>1.4963190952191393E-2</v>
      </c>
    </row>
    <row r="106" spans="2:4" ht="11.4">
      <c r="B106" s="42">
        <v>21337</v>
      </c>
      <c r="C106" s="40">
        <v>45.240001999999997</v>
      </c>
      <c r="D106" s="45">
        <f t="shared" si="1"/>
        <v>2.6083057382626298E-2</v>
      </c>
    </row>
    <row r="107" spans="2:4" ht="11.4">
      <c r="B107" s="42">
        <v>21367</v>
      </c>
      <c r="C107" s="40">
        <v>47.189999</v>
      </c>
      <c r="D107" s="45">
        <f t="shared" si="1"/>
        <v>4.3103380057321915E-2</v>
      </c>
    </row>
    <row r="108" spans="2:4" ht="11.4">
      <c r="B108" s="42">
        <v>21398</v>
      </c>
      <c r="C108" s="40">
        <v>47.75</v>
      </c>
      <c r="D108" s="45">
        <f t="shared" si="1"/>
        <v>1.1866942400231874E-2</v>
      </c>
    </row>
    <row r="109" spans="2:4" ht="11.4">
      <c r="B109" s="42">
        <v>21429</v>
      </c>
      <c r="C109" s="40">
        <v>50.060001</v>
      </c>
      <c r="D109" s="45">
        <f t="shared" si="1"/>
        <v>4.837698429319371E-2</v>
      </c>
    </row>
    <row r="110" spans="2:4">
      <c r="B110" s="46">
        <v>21459</v>
      </c>
      <c r="C110" s="47">
        <v>51.330002</v>
      </c>
      <c r="D110" s="45">
        <f t="shared" si="1"/>
        <v>2.5369576001406803E-2</v>
      </c>
    </row>
    <row r="111" spans="2:4">
      <c r="B111" s="46">
        <v>21490</v>
      </c>
      <c r="C111" s="47">
        <v>52.48</v>
      </c>
      <c r="D111" s="45">
        <f t="shared" si="1"/>
        <v>2.240401237467313E-2</v>
      </c>
    </row>
    <row r="112" spans="2:4">
      <c r="B112" s="46">
        <v>21520</v>
      </c>
      <c r="C112" s="47">
        <v>55.209999000000003</v>
      </c>
      <c r="D112" s="45">
        <f t="shared" si="1"/>
        <v>5.2019798018292811E-2</v>
      </c>
    </row>
    <row r="113" spans="2:4">
      <c r="B113" s="46">
        <v>21551</v>
      </c>
      <c r="C113" s="47">
        <v>55.450001</v>
      </c>
      <c r="D113" s="45">
        <f t="shared" si="1"/>
        <v>4.3470748840259343E-3</v>
      </c>
    </row>
    <row r="114" spans="2:4">
      <c r="B114" s="46">
        <v>21582</v>
      </c>
      <c r="C114" s="47">
        <v>55.41</v>
      </c>
      <c r="D114" s="45">
        <f t="shared" si="1"/>
        <v>-7.2138862540333817E-4</v>
      </c>
    </row>
    <row r="115" spans="2:4">
      <c r="B115" s="46">
        <v>21610</v>
      </c>
      <c r="C115" s="47">
        <v>55.439999</v>
      </c>
      <c r="D115" s="45">
        <f t="shared" si="1"/>
        <v>5.4140046922944711E-4</v>
      </c>
    </row>
    <row r="116" spans="2:4">
      <c r="B116" s="46">
        <v>21641</v>
      </c>
      <c r="C116" s="47">
        <v>57.59</v>
      </c>
      <c r="D116" s="45">
        <f t="shared" si="1"/>
        <v>3.8780682517689138E-2</v>
      </c>
    </row>
    <row r="117" spans="2:4">
      <c r="B117" s="46">
        <v>21671</v>
      </c>
      <c r="C117" s="47">
        <v>58.68</v>
      </c>
      <c r="D117" s="45">
        <f t="shared" si="1"/>
        <v>1.8926897030734437E-2</v>
      </c>
    </row>
    <row r="118" spans="2:4">
      <c r="B118" s="46">
        <v>21702</v>
      </c>
      <c r="C118" s="47">
        <v>58.470001000000003</v>
      </c>
      <c r="D118" s="45">
        <f t="shared" si="1"/>
        <v>-3.5787150647579461E-3</v>
      </c>
    </row>
    <row r="119" spans="2:4">
      <c r="B119" s="46">
        <v>21732</v>
      </c>
      <c r="C119" s="47">
        <v>60.509998000000003</v>
      </c>
      <c r="D119" s="45">
        <f t="shared" si="1"/>
        <v>3.48896351139108E-2</v>
      </c>
    </row>
    <row r="120" spans="2:4">
      <c r="B120" s="46">
        <v>21763</v>
      </c>
      <c r="C120" s="47">
        <v>59.599997999999999</v>
      </c>
      <c r="D120" s="45">
        <f t="shared" si="1"/>
        <v>-1.5038837053010705E-2</v>
      </c>
    </row>
    <row r="121" spans="2:4">
      <c r="B121" s="46">
        <v>21794</v>
      </c>
      <c r="C121" s="47">
        <v>56.880001</v>
      </c>
      <c r="D121" s="45">
        <f t="shared" si="1"/>
        <v>-4.5637535088507881E-2</v>
      </c>
    </row>
    <row r="122" spans="2:4">
      <c r="B122" s="46">
        <v>21824</v>
      </c>
      <c r="C122" s="47">
        <v>57.52</v>
      </c>
      <c r="D122" s="45">
        <f t="shared" si="1"/>
        <v>1.1251740308513763E-2</v>
      </c>
    </row>
    <row r="123" spans="2:4">
      <c r="B123" s="46">
        <v>21855</v>
      </c>
      <c r="C123" s="47">
        <v>58.279998999999997</v>
      </c>
      <c r="D123" s="45">
        <f t="shared" si="1"/>
        <v>1.3212778164116715E-2</v>
      </c>
    </row>
    <row r="124" spans="2:4">
      <c r="B124" s="46">
        <v>21885</v>
      </c>
      <c r="C124" s="47">
        <v>59.889999000000003</v>
      </c>
      <c r="D124" s="45">
        <f t="shared" si="1"/>
        <v>2.7625257852183675E-2</v>
      </c>
    </row>
    <row r="125" spans="2:4">
      <c r="B125" s="46">
        <v>21916</v>
      </c>
      <c r="C125" s="47">
        <v>55.610000999999997</v>
      </c>
      <c r="D125" s="45">
        <f t="shared" si="1"/>
        <v>-7.1464319109439386E-2</v>
      </c>
    </row>
    <row r="126" spans="2:4">
      <c r="B126" s="46">
        <v>21947</v>
      </c>
      <c r="C126" s="47">
        <v>56.119999</v>
      </c>
      <c r="D126" s="45">
        <f t="shared" si="1"/>
        <v>9.1709762781698768E-3</v>
      </c>
    </row>
    <row r="127" spans="2:4">
      <c r="B127" s="46">
        <v>21976</v>
      </c>
      <c r="C127" s="47">
        <v>55.34</v>
      </c>
      <c r="D127" s="45">
        <f t="shared" si="1"/>
        <v>-1.3898770739464848E-2</v>
      </c>
    </row>
    <row r="128" spans="2:4">
      <c r="B128" s="46">
        <v>22007</v>
      </c>
      <c r="C128" s="47">
        <v>54.369999</v>
      </c>
      <c r="D128" s="45">
        <f t="shared" si="1"/>
        <v>-1.7528026743765874E-2</v>
      </c>
    </row>
    <row r="129" spans="2:4">
      <c r="B129" s="46">
        <v>22037</v>
      </c>
      <c r="C129" s="47">
        <v>55.830002</v>
      </c>
      <c r="D129" s="45">
        <f t="shared" si="1"/>
        <v>2.6853099629448225E-2</v>
      </c>
    </row>
    <row r="130" spans="2:4">
      <c r="B130" s="46">
        <v>22068</v>
      </c>
      <c r="C130" s="47">
        <v>56.919998</v>
      </c>
      <c r="D130" s="45">
        <f t="shared" si="1"/>
        <v>1.9523481299534958E-2</v>
      </c>
    </row>
    <row r="131" spans="2:4">
      <c r="B131" s="46">
        <v>22098</v>
      </c>
      <c r="C131" s="47">
        <v>55.509998000000003</v>
      </c>
      <c r="D131" s="45">
        <f t="shared" si="1"/>
        <v>-2.4771610146577951E-2</v>
      </c>
    </row>
    <row r="132" spans="2:4">
      <c r="B132" s="46">
        <v>22129</v>
      </c>
      <c r="C132" s="47">
        <v>56.959999000000003</v>
      </c>
      <c r="D132" s="45">
        <f t="shared" si="1"/>
        <v>2.6121438519958157E-2</v>
      </c>
    </row>
    <row r="133" spans="2:4">
      <c r="B133" s="46">
        <v>22160</v>
      </c>
      <c r="C133" s="47">
        <v>53.52</v>
      </c>
      <c r="D133" s="45">
        <f t="shared" si="1"/>
        <v>-6.0393241931061131E-2</v>
      </c>
    </row>
    <row r="134" spans="2:4">
      <c r="B134" s="46">
        <v>22190</v>
      </c>
      <c r="C134" s="47">
        <v>53.389999000000003</v>
      </c>
      <c r="D134" s="45">
        <f t="shared" si="1"/>
        <v>-2.429017189835576E-3</v>
      </c>
    </row>
    <row r="135" spans="2:4">
      <c r="B135" s="46">
        <v>22221</v>
      </c>
      <c r="C135" s="47">
        <v>55.540000999999997</v>
      </c>
      <c r="D135" s="45">
        <f t="shared" ref="D135:D198" si="2">(C135-C134)/C134</f>
        <v>4.0269751643936036E-2</v>
      </c>
    </row>
    <row r="136" spans="2:4">
      <c r="B136" s="46">
        <v>22251</v>
      </c>
      <c r="C136" s="47">
        <v>58.110000999999997</v>
      </c>
      <c r="D136" s="45">
        <f t="shared" si="2"/>
        <v>4.627295559465331E-2</v>
      </c>
    </row>
    <row r="137" spans="2:4">
      <c r="B137" s="46">
        <v>22282</v>
      </c>
      <c r="C137" s="47">
        <v>61.779998999999997</v>
      </c>
      <c r="D137" s="45">
        <f t="shared" si="2"/>
        <v>6.3156047785991265E-2</v>
      </c>
    </row>
    <row r="138" spans="2:4">
      <c r="B138" s="46">
        <v>22313</v>
      </c>
      <c r="C138" s="47">
        <v>63.439999</v>
      </c>
      <c r="D138" s="45">
        <f t="shared" si="2"/>
        <v>2.6869537501934951E-2</v>
      </c>
    </row>
    <row r="139" spans="2:4">
      <c r="B139" s="46">
        <v>22341</v>
      </c>
      <c r="C139" s="47">
        <v>65.059997999999993</v>
      </c>
      <c r="D139" s="45">
        <f t="shared" si="2"/>
        <v>2.5535924109960861E-2</v>
      </c>
    </row>
    <row r="140" spans="2:4">
      <c r="B140" s="46">
        <v>22372</v>
      </c>
      <c r="C140" s="47">
        <v>65.309997999999993</v>
      </c>
      <c r="D140" s="45">
        <f t="shared" si="2"/>
        <v>3.842606942594742E-3</v>
      </c>
    </row>
    <row r="141" spans="2:4">
      <c r="B141" s="46">
        <v>22402</v>
      </c>
      <c r="C141" s="47">
        <v>66.559997999999993</v>
      </c>
      <c r="D141" s="45">
        <f t="shared" si="2"/>
        <v>1.9139489178976857E-2</v>
      </c>
    </row>
    <row r="142" spans="2:4">
      <c r="B142" s="46">
        <v>22433</v>
      </c>
      <c r="C142" s="47">
        <v>64.639999000000003</v>
      </c>
      <c r="D142" s="45">
        <f t="shared" si="2"/>
        <v>-2.884613968888626E-2</v>
      </c>
    </row>
    <row r="143" spans="2:4">
      <c r="B143" s="46">
        <v>22463</v>
      </c>
      <c r="C143" s="47">
        <v>66.760002</v>
      </c>
      <c r="D143" s="45">
        <f t="shared" si="2"/>
        <v>3.2797076621241858E-2</v>
      </c>
    </row>
    <row r="144" spans="2:4">
      <c r="B144" s="46">
        <v>22494</v>
      </c>
      <c r="C144" s="47">
        <v>68.069999999999993</v>
      </c>
      <c r="D144" s="45">
        <f t="shared" si="2"/>
        <v>1.9622497914245016E-2</v>
      </c>
    </row>
    <row r="145" spans="2:4">
      <c r="B145" s="46">
        <v>22525</v>
      </c>
      <c r="C145" s="47">
        <v>66.730002999999996</v>
      </c>
      <c r="D145" s="45">
        <f t="shared" si="2"/>
        <v>-1.9685573674158907E-2</v>
      </c>
    </row>
    <row r="146" spans="2:4">
      <c r="B146" s="46">
        <v>22555</v>
      </c>
      <c r="C146" s="47">
        <v>68.620002999999997</v>
      </c>
      <c r="D146" s="45">
        <f t="shared" si="2"/>
        <v>2.832309178826203E-2</v>
      </c>
    </row>
    <row r="147" spans="2:4">
      <c r="B147" s="46">
        <v>22586</v>
      </c>
      <c r="C147" s="47">
        <v>71.319999999999993</v>
      </c>
      <c r="D147" s="45">
        <f t="shared" si="2"/>
        <v>3.9347083677626717E-2</v>
      </c>
    </row>
    <row r="148" spans="2:4">
      <c r="B148" s="46">
        <v>22616</v>
      </c>
      <c r="C148" s="47">
        <v>71.550003000000004</v>
      </c>
      <c r="D148" s="45">
        <f t="shared" si="2"/>
        <v>3.2249439147505696E-3</v>
      </c>
    </row>
    <row r="149" spans="2:4">
      <c r="B149" s="46">
        <v>22647</v>
      </c>
      <c r="C149" s="47">
        <v>68.839995999999999</v>
      </c>
      <c r="D149" s="45">
        <f t="shared" si="2"/>
        <v>-3.7875707706119935E-2</v>
      </c>
    </row>
    <row r="150" spans="2:4">
      <c r="B150" s="46">
        <v>22678</v>
      </c>
      <c r="C150" s="47">
        <v>69.959998999999996</v>
      </c>
      <c r="D150" s="45">
        <f t="shared" si="2"/>
        <v>1.626965521613332E-2</v>
      </c>
    </row>
    <row r="151" spans="2:4">
      <c r="B151" s="46">
        <v>22706</v>
      </c>
      <c r="C151" s="47">
        <v>69.550003000000004</v>
      </c>
      <c r="D151" s="45">
        <f t="shared" si="2"/>
        <v>-5.8604346177876946E-3</v>
      </c>
    </row>
    <row r="152" spans="2:4">
      <c r="B152" s="46">
        <v>22737</v>
      </c>
      <c r="C152" s="47">
        <v>65.239998</v>
      </c>
      <c r="D152" s="45">
        <f t="shared" si="2"/>
        <v>-6.1969875112730097E-2</v>
      </c>
    </row>
    <row r="153" spans="2:4">
      <c r="B153" s="46">
        <v>22767</v>
      </c>
      <c r="C153" s="47">
        <v>59.630001</v>
      </c>
      <c r="D153" s="45">
        <f t="shared" si="2"/>
        <v>-8.5990146719501739E-2</v>
      </c>
    </row>
    <row r="154" spans="2:4">
      <c r="B154" s="46">
        <v>22798</v>
      </c>
      <c r="C154" s="47">
        <v>54.75</v>
      </c>
      <c r="D154" s="45">
        <f t="shared" si="2"/>
        <v>-8.183801640385685E-2</v>
      </c>
    </row>
    <row r="155" spans="2:4">
      <c r="B155" s="46">
        <v>22828</v>
      </c>
      <c r="C155" s="47">
        <v>58.23</v>
      </c>
      <c r="D155" s="45">
        <f t="shared" si="2"/>
        <v>6.3561643835616383E-2</v>
      </c>
    </row>
    <row r="156" spans="2:4">
      <c r="B156" s="46">
        <v>22859</v>
      </c>
      <c r="C156" s="47">
        <v>59.119999</v>
      </c>
      <c r="D156" s="45">
        <f t="shared" si="2"/>
        <v>1.5284200583891518E-2</v>
      </c>
    </row>
    <row r="157" spans="2:4">
      <c r="B157" s="46">
        <v>22890</v>
      </c>
      <c r="C157" s="47">
        <v>56.27</v>
      </c>
      <c r="D157" s="45">
        <f t="shared" si="2"/>
        <v>-4.8207020436519234E-2</v>
      </c>
    </row>
    <row r="158" spans="2:4">
      <c r="B158" s="46">
        <v>22920</v>
      </c>
      <c r="C158" s="47">
        <v>56.52</v>
      </c>
      <c r="D158" s="45">
        <f t="shared" si="2"/>
        <v>4.4428647591967301E-3</v>
      </c>
    </row>
    <row r="159" spans="2:4">
      <c r="B159" s="46">
        <v>22951</v>
      </c>
      <c r="C159" s="47">
        <v>62.259998000000003</v>
      </c>
      <c r="D159" s="45">
        <f t="shared" si="2"/>
        <v>0.1015569355980184</v>
      </c>
    </row>
    <row r="160" spans="2:4">
      <c r="B160" s="46">
        <v>22981</v>
      </c>
      <c r="C160" s="47">
        <v>63.099997999999999</v>
      </c>
      <c r="D160" s="45">
        <f t="shared" si="2"/>
        <v>1.349180897821417E-2</v>
      </c>
    </row>
    <row r="161" spans="2:4">
      <c r="B161" s="46">
        <v>23012</v>
      </c>
      <c r="C161" s="47">
        <v>66.199996999999996</v>
      </c>
      <c r="D161" s="45">
        <f t="shared" si="2"/>
        <v>4.9128353379662495E-2</v>
      </c>
    </row>
    <row r="162" spans="2:4">
      <c r="B162" s="46">
        <v>23043</v>
      </c>
      <c r="C162" s="47">
        <v>64.290001000000004</v>
      </c>
      <c r="D162" s="45">
        <f t="shared" si="2"/>
        <v>-2.8851904630750852E-2</v>
      </c>
    </row>
    <row r="163" spans="2:4">
      <c r="B163" s="46">
        <v>23071</v>
      </c>
      <c r="C163" s="47">
        <v>66.569999999999993</v>
      </c>
      <c r="D163" s="45">
        <f t="shared" si="2"/>
        <v>3.5464286273692691E-2</v>
      </c>
    </row>
    <row r="164" spans="2:4">
      <c r="B164" s="46">
        <v>23102</v>
      </c>
      <c r="C164" s="47">
        <v>69.800003000000004</v>
      </c>
      <c r="D164" s="45">
        <f t="shared" si="2"/>
        <v>4.8520399579390278E-2</v>
      </c>
    </row>
    <row r="165" spans="2:4">
      <c r="B165" s="46">
        <v>23132</v>
      </c>
      <c r="C165" s="47">
        <v>70.800003000000004</v>
      </c>
      <c r="D165" s="45">
        <f t="shared" si="2"/>
        <v>1.4326646948711448E-2</v>
      </c>
    </row>
    <row r="166" spans="2:4">
      <c r="B166" s="46">
        <v>23163</v>
      </c>
      <c r="C166" s="47">
        <v>69.370002999999997</v>
      </c>
      <c r="D166" s="45">
        <f t="shared" si="2"/>
        <v>-2.0197739257158037E-2</v>
      </c>
    </row>
    <row r="167" spans="2:4">
      <c r="B167" s="46">
        <v>23193</v>
      </c>
      <c r="C167" s="47">
        <v>69.129997000000003</v>
      </c>
      <c r="D167" s="45">
        <f t="shared" si="2"/>
        <v>-3.4597951509385688E-3</v>
      </c>
    </row>
    <row r="168" spans="2:4">
      <c r="B168" s="46">
        <v>23224</v>
      </c>
      <c r="C168" s="47">
        <v>72.5</v>
      </c>
      <c r="D168" s="45">
        <f t="shared" si="2"/>
        <v>4.8748779780794678E-2</v>
      </c>
    </row>
    <row r="169" spans="2:4">
      <c r="B169" s="46">
        <v>23255</v>
      </c>
      <c r="C169" s="47">
        <v>71.699996999999996</v>
      </c>
      <c r="D169" s="45">
        <f t="shared" si="2"/>
        <v>-1.1034524137931087E-2</v>
      </c>
    </row>
    <row r="170" spans="2:4">
      <c r="B170" s="46">
        <v>23285</v>
      </c>
      <c r="C170" s="47">
        <v>74.010002</v>
      </c>
      <c r="D170" s="45">
        <f t="shared" si="2"/>
        <v>3.2217644304782939E-2</v>
      </c>
    </row>
    <row r="171" spans="2:4">
      <c r="B171" s="46">
        <v>23316</v>
      </c>
      <c r="C171" s="47">
        <v>73.230002999999996</v>
      </c>
      <c r="D171" s="45">
        <f t="shared" si="2"/>
        <v>-1.0539102539140638E-2</v>
      </c>
    </row>
    <row r="172" spans="2:4">
      <c r="B172" s="46">
        <v>23346</v>
      </c>
      <c r="C172" s="47">
        <v>75.019997000000004</v>
      </c>
      <c r="D172" s="45">
        <f t="shared" si="2"/>
        <v>2.4443451135731993E-2</v>
      </c>
    </row>
    <row r="173" spans="2:4">
      <c r="B173" s="46">
        <v>23377</v>
      </c>
      <c r="C173" s="47">
        <v>77.040001000000004</v>
      </c>
      <c r="D173" s="45">
        <f t="shared" si="2"/>
        <v>2.6926207421735834E-2</v>
      </c>
    </row>
    <row r="174" spans="2:4">
      <c r="B174" s="46">
        <v>23408</v>
      </c>
      <c r="C174" s="47">
        <v>77.800003000000004</v>
      </c>
      <c r="D174" s="45">
        <f t="shared" si="2"/>
        <v>9.8650310245972095E-3</v>
      </c>
    </row>
    <row r="175" spans="2:4">
      <c r="B175" s="46">
        <v>23437</v>
      </c>
      <c r="C175" s="47">
        <v>78.980002999999996</v>
      </c>
      <c r="D175" s="45">
        <f t="shared" si="2"/>
        <v>1.5167094530831735E-2</v>
      </c>
    </row>
    <row r="176" spans="2:4">
      <c r="B176" s="46">
        <v>23468</v>
      </c>
      <c r="C176" s="47">
        <v>79.459998999999996</v>
      </c>
      <c r="D176" s="45">
        <f t="shared" si="2"/>
        <v>6.0774370950580983E-3</v>
      </c>
    </row>
    <row r="177" spans="2:4">
      <c r="B177" s="46">
        <v>23498</v>
      </c>
      <c r="C177" s="47">
        <v>80.370002999999997</v>
      </c>
      <c r="D177" s="45">
        <f t="shared" si="2"/>
        <v>1.1452353529478407E-2</v>
      </c>
    </row>
    <row r="178" spans="2:4">
      <c r="B178" s="46">
        <v>23529</v>
      </c>
      <c r="C178" s="47">
        <v>81.690002000000007</v>
      </c>
      <c r="D178" s="45">
        <f t="shared" si="2"/>
        <v>1.6424025764936328E-2</v>
      </c>
    </row>
    <row r="179" spans="2:4">
      <c r="B179" s="46">
        <v>23559</v>
      </c>
      <c r="C179" s="47">
        <v>83.18</v>
      </c>
      <c r="D179" s="45">
        <f t="shared" si="2"/>
        <v>1.8239661690790505E-2</v>
      </c>
    </row>
    <row r="180" spans="2:4">
      <c r="B180" s="46">
        <v>23590</v>
      </c>
      <c r="C180" s="47">
        <v>81.830001999999993</v>
      </c>
      <c r="D180" s="45">
        <f t="shared" si="2"/>
        <v>-1.6229838903582754E-2</v>
      </c>
    </row>
    <row r="181" spans="2:4">
      <c r="B181" s="46">
        <v>23621</v>
      </c>
      <c r="C181" s="47">
        <v>84.18</v>
      </c>
      <c r="D181" s="45">
        <f t="shared" si="2"/>
        <v>2.8718048913160404E-2</v>
      </c>
    </row>
    <row r="182" spans="2:4">
      <c r="B182" s="46">
        <v>23651</v>
      </c>
      <c r="C182" s="47">
        <v>84.860000999999997</v>
      </c>
      <c r="D182" s="45">
        <f t="shared" si="2"/>
        <v>8.0779401282963896E-3</v>
      </c>
    </row>
    <row r="183" spans="2:4">
      <c r="B183" s="46">
        <v>23682</v>
      </c>
      <c r="C183" s="47">
        <v>84.419998000000007</v>
      </c>
      <c r="D183" s="45">
        <f t="shared" si="2"/>
        <v>-5.1850458969472579E-3</v>
      </c>
    </row>
    <row r="184" spans="2:4">
      <c r="B184" s="46">
        <v>23712</v>
      </c>
      <c r="C184" s="47">
        <v>84.75</v>
      </c>
      <c r="D184" s="45">
        <f t="shared" si="2"/>
        <v>3.9090500807639587E-3</v>
      </c>
    </row>
    <row r="185" spans="2:4">
      <c r="B185" s="46">
        <v>23743</v>
      </c>
      <c r="C185" s="47">
        <v>87.559997999999993</v>
      </c>
      <c r="D185" s="45">
        <f t="shared" si="2"/>
        <v>3.3156318584070713E-2</v>
      </c>
    </row>
    <row r="186" spans="2:4">
      <c r="B186" s="46">
        <v>23774</v>
      </c>
      <c r="C186" s="47">
        <v>87.43</v>
      </c>
      <c r="D186" s="45">
        <f t="shared" si="2"/>
        <v>-1.4846734007461523E-3</v>
      </c>
    </row>
    <row r="187" spans="2:4">
      <c r="B187" s="46">
        <v>23802</v>
      </c>
      <c r="C187" s="47">
        <v>86.160004000000001</v>
      </c>
      <c r="D187" s="45">
        <f t="shared" si="2"/>
        <v>-1.4525860688550909E-2</v>
      </c>
    </row>
    <row r="188" spans="2:4">
      <c r="B188" s="46">
        <v>23833</v>
      </c>
      <c r="C188" s="47">
        <v>89.110000999999997</v>
      </c>
      <c r="D188" s="45">
        <f t="shared" si="2"/>
        <v>3.4238589403965167E-2</v>
      </c>
    </row>
    <row r="189" spans="2:4">
      <c r="B189" s="46">
        <v>23863</v>
      </c>
      <c r="C189" s="47">
        <v>88.419998000000007</v>
      </c>
      <c r="D189" s="45">
        <f t="shared" si="2"/>
        <v>-7.7432722731087186E-3</v>
      </c>
    </row>
    <row r="190" spans="2:4">
      <c r="B190" s="46">
        <v>23894</v>
      </c>
      <c r="C190" s="47">
        <v>84.120002999999997</v>
      </c>
      <c r="D190" s="45">
        <f t="shared" si="2"/>
        <v>-4.863147587947253E-2</v>
      </c>
    </row>
    <row r="191" spans="2:4">
      <c r="B191" s="46">
        <v>23924</v>
      </c>
      <c r="C191" s="47">
        <v>85.25</v>
      </c>
      <c r="D191" s="45">
        <f t="shared" si="2"/>
        <v>1.3433154537571795E-2</v>
      </c>
    </row>
    <row r="192" spans="2:4">
      <c r="B192" s="46">
        <v>23955</v>
      </c>
      <c r="C192" s="47">
        <v>87.169998000000007</v>
      </c>
      <c r="D192" s="45">
        <f t="shared" si="2"/>
        <v>2.2521970674486882E-2</v>
      </c>
    </row>
    <row r="193" spans="2:4">
      <c r="B193" s="46">
        <v>23986</v>
      </c>
      <c r="C193" s="47">
        <v>89.959998999999996</v>
      </c>
      <c r="D193" s="45">
        <f t="shared" si="2"/>
        <v>3.2006436434700726E-2</v>
      </c>
    </row>
    <row r="194" spans="2:4">
      <c r="B194" s="46">
        <v>24016</v>
      </c>
      <c r="C194" s="47">
        <v>92.419998000000007</v>
      </c>
      <c r="D194" s="45">
        <f t="shared" si="2"/>
        <v>2.7345476070981398E-2</v>
      </c>
    </row>
    <row r="195" spans="2:4">
      <c r="B195" s="46">
        <v>24047</v>
      </c>
      <c r="C195" s="47">
        <v>91.610000999999997</v>
      </c>
      <c r="D195" s="45">
        <f t="shared" si="2"/>
        <v>-8.7643044528091189E-3</v>
      </c>
    </row>
    <row r="196" spans="2:4">
      <c r="B196" s="46">
        <v>24077</v>
      </c>
      <c r="C196" s="47">
        <v>92.43</v>
      </c>
      <c r="D196" s="45">
        <f t="shared" si="2"/>
        <v>8.9509768698726455E-3</v>
      </c>
    </row>
    <row r="197" spans="2:4">
      <c r="B197" s="46">
        <v>24108</v>
      </c>
      <c r="C197" s="47">
        <v>92.879997000000003</v>
      </c>
      <c r="D197" s="45">
        <f t="shared" si="2"/>
        <v>4.8685167153521168E-3</v>
      </c>
    </row>
    <row r="198" spans="2:4">
      <c r="B198" s="46">
        <v>24139</v>
      </c>
      <c r="C198" s="47">
        <v>91.220000999999996</v>
      </c>
      <c r="D198" s="45">
        <f t="shared" si="2"/>
        <v>-1.7872481197431636E-2</v>
      </c>
    </row>
    <row r="199" spans="2:4">
      <c r="B199" s="46">
        <v>24167</v>
      </c>
      <c r="C199" s="47">
        <v>89.230002999999996</v>
      </c>
      <c r="D199" s="45">
        <f t="shared" ref="D199:D262" si="3">(C199-C198)/C198</f>
        <v>-2.1815369197375912E-2</v>
      </c>
    </row>
    <row r="200" spans="2:4">
      <c r="B200" s="46">
        <v>24198</v>
      </c>
      <c r="C200" s="47">
        <v>91.059997999999993</v>
      </c>
      <c r="D200" s="45">
        <f t="shared" si="3"/>
        <v>2.0508740765143724E-2</v>
      </c>
    </row>
    <row r="201" spans="2:4">
      <c r="B201" s="46">
        <v>24228</v>
      </c>
      <c r="C201" s="47">
        <v>86.129997000000003</v>
      </c>
      <c r="D201" s="45">
        <f t="shared" si="3"/>
        <v>-5.4140139559414338E-2</v>
      </c>
    </row>
    <row r="202" spans="2:4">
      <c r="B202" s="46">
        <v>24259</v>
      </c>
      <c r="C202" s="47">
        <v>84.739998</v>
      </c>
      <c r="D202" s="45">
        <f t="shared" si="3"/>
        <v>-1.6138384400501058E-2</v>
      </c>
    </row>
    <row r="203" spans="2:4">
      <c r="B203" s="46">
        <v>24289</v>
      </c>
      <c r="C203" s="47">
        <v>83.599997999999999</v>
      </c>
      <c r="D203" s="45">
        <f t="shared" si="3"/>
        <v>-1.3452915115716672E-2</v>
      </c>
    </row>
    <row r="204" spans="2:4">
      <c r="B204" s="46">
        <v>24320</v>
      </c>
      <c r="C204" s="47">
        <v>77.099997999999999</v>
      </c>
      <c r="D204" s="45">
        <f t="shared" si="3"/>
        <v>-7.7751198032325317E-2</v>
      </c>
    </row>
    <row r="205" spans="2:4">
      <c r="B205" s="46">
        <v>24351</v>
      </c>
      <c r="C205" s="47">
        <v>76.559997999999993</v>
      </c>
      <c r="D205" s="45">
        <f t="shared" si="3"/>
        <v>-7.0038912322670389E-3</v>
      </c>
    </row>
    <row r="206" spans="2:4">
      <c r="B206" s="46">
        <v>24381</v>
      </c>
      <c r="C206" s="47">
        <v>80.199996999999996</v>
      </c>
      <c r="D206" s="45">
        <f t="shared" si="3"/>
        <v>4.7544397793740846E-2</v>
      </c>
    </row>
    <row r="207" spans="2:4">
      <c r="B207" s="46">
        <v>24412</v>
      </c>
      <c r="C207" s="47">
        <v>80.449996999999996</v>
      </c>
      <c r="D207" s="45">
        <f t="shared" si="3"/>
        <v>3.1172070991473981E-3</v>
      </c>
    </row>
    <row r="208" spans="2:4">
      <c r="B208" s="46">
        <v>24442</v>
      </c>
      <c r="C208" s="47">
        <v>80.330001999999993</v>
      </c>
      <c r="D208" s="45">
        <f t="shared" si="3"/>
        <v>-1.4915476006792513E-3</v>
      </c>
    </row>
    <row r="209" spans="2:4">
      <c r="B209" s="46">
        <v>24473</v>
      </c>
      <c r="C209" s="47">
        <v>86.610000999999997</v>
      </c>
      <c r="D209" s="45">
        <f t="shared" si="3"/>
        <v>7.817750334426736E-2</v>
      </c>
    </row>
    <row r="210" spans="2:4">
      <c r="B210" s="46">
        <v>24504</v>
      </c>
      <c r="C210" s="47">
        <v>86.779999000000004</v>
      </c>
      <c r="D210" s="45">
        <f t="shared" si="3"/>
        <v>1.9627987303684103E-3</v>
      </c>
    </row>
    <row r="211" spans="2:4">
      <c r="B211" s="46">
        <v>24532</v>
      </c>
      <c r="C211" s="47">
        <v>90.199996999999996</v>
      </c>
      <c r="D211" s="45">
        <f t="shared" si="3"/>
        <v>3.9409979712030099E-2</v>
      </c>
    </row>
    <row r="212" spans="2:4">
      <c r="B212" s="46">
        <v>24563</v>
      </c>
      <c r="C212" s="47">
        <v>94.010002</v>
      </c>
      <c r="D212" s="45">
        <f t="shared" si="3"/>
        <v>4.2239524686458738E-2</v>
      </c>
    </row>
    <row r="213" spans="2:4">
      <c r="B213" s="46">
        <v>24593</v>
      </c>
      <c r="C213" s="47">
        <v>89.080001999999993</v>
      </c>
      <c r="D213" s="45">
        <f t="shared" si="3"/>
        <v>-5.2441228540767472E-2</v>
      </c>
    </row>
    <row r="214" spans="2:4">
      <c r="B214" s="46">
        <v>24624</v>
      </c>
      <c r="C214" s="47">
        <v>90.639999000000003</v>
      </c>
      <c r="D214" s="45">
        <f t="shared" si="3"/>
        <v>1.7512314380055918E-2</v>
      </c>
    </row>
    <row r="215" spans="2:4">
      <c r="B215" s="46">
        <v>24654</v>
      </c>
      <c r="C215" s="47">
        <v>94.75</v>
      </c>
      <c r="D215" s="45">
        <f t="shared" si="3"/>
        <v>4.534423042083216E-2</v>
      </c>
    </row>
    <row r="216" spans="2:4">
      <c r="B216" s="46">
        <v>24685</v>
      </c>
      <c r="C216" s="47">
        <v>93.639999000000003</v>
      </c>
      <c r="D216" s="45">
        <f t="shared" si="3"/>
        <v>-1.1715050131926089E-2</v>
      </c>
    </row>
    <row r="217" spans="2:4">
      <c r="B217" s="46">
        <v>24716</v>
      </c>
      <c r="C217" s="47">
        <v>96.709998999999996</v>
      </c>
      <c r="D217" s="45">
        <f t="shared" si="3"/>
        <v>3.2785134908000085E-2</v>
      </c>
    </row>
    <row r="218" spans="2:4">
      <c r="B218" s="46">
        <v>24746</v>
      </c>
      <c r="C218" s="47">
        <v>93.300003000000004</v>
      </c>
      <c r="D218" s="45">
        <f t="shared" si="3"/>
        <v>-3.5260014840864516E-2</v>
      </c>
    </row>
    <row r="219" spans="2:4">
      <c r="B219" s="46">
        <v>24777</v>
      </c>
      <c r="C219" s="47">
        <v>94</v>
      </c>
      <c r="D219" s="45">
        <f t="shared" si="3"/>
        <v>7.5026471328194511E-3</v>
      </c>
    </row>
    <row r="220" spans="2:4">
      <c r="B220" s="46">
        <v>24807</v>
      </c>
      <c r="C220" s="47">
        <v>96.470000999999996</v>
      </c>
      <c r="D220" s="45">
        <f t="shared" si="3"/>
        <v>2.6276606382978684E-2</v>
      </c>
    </row>
    <row r="221" spans="2:4">
      <c r="B221" s="46">
        <v>24838</v>
      </c>
      <c r="C221" s="47">
        <v>92.239998</v>
      </c>
      <c r="D221" s="45">
        <f t="shared" si="3"/>
        <v>-4.384785898364401E-2</v>
      </c>
    </row>
    <row r="222" spans="2:4">
      <c r="B222" s="46">
        <v>24869</v>
      </c>
      <c r="C222" s="47">
        <v>89.360000999999997</v>
      </c>
      <c r="D222" s="45">
        <f t="shared" si="3"/>
        <v>-3.1222864944121128E-2</v>
      </c>
    </row>
    <row r="223" spans="2:4">
      <c r="B223" s="46">
        <v>24898</v>
      </c>
      <c r="C223" s="47">
        <v>90.199996999999996</v>
      </c>
      <c r="D223" s="45">
        <f t="shared" si="3"/>
        <v>9.4001341830781682E-3</v>
      </c>
    </row>
    <row r="224" spans="2:4">
      <c r="B224" s="46">
        <v>24929</v>
      </c>
      <c r="C224" s="47">
        <v>97.459998999999996</v>
      </c>
      <c r="D224" s="45">
        <f t="shared" si="3"/>
        <v>8.0487829727976606E-2</v>
      </c>
    </row>
    <row r="225" spans="2:4">
      <c r="B225" s="46">
        <v>24959</v>
      </c>
      <c r="C225" s="47">
        <v>98.68</v>
      </c>
      <c r="D225" s="45">
        <f t="shared" si="3"/>
        <v>1.251796647360945E-2</v>
      </c>
    </row>
    <row r="226" spans="2:4">
      <c r="B226" s="46">
        <v>24990</v>
      </c>
      <c r="C226" s="47">
        <v>99.580001999999993</v>
      </c>
      <c r="D226" s="45">
        <f t="shared" si="3"/>
        <v>9.1204094041344389E-3</v>
      </c>
    </row>
    <row r="227" spans="2:4">
      <c r="B227" s="46">
        <v>25020</v>
      </c>
      <c r="C227" s="47">
        <v>97.739998</v>
      </c>
      <c r="D227" s="45">
        <f t="shared" si="3"/>
        <v>-1.8477645742565794E-2</v>
      </c>
    </row>
    <row r="228" spans="2:4">
      <c r="B228" s="46">
        <v>25051</v>
      </c>
      <c r="C228" s="47">
        <v>98.860000999999997</v>
      </c>
      <c r="D228" s="45">
        <f t="shared" si="3"/>
        <v>1.1459003713096013E-2</v>
      </c>
    </row>
    <row r="229" spans="2:4">
      <c r="B229" s="46">
        <v>25082</v>
      </c>
      <c r="C229" s="47">
        <v>102.66999800000001</v>
      </c>
      <c r="D229" s="45">
        <f t="shared" si="3"/>
        <v>3.8539317837959663E-2</v>
      </c>
    </row>
    <row r="230" spans="2:4">
      <c r="B230" s="46">
        <v>25112</v>
      </c>
      <c r="C230" s="47">
        <v>103.410004</v>
      </c>
      <c r="D230" s="45">
        <f t="shared" si="3"/>
        <v>7.2076167762270132E-3</v>
      </c>
    </row>
    <row r="231" spans="2:4">
      <c r="B231" s="46">
        <v>25143</v>
      </c>
      <c r="C231" s="47">
        <v>108.370003</v>
      </c>
      <c r="D231" s="45">
        <f t="shared" si="3"/>
        <v>4.7964401974106841E-2</v>
      </c>
    </row>
    <row r="232" spans="2:4">
      <c r="B232" s="46">
        <v>25173</v>
      </c>
      <c r="C232" s="47">
        <v>103.860001</v>
      </c>
      <c r="D232" s="45">
        <f t="shared" si="3"/>
        <v>-4.1616700887237221E-2</v>
      </c>
    </row>
    <row r="233" spans="2:4">
      <c r="B233" s="46">
        <v>25204</v>
      </c>
      <c r="C233" s="47">
        <v>103.010002</v>
      </c>
      <c r="D233" s="45">
        <f t="shared" si="3"/>
        <v>-8.1840842655104239E-3</v>
      </c>
    </row>
    <row r="234" spans="2:4">
      <c r="B234" s="46">
        <v>25235</v>
      </c>
      <c r="C234" s="47">
        <v>98.129997000000003</v>
      </c>
      <c r="D234" s="45">
        <f t="shared" si="3"/>
        <v>-4.7374088974389078E-2</v>
      </c>
    </row>
    <row r="235" spans="2:4">
      <c r="B235" s="46">
        <v>25263</v>
      </c>
      <c r="C235" s="47">
        <v>101.510002</v>
      </c>
      <c r="D235" s="45">
        <f t="shared" si="3"/>
        <v>3.4444156764826935E-2</v>
      </c>
    </row>
    <row r="236" spans="2:4">
      <c r="B236" s="46">
        <v>25294</v>
      </c>
      <c r="C236" s="47">
        <v>103.69000200000001</v>
      </c>
      <c r="D236" s="45">
        <f t="shared" si="3"/>
        <v>2.1475716255034718E-2</v>
      </c>
    </row>
    <row r="237" spans="2:4">
      <c r="B237" s="46">
        <v>25324</v>
      </c>
      <c r="C237" s="47">
        <v>103.459999</v>
      </c>
      <c r="D237" s="45">
        <f t="shared" si="3"/>
        <v>-2.218179145179403E-3</v>
      </c>
    </row>
    <row r="238" spans="2:4">
      <c r="B238" s="46">
        <v>25355</v>
      </c>
      <c r="C238" s="47">
        <v>97.709998999999996</v>
      </c>
      <c r="D238" s="45">
        <f t="shared" si="3"/>
        <v>-5.5577035139928815E-2</v>
      </c>
    </row>
    <row r="239" spans="2:4">
      <c r="B239" s="46">
        <v>25385</v>
      </c>
      <c r="C239" s="47">
        <v>91.830001999999993</v>
      </c>
      <c r="D239" s="45">
        <f t="shared" si="3"/>
        <v>-6.0178047898659819E-2</v>
      </c>
    </row>
    <row r="240" spans="2:4">
      <c r="B240" s="46">
        <v>25416</v>
      </c>
      <c r="C240" s="47">
        <v>95.510002</v>
      </c>
      <c r="D240" s="45">
        <f t="shared" si="3"/>
        <v>4.007404900198093E-2</v>
      </c>
    </row>
    <row r="241" spans="2:4">
      <c r="B241" s="46">
        <v>25447</v>
      </c>
      <c r="C241" s="47">
        <v>93.120002999999997</v>
      </c>
      <c r="D241" s="45">
        <f t="shared" si="3"/>
        <v>-2.5023546748538475E-2</v>
      </c>
    </row>
    <row r="242" spans="2:4">
      <c r="B242" s="46">
        <v>25477</v>
      </c>
      <c r="C242" s="47">
        <v>97.120002999999997</v>
      </c>
      <c r="D242" s="45">
        <f t="shared" si="3"/>
        <v>4.2955325076611095E-2</v>
      </c>
    </row>
    <row r="243" spans="2:4">
      <c r="B243" s="46">
        <v>25508</v>
      </c>
      <c r="C243" s="47">
        <v>93.809997999999993</v>
      </c>
      <c r="D243" s="45">
        <f t="shared" si="3"/>
        <v>-3.4081599029604684E-2</v>
      </c>
    </row>
    <row r="244" spans="2:4">
      <c r="B244" s="46">
        <v>25538</v>
      </c>
      <c r="C244" s="47">
        <v>92.059997999999993</v>
      </c>
      <c r="D244" s="45">
        <f t="shared" si="3"/>
        <v>-1.8654728038689439E-2</v>
      </c>
    </row>
    <row r="245" spans="2:4">
      <c r="B245" s="46">
        <v>25569</v>
      </c>
      <c r="C245" s="47">
        <v>85.019997000000004</v>
      </c>
      <c r="D245" s="45">
        <f t="shared" si="3"/>
        <v>-7.6471878698063739E-2</v>
      </c>
    </row>
    <row r="246" spans="2:4">
      <c r="B246" s="46">
        <v>25600</v>
      </c>
      <c r="C246" s="47">
        <v>89.5</v>
      </c>
      <c r="D246" s="45">
        <f t="shared" si="3"/>
        <v>5.2693521031293336E-2</v>
      </c>
    </row>
    <row r="247" spans="2:4">
      <c r="B247" s="46">
        <v>25628</v>
      </c>
      <c r="C247" s="47">
        <v>89.629997000000003</v>
      </c>
      <c r="D247" s="45">
        <f t="shared" si="3"/>
        <v>1.4524804469274082E-3</v>
      </c>
    </row>
    <row r="248" spans="2:4">
      <c r="B248" s="46">
        <v>25659</v>
      </c>
      <c r="C248" s="47">
        <v>81.519997000000004</v>
      </c>
      <c r="D248" s="45">
        <f t="shared" si="3"/>
        <v>-9.048310020583844E-2</v>
      </c>
    </row>
    <row r="249" spans="2:4">
      <c r="B249" s="46">
        <v>25689</v>
      </c>
      <c r="C249" s="47">
        <v>76.550003000000004</v>
      </c>
      <c r="D249" s="45">
        <f t="shared" si="3"/>
        <v>-6.0966562596904902E-2</v>
      </c>
    </row>
    <row r="250" spans="2:4">
      <c r="B250" s="46">
        <v>25720</v>
      </c>
      <c r="C250" s="47">
        <v>72.720000999999996</v>
      </c>
      <c r="D250" s="45">
        <f t="shared" si="3"/>
        <v>-5.0032682559137294E-2</v>
      </c>
    </row>
    <row r="251" spans="2:4">
      <c r="B251" s="46">
        <v>25750</v>
      </c>
      <c r="C251" s="47">
        <v>78.050003000000004</v>
      </c>
      <c r="D251" s="45">
        <f t="shared" si="3"/>
        <v>7.3294855977793616E-2</v>
      </c>
    </row>
    <row r="252" spans="2:4">
      <c r="B252" s="46">
        <v>25781</v>
      </c>
      <c r="C252" s="47">
        <v>81.519997000000004</v>
      </c>
      <c r="D252" s="45">
        <f t="shared" si="3"/>
        <v>4.4458601750470138E-2</v>
      </c>
    </row>
    <row r="253" spans="2:4">
      <c r="B253" s="46">
        <v>25812</v>
      </c>
      <c r="C253" s="47">
        <v>84.300003000000004</v>
      </c>
      <c r="D253" s="45">
        <f t="shared" si="3"/>
        <v>3.4102135700520203E-2</v>
      </c>
    </row>
    <row r="254" spans="2:4">
      <c r="B254" s="46">
        <v>25842</v>
      </c>
      <c r="C254" s="47">
        <v>83.25</v>
      </c>
      <c r="D254" s="45">
        <f t="shared" si="3"/>
        <v>-1.2455551158165483E-2</v>
      </c>
    </row>
    <row r="255" spans="2:4">
      <c r="B255" s="46">
        <v>25873</v>
      </c>
      <c r="C255" s="47">
        <v>87.199996999999996</v>
      </c>
      <c r="D255" s="45">
        <f t="shared" si="3"/>
        <v>4.7447411411411365E-2</v>
      </c>
    </row>
    <row r="256" spans="2:4">
      <c r="B256" s="46">
        <v>25903</v>
      </c>
      <c r="C256" s="47">
        <v>92.150002000000001</v>
      </c>
      <c r="D256" s="45">
        <f t="shared" si="3"/>
        <v>5.6766114338283803E-2</v>
      </c>
    </row>
    <row r="257" spans="2:4">
      <c r="B257" s="46">
        <v>25934</v>
      </c>
      <c r="C257" s="47">
        <v>95.879997000000003</v>
      </c>
      <c r="D257" s="45">
        <f t="shared" si="3"/>
        <v>4.0477427227836656E-2</v>
      </c>
    </row>
    <row r="258" spans="2:4">
      <c r="B258" s="46">
        <v>25965</v>
      </c>
      <c r="C258" s="47">
        <v>96.75</v>
      </c>
      <c r="D258" s="45">
        <f t="shared" si="3"/>
        <v>9.0738738759034068E-3</v>
      </c>
    </row>
    <row r="259" spans="2:4">
      <c r="B259" s="46">
        <v>25993</v>
      </c>
      <c r="C259" s="47">
        <v>100.30999799999999</v>
      </c>
      <c r="D259" s="45">
        <f t="shared" si="3"/>
        <v>3.6795844961240241E-2</v>
      </c>
    </row>
    <row r="260" spans="2:4">
      <c r="B260" s="46">
        <v>26024</v>
      </c>
      <c r="C260" s="47">
        <v>103.949997</v>
      </c>
      <c r="D260" s="45">
        <f t="shared" si="3"/>
        <v>3.6287499477370172E-2</v>
      </c>
    </row>
    <row r="261" spans="2:4">
      <c r="B261" s="46">
        <v>26054</v>
      </c>
      <c r="C261" s="47">
        <v>99.629997000000003</v>
      </c>
      <c r="D261" s="45">
        <f t="shared" si="3"/>
        <v>-4.155844275781935E-2</v>
      </c>
    </row>
    <row r="262" spans="2:4">
      <c r="B262" s="46">
        <v>26085</v>
      </c>
      <c r="C262" s="47">
        <v>98.699996999999996</v>
      </c>
      <c r="D262" s="45">
        <f t="shared" si="3"/>
        <v>-9.3345380708985352E-3</v>
      </c>
    </row>
    <row r="263" spans="2:4">
      <c r="B263" s="46">
        <v>26115</v>
      </c>
      <c r="C263" s="47">
        <v>95.580001999999993</v>
      </c>
      <c r="D263" s="45">
        <f t="shared" ref="D263:D326" si="4">(C263-C262)/C262</f>
        <v>-3.161089255149626E-2</v>
      </c>
    </row>
    <row r="264" spans="2:4">
      <c r="B264" s="46">
        <v>26146</v>
      </c>
      <c r="C264" s="47">
        <v>99.029999000000004</v>
      </c>
      <c r="D264" s="45">
        <f t="shared" si="4"/>
        <v>3.6095385308738646E-2</v>
      </c>
    </row>
    <row r="265" spans="2:4">
      <c r="B265" s="46">
        <v>26177</v>
      </c>
      <c r="C265" s="47">
        <v>98.339995999999999</v>
      </c>
      <c r="D265" s="45">
        <f t="shared" si="4"/>
        <v>-6.9676159443362645E-3</v>
      </c>
    </row>
    <row r="266" spans="2:4">
      <c r="B266" s="46">
        <v>26207</v>
      </c>
      <c r="C266" s="47">
        <v>94.230002999999996</v>
      </c>
      <c r="D266" s="45">
        <f t="shared" si="4"/>
        <v>-4.1793707211458531E-2</v>
      </c>
    </row>
    <row r="267" spans="2:4">
      <c r="B267" s="46">
        <v>26238</v>
      </c>
      <c r="C267" s="47">
        <v>93.989998</v>
      </c>
      <c r="D267" s="45">
        <f t="shared" si="4"/>
        <v>-2.5470125475852579E-3</v>
      </c>
    </row>
    <row r="268" spans="2:4">
      <c r="B268" s="46">
        <v>26268</v>
      </c>
      <c r="C268" s="47">
        <v>102.089996</v>
      </c>
      <c r="D268" s="45">
        <f t="shared" si="4"/>
        <v>8.6179361340128977E-2</v>
      </c>
    </row>
    <row r="269" spans="2:4">
      <c r="B269" s="46">
        <v>26299</v>
      </c>
      <c r="C269" s="47">
        <v>103.94000200000001</v>
      </c>
      <c r="D269" s="45">
        <f t="shared" si="4"/>
        <v>1.8121325031690741E-2</v>
      </c>
    </row>
    <row r="270" spans="2:4">
      <c r="B270" s="46">
        <v>26330</v>
      </c>
      <c r="C270" s="47">
        <v>106.57</v>
      </c>
      <c r="D270" s="45">
        <f t="shared" si="4"/>
        <v>2.5303039728631006E-2</v>
      </c>
    </row>
    <row r="271" spans="2:4">
      <c r="B271" s="46">
        <v>26359</v>
      </c>
      <c r="C271" s="47">
        <v>107.199997</v>
      </c>
      <c r="D271" s="45">
        <f t="shared" si="4"/>
        <v>5.9115792436896224E-3</v>
      </c>
    </row>
    <row r="272" spans="2:4">
      <c r="B272" s="46">
        <v>26390</v>
      </c>
      <c r="C272" s="47">
        <v>107.66999800000001</v>
      </c>
      <c r="D272" s="45">
        <f t="shared" si="4"/>
        <v>4.3843378092632834E-3</v>
      </c>
    </row>
    <row r="273" spans="2:4">
      <c r="B273" s="46">
        <v>26420</v>
      </c>
      <c r="C273" s="47">
        <v>109.529999</v>
      </c>
      <c r="D273" s="45">
        <f t="shared" si="4"/>
        <v>1.7275016574254946E-2</v>
      </c>
    </row>
    <row r="274" spans="2:4">
      <c r="B274" s="46">
        <v>26451</v>
      </c>
      <c r="C274" s="47">
        <v>107.139999</v>
      </c>
      <c r="D274" s="45">
        <f t="shared" si="4"/>
        <v>-2.1820505996717855E-2</v>
      </c>
    </row>
    <row r="275" spans="2:4">
      <c r="B275" s="46">
        <v>26481</v>
      </c>
      <c r="C275" s="47">
        <v>107.389999</v>
      </c>
      <c r="D275" s="45">
        <f t="shared" si="4"/>
        <v>2.3333955789937985E-3</v>
      </c>
    </row>
    <row r="276" spans="2:4">
      <c r="B276" s="46">
        <v>26512</v>
      </c>
      <c r="C276" s="47">
        <v>111.089996</v>
      </c>
      <c r="D276" s="45">
        <f t="shared" si="4"/>
        <v>3.4453832148745957E-2</v>
      </c>
    </row>
    <row r="277" spans="2:4">
      <c r="B277" s="46">
        <v>26543</v>
      </c>
      <c r="C277" s="47">
        <v>110.550003</v>
      </c>
      <c r="D277" s="45">
        <f t="shared" si="4"/>
        <v>-4.8608607385312672E-3</v>
      </c>
    </row>
    <row r="278" spans="2:4">
      <c r="B278" s="46">
        <v>26573</v>
      </c>
      <c r="C278" s="47">
        <v>111.58000199999999</v>
      </c>
      <c r="D278" s="45">
        <f t="shared" si="4"/>
        <v>9.3170418095781457E-3</v>
      </c>
    </row>
    <row r="279" spans="2:4">
      <c r="B279" s="46">
        <v>26604</v>
      </c>
      <c r="C279" s="47">
        <v>116.66999800000001</v>
      </c>
      <c r="D279" s="45">
        <f t="shared" si="4"/>
        <v>4.561745750820128E-2</v>
      </c>
    </row>
    <row r="280" spans="2:4">
      <c r="B280" s="46">
        <v>26634</v>
      </c>
      <c r="C280" s="47">
        <v>118.050003</v>
      </c>
      <c r="D280" s="45">
        <f t="shared" si="4"/>
        <v>1.1828276537726494E-2</v>
      </c>
    </row>
    <row r="281" spans="2:4">
      <c r="B281" s="46">
        <v>26665</v>
      </c>
      <c r="C281" s="47">
        <v>116.029999</v>
      </c>
      <c r="D281" s="45">
        <f t="shared" si="4"/>
        <v>-1.7111426926435573E-2</v>
      </c>
    </row>
    <row r="282" spans="2:4">
      <c r="B282" s="46">
        <v>26696</v>
      </c>
      <c r="C282" s="47">
        <v>111.68</v>
      </c>
      <c r="D282" s="45">
        <f t="shared" si="4"/>
        <v>-3.7490295936312097E-2</v>
      </c>
    </row>
    <row r="283" spans="2:4">
      <c r="B283" s="46">
        <v>26724</v>
      </c>
      <c r="C283" s="47">
        <v>111.519997</v>
      </c>
      <c r="D283" s="45">
        <f t="shared" si="4"/>
        <v>-1.4326916189112036E-3</v>
      </c>
    </row>
    <row r="284" spans="2:4">
      <c r="B284" s="46">
        <v>26755</v>
      </c>
      <c r="C284" s="47">
        <v>106.970001</v>
      </c>
      <c r="D284" s="45">
        <f t="shared" si="4"/>
        <v>-4.0799821757527548E-2</v>
      </c>
    </row>
    <row r="285" spans="2:4">
      <c r="B285" s="46">
        <v>26785</v>
      </c>
      <c r="C285" s="47">
        <v>104.949997</v>
      </c>
      <c r="D285" s="45">
        <f t="shared" si="4"/>
        <v>-1.8883836413164101E-2</v>
      </c>
    </row>
    <row r="286" spans="2:4">
      <c r="B286" s="46">
        <v>26816</v>
      </c>
      <c r="C286" s="47">
        <v>104.260002</v>
      </c>
      <c r="D286" s="45">
        <f t="shared" si="4"/>
        <v>-6.5745118601575206E-3</v>
      </c>
    </row>
    <row r="287" spans="2:4">
      <c r="B287" s="46">
        <v>26846</v>
      </c>
      <c r="C287" s="47">
        <v>108.220001</v>
      </c>
      <c r="D287" s="45">
        <f t="shared" si="4"/>
        <v>3.7981957836524846E-2</v>
      </c>
    </row>
    <row r="288" spans="2:4">
      <c r="B288" s="46">
        <v>26877</v>
      </c>
      <c r="C288" s="47">
        <v>104.25</v>
      </c>
      <c r="D288" s="45">
        <f t="shared" si="4"/>
        <v>-3.6684540411342233E-2</v>
      </c>
    </row>
    <row r="289" spans="2:4">
      <c r="B289" s="46">
        <v>26908</v>
      </c>
      <c r="C289" s="47">
        <v>108.43</v>
      </c>
      <c r="D289" s="45">
        <f t="shared" si="4"/>
        <v>4.0095923261390956E-2</v>
      </c>
    </row>
    <row r="290" spans="2:4">
      <c r="B290" s="46">
        <v>26938</v>
      </c>
      <c r="C290" s="47">
        <v>108.290001</v>
      </c>
      <c r="D290" s="45">
        <f t="shared" si="4"/>
        <v>-1.2911463617080428E-3</v>
      </c>
    </row>
    <row r="291" spans="2:4">
      <c r="B291" s="46">
        <v>26969</v>
      </c>
      <c r="C291" s="47">
        <v>95.959998999999996</v>
      </c>
      <c r="D291" s="45">
        <f t="shared" si="4"/>
        <v>-0.1138609464044608</v>
      </c>
    </row>
    <row r="292" spans="2:4">
      <c r="B292" s="46">
        <v>26999</v>
      </c>
      <c r="C292" s="47">
        <v>97.550003000000004</v>
      </c>
      <c r="D292" s="45">
        <f t="shared" si="4"/>
        <v>1.6569445775004726E-2</v>
      </c>
    </row>
    <row r="293" spans="2:4">
      <c r="B293" s="46">
        <v>27030</v>
      </c>
      <c r="C293" s="47">
        <v>96.57</v>
      </c>
      <c r="D293" s="45">
        <f t="shared" si="4"/>
        <v>-1.0046160634152011E-2</v>
      </c>
    </row>
    <row r="294" spans="2:4">
      <c r="B294" s="46">
        <v>27061</v>
      </c>
      <c r="C294" s="47">
        <v>96.220000999999996</v>
      </c>
      <c r="D294" s="45">
        <f t="shared" si="4"/>
        <v>-3.6243036139587538E-3</v>
      </c>
    </row>
    <row r="295" spans="2:4">
      <c r="B295" s="46">
        <v>27089</v>
      </c>
      <c r="C295" s="47">
        <v>93.980002999999996</v>
      </c>
      <c r="D295" s="45">
        <f t="shared" si="4"/>
        <v>-2.3279962343795861E-2</v>
      </c>
    </row>
    <row r="296" spans="2:4">
      <c r="B296" s="46">
        <v>27120</v>
      </c>
      <c r="C296" s="47">
        <v>90.309997999999993</v>
      </c>
      <c r="D296" s="45">
        <f t="shared" si="4"/>
        <v>-3.9050913841745707E-2</v>
      </c>
    </row>
    <row r="297" spans="2:4">
      <c r="B297" s="46">
        <v>27150</v>
      </c>
      <c r="C297" s="47">
        <v>87.279999000000004</v>
      </c>
      <c r="D297" s="45">
        <f t="shared" si="4"/>
        <v>-3.3551091430651894E-2</v>
      </c>
    </row>
    <row r="298" spans="2:4">
      <c r="B298" s="46">
        <v>27181</v>
      </c>
      <c r="C298" s="47">
        <v>86</v>
      </c>
      <c r="D298" s="45">
        <f t="shared" si="4"/>
        <v>-1.4665433256936719E-2</v>
      </c>
    </row>
    <row r="299" spans="2:4">
      <c r="B299" s="46">
        <v>27211</v>
      </c>
      <c r="C299" s="47">
        <v>79.309997999999993</v>
      </c>
      <c r="D299" s="45">
        <f t="shared" si="4"/>
        <v>-7.7790720930232635E-2</v>
      </c>
    </row>
    <row r="300" spans="2:4">
      <c r="B300" s="46">
        <v>27242</v>
      </c>
      <c r="C300" s="47">
        <v>72.150002000000001</v>
      </c>
      <c r="D300" s="45">
        <f t="shared" si="4"/>
        <v>-9.0278605227048336E-2</v>
      </c>
    </row>
    <row r="301" spans="2:4">
      <c r="B301" s="46">
        <v>27273</v>
      </c>
      <c r="C301" s="47">
        <v>63.540000999999997</v>
      </c>
      <c r="D301" s="45">
        <f t="shared" si="4"/>
        <v>-0.11933472988677123</v>
      </c>
    </row>
    <row r="302" spans="2:4">
      <c r="B302" s="46">
        <v>27303</v>
      </c>
      <c r="C302" s="47">
        <v>73.900002000000001</v>
      </c>
      <c r="D302" s="45">
        <f t="shared" si="4"/>
        <v>0.16304691276287522</v>
      </c>
    </row>
    <row r="303" spans="2:4">
      <c r="B303" s="46">
        <v>27334</v>
      </c>
      <c r="C303" s="47">
        <v>69.970000999999996</v>
      </c>
      <c r="D303" s="45">
        <f t="shared" si="4"/>
        <v>-5.3179985028958515E-2</v>
      </c>
    </row>
    <row r="304" spans="2:4">
      <c r="B304" s="46">
        <v>27364</v>
      </c>
      <c r="C304" s="47">
        <v>68.559997999999993</v>
      </c>
      <c r="D304" s="45">
        <f t="shared" si="4"/>
        <v>-2.0151536084728701E-2</v>
      </c>
    </row>
    <row r="305" spans="2:4">
      <c r="B305" s="46">
        <v>27395</v>
      </c>
      <c r="C305" s="47">
        <v>76.980002999999996</v>
      </c>
      <c r="D305" s="45">
        <f t="shared" si="4"/>
        <v>0.12281221186733413</v>
      </c>
    </row>
    <row r="306" spans="2:4">
      <c r="B306" s="46">
        <v>27426</v>
      </c>
      <c r="C306" s="47">
        <v>81.589995999999999</v>
      </c>
      <c r="D306" s="45">
        <f t="shared" si="4"/>
        <v>5.9885591326880087E-2</v>
      </c>
    </row>
    <row r="307" spans="2:4">
      <c r="B307" s="46">
        <v>27454</v>
      </c>
      <c r="C307" s="47">
        <v>83.360000999999997</v>
      </c>
      <c r="D307" s="45">
        <f t="shared" si="4"/>
        <v>2.1693897374379056E-2</v>
      </c>
    </row>
    <row r="308" spans="2:4">
      <c r="B308" s="46">
        <v>27485</v>
      </c>
      <c r="C308" s="47">
        <v>87.300003000000004</v>
      </c>
      <c r="D308" s="45">
        <f t="shared" si="4"/>
        <v>4.7264898665248418E-2</v>
      </c>
    </row>
    <row r="309" spans="2:4">
      <c r="B309" s="46">
        <v>27515</v>
      </c>
      <c r="C309" s="47">
        <v>91.150002000000001</v>
      </c>
      <c r="D309" s="45">
        <f t="shared" si="4"/>
        <v>4.4100788862515811E-2</v>
      </c>
    </row>
    <row r="310" spans="2:4">
      <c r="B310" s="46">
        <v>27546</v>
      </c>
      <c r="C310" s="47">
        <v>95.190002000000007</v>
      </c>
      <c r="D310" s="45">
        <f t="shared" si="4"/>
        <v>4.4322544282555325E-2</v>
      </c>
    </row>
    <row r="311" spans="2:4">
      <c r="B311" s="46">
        <v>27576</v>
      </c>
      <c r="C311" s="47">
        <v>88.75</v>
      </c>
      <c r="D311" s="45">
        <f t="shared" si="4"/>
        <v>-6.7654184942658221E-2</v>
      </c>
    </row>
    <row r="312" spans="2:4">
      <c r="B312" s="46">
        <v>27607</v>
      </c>
      <c r="C312" s="47">
        <v>86.879997000000003</v>
      </c>
      <c r="D312" s="45">
        <f t="shared" si="4"/>
        <v>-2.1070456338028135E-2</v>
      </c>
    </row>
    <row r="313" spans="2:4">
      <c r="B313" s="46">
        <v>27638</v>
      </c>
      <c r="C313" s="47">
        <v>83.870002999999997</v>
      </c>
      <c r="D313" s="45">
        <f t="shared" si="4"/>
        <v>-3.4645420165012278E-2</v>
      </c>
    </row>
    <row r="314" spans="2:4">
      <c r="B314" s="46">
        <v>27668</v>
      </c>
      <c r="C314" s="47">
        <v>89.040001000000004</v>
      </c>
      <c r="D314" s="45">
        <f t="shared" si="4"/>
        <v>6.1642992906534258E-2</v>
      </c>
    </row>
    <row r="315" spans="2:4">
      <c r="B315" s="46">
        <v>27699</v>
      </c>
      <c r="C315" s="47">
        <v>91.239998</v>
      </c>
      <c r="D315" s="45">
        <f t="shared" si="4"/>
        <v>2.4707962435894359E-2</v>
      </c>
    </row>
    <row r="316" spans="2:4">
      <c r="B316" s="46">
        <v>27729</v>
      </c>
      <c r="C316" s="47">
        <v>90.190002000000007</v>
      </c>
      <c r="D316" s="45">
        <f t="shared" si="4"/>
        <v>-1.1508066889698892E-2</v>
      </c>
    </row>
    <row r="317" spans="2:4">
      <c r="B317" s="46">
        <v>27760</v>
      </c>
      <c r="C317" s="47">
        <v>100.860001</v>
      </c>
      <c r="D317" s="45">
        <f t="shared" si="4"/>
        <v>0.11830578515787137</v>
      </c>
    </row>
    <row r="318" spans="2:4">
      <c r="B318" s="46">
        <v>27791</v>
      </c>
      <c r="C318" s="47">
        <v>99.709998999999996</v>
      </c>
      <c r="D318" s="45">
        <f t="shared" si="4"/>
        <v>-1.1401963004144733E-2</v>
      </c>
    </row>
    <row r="319" spans="2:4">
      <c r="B319" s="46">
        <v>27820</v>
      </c>
      <c r="C319" s="47">
        <v>102.769997</v>
      </c>
      <c r="D319" s="45">
        <f t="shared" si="4"/>
        <v>3.0688978344087712E-2</v>
      </c>
    </row>
    <row r="320" spans="2:4">
      <c r="B320" s="46">
        <v>27851</v>
      </c>
      <c r="C320" s="47">
        <v>101.639999</v>
      </c>
      <c r="D320" s="45">
        <f t="shared" si="4"/>
        <v>-1.0995407540977163E-2</v>
      </c>
    </row>
    <row r="321" spans="2:4">
      <c r="B321" s="46">
        <v>27881</v>
      </c>
      <c r="C321" s="47">
        <v>100.18</v>
      </c>
      <c r="D321" s="45">
        <f t="shared" si="4"/>
        <v>-1.4364413758012692E-2</v>
      </c>
    </row>
    <row r="322" spans="2:4">
      <c r="B322" s="46">
        <v>27912</v>
      </c>
      <c r="C322" s="47">
        <v>104.279999</v>
      </c>
      <c r="D322" s="45">
        <f t="shared" si="4"/>
        <v>4.0926322619285249E-2</v>
      </c>
    </row>
    <row r="323" spans="2:4">
      <c r="B323" s="46">
        <v>27942</v>
      </c>
      <c r="C323" s="47">
        <v>103.44000200000001</v>
      </c>
      <c r="D323" s="45">
        <f t="shared" si="4"/>
        <v>-8.0552072118834292E-3</v>
      </c>
    </row>
    <row r="324" spans="2:4">
      <c r="B324" s="46">
        <v>27973</v>
      </c>
      <c r="C324" s="47">
        <v>102.910004</v>
      </c>
      <c r="D324" s="45">
        <f t="shared" si="4"/>
        <v>-5.1237237988453069E-3</v>
      </c>
    </row>
    <row r="325" spans="2:4">
      <c r="B325" s="46">
        <v>28004</v>
      </c>
      <c r="C325" s="47">
        <v>105.239998</v>
      </c>
      <c r="D325" s="45">
        <f t="shared" si="4"/>
        <v>2.2641083562682587E-2</v>
      </c>
    </row>
    <row r="326" spans="2:4">
      <c r="B326" s="46">
        <v>28034</v>
      </c>
      <c r="C326" s="47">
        <v>102.900002</v>
      </c>
      <c r="D326" s="45">
        <f t="shared" si="4"/>
        <v>-2.2234854090362102E-2</v>
      </c>
    </row>
    <row r="327" spans="2:4">
      <c r="B327" s="46">
        <v>28065</v>
      </c>
      <c r="C327" s="47">
        <v>102.099998</v>
      </c>
      <c r="D327" s="45">
        <f t="shared" ref="D327:D390" si="5">(C327-C326)/C326</f>
        <v>-7.774577108365861E-3</v>
      </c>
    </row>
    <row r="328" spans="2:4">
      <c r="B328" s="46">
        <v>28095</v>
      </c>
      <c r="C328" s="47">
        <v>107.459999</v>
      </c>
      <c r="D328" s="45">
        <f t="shared" si="5"/>
        <v>5.2497562242851334E-2</v>
      </c>
    </row>
    <row r="329" spans="2:4">
      <c r="B329" s="46">
        <v>28126</v>
      </c>
      <c r="C329" s="47">
        <v>102.029999</v>
      </c>
      <c r="D329" s="45">
        <f t="shared" si="5"/>
        <v>-5.0530430397640269E-2</v>
      </c>
    </row>
    <row r="330" spans="2:4">
      <c r="B330" s="46">
        <v>28157</v>
      </c>
      <c r="C330" s="47">
        <v>99.82</v>
      </c>
      <c r="D330" s="45">
        <f t="shared" si="5"/>
        <v>-2.1660286402629587E-2</v>
      </c>
    </row>
    <row r="331" spans="2:4">
      <c r="B331" s="46">
        <v>28185</v>
      </c>
      <c r="C331" s="47">
        <v>98.419998000000007</v>
      </c>
      <c r="D331" s="45">
        <f t="shared" si="5"/>
        <v>-1.4025265477860014E-2</v>
      </c>
    </row>
    <row r="332" spans="2:4">
      <c r="B332" s="46">
        <v>28216</v>
      </c>
      <c r="C332" s="47">
        <v>98.440002000000007</v>
      </c>
      <c r="D332" s="45">
        <f t="shared" si="5"/>
        <v>2.0325137580271167E-4</v>
      </c>
    </row>
    <row r="333" spans="2:4">
      <c r="B333" s="46">
        <v>28246</v>
      </c>
      <c r="C333" s="47">
        <v>96.120002999999997</v>
      </c>
      <c r="D333" s="45">
        <f t="shared" si="5"/>
        <v>-2.3567644787329544E-2</v>
      </c>
    </row>
    <row r="334" spans="2:4">
      <c r="B334" s="46">
        <v>28277</v>
      </c>
      <c r="C334" s="47">
        <v>100.480003</v>
      </c>
      <c r="D334" s="45">
        <f t="shared" si="5"/>
        <v>4.5359965292552054E-2</v>
      </c>
    </row>
    <row r="335" spans="2:4">
      <c r="B335" s="46">
        <v>28307</v>
      </c>
      <c r="C335" s="47">
        <v>98.849997999999999</v>
      </c>
      <c r="D335" s="45">
        <f t="shared" si="5"/>
        <v>-1.6222183034767596E-2</v>
      </c>
    </row>
    <row r="336" spans="2:4">
      <c r="B336" s="46">
        <v>28338</v>
      </c>
      <c r="C336" s="47">
        <v>96.769997000000004</v>
      </c>
      <c r="D336" s="45">
        <f t="shared" si="5"/>
        <v>-2.1041993344299265E-2</v>
      </c>
    </row>
    <row r="337" spans="2:4">
      <c r="B337" s="46">
        <v>28369</v>
      </c>
      <c r="C337" s="47">
        <v>96.529999000000004</v>
      </c>
      <c r="D337" s="45">
        <f t="shared" si="5"/>
        <v>-2.4800868806475205E-3</v>
      </c>
    </row>
    <row r="338" spans="2:4">
      <c r="B338" s="46">
        <v>28399</v>
      </c>
      <c r="C338" s="47">
        <v>92.339995999999999</v>
      </c>
      <c r="D338" s="45">
        <f t="shared" si="5"/>
        <v>-4.3406226493382688E-2</v>
      </c>
    </row>
    <row r="339" spans="2:4">
      <c r="B339" s="46">
        <v>28430</v>
      </c>
      <c r="C339" s="47">
        <v>94.830001999999993</v>
      </c>
      <c r="D339" s="45">
        <f t="shared" si="5"/>
        <v>2.6965628198640967E-2</v>
      </c>
    </row>
    <row r="340" spans="2:4">
      <c r="B340" s="46">
        <v>28460</v>
      </c>
      <c r="C340" s="47">
        <v>95.099997999999999</v>
      </c>
      <c r="D340" s="45">
        <f t="shared" si="5"/>
        <v>2.8471580122924191E-3</v>
      </c>
    </row>
    <row r="341" spans="2:4">
      <c r="B341" s="46">
        <v>28491</v>
      </c>
      <c r="C341" s="47">
        <v>89.25</v>
      </c>
      <c r="D341" s="45">
        <f t="shared" si="5"/>
        <v>-6.1514175846775508E-2</v>
      </c>
    </row>
    <row r="342" spans="2:4">
      <c r="B342" s="46">
        <v>28522</v>
      </c>
      <c r="C342" s="47">
        <v>87.040001000000004</v>
      </c>
      <c r="D342" s="45">
        <f t="shared" si="5"/>
        <v>-2.4761893557422927E-2</v>
      </c>
    </row>
    <row r="343" spans="2:4">
      <c r="B343" s="46">
        <v>28550</v>
      </c>
      <c r="C343" s="47">
        <v>89.209998999999996</v>
      </c>
      <c r="D343" s="45">
        <f t="shared" si="5"/>
        <v>2.4931042912097308E-2</v>
      </c>
    </row>
    <row r="344" spans="2:4">
      <c r="B344" s="46">
        <v>28581</v>
      </c>
      <c r="C344" s="47">
        <v>96.830001999999993</v>
      </c>
      <c r="D344" s="45">
        <f t="shared" si="5"/>
        <v>8.5416467721292064E-2</v>
      </c>
    </row>
    <row r="345" spans="2:4">
      <c r="B345" s="46">
        <v>28611</v>
      </c>
      <c r="C345" s="47">
        <v>97.239998</v>
      </c>
      <c r="D345" s="45">
        <f t="shared" si="5"/>
        <v>4.234183533322727E-3</v>
      </c>
    </row>
    <row r="346" spans="2:4">
      <c r="B346" s="46">
        <v>28642</v>
      </c>
      <c r="C346" s="47">
        <v>95.529999000000004</v>
      </c>
      <c r="D346" s="45">
        <f t="shared" si="5"/>
        <v>-1.7585345898505637E-2</v>
      </c>
    </row>
    <row r="347" spans="2:4">
      <c r="B347" s="46">
        <v>28672</v>
      </c>
      <c r="C347" s="47">
        <v>100.68</v>
      </c>
      <c r="D347" s="45">
        <f t="shared" si="5"/>
        <v>5.3909777597715695E-2</v>
      </c>
    </row>
    <row r="348" spans="2:4">
      <c r="B348" s="46">
        <v>28703</v>
      </c>
      <c r="C348" s="47">
        <v>103.290001</v>
      </c>
      <c r="D348" s="45">
        <f t="shared" si="5"/>
        <v>2.5923728645212522E-2</v>
      </c>
    </row>
    <row r="349" spans="2:4">
      <c r="B349" s="46">
        <v>28734</v>
      </c>
      <c r="C349" s="47">
        <v>102.540001</v>
      </c>
      <c r="D349" s="45">
        <f t="shared" si="5"/>
        <v>-7.2611094272329417E-3</v>
      </c>
    </row>
    <row r="350" spans="2:4">
      <c r="B350" s="46">
        <v>28764</v>
      </c>
      <c r="C350" s="47">
        <v>93.150002000000001</v>
      </c>
      <c r="D350" s="45">
        <f t="shared" si="5"/>
        <v>-9.1574009249327029E-2</v>
      </c>
    </row>
    <row r="351" spans="2:4">
      <c r="B351" s="46">
        <v>28795</v>
      </c>
      <c r="C351" s="47">
        <v>94.699996999999996</v>
      </c>
      <c r="D351" s="45">
        <f t="shared" si="5"/>
        <v>1.6639774199897445E-2</v>
      </c>
    </row>
    <row r="352" spans="2:4">
      <c r="B352" s="46">
        <v>28825</v>
      </c>
      <c r="C352" s="47">
        <v>96.110000999999997</v>
      </c>
      <c r="D352" s="45">
        <f t="shared" si="5"/>
        <v>1.4889166258368527E-2</v>
      </c>
    </row>
    <row r="353" spans="2:4">
      <c r="B353" s="46">
        <v>28856</v>
      </c>
      <c r="C353" s="47">
        <v>99.93</v>
      </c>
      <c r="D353" s="45">
        <f t="shared" si="5"/>
        <v>3.9746113414357472E-2</v>
      </c>
    </row>
    <row r="354" spans="2:4">
      <c r="B354" s="46">
        <v>28887</v>
      </c>
      <c r="C354" s="47">
        <v>96.279999000000004</v>
      </c>
      <c r="D354" s="45">
        <f t="shared" si="5"/>
        <v>-3.6525577904533202E-2</v>
      </c>
    </row>
    <row r="355" spans="2:4">
      <c r="B355" s="46">
        <v>28915</v>
      </c>
      <c r="C355" s="47">
        <v>101.589996</v>
      </c>
      <c r="D355" s="45">
        <f t="shared" si="5"/>
        <v>5.5151610460652326E-2</v>
      </c>
    </row>
    <row r="356" spans="2:4">
      <c r="B356" s="46">
        <v>28946</v>
      </c>
      <c r="C356" s="47">
        <v>101.760002</v>
      </c>
      <c r="D356" s="45">
        <f t="shared" si="5"/>
        <v>1.6734521773187269E-3</v>
      </c>
    </row>
    <row r="357" spans="2:4">
      <c r="B357" s="46">
        <v>28976</v>
      </c>
      <c r="C357" s="47">
        <v>99.080001999999993</v>
      </c>
      <c r="D357" s="45">
        <f t="shared" si="5"/>
        <v>-2.6336477469802003E-2</v>
      </c>
    </row>
    <row r="358" spans="2:4">
      <c r="B358" s="46">
        <v>29007</v>
      </c>
      <c r="C358" s="47">
        <v>102.910004</v>
      </c>
      <c r="D358" s="45">
        <f t="shared" si="5"/>
        <v>3.8655651218093515E-2</v>
      </c>
    </row>
    <row r="359" spans="2:4">
      <c r="B359" s="46">
        <v>29037</v>
      </c>
      <c r="C359" s="47">
        <v>103.80999799999999</v>
      </c>
      <c r="D359" s="45">
        <f t="shared" si="5"/>
        <v>8.7454471384530545E-3</v>
      </c>
    </row>
    <row r="360" spans="2:4">
      <c r="B360" s="46">
        <v>29068</v>
      </c>
      <c r="C360" s="47">
        <v>109.32</v>
      </c>
      <c r="D360" s="45">
        <f t="shared" si="5"/>
        <v>5.3077758464073956E-2</v>
      </c>
    </row>
    <row r="361" spans="2:4">
      <c r="B361" s="46">
        <v>29099</v>
      </c>
      <c r="C361" s="47">
        <v>109.32</v>
      </c>
      <c r="D361" s="45">
        <f t="shared" si="5"/>
        <v>0</v>
      </c>
    </row>
    <row r="362" spans="2:4">
      <c r="B362" s="46">
        <v>29129</v>
      </c>
      <c r="C362" s="47">
        <v>101.82</v>
      </c>
      <c r="D362" s="45">
        <f t="shared" si="5"/>
        <v>-6.8605927552140511E-2</v>
      </c>
    </row>
    <row r="363" spans="2:4">
      <c r="B363" s="46">
        <v>29160</v>
      </c>
      <c r="C363" s="47">
        <v>106.160004</v>
      </c>
      <c r="D363" s="45">
        <f t="shared" si="5"/>
        <v>4.2624278137890471E-2</v>
      </c>
    </row>
    <row r="364" spans="2:4">
      <c r="B364" s="46">
        <v>29190</v>
      </c>
      <c r="C364" s="47">
        <v>107.94000200000001</v>
      </c>
      <c r="D364" s="45">
        <f t="shared" si="5"/>
        <v>1.6767124462429429E-2</v>
      </c>
    </row>
    <row r="365" spans="2:4">
      <c r="B365" s="46">
        <v>29221</v>
      </c>
      <c r="C365" s="47">
        <v>114.160004</v>
      </c>
      <c r="D365" s="45">
        <f t="shared" si="5"/>
        <v>5.7624623723834964E-2</v>
      </c>
    </row>
    <row r="366" spans="2:4">
      <c r="B366" s="46">
        <v>29252</v>
      </c>
      <c r="C366" s="47">
        <v>113.660004</v>
      </c>
      <c r="D366" s="45">
        <f t="shared" si="5"/>
        <v>-4.3798176461171115E-3</v>
      </c>
    </row>
    <row r="367" spans="2:4">
      <c r="B367" s="46">
        <v>29281</v>
      </c>
      <c r="C367" s="47">
        <v>102.089996</v>
      </c>
      <c r="D367" s="45">
        <f t="shared" si="5"/>
        <v>-0.10179489347897613</v>
      </c>
    </row>
    <row r="368" spans="2:4">
      <c r="B368" s="46">
        <v>29312</v>
      </c>
      <c r="C368" s="47">
        <v>106.290001</v>
      </c>
      <c r="D368" s="45">
        <f t="shared" si="5"/>
        <v>4.1140221026162098E-2</v>
      </c>
    </row>
    <row r="369" spans="2:4">
      <c r="B369" s="46">
        <v>29342</v>
      </c>
      <c r="C369" s="47">
        <v>111.239998</v>
      </c>
      <c r="D369" s="45">
        <f t="shared" si="5"/>
        <v>4.6570674131426494E-2</v>
      </c>
    </row>
    <row r="370" spans="2:4">
      <c r="B370" s="46">
        <v>29373</v>
      </c>
      <c r="C370" s="47">
        <v>114.239998</v>
      </c>
      <c r="D370" s="45">
        <f t="shared" si="5"/>
        <v>2.6968716773979086E-2</v>
      </c>
    </row>
    <row r="371" spans="2:4">
      <c r="B371" s="46">
        <v>29403</v>
      </c>
      <c r="C371" s="47">
        <v>121.66999800000001</v>
      </c>
      <c r="D371" s="45">
        <f t="shared" si="5"/>
        <v>6.5038516544792022E-2</v>
      </c>
    </row>
    <row r="372" spans="2:4">
      <c r="B372" s="46">
        <v>29434</v>
      </c>
      <c r="C372" s="47">
        <v>122.379997</v>
      </c>
      <c r="D372" s="45">
        <f t="shared" si="5"/>
        <v>5.8354484398035105E-3</v>
      </c>
    </row>
    <row r="373" spans="2:4">
      <c r="B373" s="46">
        <v>29465</v>
      </c>
      <c r="C373" s="47">
        <v>125.459999</v>
      </c>
      <c r="D373" s="45">
        <f t="shared" si="5"/>
        <v>2.5167527990705811E-2</v>
      </c>
    </row>
    <row r="374" spans="2:4">
      <c r="B374" s="46">
        <v>29495</v>
      </c>
      <c r="C374" s="47">
        <v>127.470001</v>
      </c>
      <c r="D374" s="45">
        <f t="shared" si="5"/>
        <v>1.6021058632401233E-2</v>
      </c>
    </row>
    <row r="375" spans="2:4">
      <c r="B375" s="46">
        <v>29526</v>
      </c>
      <c r="C375" s="47">
        <v>140.520004</v>
      </c>
      <c r="D375" s="45">
        <f t="shared" si="5"/>
        <v>0.10237705262118892</v>
      </c>
    </row>
    <row r="376" spans="2:4">
      <c r="B376" s="46">
        <v>29556</v>
      </c>
      <c r="C376" s="47">
        <v>135.759995</v>
      </c>
      <c r="D376" s="45">
        <f t="shared" si="5"/>
        <v>-3.3874244694726857E-2</v>
      </c>
    </row>
    <row r="377" spans="2:4">
      <c r="B377" s="46">
        <v>29587</v>
      </c>
      <c r="C377" s="47">
        <v>129.550003</v>
      </c>
      <c r="D377" s="45">
        <f t="shared" si="5"/>
        <v>-4.5742429498468969E-2</v>
      </c>
    </row>
    <row r="378" spans="2:4">
      <c r="B378" s="46">
        <v>29618</v>
      </c>
      <c r="C378" s="47">
        <v>131.270004</v>
      </c>
      <c r="D378" s="45">
        <f t="shared" si="5"/>
        <v>1.327673454395826E-2</v>
      </c>
    </row>
    <row r="379" spans="2:4">
      <c r="B379" s="46">
        <v>29646</v>
      </c>
      <c r="C379" s="47">
        <v>136</v>
      </c>
      <c r="D379" s="45">
        <f t="shared" si="5"/>
        <v>3.6032572985980865E-2</v>
      </c>
    </row>
    <row r="380" spans="2:4">
      <c r="B380" s="46">
        <v>29677</v>
      </c>
      <c r="C380" s="47">
        <v>132.80999800000001</v>
      </c>
      <c r="D380" s="45">
        <f t="shared" si="5"/>
        <v>-2.3455897058823477E-2</v>
      </c>
    </row>
    <row r="381" spans="2:4">
      <c r="B381" s="46">
        <v>29707</v>
      </c>
      <c r="C381" s="47">
        <v>132.58999600000001</v>
      </c>
      <c r="D381" s="45">
        <f t="shared" si="5"/>
        <v>-1.6565168534976847E-3</v>
      </c>
    </row>
    <row r="382" spans="2:4">
      <c r="B382" s="46">
        <v>29738</v>
      </c>
      <c r="C382" s="47">
        <v>131.21000699999999</v>
      </c>
      <c r="D382" s="45">
        <f t="shared" si="5"/>
        <v>-1.0407942089386767E-2</v>
      </c>
    </row>
    <row r="383" spans="2:4">
      <c r="B383" s="46">
        <v>29768</v>
      </c>
      <c r="C383" s="47">
        <v>130.91999799999999</v>
      </c>
      <c r="D383" s="45">
        <f t="shared" si="5"/>
        <v>-2.2102658679074515E-3</v>
      </c>
    </row>
    <row r="384" spans="2:4">
      <c r="B384" s="46">
        <v>29799</v>
      </c>
      <c r="C384" s="47">
        <v>122.790001</v>
      </c>
      <c r="D384" s="45">
        <f t="shared" si="5"/>
        <v>-6.2098969784585463E-2</v>
      </c>
    </row>
    <row r="385" spans="2:4">
      <c r="B385" s="46">
        <v>29830</v>
      </c>
      <c r="C385" s="47">
        <v>116.18</v>
      </c>
      <c r="D385" s="45">
        <f t="shared" si="5"/>
        <v>-5.3831752961708966E-2</v>
      </c>
    </row>
    <row r="386" spans="2:4">
      <c r="B386" s="46">
        <v>29860</v>
      </c>
      <c r="C386" s="47">
        <v>121.889999</v>
      </c>
      <c r="D386" s="45">
        <f t="shared" si="5"/>
        <v>4.9147865381304834E-2</v>
      </c>
    </row>
    <row r="387" spans="2:4">
      <c r="B387" s="46">
        <v>29891</v>
      </c>
      <c r="C387" s="47">
        <v>126.349998</v>
      </c>
      <c r="D387" s="45">
        <f t="shared" si="5"/>
        <v>3.6590360460992344E-2</v>
      </c>
    </row>
    <row r="388" spans="2:4">
      <c r="B388" s="46">
        <v>29921</v>
      </c>
      <c r="C388" s="47">
        <v>122.550003</v>
      </c>
      <c r="D388" s="45">
        <f t="shared" si="5"/>
        <v>-3.0075148873369952E-2</v>
      </c>
    </row>
    <row r="389" spans="2:4">
      <c r="B389" s="46">
        <v>29952</v>
      </c>
      <c r="C389" s="47">
        <v>120.400002</v>
      </c>
      <c r="D389" s="45">
        <f t="shared" si="5"/>
        <v>-1.7543867379587116E-2</v>
      </c>
    </row>
    <row r="390" spans="2:4">
      <c r="B390" s="46">
        <v>29983</v>
      </c>
      <c r="C390" s="47">
        <v>113.110001</v>
      </c>
      <c r="D390" s="45">
        <f t="shared" si="5"/>
        <v>-6.0548180057339231E-2</v>
      </c>
    </row>
    <row r="391" spans="2:4">
      <c r="B391" s="46">
        <v>30011</v>
      </c>
      <c r="C391" s="47">
        <v>111.959999</v>
      </c>
      <c r="D391" s="45">
        <f t="shared" ref="D391:D454" si="6">(C391-C390)/C390</f>
        <v>-1.0167111571327814E-2</v>
      </c>
    </row>
    <row r="392" spans="2:4">
      <c r="B392" s="46">
        <v>30042</v>
      </c>
      <c r="C392" s="47">
        <v>116.44000200000001</v>
      </c>
      <c r="D392" s="45">
        <f t="shared" si="6"/>
        <v>4.0014317970831804E-2</v>
      </c>
    </row>
    <row r="393" spans="2:4">
      <c r="B393" s="46">
        <v>30072</v>
      </c>
      <c r="C393" s="47">
        <v>111.879997</v>
      </c>
      <c r="D393" s="45">
        <f t="shared" si="6"/>
        <v>-3.9161842336622454E-2</v>
      </c>
    </row>
    <row r="394" spans="2:4">
      <c r="B394" s="46">
        <v>30103</v>
      </c>
      <c r="C394" s="47">
        <v>109.610001</v>
      </c>
      <c r="D394" s="45">
        <f t="shared" si="6"/>
        <v>-2.0289560787170972E-2</v>
      </c>
    </row>
    <row r="395" spans="2:4">
      <c r="B395" s="46">
        <v>30133</v>
      </c>
      <c r="C395" s="47">
        <v>107.089996</v>
      </c>
      <c r="D395" s="45">
        <f t="shared" si="6"/>
        <v>-2.2990648453693543E-2</v>
      </c>
    </row>
    <row r="396" spans="2:4">
      <c r="B396" s="46">
        <v>30164</v>
      </c>
      <c r="C396" s="47">
        <v>119.510002</v>
      </c>
      <c r="D396" s="45">
        <f t="shared" si="6"/>
        <v>0.11597727578587266</v>
      </c>
    </row>
    <row r="397" spans="2:4">
      <c r="B397" s="46">
        <v>30195</v>
      </c>
      <c r="C397" s="47">
        <v>120.41999800000001</v>
      </c>
      <c r="D397" s="45">
        <f t="shared" si="6"/>
        <v>7.6143919736526046E-3</v>
      </c>
    </row>
    <row r="398" spans="2:4">
      <c r="B398" s="46">
        <v>30225</v>
      </c>
      <c r="C398" s="47">
        <v>133.720001</v>
      </c>
      <c r="D398" s="45">
        <f t="shared" si="6"/>
        <v>0.11044679638675953</v>
      </c>
    </row>
    <row r="399" spans="2:4">
      <c r="B399" s="46">
        <v>30256</v>
      </c>
      <c r="C399" s="47">
        <v>138.529999</v>
      </c>
      <c r="D399" s="45">
        <f t="shared" si="6"/>
        <v>3.5970669787835308E-2</v>
      </c>
    </row>
    <row r="400" spans="2:4">
      <c r="B400" s="46">
        <v>30286</v>
      </c>
      <c r="C400" s="47">
        <v>140.63999899999999</v>
      </c>
      <c r="D400" s="45">
        <f t="shared" si="6"/>
        <v>1.5231357938578959E-2</v>
      </c>
    </row>
    <row r="401" spans="2:4">
      <c r="B401" s="46">
        <v>30317</v>
      </c>
      <c r="C401" s="47">
        <v>145.300003</v>
      </c>
      <c r="D401" s="45">
        <f t="shared" si="6"/>
        <v>3.3134272135482701E-2</v>
      </c>
    </row>
    <row r="402" spans="2:4">
      <c r="B402" s="46">
        <v>30348</v>
      </c>
      <c r="C402" s="47">
        <v>148.05999800000001</v>
      </c>
      <c r="D402" s="45">
        <f t="shared" si="6"/>
        <v>1.8995147577526225E-2</v>
      </c>
    </row>
    <row r="403" spans="2:4">
      <c r="B403" s="46">
        <v>30376</v>
      </c>
      <c r="C403" s="47">
        <v>152.96000699999999</v>
      </c>
      <c r="D403" s="45">
        <f t="shared" si="6"/>
        <v>3.3094752574560904E-2</v>
      </c>
    </row>
    <row r="404" spans="2:4">
      <c r="B404" s="46">
        <v>30407</v>
      </c>
      <c r="C404" s="47">
        <v>164.429993</v>
      </c>
      <c r="D404" s="45">
        <f t="shared" si="6"/>
        <v>7.4986829727328702E-2</v>
      </c>
    </row>
    <row r="405" spans="2:4">
      <c r="B405" s="46">
        <v>30437</v>
      </c>
      <c r="C405" s="47">
        <v>162.38999899999999</v>
      </c>
      <c r="D405" s="45">
        <f t="shared" si="6"/>
        <v>-1.2406459203583419E-2</v>
      </c>
    </row>
    <row r="406" spans="2:4">
      <c r="B406" s="46">
        <v>30468</v>
      </c>
      <c r="C406" s="47">
        <v>167.63999899999999</v>
      </c>
      <c r="D406" s="45">
        <f t="shared" si="6"/>
        <v>3.2329577143479137E-2</v>
      </c>
    </row>
    <row r="407" spans="2:4">
      <c r="B407" s="46">
        <v>30498</v>
      </c>
      <c r="C407" s="47">
        <v>162.55999800000001</v>
      </c>
      <c r="D407" s="45">
        <f t="shared" si="6"/>
        <v>-3.0303036448956207E-2</v>
      </c>
    </row>
    <row r="408" spans="2:4">
      <c r="B408" s="46">
        <v>30529</v>
      </c>
      <c r="C408" s="47">
        <v>164.39999399999999</v>
      </c>
      <c r="D408" s="45">
        <f t="shared" si="6"/>
        <v>1.131887317075376E-2</v>
      </c>
    </row>
    <row r="409" spans="2:4">
      <c r="B409" s="46">
        <v>30560</v>
      </c>
      <c r="C409" s="47">
        <v>166.070007</v>
      </c>
      <c r="D409" s="45">
        <f t="shared" si="6"/>
        <v>1.0158230297745702E-2</v>
      </c>
    </row>
    <row r="410" spans="2:4">
      <c r="B410" s="46">
        <v>30590</v>
      </c>
      <c r="C410" s="47">
        <v>163.550003</v>
      </c>
      <c r="D410" s="45">
        <f t="shared" si="6"/>
        <v>-1.5174347526823432E-2</v>
      </c>
    </row>
    <row r="411" spans="2:4">
      <c r="B411" s="46">
        <v>30621</v>
      </c>
      <c r="C411" s="47">
        <v>166.39999399999999</v>
      </c>
      <c r="D411" s="45">
        <f t="shared" si="6"/>
        <v>1.7425808301574832E-2</v>
      </c>
    </row>
    <row r="412" spans="2:4">
      <c r="B412" s="46">
        <v>30651</v>
      </c>
      <c r="C412" s="47">
        <v>164.929993</v>
      </c>
      <c r="D412" s="45">
        <f t="shared" si="6"/>
        <v>-8.8341409435387149E-3</v>
      </c>
    </row>
    <row r="413" spans="2:4">
      <c r="B413" s="46">
        <v>30682</v>
      </c>
      <c r="C413" s="47">
        <v>163.41000399999999</v>
      </c>
      <c r="D413" s="45">
        <f t="shared" si="6"/>
        <v>-9.2159647396578108E-3</v>
      </c>
    </row>
    <row r="414" spans="2:4">
      <c r="B414" s="46">
        <v>30713</v>
      </c>
      <c r="C414" s="47">
        <v>157.05999800000001</v>
      </c>
      <c r="D414" s="45">
        <f t="shared" si="6"/>
        <v>-3.8859346701931294E-2</v>
      </c>
    </row>
    <row r="415" spans="2:4">
      <c r="B415" s="46">
        <v>30742</v>
      </c>
      <c r="C415" s="47">
        <v>159.179993</v>
      </c>
      <c r="D415" s="45">
        <f t="shared" si="6"/>
        <v>1.3497994568928931E-2</v>
      </c>
    </row>
    <row r="416" spans="2:4">
      <c r="B416" s="46">
        <v>30773</v>
      </c>
      <c r="C416" s="47">
        <v>160.050003</v>
      </c>
      <c r="D416" s="45">
        <f t="shared" si="6"/>
        <v>5.4655738048688552E-3</v>
      </c>
    </row>
    <row r="417" spans="2:4">
      <c r="B417" s="46">
        <v>30803</v>
      </c>
      <c r="C417" s="47">
        <v>150.550003</v>
      </c>
      <c r="D417" s="45">
        <f t="shared" si="6"/>
        <v>-5.935644999644267E-2</v>
      </c>
    </row>
    <row r="418" spans="2:4">
      <c r="B418" s="46">
        <v>30834</v>
      </c>
      <c r="C418" s="47">
        <v>153.179993</v>
      </c>
      <c r="D418" s="45">
        <f t="shared" si="6"/>
        <v>1.7469212537976449E-2</v>
      </c>
    </row>
    <row r="419" spans="2:4">
      <c r="B419" s="46">
        <v>30864</v>
      </c>
      <c r="C419" s="47">
        <v>150.66000399999999</v>
      </c>
      <c r="D419" s="45">
        <f t="shared" si="6"/>
        <v>-1.6451162783380005E-2</v>
      </c>
    </row>
    <row r="420" spans="2:4">
      <c r="B420" s="46">
        <v>30895</v>
      </c>
      <c r="C420" s="47">
        <v>166.679993</v>
      </c>
      <c r="D420" s="45">
        <f t="shared" si="6"/>
        <v>0.10633206275502297</v>
      </c>
    </row>
    <row r="421" spans="2:4">
      <c r="B421" s="46">
        <v>30926</v>
      </c>
      <c r="C421" s="47">
        <v>166.10000600000001</v>
      </c>
      <c r="D421" s="45">
        <f t="shared" si="6"/>
        <v>-3.4796437746429979E-3</v>
      </c>
    </row>
    <row r="422" spans="2:4">
      <c r="B422" s="46">
        <v>30956</v>
      </c>
      <c r="C422" s="47">
        <v>166.08999600000001</v>
      </c>
      <c r="D422" s="45">
        <f t="shared" si="6"/>
        <v>-6.0264898485278072E-5</v>
      </c>
    </row>
    <row r="423" spans="2:4">
      <c r="B423" s="46">
        <v>30987</v>
      </c>
      <c r="C423" s="47">
        <v>163.58000200000001</v>
      </c>
      <c r="D423" s="45">
        <f t="shared" si="6"/>
        <v>-1.5112252757234131E-2</v>
      </c>
    </row>
    <row r="424" spans="2:4">
      <c r="B424" s="46">
        <v>31017</v>
      </c>
      <c r="C424" s="47">
        <v>167.240005</v>
      </c>
      <c r="D424" s="45">
        <f t="shared" si="6"/>
        <v>2.237439146137184E-2</v>
      </c>
    </row>
    <row r="425" spans="2:4">
      <c r="B425" s="46">
        <v>31048</v>
      </c>
      <c r="C425" s="47">
        <v>179.63000500000001</v>
      </c>
      <c r="D425" s="45">
        <f t="shared" si="6"/>
        <v>7.4085144879061773E-2</v>
      </c>
    </row>
    <row r="426" spans="2:4">
      <c r="B426" s="46">
        <v>31079</v>
      </c>
      <c r="C426" s="47">
        <v>181.179993</v>
      </c>
      <c r="D426" s="45">
        <f t="shared" si="6"/>
        <v>8.6287811437737519E-3</v>
      </c>
    </row>
    <row r="427" spans="2:4">
      <c r="B427" s="46">
        <v>31107</v>
      </c>
      <c r="C427" s="47">
        <v>180.66000399999999</v>
      </c>
      <c r="D427" s="45">
        <f t="shared" si="6"/>
        <v>-2.8700133573799709E-3</v>
      </c>
    </row>
    <row r="428" spans="2:4">
      <c r="B428" s="46">
        <v>31138</v>
      </c>
      <c r="C428" s="47">
        <v>179.83000200000001</v>
      </c>
      <c r="D428" s="45">
        <f t="shared" si="6"/>
        <v>-4.5942764398476327E-3</v>
      </c>
    </row>
    <row r="429" spans="2:4">
      <c r="B429" s="46">
        <v>31168</v>
      </c>
      <c r="C429" s="47">
        <v>189.550003</v>
      </c>
      <c r="D429" s="45">
        <f t="shared" si="6"/>
        <v>5.4051053171872823E-2</v>
      </c>
    </row>
    <row r="430" spans="2:4">
      <c r="B430" s="46">
        <v>31199</v>
      </c>
      <c r="C430" s="47">
        <v>191.85000600000001</v>
      </c>
      <c r="D430" s="45">
        <f t="shared" si="6"/>
        <v>1.2134017217609877E-2</v>
      </c>
    </row>
    <row r="431" spans="2:4">
      <c r="B431" s="46">
        <v>31229</v>
      </c>
      <c r="C431" s="47">
        <v>190.91999799999999</v>
      </c>
      <c r="D431" s="45">
        <f t="shared" si="6"/>
        <v>-4.8475786860283704E-3</v>
      </c>
    </row>
    <row r="432" spans="2:4">
      <c r="B432" s="46">
        <v>31260</v>
      </c>
      <c r="C432" s="47">
        <v>188.63000500000001</v>
      </c>
      <c r="D432" s="45">
        <f t="shared" si="6"/>
        <v>-1.1994516153305121E-2</v>
      </c>
    </row>
    <row r="433" spans="2:4">
      <c r="B433" s="46">
        <v>31291</v>
      </c>
      <c r="C433" s="47">
        <v>182.08000200000001</v>
      </c>
      <c r="D433" s="45">
        <f t="shared" si="6"/>
        <v>-3.4724077964160598E-2</v>
      </c>
    </row>
    <row r="434" spans="2:4">
      <c r="B434" s="46">
        <v>31321</v>
      </c>
      <c r="C434" s="47">
        <v>189.820007</v>
      </c>
      <c r="D434" s="45">
        <f t="shared" si="6"/>
        <v>4.2508814339753773E-2</v>
      </c>
    </row>
    <row r="435" spans="2:4">
      <c r="B435" s="46">
        <v>31352</v>
      </c>
      <c r="C435" s="47">
        <v>202.16999799999999</v>
      </c>
      <c r="D435" s="45">
        <f t="shared" si="6"/>
        <v>6.5061587528020631E-2</v>
      </c>
    </row>
    <row r="436" spans="2:4">
      <c r="B436" s="46">
        <v>31382</v>
      </c>
      <c r="C436" s="47">
        <v>211.279999</v>
      </c>
      <c r="D436" s="45">
        <f t="shared" si="6"/>
        <v>4.5061092595944978E-2</v>
      </c>
    </row>
    <row r="437" spans="2:4">
      <c r="B437" s="46">
        <v>31413</v>
      </c>
      <c r="C437" s="47">
        <v>211.779999</v>
      </c>
      <c r="D437" s="45">
        <f t="shared" si="6"/>
        <v>2.366527841568193E-3</v>
      </c>
    </row>
    <row r="438" spans="2:4">
      <c r="B438" s="46">
        <v>31444</v>
      </c>
      <c r="C438" s="47">
        <v>226.91999799999999</v>
      </c>
      <c r="D438" s="45">
        <f t="shared" si="6"/>
        <v>7.1489276945364361E-2</v>
      </c>
    </row>
    <row r="439" spans="2:4">
      <c r="B439" s="46">
        <v>31472</v>
      </c>
      <c r="C439" s="47">
        <v>238.89999399999999</v>
      </c>
      <c r="D439" s="45">
        <f t="shared" si="6"/>
        <v>5.2793919026916263E-2</v>
      </c>
    </row>
    <row r="440" spans="2:4">
      <c r="B440" s="46">
        <v>31503</v>
      </c>
      <c r="C440" s="47">
        <v>235.520004</v>
      </c>
      <c r="D440" s="45">
        <f t="shared" si="6"/>
        <v>-1.4148137651271738E-2</v>
      </c>
    </row>
    <row r="441" spans="2:4">
      <c r="B441" s="46">
        <v>31533</v>
      </c>
      <c r="C441" s="47">
        <v>247.35000600000001</v>
      </c>
      <c r="D441" s="45">
        <f t="shared" si="6"/>
        <v>5.0229287530073274E-2</v>
      </c>
    </row>
    <row r="442" spans="2:4">
      <c r="B442" s="46">
        <v>31564</v>
      </c>
      <c r="C442" s="47">
        <v>250.83999600000001</v>
      </c>
      <c r="D442" s="45">
        <f t="shared" si="6"/>
        <v>1.4109520579514381E-2</v>
      </c>
    </row>
    <row r="443" spans="2:4">
      <c r="B443" s="46">
        <v>31594</v>
      </c>
      <c r="C443" s="47">
        <v>236.11999499999999</v>
      </c>
      <c r="D443" s="45">
        <f t="shared" si="6"/>
        <v>-5.8682830628015256E-2</v>
      </c>
    </row>
    <row r="444" spans="2:4">
      <c r="B444" s="46">
        <v>31625</v>
      </c>
      <c r="C444" s="47">
        <v>252.929993</v>
      </c>
      <c r="D444" s="45">
        <f t="shared" si="6"/>
        <v>7.1192606962404897E-2</v>
      </c>
    </row>
    <row r="445" spans="2:4">
      <c r="B445" s="46">
        <v>31656</v>
      </c>
      <c r="C445" s="47">
        <v>231.320007</v>
      </c>
      <c r="D445" s="45">
        <f t="shared" si="6"/>
        <v>-8.5438605930772279E-2</v>
      </c>
    </row>
    <row r="446" spans="2:4">
      <c r="B446" s="46">
        <v>31686</v>
      </c>
      <c r="C446" s="47">
        <v>243.979996</v>
      </c>
      <c r="D446" s="45">
        <f t="shared" si="6"/>
        <v>5.4729330005596946E-2</v>
      </c>
    </row>
    <row r="447" spans="2:4">
      <c r="B447" s="46">
        <v>31717</v>
      </c>
      <c r="C447" s="47">
        <v>249.220001</v>
      </c>
      <c r="D447" s="45">
        <f t="shared" si="6"/>
        <v>2.1477191105454384E-2</v>
      </c>
    </row>
    <row r="448" spans="2:4">
      <c r="B448" s="46">
        <v>31747</v>
      </c>
      <c r="C448" s="47">
        <v>242.16999799999999</v>
      </c>
      <c r="D448" s="45">
        <f t="shared" si="6"/>
        <v>-2.8288271293281972E-2</v>
      </c>
    </row>
    <row r="449" spans="2:4">
      <c r="B449" s="46">
        <v>31778</v>
      </c>
      <c r="C449" s="47">
        <v>274.07998700000002</v>
      </c>
      <c r="D449" s="45">
        <f t="shared" si="6"/>
        <v>0.13176689624451343</v>
      </c>
    </row>
    <row r="450" spans="2:4">
      <c r="B450" s="46">
        <v>31809</v>
      </c>
      <c r="C450" s="47">
        <v>284.20001200000002</v>
      </c>
      <c r="D450" s="45">
        <f t="shared" si="6"/>
        <v>3.6923618943399898E-2</v>
      </c>
    </row>
    <row r="451" spans="2:4">
      <c r="B451" s="46">
        <v>31837</v>
      </c>
      <c r="C451" s="47">
        <v>291.70001200000002</v>
      </c>
      <c r="D451" s="45">
        <f t="shared" si="6"/>
        <v>2.6389865177064101E-2</v>
      </c>
    </row>
    <row r="452" spans="2:4">
      <c r="B452" s="46">
        <v>31868</v>
      </c>
      <c r="C452" s="47">
        <v>288.35998499999999</v>
      </c>
      <c r="D452" s="45">
        <f t="shared" si="6"/>
        <v>-1.1450212076096934E-2</v>
      </c>
    </row>
    <row r="453" spans="2:4">
      <c r="B453" s="46">
        <v>31898</v>
      </c>
      <c r="C453" s="47">
        <v>290.10000600000001</v>
      </c>
      <c r="D453" s="45">
        <f t="shared" si="6"/>
        <v>6.0341971511755103E-3</v>
      </c>
    </row>
    <row r="454" spans="2:4">
      <c r="B454" s="46">
        <v>31929</v>
      </c>
      <c r="C454" s="47">
        <v>304</v>
      </c>
      <c r="D454" s="45">
        <f t="shared" si="6"/>
        <v>4.791449056364374E-2</v>
      </c>
    </row>
    <row r="455" spans="2:4">
      <c r="B455" s="46">
        <v>31959</v>
      </c>
      <c r="C455" s="47">
        <v>318.66000400000001</v>
      </c>
      <c r="D455" s="45">
        <f t="shared" ref="D455:D518" si="7">(C455-C454)/C454</f>
        <v>4.8223697368421102E-2</v>
      </c>
    </row>
    <row r="456" spans="2:4">
      <c r="B456" s="46">
        <v>31990</v>
      </c>
      <c r="C456" s="47">
        <v>329.79998799999998</v>
      </c>
      <c r="D456" s="45">
        <f t="shared" si="7"/>
        <v>3.4958839704276067E-2</v>
      </c>
    </row>
    <row r="457" spans="2:4">
      <c r="B457" s="46">
        <v>32021</v>
      </c>
      <c r="C457" s="47">
        <v>321.82998700000002</v>
      </c>
      <c r="D457" s="45">
        <f t="shared" si="7"/>
        <v>-2.4166165221327928E-2</v>
      </c>
    </row>
    <row r="458" spans="2:4">
      <c r="B458" s="46">
        <v>32051</v>
      </c>
      <c r="C458" s="47">
        <v>251.78999300000001</v>
      </c>
      <c r="D458" s="45">
        <f t="shared" si="7"/>
        <v>-0.21763041614888423</v>
      </c>
    </row>
    <row r="459" spans="2:4">
      <c r="B459" s="46">
        <v>32082</v>
      </c>
      <c r="C459" s="47">
        <v>230.300003</v>
      </c>
      <c r="D459" s="45">
        <f t="shared" si="7"/>
        <v>-8.5348864519806417E-2</v>
      </c>
    </row>
    <row r="460" spans="2:4">
      <c r="B460" s="46">
        <v>32112</v>
      </c>
      <c r="C460" s="47">
        <v>247.08000200000001</v>
      </c>
      <c r="D460" s="45">
        <f t="shared" si="7"/>
        <v>7.2861479728248219E-2</v>
      </c>
    </row>
    <row r="461" spans="2:4">
      <c r="B461" s="46">
        <v>32143</v>
      </c>
      <c r="C461" s="47">
        <v>257.07000699999998</v>
      </c>
      <c r="D461" s="45">
        <f t="shared" si="7"/>
        <v>4.0432268573479965E-2</v>
      </c>
    </row>
    <row r="462" spans="2:4">
      <c r="B462" s="46">
        <v>32174</v>
      </c>
      <c r="C462" s="47">
        <v>267.82000699999998</v>
      </c>
      <c r="D462" s="45">
        <f t="shared" si="7"/>
        <v>4.1817402681285962E-2</v>
      </c>
    </row>
    <row r="463" spans="2:4">
      <c r="B463" s="46">
        <v>32203</v>
      </c>
      <c r="C463" s="47">
        <v>258.89001500000001</v>
      </c>
      <c r="D463" s="45">
        <f t="shared" si="7"/>
        <v>-3.3343259527283828E-2</v>
      </c>
    </row>
    <row r="464" spans="2:4">
      <c r="B464" s="46">
        <v>32234</v>
      </c>
      <c r="C464" s="47">
        <v>261.32998700000002</v>
      </c>
      <c r="D464" s="45">
        <f t="shared" si="7"/>
        <v>9.4247435537442859E-3</v>
      </c>
    </row>
    <row r="465" spans="2:4">
      <c r="B465" s="46">
        <v>32264</v>
      </c>
      <c r="C465" s="47">
        <v>262.16000400000001</v>
      </c>
      <c r="D465" s="45">
        <f t="shared" si="7"/>
        <v>3.1761261289926057E-3</v>
      </c>
    </row>
    <row r="466" spans="2:4">
      <c r="B466" s="46">
        <v>32295</v>
      </c>
      <c r="C466" s="47">
        <v>273.5</v>
      </c>
      <c r="D466" s="45">
        <f t="shared" si="7"/>
        <v>4.32560109359778E-2</v>
      </c>
    </row>
    <row r="467" spans="2:4">
      <c r="B467" s="46">
        <v>32325</v>
      </c>
      <c r="C467" s="47">
        <v>272.01998900000001</v>
      </c>
      <c r="D467" s="45">
        <f t="shared" si="7"/>
        <v>-5.4113747714807691E-3</v>
      </c>
    </row>
    <row r="468" spans="2:4">
      <c r="B468" s="46">
        <v>32356</v>
      </c>
      <c r="C468" s="47">
        <v>261.51998900000001</v>
      </c>
      <c r="D468" s="45">
        <f t="shared" si="7"/>
        <v>-3.8600104494526687E-2</v>
      </c>
    </row>
    <row r="469" spans="2:4">
      <c r="B469" s="46">
        <v>32387</v>
      </c>
      <c r="C469" s="47">
        <v>271.91000400000001</v>
      </c>
      <c r="D469" s="45">
        <f t="shared" si="7"/>
        <v>3.9729334035724533E-2</v>
      </c>
    </row>
    <row r="470" spans="2:4">
      <c r="B470" s="46">
        <v>32417</v>
      </c>
      <c r="C470" s="47">
        <v>278.97000100000002</v>
      </c>
      <c r="D470" s="45">
        <f t="shared" si="7"/>
        <v>2.596446212401957E-2</v>
      </c>
    </row>
    <row r="471" spans="2:4">
      <c r="B471" s="46">
        <v>32448</v>
      </c>
      <c r="C471" s="47">
        <v>273.70001200000002</v>
      </c>
      <c r="D471" s="45">
        <f t="shared" si="7"/>
        <v>-1.8890880672148003E-2</v>
      </c>
    </row>
    <row r="472" spans="2:4">
      <c r="B472" s="46">
        <v>32478</v>
      </c>
      <c r="C472" s="47">
        <v>277.72000100000002</v>
      </c>
      <c r="D472" s="45">
        <f t="shared" si="7"/>
        <v>1.468757334215977E-2</v>
      </c>
    </row>
    <row r="473" spans="2:4">
      <c r="B473" s="46">
        <v>32509</v>
      </c>
      <c r="C473" s="47">
        <v>297.47000100000002</v>
      </c>
      <c r="D473" s="45">
        <f t="shared" si="7"/>
        <v>7.1114791620643839E-2</v>
      </c>
    </row>
    <row r="474" spans="2:4">
      <c r="B474" s="46">
        <v>32540</v>
      </c>
      <c r="C474" s="47">
        <v>288.85998499999999</v>
      </c>
      <c r="D474" s="45">
        <f t="shared" si="7"/>
        <v>-2.8944148892513129E-2</v>
      </c>
    </row>
    <row r="475" spans="2:4">
      <c r="B475" s="46">
        <v>32568</v>
      </c>
      <c r="C475" s="47">
        <v>294.86999500000002</v>
      </c>
      <c r="D475" s="45">
        <f t="shared" si="7"/>
        <v>2.0805962445785014E-2</v>
      </c>
    </row>
    <row r="476" spans="2:4">
      <c r="B476" s="46">
        <v>32599</v>
      </c>
      <c r="C476" s="47">
        <v>309.64001500000001</v>
      </c>
      <c r="D476" s="45">
        <f t="shared" si="7"/>
        <v>5.0089938788108933E-2</v>
      </c>
    </row>
    <row r="477" spans="2:4">
      <c r="B477" s="46">
        <v>32629</v>
      </c>
      <c r="C477" s="47">
        <v>320.51998900000001</v>
      </c>
      <c r="D477" s="45">
        <f t="shared" si="7"/>
        <v>3.5137493453486636E-2</v>
      </c>
    </row>
    <row r="478" spans="2:4">
      <c r="B478" s="46">
        <v>32660</v>
      </c>
      <c r="C478" s="47">
        <v>317.98001099999999</v>
      </c>
      <c r="D478" s="45">
        <f t="shared" si="7"/>
        <v>-7.9245541219584246E-3</v>
      </c>
    </row>
    <row r="479" spans="2:4">
      <c r="B479" s="46">
        <v>32690</v>
      </c>
      <c r="C479" s="47">
        <v>346.07998700000002</v>
      </c>
      <c r="D479" s="45">
        <f t="shared" si="7"/>
        <v>8.8370259223621531E-2</v>
      </c>
    </row>
    <row r="480" spans="2:4">
      <c r="B480" s="46">
        <v>32721</v>
      </c>
      <c r="C480" s="47">
        <v>351.45001200000002</v>
      </c>
      <c r="D480" s="45">
        <f t="shared" si="7"/>
        <v>1.5516716371120292E-2</v>
      </c>
    </row>
    <row r="481" spans="2:4">
      <c r="B481" s="46">
        <v>32752</v>
      </c>
      <c r="C481" s="47">
        <v>349.14999399999999</v>
      </c>
      <c r="D481" s="45">
        <f t="shared" si="7"/>
        <v>-6.5443673964080632E-3</v>
      </c>
    </row>
    <row r="482" spans="2:4">
      <c r="B482" s="46">
        <v>32782</v>
      </c>
      <c r="C482" s="47">
        <v>340.35998499999999</v>
      </c>
      <c r="D482" s="45">
        <f t="shared" si="7"/>
        <v>-2.5175452244172166E-2</v>
      </c>
    </row>
    <row r="483" spans="2:4">
      <c r="B483" s="46">
        <v>32813</v>
      </c>
      <c r="C483" s="47">
        <v>345.98998999999998</v>
      </c>
      <c r="D483" s="45">
        <f t="shared" si="7"/>
        <v>1.6541324621341676E-2</v>
      </c>
    </row>
    <row r="484" spans="2:4">
      <c r="B484" s="46">
        <v>32843</v>
      </c>
      <c r="C484" s="47">
        <v>353.39999399999999</v>
      </c>
      <c r="D484" s="45">
        <f t="shared" si="7"/>
        <v>2.1416816133900334E-2</v>
      </c>
    </row>
    <row r="485" spans="2:4">
      <c r="B485" s="46">
        <v>32874</v>
      </c>
      <c r="C485" s="47">
        <v>329.07998700000002</v>
      </c>
      <c r="D485" s="45">
        <f t="shared" si="7"/>
        <v>-6.8817225277032615E-2</v>
      </c>
    </row>
    <row r="486" spans="2:4">
      <c r="B486" s="46">
        <v>32905</v>
      </c>
      <c r="C486" s="47">
        <v>331.89001500000001</v>
      </c>
      <c r="D486" s="45">
        <f t="shared" si="7"/>
        <v>8.5390425155206662E-3</v>
      </c>
    </row>
    <row r="487" spans="2:4">
      <c r="B487" s="46">
        <v>32933</v>
      </c>
      <c r="C487" s="47">
        <v>339.94000199999999</v>
      </c>
      <c r="D487" s="45">
        <f t="shared" si="7"/>
        <v>2.4254983989198915E-2</v>
      </c>
    </row>
    <row r="488" spans="2:4">
      <c r="B488" s="46">
        <v>32964</v>
      </c>
      <c r="C488" s="47">
        <v>330.79998799999998</v>
      </c>
      <c r="D488" s="45">
        <f t="shared" si="7"/>
        <v>-2.6887138748678385E-2</v>
      </c>
    </row>
    <row r="489" spans="2:4">
      <c r="B489" s="46">
        <v>32994</v>
      </c>
      <c r="C489" s="47">
        <v>361.23001099999999</v>
      </c>
      <c r="D489" s="45">
        <f t="shared" si="7"/>
        <v>9.1989190156802569E-2</v>
      </c>
    </row>
    <row r="490" spans="2:4">
      <c r="B490" s="46">
        <v>33025</v>
      </c>
      <c r="C490" s="47">
        <v>358.01998900000001</v>
      </c>
      <c r="D490" s="45">
        <f t="shared" si="7"/>
        <v>-8.8863657565815615E-3</v>
      </c>
    </row>
    <row r="491" spans="2:4">
      <c r="B491" s="46">
        <v>33055</v>
      </c>
      <c r="C491" s="47">
        <v>356.14999399999999</v>
      </c>
      <c r="D491" s="45">
        <f t="shared" si="7"/>
        <v>-5.2231580846174965E-3</v>
      </c>
    </row>
    <row r="492" spans="2:4">
      <c r="B492" s="46">
        <v>33086</v>
      </c>
      <c r="C492" s="47">
        <v>322.55999800000001</v>
      </c>
      <c r="D492" s="45">
        <f t="shared" si="7"/>
        <v>-9.43141838154853E-2</v>
      </c>
    </row>
    <row r="493" spans="2:4">
      <c r="B493" s="46">
        <v>33117</v>
      </c>
      <c r="C493" s="47">
        <v>306.04998799999998</v>
      </c>
      <c r="D493" s="45">
        <f t="shared" si="7"/>
        <v>-5.1184307112998005E-2</v>
      </c>
    </row>
    <row r="494" spans="2:4">
      <c r="B494" s="46">
        <v>33147</v>
      </c>
      <c r="C494" s="47">
        <v>304</v>
      </c>
      <c r="D494" s="45">
        <f t="shared" si="7"/>
        <v>-6.6982129729735032E-3</v>
      </c>
    </row>
    <row r="495" spans="2:4">
      <c r="B495" s="46">
        <v>33178</v>
      </c>
      <c r="C495" s="47">
        <v>322.22000100000002</v>
      </c>
      <c r="D495" s="45">
        <f t="shared" si="7"/>
        <v>5.9934213815789554E-2</v>
      </c>
    </row>
    <row r="496" spans="2:4">
      <c r="B496" s="46">
        <v>33208</v>
      </c>
      <c r="C496" s="47">
        <v>330.22000100000002</v>
      </c>
      <c r="D496" s="45">
        <f t="shared" si="7"/>
        <v>2.4827757355757686E-2</v>
      </c>
    </row>
    <row r="497" spans="2:4">
      <c r="B497" s="46">
        <v>33239</v>
      </c>
      <c r="C497" s="47">
        <v>343.92999300000002</v>
      </c>
      <c r="D497" s="45">
        <f t="shared" si="7"/>
        <v>4.1517751676101528E-2</v>
      </c>
    </row>
    <row r="498" spans="2:4">
      <c r="B498" s="46">
        <v>33270</v>
      </c>
      <c r="C498" s="47">
        <v>367.07000699999998</v>
      </c>
      <c r="D498" s="45">
        <f t="shared" si="7"/>
        <v>6.7281174863978638E-2</v>
      </c>
    </row>
    <row r="499" spans="2:4">
      <c r="B499" s="46">
        <v>33298</v>
      </c>
      <c r="C499" s="47">
        <v>375.22000100000002</v>
      </c>
      <c r="D499" s="45">
        <f t="shared" si="7"/>
        <v>2.2202832823658213E-2</v>
      </c>
    </row>
    <row r="500" spans="2:4">
      <c r="B500" s="46">
        <v>33329</v>
      </c>
      <c r="C500" s="47">
        <v>375.33999599999999</v>
      </c>
      <c r="D500" s="45">
        <f t="shared" si="7"/>
        <v>3.1979905037087913E-4</v>
      </c>
    </row>
    <row r="501" spans="2:4">
      <c r="B501" s="46">
        <v>33359</v>
      </c>
      <c r="C501" s="47">
        <v>389.82998700000002</v>
      </c>
      <c r="D501" s="45">
        <f t="shared" si="7"/>
        <v>3.8604974568177998E-2</v>
      </c>
    </row>
    <row r="502" spans="2:4">
      <c r="B502" s="46">
        <v>33390</v>
      </c>
      <c r="C502" s="47">
        <v>371.16000400000001</v>
      </c>
      <c r="D502" s="45">
        <f t="shared" si="7"/>
        <v>-4.7892629152718316E-2</v>
      </c>
    </row>
    <row r="503" spans="2:4">
      <c r="B503" s="46">
        <v>33420</v>
      </c>
      <c r="C503" s="47">
        <v>387.80999800000001</v>
      </c>
      <c r="D503" s="45">
        <f t="shared" si="7"/>
        <v>4.4859343195825574E-2</v>
      </c>
    </row>
    <row r="504" spans="2:4">
      <c r="B504" s="46">
        <v>33451</v>
      </c>
      <c r="C504" s="47">
        <v>395.42999300000002</v>
      </c>
      <c r="D504" s="45">
        <f t="shared" si="7"/>
        <v>1.9648784299779752E-2</v>
      </c>
    </row>
    <row r="505" spans="2:4">
      <c r="B505" s="46">
        <v>33482</v>
      </c>
      <c r="C505" s="47">
        <v>387.85998499999999</v>
      </c>
      <c r="D505" s="45">
        <f t="shared" si="7"/>
        <v>-1.9143737536368489E-2</v>
      </c>
    </row>
    <row r="506" spans="2:4">
      <c r="B506" s="46">
        <v>33512</v>
      </c>
      <c r="C506" s="47">
        <v>392.45001200000002</v>
      </c>
      <c r="D506" s="45">
        <f t="shared" si="7"/>
        <v>1.1834237037883711E-2</v>
      </c>
    </row>
    <row r="507" spans="2:4">
      <c r="B507" s="46">
        <v>33543</v>
      </c>
      <c r="C507" s="47">
        <v>375.22000100000002</v>
      </c>
      <c r="D507" s="45">
        <f t="shared" si="7"/>
        <v>-4.3903708684304973E-2</v>
      </c>
    </row>
    <row r="508" spans="2:4">
      <c r="B508" s="46">
        <v>33573</v>
      </c>
      <c r="C508" s="47">
        <v>417.08999599999999</v>
      </c>
      <c r="D508" s="45">
        <f t="shared" si="7"/>
        <v>0.11158785482760009</v>
      </c>
    </row>
    <row r="509" spans="2:4">
      <c r="B509" s="46">
        <v>33604</v>
      </c>
      <c r="C509" s="47">
        <v>408.77999899999998</v>
      </c>
      <c r="D509" s="45">
        <f t="shared" si="7"/>
        <v>-1.9923750460799857E-2</v>
      </c>
    </row>
    <row r="510" spans="2:4">
      <c r="B510" s="46">
        <v>33635</v>
      </c>
      <c r="C510" s="47">
        <v>412.70001200000002</v>
      </c>
      <c r="D510" s="45">
        <f t="shared" si="7"/>
        <v>9.5895420754185199E-3</v>
      </c>
    </row>
    <row r="511" spans="2:4">
      <c r="B511" s="46">
        <v>33664</v>
      </c>
      <c r="C511" s="47">
        <v>403.69000199999999</v>
      </c>
      <c r="D511" s="45">
        <f t="shared" si="7"/>
        <v>-2.1831862704186262E-2</v>
      </c>
    </row>
    <row r="512" spans="2:4">
      <c r="B512" s="46">
        <v>33695</v>
      </c>
      <c r="C512" s="47">
        <v>414.95001200000002</v>
      </c>
      <c r="D512" s="45">
        <f t="shared" si="7"/>
        <v>2.7892714568640772E-2</v>
      </c>
    </row>
    <row r="513" spans="2:4">
      <c r="B513" s="46">
        <v>33725</v>
      </c>
      <c r="C513" s="47">
        <v>415.35000600000001</v>
      </c>
      <c r="D513" s="45">
        <f t="shared" si="7"/>
        <v>9.6395707538861905E-4</v>
      </c>
    </row>
    <row r="514" spans="2:4">
      <c r="B514" s="46">
        <v>33756</v>
      </c>
      <c r="C514" s="47">
        <v>408.14001500000001</v>
      </c>
      <c r="D514" s="45">
        <f t="shared" si="7"/>
        <v>-1.7358832059340339E-2</v>
      </c>
    </row>
    <row r="515" spans="2:4">
      <c r="B515" s="46">
        <v>33786</v>
      </c>
      <c r="C515" s="47">
        <v>424.209991</v>
      </c>
      <c r="D515" s="45">
        <f t="shared" si="7"/>
        <v>3.9373684053008125E-2</v>
      </c>
    </row>
    <row r="516" spans="2:4">
      <c r="B516" s="46">
        <v>33817</v>
      </c>
      <c r="C516" s="47">
        <v>414.02999899999998</v>
      </c>
      <c r="D516" s="45">
        <f t="shared" si="7"/>
        <v>-2.3997530034600308E-2</v>
      </c>
    </row>
    <row r="517" spans="2:4">
      <c r="B517" s="46">
        <v>33848</v>
      </c>
      <c r="C517" s="47">
        <v>417.79998799999998</v>
      </c>
      <c r="D517" s="45">
        <f t="shared" si="7"/>
        <v>9.1055938195435202E-3</v>
      </c>
    </row>
    <row r="518" spans="2:4">
      <c r="B518" s="46">
        <v>33878</v>
      </c>
      <c r="C518" s="47">
        <v>418.67999300000002</v>
      </c>
      <c r="D518" s="45">
        <f t="shared" si="7"/>
        <v>2.1062829709799793E-3</v>
      </c>
    </row>
    <row r="519" spans="2:4">
      <c r="B519" s="46">
        <v>33909</v>
      </c>
      <c r="C519" s="47">
        <v>431.35000600000001</v>
      </c>
      <c r="D519" s="45">
        <f t="shared" ref="D519:D582" si="8">(C519-C518)/C518</f>
        <v>3.0261806658623838E-2</v>
      </c>
    </row>
    <row r="520" spans="2:4">
      <c r="B520" s="46">
        <v>33939</v>
      </c>
      <c r="C520" s="47">
        <v>435.709991</v>
      </c>
      <c r="D520" s="45">
        <f t="shared" si="8"/>
        <v>1.0107766174460178E-2</v>
      </c>
    </row>
    <row r="521" spans="2:4">
      <c r="B521" s="46">
        <v>33970</v>
      </c>
      <c r="C521" s="47">
        <v>438.77999899999998</v>
      </c>
      <c r="D521" s="45">
        <f t="shared" si="8"/>
        <v>7.0459894503543136E-3</v>
      </c>
    </row>
    <row r="522" spans="2:4">
      <c r="B522" s="46">
        <v>34001</v>
      </c>
      <c r="C522" s="47">
        <v>443.38000499999998</v>
      </c>
      <c r="D522" s="45">
        <f t="shared" si="8"/>
        <v>1.0483627354217684E-2</v>
      </c>
    </row>
    <row r="523" spans="2:4">
      <c r="B523" s="46">
        <v>34029</v>
      </c>
      <c r="C523" s="47">
        <v>451.67001299999998</v>
      </c>
      <c r="D523" s="45">
        <f t="shared" si="8"/>
        <v>1.869729781792934E-2</v>
      </c>
    </row>
    <row r="524" spans="2:4">
      <c r="B524" s="46">
        <v>34060</v>
      </c>
      <c r="C524" s="47">
        <v>440.19000199999999</v>
      </c>
      <c r="D524" s="45">
        <f t="shared" si="8"/>
        <v>-2.541681021449611E-2</v>
      </c>
    </row>
    <row r="525" spans="2:4">
      <c r="B525" s="46">
        <v>34090</v>
      </c>
      <c r="C525" s="47">
        <v>450.19000199999999</v>
      </c>
      <c r="D525" s="45">
        <f t="shared" si="8"/>
        <v>2.2717462810525169E-2</v>
      </c>
    </row>
    <row r="526" spans="2:4">
      <c r="B526" s="46">
        <v>34121</v>
      </c>
      <c r="C526" s="47">
        <v>450.52999899999998</v>
      </c>
      <c r="D526" s="45">
        <f t="shared" si="8"/>
        <v>7.5523001063889142E-4</v>
      </c>
    </row>
    <row r="527" spans="2:4">
      <c r="B527" s="46">
        <v>34151</v>
      </c>
      <c r="C527" s="47">
        <v>448.13000499999998</v>
      </c>
      <c r="D527" s="45">
        <f t="shared" si="8"/>
        <v>-5.3270459355138139E-3</v>
      </c>
    </row>
    <row r="528" spans="2:4">
      <c r="B528" s="46">
        <v>34182</v>
      </c>
      <c r="C528" s="47">
        <v>463.55999800000001</v>
      </c>
      <c r="D528" s="45">
        <f t="shared" si="8"/>
        <v>3.4431956860375874E-2</v>
      </c>
    </row>
    <row r="529" spans="2:4">
      <c r="B529" s="46">
        <v>34213</v>
      </c>
      <c r="C529" s="47">
        <v>458.92999300000002</v>
      </c>
      <c r="D529" s="45">
        <f t="shared" si="8"/>
        <v>-9.9879304080935441E-3</v>
      </c>
    </row>
    <row r="530" spans="2:4">
      <c r="B530" s="46">
        <v>34243</v>
      </c>
      <c r="C530" s="47">
        <v>467.82998700000002</v>
      </c>
      <c r="D530" s="45">
        <f t="shared" si="8"/>
        <v>1.9392922963742735E-2</v>
      </c>
    </row>
    <row r="531" spans="2:4">
      <c r="B531" s="46">
        <v>34274</v>
      </c>
      <c r="C531" s="47">
        <v>461.790009</v>
      </c>
      <c r="D531" s="45">
        <f t="shared" si="8"/>
        <v>-1.291062601337699E-2</v>
      </c>
    </row>
    <row r="532" spans="2:4">
      <c r="B532" s="46">
        <v>34304</v>
      </c>
      <c r="C532" s="47">
        <v>466.45001200000002</v>
      </c>
      <c r="D532" s="45">
        <f t="shared" si="8"/>
        <v>1.009117328045098E-2</v>
      </c>
    </row>
    <row r="533" spans="2:4">
      <c r="B533" s="46">
        <v>34335</v>
      </c>
      <c r="C533" s="47">
        <v>481.60998499999999</v>
      </c>
      <c r="D533" s="45">
        <f t="shared" si="8"/>
        <v>3.2500745224549335E-2</v>
      </c>
    </row>
    <row r="534" spans="2:4">
      <c r="B534" s="46">
        <v>34366</v>
      </c>
      <c r="C534" s="47">
        <v>467.14001500000001</v>
      </c>
      <c r="D534" s="45">
        <f t="shared" si="8"/>
        <v>-3.0044995848663707E-2</v>
      </c>
    </row>
    <row r="535" spans="2:4">
      <c r="B535" s="46">
        <v>34394</v>
      </c>
      <c r="C535" s="47">
        <v>445.76998900000001</v>
      </c>
      <c r="D535" s="45">
        <f t="shared" si="8"/>
        <v>-4.5746511353774728E-2</v>
      </c>
    </row>
    <row r="536" spans="2:4">
      <c r="B536" s="46">
        <v>34425</v>
      </c>
      <c r="C536" s="47">
        <v>450.91000400000001</v>
      </c>
      <c r="D536" s="45">
        <f t="shared" si="8"/>
        <v>1.1530643889981578E-2</v>
      </c>
    </row>
    <row r="537" spans="2:4">
      <c r="B537" s="46">
        <v>34455</v>
      </c>
      <c r="C537" s="47">
        <v>456.5</v>
      </c>
      <c r="D537" s="45">
        <f t="shared" si="8"/>
        <v>1.2397143444171589E-2</v>
      </c>
    </row>
    <row r="538" spans="2:4">
      <c r="B538" s="46">
        <v>34486</v>
      </c>
      <c r="C538" s="47">
        <v>444.26998900000001</v>
      </c>
      <c r="D538" s="45">
        <f t="shared" si="8"/>
        <v>-2.679082365826942E-2</v>
      </c>
    </row>
    <row r="539" spans="2:4">
      <c r="B539" s="46">
        <v>34516</v>
      </c>
      <c r="C539" s="47">
        <v>458.26001000000002</v>
      </c>
      <c r="D539" s="45">
        <f t="shared" si="8"/>
        <v>3.1489907818193885E-2</v>
      </c>
    </row>
    <row r="540" spans="2:4">
      <c r="B540" s="46">
        <v>34547</v>
      </c>
      <c r="C540" s="47">
        <v>475.48998999999998</v>
      </c>
      <c r="D540" s="45">
        <f t="shared" si="8"/>
        <v>3.7598698607805542E-2</v>
      </c>
    </row>
    <row r="541" spans="2:4">
      <c r="B541" s="46">
        <v>34578</v>
      </c>
      <c r="C541" s="47">
        <v>462.709991</v>
      </c>
      <c r="D541" s="45">
        <f t="shared" si="8"/>
        <v>-2.6877535318882265E-2</v>
      </c>
    </row>
    <row r="542" spans="2:4">
      <c r="B542" s="46">
        <v>34608</v>
      </c>
      <c r="C542" s="47">
        <v>472.35000600000001</v>
      </c>
      <c r="D542" s="45">
        <f t="shared" si="8"/>
        <v>2.0833816402291615E-2</v>
      </c>
    </row>
    <row r="543" spans="2:4">
      <c r="B543" s="46">
        <v>34639</v>
      </c>
      <c r="C543" s="47">
        <v>453.69000199999999</v>
      </c>
      <c r="D543" s="45">
        <f t="shared" si="8"/>
        <v>-3.9504612602884175E-2</v>
      </c>
    </row>
    <row r="544" spans="2:4">
      <c r="B544" s="46">
        <v>34669</v>
      </c>
      <c r="C544" s="47">
        <v>459.26998900000001</v>
      </c>
      <c r="D544" s="45">
        <f t="shared" si="8"/>
        <v>1.2299118286499109E-2</v>
      </c>
    </row>
    <row r="545" spans="2:4">
      <c r="B545" s="46">
        <v>34700</v>
      </c>
      <c r="C545" s="47">
        <v>470.42001299999998</v>
      </c>
      <c r="D545" s="45">
        <f t="shared" si="8"/>
        <v>2.4277710860833045E-2</v>
      </c>
    </row>
    <row r="546" spans="2:4">
      <c r="B546" s="46">
        <v>34731</v>
      </c>
      <c r="C546" s="47">
        <v>487.39001500000001</v>
      </c>
      <c r="D546" s="45">
        <f t="shared" si="8"/>
        <v>3.6074149761991574E-2</v>
      </c>
    </row>
    <row r="547" spans="2:4">
      <c r="B547" s="46">
        <v>34759</v>
      </c>
      <c r="C547" s="47">
        <v>500.709991</v>
      </c>
      <c r="D547" s="45">
        <f t="shared" si="8"/>
        <v>2.7329193438646864E-2</v>
      </c>
    </row>
    <row r="548" spans="2:4">
      <c r="B548" s="46">
        <v>34790</v>
      </c>
      <c r="C548" s="47">
        <v>514.71002199999998</v>
      </c>
      <c r="D548" s="45">
        <f t="shared" si="8"/>
        <v>2.7960358793799222E-2</v>
      </c>
    </row>
    <row r="549" spans="2:4">
      <c r="B549" s="46">
        <v>34820</v>
      </c>
      <c r="C549" s="47">
        <v>533.40002400000003</v>
      </c>
      <c r="D549" s="45">
        <f t="shared" si="8"/>
        <v>3.6311711839953353E-2</v>
      </c>
    </row>
    <row r="550" spans="2:4">
      <c r="B550" s="46">
        <v>34851</v>
      </c>
      <c r="C550" s="47">
        <v>544.75</v>
      </c>
      <c r="D550" s="45">
        <f t="shared" si="8"/>
        <v>2.1278544224437396E-2</v>
      </c>
    </row>
    <row r="551" spans="2:4">
      <c r="B551" s="46">
        <v>34881</v>
      </c>
      <c r="C551" s="47">
        <v>562.05999799999995</v>
      </c>
      <c r="D551" s="45">
        <f t="shared" si="8"/>
        <v>3.1776040385497847E-2</v>
      </c>
    </row>
    <row r="552" spans="2:4">
      <c r="B552" s="46">
        <v>34912</v>
      </c>
      <c r="C552" s="47">
        <v>561.88000499999998</v>
      </c>
      <c r="D552" s="45">
        <f t="shared" si="8"/>
        <v>-3.2023805401637506E-4</v>
      </c>
    </row>
    <row r="553" spans="2:4">
      <c r="B553" s="46">
        <v>34943</v>
      </c>
      <c r="C553" s="47">
        <v>584.40997300000004</v>
      </c>
      <c r="D553" s="45">
        <f t="shared" si="8"/>
        <v>4.0097472413171305E-2</v>
      </c>
    </row>
    <row r="554" spans="2:4">
      <c r="B554" s="46">
        <v>34973</v>
      </c>
      <c r="C554" s="47">
        <v>581.5</v>
      </c>
      <c r="D554" s="45">
        <f t="shared" si="8"/>
        <v>-4.9793349436903535E-3</v>
      </c>
    </row>
    <row r="555" spans="2:4">
      <c r="B555" s="46">
        <v>35004</v>
      </c>
      <c r="C555" s="47">
        <v>605.36999500000002</v>
      </c>
      <c r="D555" s="45">
        <f t="shared" si="8"/>
        <v>4.1049002579535712E-2</v>
      </c>
    </row>
    <row r="556" spans="2:4">
      <c r="B556" s="46">
        <v>35034</v>
      </c>
      <c r="C556" s="47">
        <v>615.92999299999997</v>
      </c>
      <c r="D556" s="45">
        <f t="shared" si="8"/>
        <v>1.7443874138492691E-2</v>
      </c>
    </row>
    <row r="557" spans="2:4">
      <c r="B557" s="46">
        <v>35065</v>
      </c>
      <c r="C557" s="47">
        <v>636.02002000000005</v>
      </c>
      <c r="D557" s="45">
        <f t="shared" si="8"/>
        <v>3.2617387086717305E-2</v>
      </c>
    </row>
    <row r="558" spans="2:4">
      <c r="B558" s="46">
        <v>35096</v>
      </c>
      <c r="C558" s="47">
        <v>640.42999299999997</v>
      </c>
      <c r="D558" s="45">
        <f t="shared" si="8"/>
        <v>6.9337015523503838E-3</v>
      </c>
    </row>
    <row r="559" spans="2:4">
      <c r="B559" s="46">
        <v>35125</v>
      </c>
      <c r="C559" s="47">
        <v>645.5</v>
      </c>
      <c r="D559" s="45">
        <f t="shared" si="8"/>
        <v>7.916567080580238E-3</v>
      </c>
    </row>
    <row r="560" spans="2:4">
      <c r="B560" s="46">
        <v>35156</v>
      </c>
      <c r="C560" s="47">
        <v>654.169983</v>
      </c>
      <c r="D560" s="45">
        <f t="shared" si="8"/>
        <v>1.3431422153369484E-2</v>
      </c>
    </row>
    <row r="561" spans="2:4">
      <c r="B561" s="46">
        <v>35186</v>
      </c>
      <c r="C561" s="47">
        <v>669.11999500000002</v>
      </c>
      <c r="D561" s="45">
        <f t="shared" si="8"/>
        <v>2.2853405672085103E-2</v>
      </c>
    </row>
    <row r="562" spans="2:4">
      <c r="B562" s="46">
        <v>35217</v>
      </c>
      <c r="C562" s="47">
        <v>670.63000499999998</v>
      </c>
      <c r="D562" s="45">
        <f t="shared" si="8"/>
        <v>2.2567103229368681E-3</v>
      </c>
    </row>
    <row r="563" spans="2:4">
      <c r="B563" s="46">
        <v>35247</v>
      </c>
      <c r="C563" s="47">
        <v>639.95001200000002</v>
      </c>
      <c r="D563" s="45">
        <f t="shared" si="8"/>
        <v>-4.5748017194667527E-2</v>
      </c>
    </row>
    <row r="564" spans="2:4">
      <c r="B564" s="46">
        <v>35278</v>
      </c>
      <c r="C564" s="47">
        <v>651.98999000000003</v>
      </c>
      <c r="D564" s="45">
        <f t="shared" si="8"/>
        <v>1.8813935110919288E-2</v>
      </c>
    </row>
    <row r="565" spans="2:4">
      <c r="B565" s="46">
        <v>35309</v>
      </c>
      <c r="C565" s="47">
        <v>687.330017</v>
      </c>
      <c r="D565" s="45">
        <f t="shared" si="8"/>
        <v>5.4203327569492227E-2</v>
      </c>
    </row>
    <row r="566" spans="2:4">
      <c r="B566" s="46">
        <v>35339</v>
      </c>
      <c r="C566" s="47">
        <v>705.27002000000005</v>
      </c>
      <c r="D566" s="45">
        <f t="shared" si="8"/>
        <v>2.610100323903073E-2</v>
      </c>
    </row>
    <row r="567" spans="2:4">
      <c r="B567" s="46">
        <v>35370</v>
      </c>
      <c r="C567" s="47">
        <v>757.02002000000005</v>
      </c>
      <c r="D567" s="45">
        <f t="shared" si="8"/>
        <v>7.337615173263709E-2</v>
      </c>
    </row>
    <row r="568" spans="2:4">
      <c r="B568" s="46">
        <v>35400</v>
      </c>
      <c r="C568" s="47">
        <v>740.73999000000003</v>
      </c>
      <c r="D568" s="45">
        <f t="shared" si="8"/>
        <v>-2.1505415404998153E-2</v>
      </c>
    </row>
    <row r="569" spans="2:4">
      <c r="B569" s="46">
        <v>35431</v>
      </c>
      <c r="C569" s="47">
        <v>786.15997300000004</v>
      </c>
      <c r="D569" s="45">
        <f t="shared" si="8"/>
        <v>6.1317039194819227E-2</v>
      </c>
    </row>
    <row r="570" spans="2:4">
      <c r="B570" s="46">
        <v>35462</v>
      </c>
      <c r="C570" s="47">
        <v>790.82000700000003</v>
      </c>
      <c r="D570" s="45">
        <f t="shared" si="8"/>
        <v>5.9275900071803778E-3</v>
      </c>
    </row>
    <row r="571" spans="2:4">
      <c r="B571" s="46">
        <v>35490</v>
      </c>
      <c r="C571" s="47">
        <v>757.11999500000002</v>
      </c>
      <c r="D571" s="45">
        <f t="shared" si="8"/>
        <v>-4.261401039642642E-2</v>
      </c>
    </row>
    <row r="572" spans="2:4">
      <c r="B572" s="46">
        <v>35521</v>
      </c>
      <c r="C572" s="47">
        <v>801.34002699999996</v>
      </c>
      <c r="D572" s="45">
        <f t="shared" si="8"/>
        <v>5.8405579422057062E-2</v>
      </c>
    </row>
    <row r="573" spans="2:4">
      <c r="B573" s="46">
        <v>35551</v>
      </c>
      <c r="C573" s="47">
        <v>848.28002900000001</v>
      </c>
      <c r="D573" s="45">
        <f t="shared" si="8"/>
        <v>5.8576884241924997E-2</v>
      </c>
    </row>
    <row r="574" spans="2:4">
      <c r="B574" s="46">
        <v>35582</v>
      </c>
      <c r="C574" s="47">
        <v>885.14001499999995</v>
      </c>
      <c r="D574" s="45">
        <f t="shared" si="8"/>
        <v>4.3452615574897539E-2</v>
      </c>
    </row>
    <row r="575" spans="2:4">
      <c r="B575" s="46">
        <v>35612</v>
      </c>
      <c r="C575" s="47">
        <v>954.30999799999995</v>
      </c>
      <c r="D575" s="45">
        <f t="shared" si="8"/>
        <v>7.8145809507888991E-2</v>
      </c>
    </row>
    <row r="576" spans="2:4">
      <c r="B576" s="46">
        <v>35643</v>
      </c>
      <c r="C576" s="47">
        <v>899.46997099999999</v>
      </c>
      <c r="D576" s="45">
        <f t="shared" si="8"/>
        <v>-5.7465631833399242E-2</v>
      </c>
    </row>
    <row r="577" spans="2:4">
      <c r="B577" s="46">
        <v>35674</v>
      </c>
      <c r="C577" s="47">
        <v>947.28002900000001</v>
      </c>
      <c r="D577" s="45">
        <f t="shared" si="8"/>
        <v>5.3153589937912478E-2</v>
      </c>
    </row>
    <row r="578" spans="2:4">
      <c r="B578" s="46">
        <v>35704</v>
      </c>
      <c r="C578" s="47">
        <v>914.61999500000002</v>
      </c>
      <c r="D578" s="45">
        <f t="shared" si="8"/>
        <v>-3.4477697196337698E-2</v>
      </c>
    </row>
    <row r="579" spans="2:4">
      <c r="B579" s="46">
        <v>35735</v>
      </c>
      <c r="C579" s="47">
        <v>955.40002400000003</v>
      </c>
      <c r="D579" s="45">
        <f t="shared" si="8"/>
        <v>4.4586854893763843E-2</v>
      </c>
    </row>
    <row r="580" spans="2:4">
      <c r="B580" s="46">
        <v>35765</v>
      </c>
      <c r="C580" s="47">
        <v>970.42999299999997</v>
      </c>
      <c r="D580" s="45">
        <f t="shared" si="8"/>
        <v>1.5731597888257891E-2</v>
      </c>
    </row>
    <row r="581" spans="2:4">
      <c r="B581" s="46">
        <v>35796</v>
      </c>
      <c r="C581" s="47">
        <v>980.28002900000001</v>
      </c>
      <c r="D581" s="45">
        <f t="shared" si="8"/>
        <v>1.0150176798997644E-2</v>
      </c>
    </row>
    <row r="582" spans="2:4">
      <c r="B582" s="46">
        <v>35827</v>
      </c>
      <c r="C582" s="47">
        <v>1049.339966</v>
      </c>
      <c r="D582" s="45">
        <f t="shared" si="8"/>
        <v>7.044919304379707E-2</v>
      </c>
    </row>
    <row r="583" spans="2:4">
      <c r="B583" s="46">
        <v>35855</v>
      </c>
      <c r="C583" s="47">
        <v>1101.75</v>
      </c>
      <c r="D583" s="45">
        <f t="shared" ref="D583:D646" si="9">(C583-C582)/C582</f>
        <v>4.9945714161429351E-2</v>
      </c>
    </row>
    <row r="584" spans="2:4">
      <c r="B584" s="46">
        <v>35886</v>
      </c>
      <c r="C584" s="47">
        <v>1111.75</v>
      </c>
      <c r="D584" s="45">
        <f t="shared" si="9"/>
        <v>9.0764692534604039E-3</v>
      </c>
    </row>
    <row r="585" spans="2:4">
      <c r="B585" s="46">
        <v>35916</v>
      </c>
      <c r="C585" s="47">
        <v>1090.8199460000001</v>
      </c>
      <c r="D585" s="45">
        <f t="shared" si="9"/>
        <v>-1.8826223521475085E-2</v>
      </c>
    </row>
    <row r="586" spans="2:4">
      <c r="B586" s="46">
        <v>35947</v>
      </c>
      <c r="C586" s="47">
        <v>1133.839966</v>
      </c>
      <c r="D586" s="45">
        <f t="shared" si="9"/>
        <v>3.9438241075214008E-2</v>
      </c>
    </row>
    <row r="587" spans="2:4">
      <c r="B587" s="46">
        <v>35977</v>
      </c>
      <c r="C587" s="47">
        <v>1120.670044</v>
      </c>
      <c r="D587" s="45">
        <f t="shared" si="9"/>
        <v>-1.1615327025789495E-2</v>
      </c>
    </row>
    <row r="588" spans="2:4">
      <c r="B588" s="46">
        <v>36008</v>
      </c>
      <c r="C588" s="47">
        <v>957.28002900000001</v>
      </c>
      <c r="D588" s="45">
        <f t="shared" si="9"/>
        <v>-0.14579671855670656</v>
      </c>
    </row>
    <row r="589" spans="2:4">
      <c r="B589" s="46">
        <v>36039</v>
      </c>
      <c r="C589" s="47">
        <v>1017.01001</v>
      </c>
      <c r="D589" s="45">
        <f t="shared" si="9"/>
        <v>6.2395515617718951E-2</v>
      </c>
    </row>
    <row r="590" spans="2:4">
      <c r="B590" s="46">
        <v>36069</v>
      </c>
      <c r="C590" s="47">
        <v>1098.670044</v>
      </c>
      <c r="D590" s="45">
        <f t="shared" si="9"/>
        <v>8.0294228372442475E-2</v>
      </c>
    </row>
    <row r="591" spans="2:4">
      <c r="B591" s="46">
        <v>36100</v>
      </c>
      <c r="C591" s="47">
        <v>1163.630005</v>
      </c>
      <c r="D591" s="45">
        <f t="shared" si="9"/>
        <v>5.9125996339625349E-2</v>
      </c>
    </row>
    <row r="592" spans="2:4">
      <c r="B592" s="46">
        <v>36130</v>
      </c>
      <c r="C592" s="47">
        <v>1229.2299800000001</v>
      </c>
      <c r="D592" s="45">
        <f t="shared" si="9"/>
        <v>5.6375286575735976E-2</v>
      </c>
    </row>
    <row r="593" spans="2:4">
      <c r="B593" s="46">
        <v>36161</v>
      </c>
      <c r="C593" s="47">
        <v>1279.6400149999999</v>
      </c>
      <c r="D593" s="45">
        <f t="shared" si="9"/>
        <v>4.1009441536725193E-2</v>
      </c>
    </row>
    <row r="594" spans="2:4">
      <c r="B594" s="46">
        <v>36192</v>
      </c>
      <c r="C594" s="47">
        <v>1238.329956</v>
      </c>
      <c r="D594" s="45">
        <f t="shared" si="9"/>
        <v>-3.2282562686194144E-2</v>
      </c>
    </row>
    <row r="595" spans="2:4">
      <c r="B595" s="46">
        <v>36220</v>
      </c>
      <c r="C595" s="47">
        <v>1286.369995</v>
      </c>
      <c r="D595" s="45">
        <f t="shared" si="9"/>
        <v>3.8794215360158806E-2</v>
      </c>
    </row>
    <row r="596" spans="2:4">
      <c r="B596" s="46">
        <v>36251</v>
      </c>
      <c r="C596" s="47">
        <v>1335.1800539999999</v>
      </c>
      <c r="D596" s="45">
        <f t="shared" si="9"/>
        <v>3.7944027915545332E-2</v>
      </c>
    </row>
    <row r="597" spans="2:4">
      <c r="B597" s="46">
        <v>36281</v>
      </c>
      <c r="C597" s="47">
        <v>1301.839966</v>
      </c>
      <c r="D597" s="45">
        <f t="shared" si="9"/>
        <v>-2.4970480872686798E-2</v>
      </c>
    </row>
    <row r="598" spans="2:4">
      <c r="B598" s="46">
        <v>36312</v>
      </c>
      <c r="C598" s="47">
        <v>1372.709961</v>
      </c>
      <c r="D598" s="45">
        <f t="shared" si="9"/>
        <v>5.4438331016794128E-2</v>
      </c>
    </row>
    <row r="599" spans="2:4">
      <c r="B599" s="46">
        <v>36342</v>
      </c>
      <c r="C599" s="47">
        <v>1328.719971</v>
      </c>
      <c r="D599" s="45">
        <f t="shared" si="9"/>
        <v>-3.2046092218893742E-2</v>
      </c>
    </row>
    <row r="600" spans="2:4">
      <c r="B600" s="46">
        <v>36373</v>
      </c>
      <c r="C600" s="47">
        <v>1320.410034</v>
      </c>
      <c r="D600" s="45">
        <f t="shared" si="9"/>
        <v>-6.2540920445004668E-3</v>
      </c>
    </row>
    <row r="601" spans="2:4">
      <c r="B601" s="46">
        <v>36404</v>
      </c>
      <c r="C601" s="47">
        <v>1282.709961</v>
      </c>
      <c r="D601" s="45">
        <f t="shared" si="9"/>
        <v>-2.8551792268491635E-2</v>
      </c>
    </row>
    <row r="602" spans="2:4">
      <c r="B602" s="46">
        <v>36434</v>
      </c>
      <c r="C602" s="47">
        <v>1362.9300539999999</v>
      </c>
      <c r="D602" s="45">
        <f t="shared" si="9"/>
        <v>6.2539541625965367E-2</v>
      </c>
    </row>
    <row r="603" spans="2:4">
      <c r="B603" s="46">
        <v>36465</v>
      </c>
      <c r="C603" s="47">
        <v>1388.910034</v>
      </c>
      <c r="D603" s="45">
        <f t="shared" si="9"/>
        <v>1.9061858621249591E-2</v>
      </c>
    </row>
    <row r="604" spans="2:4">
      <c r="B604" s="46">
        <v>36495</v>
      </c>
      <c r="C604" s="47">
        <v>1469.25</v>
      </c>
      <c r="D604" s="45">
        <f t="shared" si="9"/>
        <v>5.784389487677933E-2</v>
      </c>
    </row>
    <row r="605" spans="2:4">
      <c r="B605" s="46">
        <v>36526</v>
      </c>
      <c r="C605" s="47">
        <v>1394.459961</v>
      </c>
      <c r="D605" s="45">
        <f t="shared" si="9"/>
        <v>-5.0903548749361906E-2</v>
      </c>
    </row>
    <row r="606" spans="2:4">
      <c r="B606" s="46">
        <v>36557</v>
      </c>
      <c r="C606" s="47">
        <v>1366.420044</v>
      </c>
      <c r="D606" s="45">
        <f t="shared" si="9"/>
        <v>-2.0108083261058264E-2</v>
      </c>
    </row>
    <row r="607" spans="2:4">
      <c r="B607" s="46">
        <v>36586</v>
      </c>
      <c r="C607" s="47">
        <v>1498.579956</v>
      </c>
      <c r="D607" s="45">
        <f t="shared" si="9"/>
        <v>9.6719828269732314E-2</v>
      </c>
    </row>
    <row r="608" spans="2:4">
      <c r="B608" s="46">
        <v>36617</v>
      </c>
      <c r="C608" s="47">
        <v>1452.4300539999999</v>
      </c>
      <c r="D608" s="45">
        <f t="shared" si="9"/>
        <v>-3.0795755551931397E-2</v>
      </c>
    </row>
    <row r="609" spans="2:4">
      <c r="B609" s="46">
        <v>36647</v>
      </c>
      <c r="C609" s="47">
        <v>1420.599976</v>
      </c>
      <c r="D609" s="45">
        <f t="shared" si="9"/>
        <v>-2.1915050512993556E-2</v>
      </c>
    </row>
    <row r="610" spans="2:4">
      <c r="B610" s="46">
        <v>36678</v>
      </c>
      <c r="C610" s="47">
        <v>1454.599976</v>
      </c>
      <c r="D610" s="45">
        <f t="shared" si="9"/>
        <v>2.3933549608901303E-2</v>
      </c>
    </row>
    <row r="611" spans="2:4">
      <c r="B611" s="46">
        <v>36708</v>
      </c>
      <c r="C611" s="47">
        <v>1430.829956</v>
      </c>
      <c r="D611" s="45">
        <f t="shared" si="9"/>
        <v>-1.6341276221772696E-2</v>
      </c>
    </row>
    <row r="612" spans="2:4">
      <c r="B612" s="46">
        <v>36739</v>
      </c>
      <c r="C612" s="47">
        <v>1517.6800539999999</v>
      </c>
      <c r="D612" s="45">
        <f t="shared" si="9"/>
        <v>6.0699105184236081E-2</v>
      </c>
    </row>
    <row r="613" spans="2:4">
      <c r="B613" s="46">
        <v>36770</v>
      </c>
      <c r="C613" s="47">
        <v>1436.51001</v>
      </c>
      <c r="D613" s="45">
        <f t="shared" si="9"/>
        <v>-5.3482974745611284E-2</v>
      </c>
    </row>
    <row r="614" spans="2:4">
      <c r="B614" s="46">
        <v>36800</v>
      </c>
      <c r="C614" s="47">
        <v>1429.400024</v>
      </c>
      <c r="D614" s="45">
        <f t="shared" si="9"/>
        <v>-4.9494858723608441E-3</v>
      </c>
    </row>
    <row r="615" spans="2:4">
      <c r="B615" s="46">
        <v>36831</v>
      </c>
      <c r="C615" s="47">
        <v>1314.9499510000001</v>
      </c>
      <c r="D615" s="45">
        <f t="shared" si="9"/>
        <v>-8.0068609961069917E-2</v>
      </c>
    </row>
    <row r="616" spans="2:4">
      <c r="B616" s="46">
        <v>36861</v>
      </c>
      <c r="C616" s="47">
        <v>1320.280029</v>
      </c>
      <c r="D616" s="45">
        <f t="shared" si="9"/>
        <v>4.0534455291979079E-3</v>
      </c>
    </row>
    <row r="617" spans="2:4">
      <c r="B617" s="46">
        <v>36892</v>
      </c>
      <c r="C617" s="47">
        <v>1366.01001</v>
      </c>
      <c r="D617" s="45">
        <f t="shared" si="9"/>
        <v>3.4636577086329577E-2</v>
      </c>
    </row>
    <row r="618" spans="2:4">
      <c r="B618" s="46">
        <v>36923</v>
      </c>
      <c r="C618" s="47">
        <v>1239.9399410000001</v>
      </c>
      <c r="D618" s="45">
        <f t="shared" si="9"/>
        <v>-9.2290735849000022E-2</v>
      </c>
    </row>
    <row r="619" spans="2:4">
      <c r="B619" s="46">
        <v>36951</v>
      </c>
      <c r="C619" s="47">
        <v>1160.329956</v>
      </c>
      <c r="D619" s="45">
        <f t="shared" si="9"/>
        <v>-6.4204710540895507E-2</v>
      </c>
    </row>
    <row r="620" spans="2:4">
      <c r="B620" s="46">
        <v>36982</v>
      </c>
      <c r="C620" s="47">
        <v>1249.459961</v>
      </c>
      <c r="D620" s="45">
        <f t="shared" si="9"/>
        <v>7.6814361759009853E-2</v>
      </c>
    </row>
    <row r="621" spans="2:4">
      <c r="B621" s="46">
        <v>37012</v>
      </c>
      <c r="C621" s="47">
        <v>1255.8199460000001</v>
      </c>
      <c r="D621" s="45">
        <f t="shared" si="9"/>
        <v>5.0901871196495675E-3</v>
      </c>
    </row>
    <row r="622" spans="2:4">
      <c r="B622" s="46">
        <v>37043</v>
      </c>
      <c r="C622" s="47">
        <v>1224.380005</v>
      </c>
      <c r="D622" s="45">
        <f t="shared" si="9"/>
        <v>-2.5035389109833495E-2</v>
      </c>
    </row>
    <row r="623" spans="2:4">
      <c r="B623" s="46">
        <v>37073</v>
      </c>
      <c r="C623" s="47">
        <v>1211.2299800000001</v>
      </c>
      <c r="D623" s="45">
        <f t="shared" si="9"/>
        <v>-1.074015007293419E-2</v>
      </c>
    </row>
    <row r="624" spans="2:4">
      <c r="B624" s="46">
        <v>37104</v>
      </c>
      <c r="C624" s="47">
        <v>1133.579956</v>
      </c>
      <c r="D624" s="45">
        <f t="shared" si="9"/>
        <v>-6.4108406563714707E-2</v>
      </c>
    </row>
    <row r="625" spans="2:4">
      <c r="B625" s="46">
        <v>37135</v>
      </c>
      <c r="C625" s="47">
        <v>1040.9399410000001</v>
      </c>
      <c r="D625" s="45">
        <f t="shared" si="9"/>
        <v>-8.172340601971613E-2</v>
      </c>
    </row>
    <row r="626" spans="2:4">
      <c r="B626" s="46">
        <v>37165</v>
      </c>
      <c r="C626" s="47">
        <v>1059.780029</v>
      </c>
      <c r="D626" s="45">
        <f t="shared" si="9"/>
        <v>1.8099111445277823E-2</v>
      </c>
    </row>
    <row r="627" spans="2:4">
      <c r="B627" s="46">
        <v>37196</v>
      </c>
      <c r="C627" s="47">
        <v>1139.4499510000001</v>
      </c>
      <c r="D627" s="45">
        <f t="shared" si="9"/>
        <v>7.5175904263053484E-2</v>
      </c>
    </row>
    <row r="628" spans="2:4">
      <c r="B628" s="46">
        <v>37226</v>
      </c>
      <c r="C628" s="47">
        <v>1148.079956</v>
      </c>
      <c r="D628" s="45">
        <f t="shared" si="9"/>
        <v>7.5738341929157561E-3</v>
      </c>
    </row>
    <row r="629" spans="2:4">
      <c r="B629" s="46">
        <v>37257</v>
      </c>
      <c r="C629" s="47">
        <v>1130.1999510000001</v>
      </c>
      <c r="D629" s="45">
        <f t="shared" si="9"/>
        <v>-1.5573832559794278E-2</v>
      </c>
    </row>
    <row r="630" spans="2:4">
      <c r="B630" s="46">
        <v>37288</v>
      </c>
      <c r="C630" s="47">
        <v>1106.7299800000001</v>
      </c>
      <c r="D630" s="45">
        <f t="shared" si="9"/>
        <v>-2.0766211305560379E-2</v>
      </c>
    </row>
    <row r="631" spans="2:4">
      <c r="B631" s="46">
        <v>37316</v>
      </c>
      <c r="C631" s="47">
        <v>1147.3900149999999</v>
      </c>
      <c r="D631" s="45">
        <f t="shared" si="9"/>
        <v>3.6738893618839058E-2</v>
      </c>
    </row>
    <row r="632" spans="2:4">
      <c r="B632" s="46">
        <v>37347</v>
      </c>
      <c r="C632" s="47">
        <v>1076.920044</v>
      </c>
      <c r="D632" s="45">
        <f t="shared" si="9"/>
        <v>-6.1417626159139961E-2</v>
      </c>
    </row>
    <row r="633" spans="2:4">
      <c r="B633" s="46">
        <v>37377</v>
      </c>
      <c r="C633" s="47">
        <v>1067.1400149999999</v>
      </c>
      <c r="D633" s="45">
        <f t="shared" si="9"/>
        <v>-9.081481076045431E-3</v>
      </c>
    </row>
    <row r="634" spans="2:4">
      <c r="B634" s="46">
        <v>37408</v>
      </c>
      <c r="C634" s="47">
        <v>989.82000700000003</v>
      </c>
      <c r="D634" s="45">
        <f t="shared" si="9"/>
        <v>-7.2455354417573711E-2</v>
      </c>
    </row>
    <row r="635" spans="2:4">
      <c r="B635" s="46">
        <v>37438</v>
      </c>
      <c r="C635" s="47">
        <v>911.61999500000002</v>
      </c>
      <c r="D635" s="45">
        <f t="shared" si="9"/>
        <v>-7.9004274966125249E-2</v>
      </c>
    </row>
    <row r="636" spans="2:4">
      <c r="B636" s="46">
        <v>37469</v>
      </c>
      <c r="C636" s="47">
        <v>916.07000700000003</v>
      </c>
      <c r="D636" s="45">
        <f t="shared" si="9"/>
        <v>4.8814330800192847E-3</v>
      </c>
    </row>
    <row r="637" spans="2:4">
      <c r="B637" s="46">
        <v>37500</v>
      </c>
      <c r="C637" s="47">
        <v>815.28002900000001</v>
      </c>
      <c r="D637" s="45">
        <f t="shared" si="9"/>
        <v>-0.11002431826151908</v>
      </c>
    </row>
    <row r="638" spans="2:4">
      <c r="B638" s="46">
        <v>37530</v>
      </c>
      <c r="C638" s="47">
        <v>885.76000999999997</v>
      </c>
      <c r="D638" s="45">
        <f t="shared" si="9"/>
        <v>8.6448801016809837E-2</v>
      </c>
    </row>
    <row r="639" spans="2:4">
      <c r="B639" s="46">
        <v>37561</v>
      </c>
      <c r="C639" s="47">
        <v>936.30999799999995</v>
      </c>
      <c r="D639" s="45">
        <f t="shared" si="9"/>
        <v>5.7069620923617885E-2</v>
      </c>
    </row>
    <row r="640" spans="2:4">
      <c r="B640" s="46">
        <v>37591</v>
      </c>
      <c r="C640" s="47">
        <v>879.82000700000003</v>
      </c>
      <c r="D640" s="45">
        <f t="shared" si="9"/>
        <v>-6.0332572674290638E-2</v>
      </c>
    </row>
    <row r="641" spans="2:4">
      <c r="B641" s="46">
        <v>37622</v>
      </c>
      <c r="C641" s="47">
        <v>855.70001200000002</v>
      </c>
      <c r="D641" s="45">
        <f t="shared" si="9"/>
        <v>-2.7414692559952228E-2</v>
      </c>
    </row>
    <row r="642" spans="2:4">
      <c r="B642" s="46">
        <v>37653</v>
      </c>
      <c r="C642" s="47">
        <v>841.15002400000003</v>
      </c>
      <c r="D642" s="45">
        <f t="shared" si="9"/>
        <v>-1.7003608502929392E-2</v>
      </c>
    </row>
    <row r="643" spans="2:4">
      <c r="B643" s="46">
        <v>37681</v>
      </c>
      <c r="C643" s="47">
        <v>848.17999299999997</v>
      </c>
      <c r="D643" s="45">
        <f t="shared" si="9"/>
        <v>8.3575685661514496E-3</v>
      </c>
    </row>
    <row r="644" spans="2:4">
      <c r="B644" s="46">
        <v>37712</v>
      </c>
      <c r="C644" s="47">
        <v>916.919983</v>
      </c>
      <c r="D644" s="45">
        <f t="shared" si="9"/>
        <v>8.1044106872726049E-2</v>
      </c>
    </row>
    <row r="645" spans="2:4">
      <c r="B645" s="46">
        <v>37742</v>
      </c>
      <c r="C645" s="47">
        <v>963.59002699999996</v>
      </c>
      <c r="D645" s="45">
        <f t="shared" si="9"/>
        <v>5.0898709664177928E-2</v>
      </c>
    </row>
    <row r="646" spans="2:4">
      <c r="B646" s="46">
        <v>37773</v>
      </c>
      <c r="C646" s="47">
        <v>974.5</v>
      </c>
      <c r="D646" s="45">
        <f t="shared" si="9"/>
        <v>1.132221452516137E-2</v>
      </c>
    </row>
    <row r="647" spans="2:4">
      <c r="B647" s="46">
        <v>37803</v>
      </c>
      <c r="C647" s="47">
        <v>990.30999799999995</v>
      </c>
      <c r="D647" s="45">
        <f t="shared" ref="D647:D710" si="10">(C647-C646)/C646</f>
        <v>1.6223702411493023E-2</v>
      </c>
    </row>
    <row r="648" spans="2:4">
      <c r="B648" s="46">
        <v>37834</v>
      </c>
      <c r="C648" s="47">
        <v>1008.01001</v>
      </c>
      <c r="D648" s="45">
        <f t="shared" si="10"/>
        <v>1.7873203376464364E-2</v>
      </c>
    </row>
    <row r="649" spans="2:4">
      <c r="B649" s="46">
        <v>37865</v>
      </c>
      <c r="C649" s="47">
        <v>995.96997099999999</v>
      </c>
      <c r="D649" s="45">
        <f t="shared" si="10"/>
        <v>-1.1944364520745165E-2</v>
      </c>
    </row>
    <row r="650" spans="2:4">
      <c r="B650" s="46">
        <v>37895</v>
      </c>
      <c r="C650" s="47">
        <v>1050.709961</v>
      </c>
      <c r="D650" s="45">
        <f t="shared" si="10"/>
        <v>5.4961486384010702E-2</v>
      </c>
    </row>
    <row r="651" spans="2:4">
      <c r="B651" s="46">
        <v>37926</v>
      </c>
      <c r="C651" s="47">
        <v>1058.1999510000001</v>
      </c>
      <c r="D651" s="45">
        <f t="shared" si="10"/>
        <v>7.1285038478854151E-3</v>
      </c>
    </row>
    <row r="652" spans="2:4">
      <c r="B652" s="46">
        <v>37956</v>
      </c>
      <c r="C652" s="47">
        <v>1111.920044</v>
      </c>
      <c r="D652" s="45">
        <f t="shared" si="10"/>
        <v>5.0765541001239284E-2</v>
      </c>
    </row>
    <row r="653" spans="2:4">
      <c r="B653" s="46">
        <v>37987</v>
      </c>
      <c r="C653" s="47">
        <v>1131.130005</v>
      </c>
      <c r="D653" s="45">
        <f t="shared" si="10"/>
        <v>1.7276387006114644E-2</v>
      </c>
    </row>
    <row r="654" spans="2:4">
      <c r="B654" s="46">
        <v>38018</v>
      </c>
      <c r="C654" s="47">
        <v>1144.9399410000001</v>
      </c>
      <c r="D654" s="45">
        <f t="shared" si="10"/>
        <v>1.2208973273589456E-2</v>
      </c>
    </row>
    <row r="655" spans="2:4">
      <c r="B655" s="46">
        <v>38047</v>
      </c>
      <c r="C655" s="47">
        <v>1126.209961</v>
      </c>
      <c r="D655" s="45">
        <f t="shared" si="10"/>
        <v>-1.6358919214261271E-2</v>
      </c>
    </row>
    <row r="656" spans="2:4">
      <c r="B656" s="46">
        <v>38078</v>
      </c>
      <c r="C656" s="47">
        <v>1107.3000489999999</v>
      </c>
      <c r="D656" s="45">
        <f t="shared" si="10"/>
        <v>-1.6790751862298683E-2</v>
      </c>
    </row>
    <row r="657" spans="2:4">
      <c r="B657" s="46">
        <v>38108</v>
      </c>
      <c r="C657" s="47">
        <v>1120.6800539999999</v>
      </c>
      <c r="D657" s="45">
        <f t="shared" si="10"/>
        <v>1.2083450201310325E-2</v>
      </c>
    </row>
    <row r="658" spans="2:4">
      <c r="B658" s="46">
        <v>38139</v>
      </c>
      <c r="C658" s="47">
        <v>1140.839966</v>
      </c>
      <c r="D658" s="45">
        <f t="shared" si="10"/>
        <v>1.7988998669195622E-2</v>
      </c>
    </row>
    <row r="659" spans="2:4">
      <c r="B659" s="46">
        <v>38169</v>
      </c>
      <c r="C659" s="47">
        <v>1101.719971</v>
      </c>
      <c r="D659" s="45">
        <f t="shared" si="10"/>
        <v>-3.4290519411904981E-2</v>
      </c>
    </row>
    <row r="660" spans="2:4">
      <c r="B660" s="46">
        <v>38200</v>
      </c>
      <c r="C660" s="47">
        <v>1104.23999</v>
      </c>
      <c r="D660" s="45">
        <f t="shared" si="10"/>
        <v>2.2873498405522209E-3</v>
      </c>
    </row>
    <row r="661" spans="2:4">
      <c r="B661" s="46">
        <v>38231</v>
      </c>
      <c r="C661" s="47">
        <v>1114.579956</v>
      </c>
      <c r="D661" s="45">
        <f t="shared" si="10"/>
        <v>9.3638756915514383E-3</v>
      </c>
    </row>
    <row r="662" spans="2:4">
      <c r="B662" s="46">
        <v>38261</v>
      </c>
      <c r="C662" s="47">
        <v>1130.1999510000001</v>
      </c>
      <c r="D662" s="45">
        <f t="shared" si="10"/>
        <v>1.4014243586487049E-2</v>
      </c>
    </row>
    <row r="663" spans="2:4">
      <c r="B663" s="46">
        <v>38292</v>
      </c>
      <c r="C663" s="47">
        <v>1173.8199460000001</v>
      </c>
      <c r="D663" s="45">
        <f t="shared" si="10"/>
        <v>3.8594936198152442E-2</v>
      </c>
    </row>
    <row r="664" spans="2:4">
      <c r="B664" s="46">
        <v>38322</v>
      </c>
      <c r="C664" s="47">
        <v>1211.920044</v>
      </c>
      <c r="D664" s="45">
        <f t="shared" si="10"/>
        <v>3.2458213144045421E-2</v>
      </c>
    </row>
    <row r="665" spans="2:4">
      <c r="B665" s="46">
        <v>38353</v>
      </c>
      <c r="C665" s="47">
        <v>1181.2700199999999</v>
      </c>
      <c r="D665" s="45">
        <f t="shared" si="10"/>
        <v>-2.5290467099494587E-2</v>
      </c>
    </row>
    <row r="666" spans="2:4">
      <c r="B666" s="46">
        <v>38384</v>
      </c>
      <c r="C666" s="47">
        <v>1203.599976</v>
      </c>
      <c r="D666" s="45">
        <f t="shared" si="10"/>
        <v>1.8903346078316657E-2</v>
      </c>
    </row>
    <row r="667" spans="2:4">
      <c r="B667" s="46">
        <v>38412</v>
      </c>
      <c r="C667" s="47">
        <v>1180.589966</v>
      </c>
      <c r="D667" s="45">
        <f t="shared" si="10"/>
        <v>-1.9117655748441098E-2</v>
      </c>
    </row>
    <row r="668" spans="2:4">
      <c r="B668" s="46">
        <v>38443</v>
      </c>
      <c r="C668" s="47">
        <v>1156.849976</v>
      </c>
      <c r="D668" s="45">
        <f t="shared" si="10"/>
        <v>-2.0108581881679344E-2</v>
      </c>
    </row>
    <row r="669" spans="2:4">
      <c r="B669" s="46">
        <v>38473</v>
      </c>
      <c r="C669" s="47">
        <v>1191.5</v>
      </c>
      <c r="D669" s="45">
        <f t="shared" si="10"/>
        <v>2.9952046262565708E-2</v>
      </c>
    </row>
    <row r="670" spans="2:4">
      <c r="B670" s="46">
        <v>38504</v>
      </c>
      <c r="C670" s="47">
        <v>1191.329956</v>
      </c>
      <c r="D670" s="45">
        <f t="shared" si="10"/>
        <v>-1.4271422576580921E-4</v>
      </c>
    </row>
    <row r="671" spans="2:4">
      <c r="B671" s="46">
        <v>38534</v>
      </c>
      <c r="C671" s="47">
        <v>1234.1800539999999</v>
      </c>
      <c r="D671" s="45">
        <f t="shared" si="10"/>
        <v>3.5968287193812398E-2</v>
      </c>
    </row>
    <row r="672" spans="2:4">
      <c r="B672" s="46">
        <v>38565</v>
      </c>
      <c r="C672" s="47">
        <v>1220.329956</v>
      </c>
      <c r="D672" s="45">
        <f t="shared" si="10"/>
        <v>-1.1222104874496611E-2</v>
      </c>
    </row>
    <row r="673" spans="2:4">
      <c r="B673" s="46">
        <v>38596</v>
      </c>
      <c r="C673" s="47">
        <v>1228.8100589999999</v>
      </c>
      <c r="D673" s="45">
        <f t="shared" si="10"/>
        <v>6.9490246947603992E-3</v>
      </c>
    </row>
    <row r="674" spans="2:4">
      <c r="B674" s="46">
        <v>38626</v>
      </c>
      <c r="C674" s="47">
        <v>1207.01001</v>
      </c>
      <c r="D674" s="45">
        <f t="shared" si="10"/>
        <v>-1.7740780066319385E-2</v>
      </c>
    </row>
    <row r="675" spans="2:4">
      <c r="B675" s="46">
        <v>38657</v>
      </c>
      <c r="C675" s="47">
        <v>1249.4799800000001</v>
      </c>
      <c r="D675" s="45">
        <f t="shared" si="10"/>
        <v>3.518609592972647E-2</v>
      </c>
    </row>
    <row r="676" spans="2:4">
      <c r="B676" s="46">
        <v>38687</v>
      </c>
      <c r="C676" s="47">
        <v>1248.290039</v>
      </c>
      <c r="D676" s="45">
        <f t="shared" si="10"/>
        <v>-9.5234899241850176E-4</v>
      </c>
    </row>
    <row r="677" spans="2:4">
      <c r="B677" s="46">
        <v>38718</v>
      </c>
      <c r="C677" s="47">
        <v>1280.079956</v>
      </c>
      <c r="D677" s="45">
        <f t="shared" si="10"/>
        <v>2.5466771348641722E-2</v>
      </c>
    </row>
    <row r="678" spans="2:4">
      <c r="B678" s="46">
        <v>38749</v>
      </c>
      <c r="C678" s="47">
        <v>1280.660034</v>
      </c>
      <c r="D678" s="45">
        <f t="shared" si="10"/>
        <v>4.5315763072534016E-4</v>
      </c>
    </row>
    <row r="679" spans="2:4">
      <c r="B679" s="46">
        <v>38777</v>
      </c>
      <c r="C679" s="47">
        <v>1294.869995</v>
      </c>
      <c r="D679" s="45">
        <f t="shared" si="10"/>
        <v>1.1095810459249501E-2</v>
      </c>
    </row>
    <row r="680" spans="2:4">
      <c r="B680" s="46">
        <v>38808</v>
      </c>
      <c r="C680" s="47">
        <v>1310.6099850000001</v>
      </c>
      <c r="D680" s="45">
        <f t="shared" si="10"/>
        <v>1.215565273794149E-2</v>
      </c>
    </row>
    <row r="681" spans="2:4">
      <c r="B681" s="46">
        <v>38838</v>
      </c>
      <c r="C681" s="47">
        <v>1270.089966</v>
      </c>
      <c r="D681" s="45">
        <f t="shared" si="10"/>
        <v>-3.0916916141150906E-2</v>
      </c>
    </row>
    <row r="682" spans="2:4">
      <c r="B682" s="46">
        <v>38869</v>
      </c>
      <c r="C682" s="47">
        <v>1270.1999510000001</v>
      </c>
      <c r="D682" s="45">
        <f t="shared" si="10"/>
        <v>8.659622778253766E-5</v>
      </c>
    </row>
    <row r="683" spans="2:4">
      <c r="B683" s="46">
        <v>38899</v>
      </c>
      <c r="C683" s="47">
        <v>1276.660034</v>
      </c>
      <c r="D683" s="45">
        <f t="shared" si="10"/>
        <v>5.085878797990869E-3</v>
      </c>
    </row>
    <row r="684" spans="2:4">
      <c r="B684" s="46">
        <v>38930</v>
      </c>
      <c r="C684" s="47">
        <v>1303.8199460000001</v>
      </c>
      <c r="D684" s="45">
        <f t="shared" si="10"/>
        <v>2.127419303234809E-2</v>
      </c>
    </row>
    <row r="685" spans="2:4">
      <c r="B685" s="46">
        <v>38961</v>
      </c>
      <c r="C685" s="47">
        <v>1335.849976</v>
      </c>
      <c r="D685" s="45">
        <f t="shared" si="10"/>
        <v>2.4566298512509407E-2</v>
      </c>
    </row>
    <row r="686" spans="2:4">
      <c r="B686" s="46">
        <v>38991</v>
      </c>
      <c r="C686" s="47">
        <v>1377.9399410000001</v>
      </c>
      <c r="D686" s="45">
        <f t="shared" si="10"/>
        <v>3.1508002961554211E-2</v>
      </c>
    </row>
    <row r="687" spans="2:4">
      <c r="B687" s="46">
        <v>39022</v>
      </c>
      <c r="C687" s="47">
        <v>1400.630005</v>
      </c>
      <c r="D687" s="45">
        <f t="shared" si="10"/>
        <v>1.6466656727820252E-2</v>
      </c>
    </row>
    <row r="688" spans="2:4">
      <c r="B688" s="46">
        <v>39052</v>
      </c>
      <c r="C688" s="47">
        <v>1418.3000489999999</v>
      </c>
      <c r="D688" s="45">
        <f t="shared" si="10"/>
        <v>1.2615782852659909E-2</v>
      </c>
    </row>
    <row r="689" spans="2:4">
      <c r="B689" s="46">
        <v>39083</v>
      </c>
      <c r="C689" s="47">
        <v>1438.23999</v>
      </c>
      <c r="D689" s="45">
        <f t="shared" si="10"/>
        <v>1.4059042735039834E-2</v>
      </c>
    </row>
    <row r="690" spans="2:4">
      <c r="B690" s="46">
        <v>39114</v>
      </c>
      <c r="C690" s="47">
        <v>1406.8199460000001</v>
      </c>
      <c r="D690" s="45">
        <f t="shared" si="10"/>
        <v>-2.1846176033528286E-2</v>
      </c>
    </row>
    <row r="691" spans="2:4">
      <c r="B691" s="46">
        <v>39142</v>
      </c>
      <c r="C691" s="47">
        <v>1420.8599850000001</v>
      </c>
      <c r="D691" s="45">
        <f t="shared" si="10"/>
        <v>9.9799828968304798E-3</v>
      </c>
    </row>
    <row r="692" spans="2:4">
      <c r="B692" s="46">
        <v>39173</v>
      </c>
      <c r="C692" s="47">
        <v>1482.369995</v>
      </c>
      <c r="D692" s="45">
        <f t="shared" si="10"/>
        <v>4.329069060242411E-2</v>
      </c>
    </row>
    <row r="693" spans="2:4">
      <c r="B693" s="46">
        <v>39203</v>
      </c>
      <c r="C693" s="47">
        <v>1530.619995</v>
      </c>
      <c r="D693" s="45">
        <f t="shared" si="10"/>
        <v>3.254922870993486E-2</v>
      </c>
    </row>
    <row r="694" spans="2:4">
      <c r="B694" s="46">
        <v>39234</v>
      </c>
      <c r="C694" s="47">
        <v>1503.349976</v>
      </c>
      <c r="D694" s="45">
        <f t="shared" si="10"/>
        <v>-1.7816322202167525E-2</v>
      </c>
    </row>
    <row r="695" spans="2:4">
      <c r="B695" s="46">
        <v>39264</v>
      </c>
      <c r="C695" s="47">
        <v>1455.2700199999999</v>
      </c>
      <c r="D695" s="45">
        <f t="shared" si="10"/>
        <v>-3.1981878316802555E-2</v>
      </c>
    </row>
    <row r="696" spans="2:4">
      <c r="B696" s="46">
        <v>39295</v>
      </c>
      <c r="C696" s="47">
        <v>1473.98999</v>
      </c>
      <c r="D696" s="45">
        <f t="shared" si="10"/>
        <v>1.2863571531556806E-2</v>
      </c>
    </row>
    <row r="697" spans="2:4">
      <c r="B697" s="46">
        <v>39326</v>
      </c>
      <c r="C697" s="47">
        <v>1526.75</v>
      </c>
      <c r="D697" s="45">
        <f t="shared" si="10"/>
        <v>3.5794008343299509E-2</v>
      </c>
    </row>
    <row r="698" spans="2:4">
      <c r="B698" s="46">
        <v>39356</v>
      </c>
      <c r="C698" s="47">
        <v>1549.380005</v>
      </c>
      <c r="D698" s="45">
        <f t="shared" si="10"/>
        <v>1.4822338300311107E-2</v>
      </c>
    </row>
    <row r="699" spans="2:4">
      <c r="B699" s="46">
        <v>39387</v>
      </c>
      <c r="C699" s="47">
        <v>1481.1400149999999</v>
      </c>
      <c r="D699" s="45">
        <f t="shared" si="10"/>
        <v>-4.4043417224814412E-2</v>
      </c>
    </row>
    <row r="700" spans="2:4">
      <c r="B700" s="46">
        <v>39417</v>
      </c>
      <c r="C700" s="47">
        <v>1468.3599850000001</v>
      </c>
      <c r="D700" s="45">
        <f t="shared" si="10"/>
        <v>-8.6285090339686069E-3</v>
      </c>
    </row>
    <row r="701" spans="2:4">
      <c r="B701" s="46">
        <v>39448</v>
      </c>
      <c r="C701" s="47">
        <v>1378.5500489999999</v>
      </c>
      <c r="D701" s="45">
        <f t="shared" si="10"/>
        <v>-6.1163431935936409E-2</v>
      </c>
    </row>
    <row r="702" spans="2:4">
      <c r="B702" s="46">
        <v>39479</v>
      </c>
      <c r="C702" s="47">
        <v>1330.630005</v>
      </c>
      <c r="D702" s="45">
        <f t="shared" si="10"/>
        <v>-3.4761192772624509E-2</v>
      </c>
    </row>
    <row r="703" spans="2:4">
      <c r="B703" s="46">
        <v>39508</v>
      </c>
      <c r="C703" s="47">
        <v>1322.6999510000001</v>
      </c>
      <c r="D703" s="45">
        <f t="shared" si="10"/>
        <v>-5.9596236145298166E-3</v>
      </c>
    </row>
    <row r="704" spans="2:4">
      <c r="B704" s="46">
        <v>39539</v>
      </c>
      <c r="C704" s="47">
        <v>1385.589966</v>
      </c>
      <c r="D704" s="45">
        <f t="shared" si="10"/>
        <v>4.754669791319887E-2</v>
      </c>
    </row>
    <row r="705" spans="2:4">
      <c r="B705" s="46">
        <v>39569</v>
      </c>
      <c r="C705" s="47">
        <v>1400.380005</v>
      </c>
      <c r="D705" s="45">
        <f t="shared" si="10"/>
        <v>1.0674181657577029E-2</v>
      </c>
    </row>
    <row r="706" spans="2:4">
      <c r="B706" s="46">
        <v>39600</v>
      </c>
      <c r="C706" s="47">
        <v>1280</v>
      </c>
      <c r="D706" s="45">
        <f t="shared" si="10"/>
        <v>-8.5962384902803571E-2</v>
      </c>
    </row>
    <row r="707" spans="2:4">
      <c r="B707" s="46">
        <v>39630</v>
      </c>
      <c r="C707" s="47">
        <v>1267.380005</v>
      </c>
      <c r="D707" s="45">
        <f t="shared" si="10"/>
        <v>-9.8593710937500134E-3</v>
      </c>
    </row>
    <row r="708" spans="2:4">
      <c r="B708" s="46">
        <v>39661</v>
      </c>
      <c r="C708" s="47">
        <v>1282.829956</v>
      </c>
      <c r="D708" s="45">
        <f t="shared" si="10"/>
        <v>1.2190464532379975E-2</v>
      </c>
    </row>
    <row r="709" spans="2:4">
      <c r="B709" s="46">
        <v>39692</v>
      </c>
      <c r="C709" s="47">
        <v>1166.3599850000001</v>
      </c>
      <c r="D709" s="45">
        <f t="shared" si="10"/>
        <v>-9.0791433779084579E-2</v>
      </c>
    </row>
    <row r="710" spans="2:4">
      <c r="B710" s="46">
        <v>39722</v>
      </c>
      <c r="C710" s="47">
        <v>968.75</v>
      </c>
      <c r="D710" s="45">
        <f t="shared" si="10"/>
        <v>-0.16942452376741993</v>
      </c>
    </row>
    <row r="711" spans="2:4">
      <c r="B711" s="46">
        <v>39753</v>
      </c>
      <c r="C711" s="47">
        <v>896.23999000000003</v>
      </c>
      <c r="D711" s="45">
        <f t="shared" ref="D711:D774" si="11">(C711-C710)/C710</f>
        <v>-7.484904258064512E-2</v>
      </c>
    </row>
    <row r="712" spans="2:4">
      <c r="B712" s="46">
        <v>39783</v>
      </c>
      <c r="C712" s="47">
        <v>903.25</v>
      </c>
      <c r="D712" s="45">
        <f t="shared" si="11"/>
        <v>7.8215768970540632E-3</v>
      </c>
    </row>
    <row r="713" spans="2:4">
      <c r="B713" s="46">
        <v>39814</v>
      </c>
      <c r="C713" s="47">
        <v>825.88000499999998</v>
      </c>
      <c r="D713" s="45">
        <f t="shared" si="11"/>
        <v>-8.5657342928314437E-2</v>
      </c>
    </row>
    <row r="714" spans="2:4">
      <c r="B714" s="46">
        <v>39845</v>
      </c>
      <c r="C714" s="47">
        <v>735.09002699999996</v>
      </c>
      <c r="D714" s="45">
        <f t="shared" si="11"/>
        <v>-0.10993119757149226</v>
      </c>
    </row>
    <row r="715" spans="2:4">
      <c r="B715" s="46">
        <v>39873</v>
      </c>
      <c r="C715" s="47">
        <v>797.86999500000002</v>
      </c>
      <c r="D715" s="45">
        <f t="shared" si="11"/>
        <v>8.5404461622494654E-2</v>
      </c>
    </row>
    <row r="716" spans="2:4">
      <c r="B716" s="46">
        <v>39904</v>
      </c>
      <c r="C716" s="47">
        <v>872.80999799999995</v>
      </c>
      <c r="D716" s="45">
        <f t="shared" si="11"/>
        <v>9.3925079862164682E-2</v>
      </c>
    </row>
    <row r="717" spans="2:4">
      <c r="B717" s="46">
        <v>39934</v>
      </c>
      <c r="C717" s="47">
        <v>919.14001499999995</v>
      </c>
      <c r="D717" s="45">
        <f t="shared" si="11"/>
        <v>5.3081446255385356E-2</v>
      </c>
    </row>
    <row r="718" spans="2:4">
      <c r="B718" s="46">
        <v>39965</v>
      </c>
      <c r="C718" s="47">
        <v>919.32000700000003</v>
      </c>
      <c r="D718" s="45">
        <f t="shared" si="11"/>
        <v>1.958265303029853E-4</v>
      </c>
    </row>
    <row r="719" spans="2:4">
      <c r="B719" s="46">
        <v>39995</v>
      </c>
      <c r="C719" s="47">
        <v>987.47997999999995</v>
      </c>
      <c r="D719" s="45">
        <f t="shared" si="11"/>
        <v>7.4141727016716522E-2</v>
      </c>
    </row>
    <row r="720" spans="2:4">
      <c r="B720" s="46">
        <v>40026</v>
      </c>
      <c r="C720" s="47">
        <v>1020.619995</v>
      </c>
      <c r="D720" s="45">
        <f t="shared" si="11"/>
        <v>3.3560189240494843E-2</v>
      </c>
    </row>
    <row r="721" spans="2:4">
      <c r="B721" s="46">
        <v>40057</v>
      </c>
      <c r="C721" s="47">
        <v>1057.079956</v>
      </c>
      <c r="D721" s="45">
        <f t="shared" si="11"/>
        <v>3.5723345788458732E-2</v>
      </c>
    </row>
    <row r="722" spans="2:4">
      <c r="B722" s="46">
        <v>40087</v>
      </c>
      <c r="C722" s="47">
        <v>1036.1899410000001</v>
      </c>
      <c r="D722" s="45">
        <f t="shared" si="11"/>
        <v>-1.976200086041547E-2</v>
      </c>
    </row>
    <row r="723" spans="2:4">
      <c r="B723" s="46">
        <v>40118</v>
      </c>
      <c r="C723" s="47">
        <v>1095.630005</v>
      </c>
      <c r="D723" s="45">
        <f t="shared" si="11"/>
        <v>5.7364061981373636E-2</v>
      </c>
    </row>
    <row r="724" spans="2:4">
      <c r="B724" s="46">
        <v>40148</v>
      </c>
      <c r="C724" s="47">
        <v>1115.099976</v>
      </c>
      <c r="D724" s="45">
        <f t="shared" si="11"/>
        <v>1.7770571188400402E-2</v>
      </c>
    </row>
    <row r="725" spans="2:4">
      <c r="B725" s="46">
        <v>40179</v>
      </c>
      <c r="C725" s="47">
        <v>1073.869995</v>
      </c>
      <c r="D725" s="45">
        <f t="shared" si="11"/>
        <v>-3.6974246154947411E-2</v>
      </c>
    </row>
    <row r="726" spans="2:4">
      <c r="B726" s="46">
        <v>40210</v>
      </c>
      <c r="C726" s="47">
        <v>1104.48999</v>
      </c>
      <c r="D726" s="45">
        <f t="shared" si="11"/>
        <v>2.8513688940531405E-2</v>
      </c>
    </row>
    <row r="727" spans="2:4">
      <c r="B727" s="46">
        <v>40238</v>
      </c>
      <c r="C727" s="47">
        <v>1169.4300539999999</v>
      </c>
      <c r="D727" s="45">
        <f t="shared" si="11"/>
        <v>5.879642603189178E-2</v>
      </c>
    </row>
    <row r="728" spans="2:4">
      <c r="B728" s="46">
        <v>40269</v>
      </c>
      <c r="C728" s="47">
        <v>1186.6899410000001</v>
      </c>
      <c r="D728" s="45">
        <f t="shared" si="11"/>
        <v>1.4759229883791036E-2</v>
      </c>
    </row>
    <row r="729" spans="2:4">
      <c r="B729" s="46">
        <v>40299</v>
      </c>
      <c r="C729" s="47">
        <v>1089.410034</v>
      </c>
      <c r="D729" s="45">
        <f t="shared" si="11"/>
        <v>-8.1975841910334427E-2</v>
      </c>
    </row>
    <row r="730" spans="2:4">
      <c r="B730" s="46">
        <v>40330</v>
      </c>
      <c r="C730" s="47">
        <v>1030.709961</v>
      </c>
      <c r="D730" s="45">
        <f t="shared" si="11"/>
        <v>-5.3882442026415164E-2</v>
      </c>
    </row>
    <row r="731" spans="2:4">
      <c r="B731" s="46">
        <v>40360</v>
      </c>
      <c r="C731" s="47">
        <v>1101.599976</v>
      </c>
      <c r="D731" s="45">
        <f t="shared" si="11"/>
        <v>6.8777849911552322E-2</v>
      </c>
    </row>
    <row r="732" spans="2:4">
      <c r="B732" s="46">
        <v>40391</v>
      </c>
      <c r="C732" s="47">
        <v>1049.329956</v>
      </c>
      <c r="D732" s="45">
        <f t="shared" si="11"/>
        <v>-4.7449184040287175E-2</v>
      </c>
    </row>
    <row r="733" spans="2:4">
      <c r="B733" s="46">
        <v>40422</v>
      </c>
      <c r="C733" s="47">
        <v>1141.1999510000001</v>
      </c>
      <c r="D733" s="45">
        <f t="shared" si="11"/>
        <v>8.7551102944020034E-2</v>
      </c>
    </row>
    <row r="734" spans="2:4">
      <c r="B734" s="46">
        <v>40452</v>
      </c>
      <c r="C734" s="47">
        <v>1183.26001</v>
      </c>
      <c r="D734" s="45">
        <f t="shared" si="11"/>
        <v>3.6855994397076437E-2</v>
      </c>
    </row>
    <row r="735" spans="2:4">
      <c r="B735" s="46">
        <v>40483</v>
      </c>
      <c r="C735" s="47">
        <v>1180.5500489999999</v>
      </c>
      <c r="D735" s="45">
        <f t="shared" si="11"/>
        <v>-2.2902497989431936E-3</v>
      </c>
    </row>
    <row r="736" spans="2:4">
      <c r="B736" s="46">
        <v>40513</v>
      </c>
      <c r="C736" s="47">
        <v>1257.6400149999999</v>
      </c>
      <c r="D736" s="45">
        <f t="shared" si="11"/>
        <v>6.5300040489854744E-2</v>
      </c>
    </row>
    <row r="737" spans="2:4">
      <c r="B737" s="46">
        <v>40544</v>
      </c>
      <c r="C737" s="47">
        <v>1286.119995</v>
      </c>
      <c r="D737" s="45">
        <f t="shared" si="11"/>
        <v>2.2645573980086878E-2</v>
      </c>
    </row>
    <row r="738" spans="2:4">
      <c r="B738" s="46">
        <v>40575</v>
      </c>
      <c r="C738" s="47">
        <v>1327.219971</v>
      </c>
      <c r="D738" s="45">
        <f t="shared" si="11"/>
        <v>3.1956564052952129E-2</v>
      </c>
    </row>
    <row r="739" spans="2:4">
      <c r="B739" s="46">
        <v>40603</v>
      </c>
      <c r="C739" s="47">
        <v>1325.829956</v>
      </c>
      <c r="D739" s="45">
        <f t="shared" si="11"/>
        <v>-1.0473132038185315E-3</v>
      </c>
    </row>
    <row r="740" spans="2:4">
      <c r="B740" s="46">
        <v>40634</v>
      </c>
      <c r="C740" s="47">
        <v>1363.6099850000001</v>
      </c>
      <c r="D740" s="45">
        <f t="shared" si="11"/>
        <v>2.8495380443795019E-2</v>
      </c>
    </row>
    <row r="741" spans="2:4">
      <c r="B741" s="46">
        <v>40664</v>
      </c>
      <c r="C741" s="47">
        <v>1345.1999510000001</v>
      </c>
      <c r="D741" s="45">
        <f t="shared" si="11"/>
        <v>-1.3500952766930637E-2</v>
      </c>
    </row>
    <row r="742" spans="2:4">
      <c r="B742" s="46">
        <v>40695</v>
      </c>
      <c r="C742" s="47">
        <v>1320.6400149999999</v>
      </c>
      <c r="D742" s="45">
        <f t="shared" si="11"/>
        <v>-1.8257461265697078E-2</v>
      </c>
    </row>
    <row r="743" spans="2:4">
      <c r="B743" s="46">
        <v>40725</v>
      </c>
      <c r="C743" s="47">
        <v>1292.280029</v>
      </c>
      <c r="D743" s="45">
        <f t="shared" si="11"/>
        <v>-2.1474425791952044E-2</v>
      </c>
    </row>
    <row r="744" spans="2:4">
      <c r="B744" s="46">
        <v>40756</v>
      </c>
      <c r="C744" s="47">
        <v>1218.8900149999999</v>
      </c>
      <c r="D744" s="45">
        <f t="shared" si="11"/>
        <v>-5.6791107463597633E-2</v>
      </c>
    </row>
    <row r="745" spans="2:4">
      <c r="B745" s="46">
        <v>40787</v>
      </c>
      <c r="C745" s="47">
        <v>1131.420044</v>
      </c>
      <c r="D745" s="45">
        <f t="shared" si="11"/>
        <v>-7.1761988303760113E-2</v>
      </c>
    </row>
    <row r="746" spans="2:4">
      <c r="B746" s="46">
        <v>40817</v>
      </c>
      <c r="C746" s="47">
        <v>1253.3000489999999</v>
      </c>
      <c r="D746" s="45">
        <f t="shared" si="11"/>
        <v>0.10772303853581013</v>
      </c>
    </row>
    <row r="747" spans="2:4">
      <c r="B747" s="46">
        <v>40848</v>
      </c>
      <c r="C747" s="47">
        <v>1246.959961</v>
      </c>
      <c r="D747" s="45">
        <f t="shared" si="11"/>
        <v>-5.0587151935872331E-3</v>
      </c>
    </row>
    <row r="748" spans="2:4">
      <c r="B748" s="46">
        <v>40878</v>
      </c>
      <c r="C748" s="47">
        <v>1257.599976</v>
      </c>
      <c r="D748" s="45">
        <f t="shared" si="11"/>
        <v>8.5327639481440794E-3</v>
      </c>
    </row>
    <row r="749" spans="2:4">
      <c r="B749" s="46">
        <v>40909</v>
      </c>
      <c r="C749" s="47">
        <v>1312.410034</v>
      </c>
      <c r="D749" s="45">
        <f t="shared" si="11"/>
        <v>4.3583062218506295E-2</v>
      </c>
    </row>
    <row r="750" spans="2:4">
      <c r="B750" s="46">
        <v>40940</v>
      </c>
      <c r="C750" s="47">
        <v>1365.6800539999999</v>
      </c>
      <c r="D750" s="45">
        <f t="shared" si="11"/>
        <v>4.058946413084185E-2</v>
      </c>
    </row>
    <row r="751" spans="2:4">
      <c r="B751" s="46">
        <v>40969</v>
      </c>
      <c r="C751" s="47">
        <v>1408.469971</v>
      </c>
      <c r="D751" s="45">
        <f t="shared" si="11"/>
        <v>3.1332314530530633E-2</v>
      </c>
    </row>
    <row r="752" spans="2:4">
      <c r="B752" s="46">
        <v>41000</v>
      </c>
      <c r="C752" s="47">
        <v>1397.910034</v>
      </c>
      <c r="D752" s="45">
        <f t="shared" si="11"/>
        <v>-7.4974527092704279E-3</v>
      </c>
    </row>
    <row r="753" spans="2:4">
      <c r="B753" s="46">
        <v>41030</v>
      </c>
      <c r="C753" s="47">
        <v>1310.329956</v>
      </c>
      <c r="D753" s="45">
        <f t="shared" si="11"/>
        <v>-6.2650725633177598E-2</v>
      </c>
    </row>
    <row r="754" spans="2:4">
      <c r="B754" s="46">
        <v>41061</v>
      </c>
      <c r="C754" s="47">
        <v>1362.160034</v>
      </c>
      <c r="D754" s="45">
        <f t="shared" si="11"/>
        <v>3.9554982134591417E-2</v>
      </c>
    </row>
    <row r="755" spans="2:4">
      <c r="B755" s="46">
        <v>41091</v>
      </c>
      <c r="C755" s="47">
        <v>1379.3199460000001</v>
      </c>
      <c r="D755" s="45">
        <f t="shared" si="11"/>
        <v>1.2597574126154459E-2</v>
      </c>
    </row>
    <row r="756" spans="2:4">
      <c r="B756" s="46">
        <v>41122</v>
      </c>
      <c r="C756" s="47">
        <v>1406.579956</v>
      </c>
      <c r="D756" s="45">
        <f t="shared" si="11"/>
        <v>1.9763369680148135E-2</v>
      </c>
    </row>
    <row r="757" spans="2:4">
      <c r="B757" s="46">
        <v>41153</v>
      </c>
      <c r="C757" s="47">
        <v>1440.670044</v>
      </c>
      <c r="D757" s="45">
        <f t="shared" si="11"/>
        <v>2.4236153696477046E-2</v>
      </c>
    </row>
    <row r="758" spans="2:4">
      <c r="B758" s="46">
        <v>41183</v>
      </c>
      <c r="C758" s="47">
        <v>1412.160034</v>
      </c>
      <c r="D758" s="45">
        <f t="shared" si="11"/>
        <v>-1.9789409878227443E-2</v>
      </c>
    </row>
    <row r="759" spans="2:4">
      <c r="B759" s="46">
        <v>41214</v>
      </c>
      <c r="C759" s="47">
        <v>1416.1800539999999</v>
      </c>
      <c r="D759" s="45">
        <f t="shared" si="11"/>
        <v>2.8467170173433272E-3</v>
      </c>
    </row>
    <row r="760" spans="2:4">
      <c r="B760" s="46">
        <v>41244</v>
      </c>
      <c r="C760" s="47">
        <v>1426.1899410000001</v>
      </c>
      <c r="D760" s="45">
        <f t="shared" si="11"/>
        <v>7.0682304638645639E-3</v>
      </c>
    </row>
    <row r="761" spans="2:4">
      <c r="B761" s="46">
        <v>41275</v>
      </c>
      <c r="C761" s="47">
        <v>1498.1099850000001</v>
      </c>
      <c r="D761" s="45">
        <f t="shared" si="11"/>
        <v>5.0428096519578497E-2</v>
      </c>
    </row>
    <row r="762" spans="2:4">
      <c r="B762" s="46">
        <v>41306</v>
      </c>
      <c r="C762" s="47">
        <v>1514.6800539999999</v>
      </c>
      <c r="D762" s="45">
        <f t="shared" si="11"/>
        <v>1.1060649195259101E-2</v>
      </c>
    </row>
    <row r="763" spans="2:4">
      <c r="B763" s="46">
        <v>41334</v>
      </c>
      <c r="C763" s="47">
        <v>1569.1899410000001</v>
      </c>
      <c r="D763" s="45">
        <f t="shared" si="11"/>
        <v>3.5987723516956123E-2</v>
      </c>
    </row>
    <row r="764" spans="2:4">
      <c r="B764" s="46">
        <v>41365</v>
      </c>
      <c r="C764" s="47">
        <v>1597.5699460000001</v>
      </c>
      <c r="D764" s="45">
        <f t="shared" si="11"/>
        <v>1.8085767859252408E-2</v>
      </c>
    </row>
    <row r="765" spans="2:4">
      <c r="B765" s="46">
        <v>41395</v>
      </c>
      <c r="C765" s="47">
        <v>1630.73999</v>
      </c>
      <c r="D765" s="45">
        <f t="shared" si="11"/>
        <v>2.0762811721046208E-2</v>
      </c>
    </row>
    <row r="766" spans="2:4">
      <c r="B766" s="46">
        <v>41426</v>
      </c>
      <c r="C766" s="47">
        <v>1606.280029</v>
      </c>
      <c r="D766" s="45">
        <f t="shared" si="11"/>
        <v>-1.4999301636062792E-2</v>
      </c>
    </row>
    <row r="767" spans="2:4">
      <c r="B767" s="46">
        <v>41456</v>
      </c>
      <c r="C767" s="47">
        <v>1685.7299800000001</v>
      </c>
      <c r="D767" s="45">
        <f t="shared" si="11"/>
        <v>4.9462079815225081E-2</v>
      </c>
    </row>
    <row r="768" spans="2:4">
      <c r="B768" s="46">
        <v>41487</v>
      </c>
      <c r="C768" s="47">
        <v>1632.969971</v>
      </c>
      <c r="D768" s="45">
        <f t="shared" si="11"/>
        <v>-3.1298019033866906E-2</v>
      </c>
    </row>
    <row r="769" spans="2:4">
      <c r="B769" s="46">
        <v>41518</v>
      </c>
      <c r="C769" s="47">
        <v>1681.5500489999999</v>
      </c>
      <c r="D769" s="45">
        <f t="shared" si="11"/>
        <v>2.9749523177239098E-2</v>
      </c>
    </row>
    <row r="770" spans="2:4">
      <c r="B770" s="46">
        <v>41548</v>
      </c>
      <c r="C770" s="47">
        <v>1756.540039</v>
      </c>
      <c r="D770" s="45">
        <f t="shared" si="11"/>
        <v>4.45957526180061E-2</v>
      </c>
    </row>
    <row r="771" spans="2:4">
      <c r="B771" s="46">
        <v>41579</v>
      </c>
      <c r="C771" s="47">
        <v>1805.8100589999999</v>
      </c>
      <c r="D771" s="45">
        <f t="shared" si="11"/>
        <v>2.8049471635186524E-2</v>
      </c>
    </row>
    <row r="772" spans="2:4">
      <c r="B772" s="46">
        <v>41609</v>
      </c>
      <c r="C772" s="47">
        <v>1848.3599850000001</v>
      </c>
      <c r="D772" s="45">
        <f t="shared" si="11"/>
        <v>2.3562791550492821E-2</v>
      </c>
    </row>
    <row r="773" spans="2:4">
      <c r="B773" s="46">
        <v>41640</v>
      </c>
      <c r="C773" s="47">
        <v>1782.589966</v>
      </c>
      <c r="D773" s="45">
        <f t="shared" si="11"/>
        <v>-3.5582905675162646E-2</v>
      </c>
    </row>
    <row r="774" spans="2:4">
      <c r="B774" s="46">
        <v>41671</v>
      </c>
      <c r="C774" s="47">
        <v>1859.4499510000001</v>
      </c>
      <c r="D774" s="45">
        <f t="shared" si="11"/>
        <v>4.3117029976595334E-2</v>
      </c>
    </row>
    <row r="775" spans="2:4">
      <c r="B775" s="46">
        <v>41699</v>
      </c>
      <c r="C775" s="47">
        <v>1872.339966</v>
      </c>
      <c r="D775" s="45">
        <f t="shared" ref="D775:D838" si="12">(C775-C774)/C774</f>
        <v>6.9321656079357136E-3</v>
      </c>
    </row>
    <row r="776" spans="2:4">
      <c r="B776" s="46">
        <v>41730</v>
      </c>
      <c r="C776" s="47">
        <v>1883.9499510000001</v>
      </c>
      <c r="D776" s="45">
        <f t="shared" si="12"/>
        <v>6.2007889650527552E-3</v>
      </c>
    </row>
    <row r="777" spans="2:4">
      <c r="B777" s="46">
        <v>41760</v>
      </c>
      <c r="C777" s="47">
        <v>1923.5699460000001</v>
      </c>
      <c r="D777" s="45">
        <f t="shared" si="12"/>
        <v>2.103028001299596E-2</v>
      </c>
    </row>
    <row r="778" spans="2:4">
      <c r="B778" s="46">
        <v>41791</v>
      </c>
      <c r="C778" s="47">
        <v>1960.2299800000001</v>
      </c>
      <c r="D778" s="45">
        <f t="shared" si="12"/>
        <v>1.9058331658920603E-2</v>
      </c>
    </row>
    <row r="779" spans="2:4">
      <c r="B779" s="46">
        <v>41821</v>
      </c>
      <c r="C779" s="47">
        <v>1930.670044</v>
      </c>
      <c r="D779" s="45">
        <f t="shared" si="12"/>
        <v>-1.5079830581919834E-2</v>
      </c>
    </row>
    <row r="780" spans="2:4">
      <c r="B780" s="46">
        <v>41852</v>
      </c>
      <c r="C780" s="47">
        <v>2003.369995</v>
      </c>
      <c r="D780" s="45">
        <f t="shared" si="12"/>
        <v>3.7655295489735195E-2</v>
      </c>
    </row>
    <row r="781" spans="2:4">
      <c r="B781" s="46">
        <v>41883</v>
      </c>
      <c r="C781" s="47">
        <v>1972.290039</v>
      </c>
      <c r="D781" s="45">
        <f t="shared" si="12"/>
        <v>-1.5513837223063749E-2</v>
      </c>
    </row>
    <row r="782" spans="2:4">
      <c r="B782" s="46">
        <v>41913</v>
      </c>
      <c r="C782" s="47">
        <v>2018.0500489999999</v>
      </c>
      <c r="D782" s="45">
        <f t="shared" si="12"/>
        <v>2.3201460786772227E-2</v>
      </c>
    </row>
    <row r="783" spans="2:4">
      <c r="B783" s="46">
        <v>41944</v>
      </c>
      <c r="C783" s="47">
        <v>2067.5600589999999</v>
      </c>
      <c r="D783" s="45">
        <f t="shared" si="12"/>
        <v>2.4533588760364766E-2</v>
      </c>
    </row>
    <row r="784" spans="2:4">
      <c r="B784" s="46">
        <v>41974</v>
      </c>
      <c r="C784" s="47">
        <v>2058.8999020000001</v>
      </c>
      <c r="D784" s="45">
        <f t="shared" si="12"/>
        <v>-4.1885878779204062E-3</v>
      </c>
    </row>
    <row r="785" spans="2:4">
      <c r="B785" s="46">
        <v>42005</v>
      </c>
      <c r="C785" s="47">
        <v>1994.98999</v>
      </c>
      <c r="D785" s="45">
        <f t="shared" si="12"/>
        <v>-3.1040805790470173E-2</v>
      </c>
    </row>
    <row r="786" spans="2:4">
      <c r="B786" s="46">
        <v>42036</v>
      </c>
      <c r="C786" s="47">
        <v>2104.5</v>
      </c>
      <c r="D786" s="45">
        <f t="shared" si="12"/>
        <v>5.4892511014553995E-2</v>
      </c>
    </row>
    <row r="787" spans="2:4">
      <c r="B787" s="46">
        <v>42064</v>
      </c>
      <c r="C787" s="47">
        <v>2067.889893</v>
      </c>
      <c r="D787" s="45">
        <f t="shared" si="12"/>
        <v>-1.7396106913756221E-2</v>
      </c>
    </row>
    <row r="788" spans="2:4">
      <c r="B788" s="46">
        <v>42095</v>
      </c>
      <c r="C788" s="47">
        <v>2085.51001</v>
      </c>
      <c r="D788" s="45">
        <f t="shared" si="12"/>
        <v>8.5208197301247391E-3</v>
      </c>
    </row>
    <row r="789" spans="2:4">
      <c r="B789" s="46">
        <v>42125</v>
      </c>
      <c r="C789" s="47">
        <v>2107.389893</v>
      </c>
      <c r="D789" s="45">
        <f t="shared" si="12"/>
        <v>1.0491382393316857E-2</v>
      </c>
    </row>
    <row r="790" spans="2:4">
      <c r="B790" s="46">
        <v>42156</v>
      </c>
      <c r="C790" s="47">
        <v>2063.110107</v>
      </c>
      <c r="D790" s="45">
        <f t="shared" si="12"/>
        <v>-2.1011672375900521E-2</v>
      </c>
    </row>
    <row r="791" spans="2:4">
      <c r="B791" s="46">
        <v>42186</v>
      </c>
      <c r="C791" s="47">
        <v>2103.8400879999999</v>
      </c>
      <c r="D791" s="45">
        <f t="shared" si="12"/>
        <v>1.9742029696721345E-2</v>
      </c>
    </row>
    <row r="792" spans="2:4">
      <c r="B792" s="46">
        <v>42217</v>
      </c>
      <c r="C792" s="47">
        <v>1972.1800539999999</v>
      </c>
      <c r="D792" s="45">
        <f t="shared" si="12"/>
        <v>-6.2580818167202831E-2</v>
      </c>
    </row>
    <row r="793" spans="2:4">
      <c r="B793" s="46">
        <v>42248</v>
      </c>
      <c r="C793" s="47">
        <v>1920.030029</v>
      </c>
      <c r="D793" s="45">
        <f t="shared" si="12"/>
        <v>-2.6442831573227094E-2</v>
      </c>
    </row>
    <row r="794" spans="2:4">
      <c r="B794" s="46">
        <v>42278</v>
      </c>
      <c r="C794" s="47">
        <v>2079.360107</v>
      </c>
      <c r="D794" s="45">
        <f t="shared" si="12"/>
        <v>8.2983117760394132E-2</v>
      </c>
    </row>
    <row r="795" spans="2:4">
      <c r="B795" s="46">
        <v>42309</v>
      </c>
      <c r="C795" s="47">
        <v>2080.4099120000001</v>
      </c>
      <c r="D795" s="45">
        <f t="shared" si="12"/>
        <v>5.0486926072401835E-4</v>
      </c>
    </row>
    <row r="796" spans="2:4">
      <c r="B796" s="46">
        <v>42339</v>
      </c>
      <c r="C796" s="47">
        <v>2043.9399410000001</v>
      </c>
      <c r="D796" s="45">
        <f t="shared" si="12"/>
        <v>-1.7530185176314418E-2</v>
      </c>
    </row>
    <row r="797" spans="2:4">
      <c r="B797" s="46">
        <v>42370</v>
      </c>
      <c r="C797" s="47">
        <v>1940.23999</v>
      </c>
      <c r="D797" s="45">
        <f t="shared" si="12"/>
        <v>-5.073532197294639E-2</v>
      </c>
    </row>
    <row r="798" spans="2:4">
      <c r="B798" s="46">
        <v>42401</v>
      </c>
      <c r="C798" s="47">
        <v>1932.2299800000001</v>
      </c>
      <c r="D798" s="45">
        <f t="shared" si="12"/>
        <v>-4.1283604302991229E-3</v>
      </c>
    </row>
    <row r="799" spans="2:4">
      <c r="B799" s="46">
        <v>42430</v>
      </c>
      <c r="C799" s="47">
        <v>2059.73999</v>
      </c>
      <c r="D799" s="45">
        <f t="shared" si="12"/>
        <v>6.5991114577365145E-2</v>
      </c>
    </row>
    <row r="800" spans="2:4">
      <c r="B800" s="46">
        <v>42461</v>
      </c>
      <c r="C800" s="47">
        <v>2065.3000489999999</v>
      </c>
      <c r="D800" s="45">
        <f t="shared" si="12"/>
        <v>2.6993984808732631E-3</v>
      </c>
    </row>
    <row r="801" spans="2:4">
      <c r="B801" s="46">
        <v>42491</v>
      </c>
      <c r="C801" s="47">
        <v>2096.9499510000001</v>
      </c>
      <c r="D801" s="45">
        <f t="shared" si="12"/>
        <v>1.5324602357572555E-2</v>
      </c>
    </row>
    <row r="802" spans="2:4">
      <c r="B802" s="46">
        <v>42522</v>
      </c>
      <c r="C802" s="47">
        <v>2098.860107</v>
      </c>
      <c r="D802" s="45">
        <f t="shared" si="12"/>
        <v>9.1092112097811118E-4</v>
      </c>
    </row>
    <row r="803" spans="2:4">
      <c r="B803" s="46">
        <v>42552</v>
      </c>
      <c r="C803" s="47">
        <v>2173.6000979999999</v>
      </c>
      <c r="D803" s="45">
        <f t="shared" si="12"/>
        <v>3.5609801125254283E-2</v>
      </c>
    </row>
    <row r="804" spans="2:4">
      <c r="B804" s="46">
        <v>42583</v>
      </c>
      <c r="C804" s="47">
        <v>2170.9499510000001</v>
      </c>
      <c r="D804" s="45">
        <f t="shared" si="12"/>
        <v>-1.2192431360480338E-3</v>
      </c>
    </row>
    <row r="805" spans="2:4">
      <c r="B805" s="46">
        <v>42614</v>
      </c>
      <c r="C805" s="47">
        <v>2168.2700199999999</v>
      </c>
      <c r="D805" s="45">
        <f t="shared" si="12"/>
        <v>-1.2344508443253945E-3</v>
      </c>
    </row>
    <row r="806" spans="2:4">
      <c r="B806" s="46">
        <v>42644</v>
      </c>
      <c r="C806" s="47">
        <v>2126.1499020000001</v>
      </c>
      <c r="D806" s="45">
        <f t="shared" si="12"/>
        <v>-1.9425679279557545E-2</v>
      </c>
    </row>
    <row r="807" spans="2:4">
      <c r="B807" s="46">
        <v>42675</v>
      </c>
      <c r="C807" s="47">
        <v>2198.8100589999999</v>
      </c>
      <c r="D807" s="45">
        <f t="shared" si="12"/>
        <v>3.4174522187570479E-2</v>
      </c>
    </row>
    <row r="808" spans="2:4">
      <c r="B808" s="46">
        <v>42705</v>
      </c>
      <c r="C808" s="47">
        <v>2238.830078</v>
      </c>
      <c r="D808" s="45">
        <f t="shared" si="12"/>
        <v>1.8200762196895176E-2</v>
      </c>
    </row>
    <row r="809" spans="2:4">
      <c r="B809" s="46">
        <v>42736</v>
      </c>
      <c r="C809" s="47">
        <v>2278.8701169999999</v>
      </c>
      <c r="D809" s="45">
        <f t="shared" si="12"/>
        <v>1.7884358171464578E-2</v>
      </c>
    </row>
    <row r="810" spans="2:4">
      <c r="B810" s="46">
        <v>42767</v>
      </c>
      <c r="C810" s="47">
        <v>2363.639893</v>
      </c>
      <c r="D810" s="45">
        <f t="shared" si="12"/>
        <v>3.719816033727915E-2</v>
      </c>
    </row>
    <row r="811" spans="2:4">
      <c r="B811" s="46">
        <v>42795</v>
      </c>
      <c r="C811" s="47">
        <v>2362.719971</v>
      </c>
      <c r="D811" s="45">
        <f t="shared" si="12"/>
        <v>-3.8919718808453973E-4</v>
      </c>
    </row>
    <row r="812" spans="2:4">
      <c r="B812" s="46">
        <v>42826</v>
      </c>
      <c r="C812" s="47">
        <v>2384.1999510000001</v>
      </c>
      <c r="D812" s="45">
        <f t="shared" si="12"/>
        <v>9.0912085493182089E-3</v>
      </c>
    </row>
    <row r="813" spans="2:4">
      <c r="B813" s="46">
        <v>42856</v>
      </c>
      <c r="C813" s="47">
        <v>2411.8000489999999</v>
      </c>
      <c r="D813" s="45">
        <f t="shared" si="12"/>
        <v>1.1576251391341417E-2</v>
      </c>
    </row>
    <row r="814" spans="2:4">
      <c r="B814" s="46">
        <v>42887</v>
      </c>
      <c r="C814" s="47">
        <v>2423.4099120000001</v>
      </c>
      <c r="D814" s="45">
        <f t="shared" si="12"/>
        <v>4.8137750908554414E-3</v>
      </c>
    </row>
    <row r="815" spans="2:4">
      <c r="B815" s="46">
        <v>42917</v>
      </c>
      <c r="C815" s="47">
        <v>2470.3000489999999</v>
      </c>
      <c r="D815" s="45">
        <f t="shared" si="12"/>
        <v>1.9348826118030613E-2</v>
      </c>
    </row>
    <row r="816" spans="2:4">
      <c r="B816" s="46">
        <v>42948</v>
      </c>
      <c r="C816" s="47">
        <v>2471.6499020000001</v>
      </c>
      <c r="D816" s="45">
        <f t="shared" si="12"/>
        <v>5.4643281108568138E-4</v>
      </c>
    </row>
    <row r="817" spans="2:4">
      <c r="B817" s="46">
        <v>42979</v>
      </c>
      <c r="C817" s="47">
        <v>2519.360107</v>
      </c>
      <c r="D817" s="45">
        <f t="shared" si="12"/>
        <v>1.9302978533243684E-2</v>
      </c>
    </row>
    <row r="818" spans="2:4">
      <c r="B818" s="46">
        <v>43009</v>
      </c>
      <c r="C818" s="47">
        <v>2575.26001</v>
      </c>
      <c r="D818" s="45">
        <f t="shared" si="12"/>
        <v>2.2188135330349579E-2</v>
      </c>
    </row>
    <row r="819" spans="2:4">
      <c r="B819" s="46">
        <v>43040</v>
      </c>
      <c r="C819" s="47">
        <v>2584.8400879999999</v>
      </c>
      <c r="D819" s="45">
        <f t="shared" si="12"/>
        <v>3.7200430103366371E-3</v>
      </c>
    </row>
    <row r="820" spans="2:4">
      <c r="B820" s="46">
        <v>43070</v>
      </c>
      <c r="C820" s="47">
        <v>2673.610107</v>
      </c>
      <c r="D820" s="45">
        <f t="shared" si="12"/>
        <v>3.4342557364422946E-2</v>
      </c>
    </row>
    <row r="821" spans="2:4">
      <c r="B821" s="46">
        <v>43101</v>
      </c>
      <c r="C821" s="47">
        <v>2823.8100589999999</v>
      </c>
      <c r="D821" s="45">
        <f t="shared" si="12"/>
        <v>5.6178704444133053E-2</v>
      </c>
    </row>
    <row r="822" spans="2:4">
      <c r="B822" s="46">
        <v>43132</v>
      </c>
      <c r="C822" s="47">
        <v>2713.830078</v>
      </c>
      <c r="D822" s="45">
        <f t="shared" si="12"/>
        <v>-3.8947372061896871E-2</v>
      </c>
    </row>
    <row r="823" spans="2:4">
      <c r="B823" s="46">
        <v>43160</v>
      </c>
      <c r="C823" s="47">
        <v>2640.8701169999999</v>
      </c>
      <c r="D823" s="45">
        <f t="shared" si="12"/>
        <v>-2.6884498624825112E-2</v>
      </c>
    </row>
    <row r="824" spans="2:4">
      <c r="B824" s="46">
        <v>43191</v>
      </c>
      <c r="C824" s="47">
        <v>2648.0500489999999</v>
      </c>
      <c r="D824" s="45">
        <f t="shared" si="12"/>
        <v>2.7187751316434801E-3</v>
      </c>
    </row>
    <row r="825" spans="2:4">
      <c r="B825" s="46">
        <v>43221</v>
      </c>
      <c r="C825" s="47">
        <v>2705.2700199999999</v>
      </c>
      <c r="D825" s="45">
        <f t="shared" si="12"/>
        <v>2.1608341965291905E-2</v>
      </c>
    </row>
    <row r="826" spans="2:4">
      <c r="B826" s="46">
        <v>43252</v>
      </c>
      <c r="C826" s="47">
        <v>2718.3701169999999</v>
      </c>
      <c r="D826" s="45">
        <f t="shared" si="12"/>
        <v>4.8424360241866009E-3</v>
      </c>
    </row>
    <row r="827" spans="2:4">
      <c r="B827" s="46">
        <v>43282</v>
      </c>
      <c r="C827" s="47">
        <v>2816.290039</v>
      </c>
      <c r="D827" s="45">
        <f t="shared" si="12"/>
        <v>3.6021556221367206E-2</v>
      </c>
    </row>
    <row r="828" spans="2:4">
      <c r="B828" s="46">
        <v>43313</v>
      </c>
      <c r="C828" s="47">
        <v>2901.5200199999999</v>
      </c>
      <c r="D828" s="45">
        <f t="shared" si="12"/>
        <v>3.0263211466054526E-2</v>
      </c>
    </row>
    <row r="829" spans="2:4">
      <c r="B829" s="46">
        <v>43344</v>
      </c>
      <c r="C829" s="47">
        <v>2913.9799800000001</v>
      </c>
      <c r="D829" s="45">
        <f t="shared" si="12"/>
        <v>4.2942871026614999E-3</v>
      </c>
    </row>
    <row r="830" spans="2:4">
      <c r="B830" s="46">
        <v>43374</v>
      </c>
      <c r="C830" s="47">
        <v>2711.73999</v>
      </c>
      <c r="D830" s="45">
        <f t="shared" si="12"/>
        <v>-6.9403356024429527E-2</v>
      </c>
    </row>
    <row r="831" spans="2:4">
      <c r="B831" s="46">
        <v>43405</v>
      </c>
      <c r="C831" s="47">
        <v>2760.169922</v>
      </c>
      <c r="D831" s="45">
        <f t="shared" si="12"/>
        <v>1.7859356788849069E-2</v>
      </c>
    </row>
    <row r="832" spans="2:4">
      <c r="B832" s="46">
        <v>43435</v>
      </c>
      <c r="C832" s="47">
        <v>2506.8500979999999</v>
      </c>
      <c r="D832" s="45">
        <f t="shared" si="12"/>
        <v>-9.1776894596563949E-2</v>
      </c>
    </row>
    <row r="833" spans="2:4">
      <c r="B833" s="46">
        <v>43466</v>
      </c>
      <c r="C833" s="47">
        <v>2704.1000979999999</v>
      </c>
      <c r="D833" s="45">
        <f t="shared" si="12"/>
        <v>7.8684401655036665E-2</v>
      </c>
    </row>
    <row r="834" spans="2:4">
      <c r="B834" s="46">
        <v>43497</v>
      </c>
      <c r="C834" s="47">
        <v>2784.48999</v>
      </c>
      <c r="D834" s="45">
        <f t="shared" si="12"/>
        <v>2.9728889126352211E-2</v>
      </c>
    </row>
    <row r="835" spans="2:4">
      <c r="B835" s="46">
        <v>43525</v>
      </c>
      <c r="C835" s="47">
        <v>2834.3999020000001</v>
      </c>
      <c r="D835" s="45">
        <f t="shared" si="12"/>
        <v>1.7924256211817115E-2</v>
      </c>
    </row>
    <row r="836" spans="2:4">
      <c r="B836" s="46">
        <v>43556</v>
      </c>
      <c r="C836" s="47">
        <v>2945.830078</v>
      </c>
      <c r="D836" s="45">
        <f t="shared" si="12"/>
        <v>3.9313498395682572E-2</v>
      </c>
    </row>
    <row r="837" spans="2:4">
      <c r="B837" s="46">
        <v>43586</v>
      </c>
      <c r="C837" s="47">
        <v>2752.0600589999999</v>
      </c>
      <c r="D837" s="45">
        <f t="shared" si="12"/>
        <v>-6.5777731189286898E-2</v>
      </c>
    </row>
    <row r="838" spans="2:4">
      <c r="B838" s="46">
        <v>43617</v>
      </c>
      <c r="C838" s="47">
        <v>2941.76001</v>
      </c>
      <c r="D838" s="45">
        <f t="shared" si="12"/>
        <v>6.8930163925612228E-2</v>
      </c>
    </row>
    <row r="839" spans="2:4">
      <c r="B839" s="46">
        <v>43647</v>
      </c>
      <c r="C839" s="47">
        <v>2980.3798830000001</v>
      </c>
      <c r="D839" s="45">
        <f t="shared" ref="D839:D898" si="13">(C839-C838)/C838</f>
        <v>1.312815214997776E-2</v>
      </c>
    </row>
    <row r="840" spans="2:4">
      <c r="B840" s="46">
        <v>43678</v>
      </c>
      <c r="C840" s="47">
        <v>2926.459961</v>
      </c>
      <c r="D840" s="45">
        <f t="shared" si="13"/>
        <v>-1.8091627281326687E-2</v>
      </c>
    </row>
    <row r="841" spans="2:4">
      <c r="B841" s="46">
        <v>43709</v>
      </c>
      <c r="C841" s="47">
        <v>2976.73999</v>
      </c>
      <c r="D841" s="45">
        <f t="shared" si="13"/>
        <v>1.7181177829208652E-2</v>
      </c>
    </row>
    <row r="842" spans="2:4">
      <c r="B842" s="46">
        <v>43739</v>
      </c>
      <c r="C842" s="47">
        <v>3037.5600589999999</v>
      </c>
      <c r="D842" s="45">
        <f t="shared" si="13"/>
        <v>2.0431770730503028E-2</v>
      </c>
    </row>
    <row r="843" spans="2:4">
      <c r="B843" s="46">
        <v>43770</v>
      </c>
      <c r="C843" s="47">
        <v>3140.9799800000001</v>
      </c>
      <c r="D843" s="45">
        <f t="shared" si="13"/>
        <v>3.4047037421886299E-2</v>
      </c>
    </row>
    <row r="844" spans="2:4">
      <c r="B844" s="46">
        <v>43800</v>
      </c>
      <c r="C844" s="47">
        <v>3230.780029</v>
      </c>
      <c r="D844" s="45">
        <f t="shared" si="13"/>
        <v>2.8589818964716848E-2</v>
      </c>
    </row>
    <row r="845" spans="2:4" ht="13.8">
      <c r="B845" s="43">
        <v>43831</v>
      </c>
      <c r="C845" s="41">
        <v>3225.5200199999999</v>
      </c>
      <c r="D845" s="45">
        <f t="shared" si="13"/>
        <v>-1.6280925822202059E-3</v>
      </c>
    </row>
    <row r="846" spans="2:4" ht="13.8">
      <c r="B846" s="43">
        <v>43862</v>
      </c>
      <c r="C846" s="41">
        <v>2954.219971</v>
      </c>
      <c r="D846" s="45">
        <f t="shared" si="13"/>
        <v>-8.411048367946572E-2</v>
      </c>
    </row>
    <row r="847" spans="2:4" ht="13.8">
      <c r="B847" s="43">
        <v>43891</v>
      </c>
      <c r="C847" s="41">
        <v>2584.5900879999999</v>
      </c>
      <c r="D847" s="45">
        <f t="shared" si="13"/>
        <v>-0.12511928245982332</v>
      </c>
    </row>
    <row r="848" spans="2:4" ht="13.8">
      <c r="B848" s="43">
        <v>43922</v>
      </c>
      <c r="C848" s="41">
        <v>2912.429932</v>
      </c>
      <c r="D848" s="45">
        <f t="shared" si="13"/>
        <v>0.12684403825663829</v>
      </c>
    </row>
    <row r="849" spans="2:4" ht="13.8">
      <c r="B849" s="43">
        <v>43952</v>
      </c>
      <c r="C849" s="41">
        <v>3044.3100589999999</v>
      </c>
      <c r="D849" s="45">
        <f t="shared" si="13"/>
        <v>4.5281819676065566E-2</v>
      </c>
    </row>
    <row r="850" spans="2:4" ht="13.8">
      <c r="B850" s="43">
        <v>43983</v>
      </c>
      <c r="C850" s="41">
        <v>3100.290039</v>
      </c>
      <c r="D850" s="45">
        <f t="shared" si="13"/>
        <v>1.8388396357494698E-2</v>
      </c>
    </row>
    <row r="851" spans="2:4" ht="13.8">
      <c r="B851" s="43">
        <v>44013</v>
      </c>
      <c r="C851" s="41">
        <v>3271.1201169999999</v>
      </c>
      <c r="D851" s="45">
        <f t="shared" si="13"/>
        <v>5.5101321441235633E-2</v>
      </c>
    </row>
    <row r="852" spans="2:4" ht="13.8">
      <c r="B852" s="43">
        <v>44044</v>
      </c>
      <c r="C852" s="41">
        <v>3500.3100589999999</v>
      </c>
      <c r="D852" s="45">
        <f t="shared" si="13"/>
        <v>7.0064667087246554E-2</v>
      </c>
    </row>
    <row r="853" spans="2:4" ht="13.8">
      <c r="B853" s="43">
        <v>44075</v>
      </c>
      <c r="C853" s="41">
        <v>3363</v>
      </c>
      <c r="D853" s="45">
        <f t="shared" si="13"/>
        <v>-3.9227970289931365E-2</v>
      </c>
    </row>
    <row r="854" spans="2:4" ht="13.8">
      <c r="B854" s="43">
        <v>44105</v>
      </c>
      <c r="C854" s="41">
        <v>3269.959961</v>
      </c>
      <c r="D854" s="45">
        <f t="shared" si="13"/>
        <v>-2.7665786202795119E-2</v>
      </c>
    </row>
    <row r="855" spans="2:4" ht="13.8">
      <c r="B855" s="43">
        <v>44136</v>
      </c>
      <c r="C855" s="41">
        <v>3621.6298830000001</v>
      </c>
      <c r="D855" s="45">
        <f t="shared" si="13"/>
        <v>0.10754563548003028</v>
      </c>
    </row>
    <row r="856" spans="2:4" ht="13.8">
      <c r="B856" s="43">
        <v>44166</v>
      </c>
      <c r="C856" s="41">
        <v>3756.070068</v>
      </c>
      <c r="D856" s="45">
        <f t="shared" si="13"/>
        <v>3.7121458940645682E-2</v>
      </c>
    </row>
    <row r="857" spans="2:4" ht="13.8">
      <c r="B857" s="43">
        <v>44197</v>
      </c>
      <c r="C857" s="41">
        <v>3714.23999</v>
      </c>
      <c r="D857" s="45">
        <f t="shared" si="13"/>
        <v>-1.1136660723231204E-2</v>
      </c>
    </row>
    <row r="858" spans="2:4" ht="13.8">
      <c r="B858" s="43">
        <v>44228</v>
      </c>
      <c r="C858" s="41">
        <v>3811.1499020000001</v>
      </c>
      <c r="D858" s="45">
        <f t="shared" si="13"/>
        <v>2.6091451349647462E-2</v>
      </c>
    </row>
    <row r="859" spans="2:4" ht="13.8">
      <c r="B859" s="43">
        <v>44256</v>
      </c>
      <c r="C859" s="41">
        <v>3972.889893</v>
      </c>
      <c r="D859" s="45">
        <f t="shared" si="13"/>
        <v>4.243863273788382E-2</v>
      </c>
    </row>
    <row r="860" spans="2:4" ht="13.8">
      <c r="B860" s="43">
        <v>44287</v>
      </c>
      <c r="C860" s="41">
        <v>4181.169922</v>
      </c>
      <c r="D860" s="45">
        <f t="shared" si="13"/>
        <v>5.2425321267266241E-2</v>
      </c>
    </row>
    <row r="861" spans="2:4" ht="13.8">
      <c r="B861" s="43">
        <v>44317</v>
      </c>
      <c r="C861" s="41">
        <v>4204.1098629999997</v>
      </c>
      <c r="D861" s="45">
        <f t="shared" si="13"/>
        <v>5.4864885732811017E-3</v>
      </c>
    </row>
    <row r="862" spans="2:4" ht="13.8">
      <c r="B862" s="43">
        <v>44348</v>
      </c>
      <c r="C862" s="41">
        <v>4297.5</v>
      </c>
      <c r="D862" s="45">
        <f t="shared" si="13"/>
        <v>2.2214009634219763E-2</v>
      </c>
    </row>
    <row r="863" spans="2:4" ht="13.8">
      <c r="B863" s="43">
        <v>44378</v>
      </c>
      <c r="C863" s="41">
        <v>4395.2597660000001</v>
      </c>
      <c r="D863" s="45">
        <f t="shared" si="13"/>
        <v>2.2748054915648661E-2</v>
      </c>
    </row>
    <row r="864" spans="2:4" ht="13.8">
      <c r="B864" s="43">
        <v>44409</v>
      </c>
      <c r="C864" s="41">
        <v>4522.6801759999998</v>
      </c>
      <c r="D864" s="45">
        <f t="shared" si="13"/>
        <v>2.8990416217415379E-2</v>
      </c>
    </row>
    <row r="865" spans="2:4" ht="13.8">
      <c r="B865" s="43">
        <v>44440</v>
      </c>
      <c r="C865" s="41">
        <v>4307.5400390000004</v>
      </c>
      <c r="D865" s="45">
        <f t="shared" si="13"/>
        <v>-4.7569168861786748E-2</v>
      </c>
    </row>
    <row r="866" spans="2:4" ht="13.8">
      <c r="B866" s="43">
        <v>44470</v>
      </c>
      <c r="C866" s="41">
        <v>4605.3798829999996</v>
      </c>
      <c r="D866" s="45">
        <f t="shared" si="13"/>
        <v>6.914383645964739E-2</v>
      </c>
    </row>
    <row r="867" spans="2:4" ht="13.8">
      <c r="B867" s="43">
        <v>44501</v>
      </c>
      <c r="C867" s="41">
        <v>4567</v>
      </c>
      <c r="D867" s="45">
        <f t="shared" si="13"/>
        <v>-8.3337062251200213E-3</v>
      </c>
    </row>
    <row r="868" spans="2:4" ht="13.8">
      <c r="B868" s="43">
        <v>44531</v>
      </c>
      <c r="C868" s="41">
        <v>4766.1801759999998</v>
      </c>
      <c r="D868" s="45">
        <f t="shared" si="13"/>
        <v>4.3612913509962742E-2</v>
      </c>
    </row>
    <row r="869" spans="2:4" ht="13.8">
      <c r="B869" s="43">
        <v>44562</v>
      </c>
      <c r="C869" s="41">
        <v>4515.5498049999997</v>
      </c>
      <c r="D869" s="45">
        <f t="shared" si="13"/>
        <v>-5.2585165005310575E-2</v>
      </c>
    </row>
    <row r="870" spans="2:4" ht="13.8">
      <c r="B870" s="43">
        <v>44593</v>
      </c>
      <c r="C870" s="41">
        <v>4373.9399409999996</v>
      </c>
      <c r="D870" s="45">
        <f t="shared" si="13"/>
        <v>-3.1360492102910163E-2</v>
      </c>
    </row>
    <row r="871" spans="2:4" ht="13.8">
      <c r="B871" s="43">
        <v>44621</v>
      </c>
      <c r="C871" s="41">
        <v>4530.4101559999999</v>
      </c>
      <c r="D871" s="45">
        <f t="shared" si="13"/>
        <v>3.5773288410591894E-2</v>
      </c>
    </row>
    <row r="872" spans="2:4" ht="13.8">
      <c r="B872" s="43">
        <v>44652</v>
      </c>
      <c r="C872" s="41">
        <v>4131.9301759999998</v>
      </c>
      <c r="D872" s="45">
        <f t="shared" si="13"/>
        <v>-8.7956711705729287E-2</v>
      </c>
    </row>
    <row r="873" spans="2:4" ht="13.8">
      <c r="B873" s="43">
        <v>44682</v>
      </c>
      <c r="C873" s="41">
        <v>4132.1499020000001</v>
      </c>
      <c r="D873" s="45">
        <f t="shared" si="13"/>
        <v>5.3177568506971868E-5</v>
      </c>
    </row>
    <row r="874" spans="2:4" ht="13.8">
      <c r="B874" s="43">
        <v>44713</v>
      </c>
      <c r="C874" s="41">
        <v>3785.3798830000001</v>
      </c>
      <c r="D874" s="45">
        <f t="shared" si="13"/>
        <v>-8.3919999812243032E-2</v>
      </c>
    </row>
    <row r="875" spans="2:4" ht="13.8">
      <c r="B875" s="43">
        <v>44743</v>
      </c>
      <c r="C875" s="41">
        <v>4130.2900390000004</v>
      </c>
      <c r="D875" s="45">
        <f t="shared" si="13"/>
        <v>9.111639165965324E-2</v>
      </c>
    </row>
    <row r="876" spans="2:4" ht="13.8">
      <c r="B876" s="43">
        <v>44774</v>
      </c>
      <c r="C876" s="41">
        <v>3955</v>
      </c>
      <c r="D876" s="45">
        <f t="shared" si="13"/>
        <v>-4.2440128258508583E-2</v>
      </c>
    </row>
    <row r="877" spans="2:4" ht="13.8">
      <c r="B877" s="43">
        <v>44805</v>
      </c>
      <c r="C877" s="41">
        <v>3585.6201169999999</v>
      </c>
      <c r="D877" s="45">
        <f t="shared" si="13"/>
        <v>-9.3395672060682694E-2</v>
      </c>
    </row>
    <row r="878" spans="2:4" ht="13.8">
      <c r="B878" s="43">
        <v>44835</v>
      </c>
      <c r="C878" s="41">
        <v>3871.9799800000001</v>
      </c>
      <c r="D878" s="45">
        <f t="shared" si="13"/>
        <v>7.9863413762746957E-2</v>
      </c>
    </row>
    <row r="879" spans="2:4" ht="13.8">
      <c r="B879" s="43">
        <v>44866</v>
      </c>
      <c r="C879" s="41">
        <v>4080.110107</v>
      </c>
      <c r="D879" s="45">
        <f t="shared" si="13"/>
        <v>5.3752893371106711E-2</v>
      </c>
    </row>
    <row r="880" spans="2:4" ht="13.8">
      <c r="B880" s="43">
        <v>44896</v>
      </c>
      <c r="C880" s="41">
        <v>3839.5</v>
      </c>
      <c r="D880" s="45">
        <f t="shared" si="13"/>
        <v>-5.8971473977430085E-2</v>
      </c>
    </row>
    <row r="881" spans="2:4" ht="13.8">
      <c r="B881" s="43">
        <v>44927</v>
      </c>
      <c r="C881" s="41">
        <v>4076.6000979999999</v>
      </c>
      <c r="D881" s="45">
        <f t="shared" si="13"/>
        <v>6.175285792420885E-2</v>
      </c>
    </row>
    <row r="882" spans="2:4" ht="13.8">
      <c r="B882" s="43">
        <v>44958</v>
      </c>
      <c r="C882" s="41">
        <v>3970.1499020000001</v>
      </c>
      <c r="D882" s="45">
        <f t="shared" si="13"/>
        <v>-2.6112494098262121E-2</v>
      </c>
    </row>
    <row r="883" spans="2:4" ht="13.8">
      <c r="B883" s="43">
        <v>44986</v>
      </c>
      <c r="C883" s="41">
        <v>4109.3100590000004</v>
      </c>
      <c r="D883" s="45">
        <f t="shared" si="13"/>
        <v>3.5051612769053636E-2</v>
      </c>
    </row>
    <row r="884" spans="2:4" ht="13.8">
      <c r="B884" s="43">
        <v>45017</v>
      </c>
      <c r="C884" s="41">
        <v>4169.4799800000001</v>
      </c>
      <c r="D884" s="45">
        <f t="shared" si="13"/>
        <v>1.4642341448102371E-2</v>
      </c>
    </row>
    <row r="885" spans="2:4" ht="13.8">
      <c r="B885" s="43">
        <v>45047</v>
      </c>
      <c r="C885" s="41">
        <v>4179.830078</v>
      </c>
      <c r="D885" s="45">
        <f t="shared" si="13"/>
        <v>2.4823474509163826E-3</v>
      </c>
    </row>
    <row r="886" spans="2:4" ht="13.8">
      <c r="B886" s="43">
        <v>45078</v>
      </c>
      <c r="C886" s="41">
        <v>4450.3798829999996</v>
      </c>
      <c r="D886" s="45">
        <f t="shared" si="13"/>
        <v>6.4727464980933999E-2</v>
      </c>
    </row>
    <row r="887" spans="2:4" ht="13.8">
      <c r="B887" s="43">
        <v>45108</v>
      </c>
      <c r="C887" s="41">
        <v>4588.9599609999996</v>
      </c>
      <c r="D887" s="45">
        <f t="shared" si="13"/>
        <v>3.1138932325611532E-2</v>
      </c>
    </row>
    <row r="888" spans="2:4" ht="13.8">
      <c r="B888" s="43">
        <v>45139</v>
      </c>
      <c r="C888" s="41">
        <v>4507.6601559999999</v>
      </c>
      <c r="D888" s="45">
        <f t="shared" si="13"/>
        <v>-1.7716390138710923E-2</v>
      </c>
    </row>
    <row r="889" spans="2:4" ht="13.8">
      <c r="B889" s="43">
        <v>45170</v>
      </c>
      <c r="C889" s="41">
        <v>4288.0498049999997</v>
      </c>
      <c r="D889" s="45">
        <f t="shared" si="13"/>
        <v>-4.8719367343539433E-2</v>
      </c>
    </row>
    <row r="890" spans="2:4" ht="13.8">
      <c r="B890" s="43">
        <v>45200</v>
      </c>
      <c r="C890" s="41">
        <v>4193.7998049999997</v>
      </c>
      <c r="D890" s="45">
        <f t="shared" si="13"/>
        <v>-2.1979688736381179E-2</v>
      </c>
    </row>
    <row r="891" spans="2:4" ht="13.8">
      <c r="B891" s="43">
        <v>45231</v>
      </c>
      <c r="C891" s="41">
        <v>4567.7998049999997</v>
      </c>
      <c r="D891" s="45">
        <f t="shared" si="13"/>
        <v>8.9179268775324866E-2</v>
      </c>
    </row>
    <row r="892" spans="2:4" ht="13.8">
      <c r="B892" s="43">
        <v>45261</v>
      </c>
      <c r="C892" s="41">
        <v>4769.830078</v>
      </c>
      <c r="D892" s="45">
        <f t="shared" si="13"/>
        <v>4.4229231057555142E-2</v>
      </c>
    </row>
    <row r="893" spans="2:4" ht="13.8">
      <c r="B893" s="43">
        <v>45292</v>
      </c>
      <c r="C893" s="41">
        <v>4845.6499020000001</v>
      </c>
      <c r="D893" s="45">
        <f t="shared" si="13"/>
        <v>1.5895707553546974E-2</v>
      </c>
    </row>
    <row r="894" spans="2:4" ht="13.8">
      <c r="B894" s="43">
        <v>45323</v>
      </c>
      <c r="C894" s="41">
        <v>5096.2700199999999</v>
      </c>
      <c r="D894" s="45">
        <f t="shared" si="13"/>
        <v>5.172064079506828E-2</v>
      </c>
    </row>
    <row r="895" spans="2:4" ht="13.8">
      <c r="B895" s="43">
        <v>45352</v>
      </c>
      <c r="C895" s="41">
        <v>5254.3500979999999</v>
      </c>
      <c r="D895" s="45">
        <f t="shared" si="13"/>
        <v>3.1018779887962051E-2</v>
      </c>
    </row>
    <row r="896" spans="2:4" ht="13.8">
      <c r="B896" s="43">
        <v>45383</v>
      </c>
      <c r="C896" s="41">
        <v>5035.6899409999996</v>
      </c>
      <c r="D896" s="45">
        <f t="shared" si="13"/>
        <v>-4.1615071877915098E-2</v>
      </c>
    </row>
    <row r="897" spans="2:4" ht="13.8">
      <c r="B897" s="43">
        <v>45413</v>
      </c>
      <c r="C897" s="41">
        <v>5277.5097660000001</v>
      </c>
      <c r="D897" s="45">
        <f t="shared" si="13"/>
        <v>4.8021190310215824E-2</v>
      </c>
    </row>
    <row r="898" spans="2:4" ht="13.8">
      <c r="B898" s="43">
        <v>45444</v>
      </c>
      <c r="C898" s="41">
        <v>5283.3999020000001</v>
      </c>
      <c r="D898" s="45">
        <f t="shared" si="13"/>
        <v>1.1160824444033789E-3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C2F1-0039-4044-B4CE-F53982AC18FA}">
  <sheetPr>
    <tabColor theme="4" tint="-0.499984740745262"/>
  </sheetPr>
  <dimension ref="B1:K151"/>
  <sheetViews>
    <sheetView showGridLines="0" zoomScaleNormal="100" workbookViewId="0">
      <selection activeCell="E35" sqref="E35"/>
    </sheetView>
  </sheetViews>
  <sheetFormatPr defaultRowHeight="14.4"/>
  <cols>
    <col min="1" max="1" width="1.875" style="16" customWidth="1"/>
    <col min="2" max="2" width="16.625" style="25" customWidth="1"/>
    <col min="3" max="3" width="13.875" style="25" customWidth="1"/>
    <col min="4" max="4" width="11.75" style="25" customWidth="1"/>
    <col min="5" max="5" width="15.125" style="25" customWidth="1"/>
    <col min="6" max="6" width="11.875" style="25" customWidth="1"/>
    <col min="7" max="8" width="9" style="16"/>
    <col min="9" max="9" width="32.875" style="16" customWidth="1"/>
    <col min="10" max="16384" width="9" style="16"/>
  </cols>
  <sheetData>
    <row r="1" spans="2:11" ht="15.6">
      <c r="B1" s="26" t="s">
        <v>15</v>
      </c>
    </row>
    <row r="4" spans="2:11" ht="23.4" thickBot="1">
      <c r="B4" s="15" t="s">
        <v>2</v>
      </c>
      <c r="C4" s="15" t="s">
        <v>7</v>
      </c>
      <c r="D4" s="15" t="s">
        <v>3</v>
      </c>
      <c r="E4" s="15" t="s">
        <v>8</v>
      </c>
      <c r="F4" s="15" t="s">
        <v>4</v>
      </c>
    </row>
    <row r="5" spans="2:11" ht="11.4">
      <c r="B5" s="42">
        <v>43283</v>
      </c>
      <c r="C5" s="17">
        <v>1710.630005</v>
      </c>
      <c r="D5" s="40">
        <v>2759.820068</v>
      </c>
      <c r="E5" s="18"/>
      <c r="F5" s="18"/>
    </row>
    <row r="6" spans="2:11" ht="12">
      <c r="B6" s="42">
        <v>43290</v>
      </c>
      <c r="C6" s="17">
        <v>1813.030029</v>
      </c>
      <c r="D6" s="40">
        <v>2801.3100589999999</v>
      </c>
      <c r="E6" s="19">
        <f>(C6-C5)/C5</f>
        <v>5.9861000742822836E-2</v>
      </c>
      <c r="F6" s="19">
        <f>(D6-D5)/D5</f>
        <v>1.5033585515619173E-2</v>
      </c>
      <c r="I6" s="20" t="s">
        <v>9</v>
      </c>
      <c r="J6" s="21"/>
      <c r="K6" s="21"/>
    </row>
    <row r="7" spans="2:11" ht="11.4">
      <c r="B7" s="42">
        <v>43297</v>
      </c>
      <c r="C7" s="17">
        <v>1813.6999510000001</v>
      </c>
      <c r="D7" s="40">
        <v>2801.830078</v>
      </c>
      <c r="E7" s="19">
        <f t="shared" ref="E7:F70" si="0">(C7-C6)/C6</f>
        <v>3.6950408392824379E-4</v>
      </c>
      <c r="F7" s="19">
        <f t="shared" si="0"/>
        <v>1.8563421722252402E-4</v>
      </c>
      <c r="I7" s="22" t="s">
        <v>10</v>
      </c>
      <c r="J7" s="23">
        <f>_xlfn.COVARIANCE.S(E6:E151,F6:F151)</f>
        <v>7.6359935966642783E-4</v>
      </c>
      <c r="K7" s="24"/>
    </row>
    <row r="8" spans="2:11" ht="11.4">
      <c r="B8" s="42">
        <v>43304</v>
      </c>
      <c r="C8" s="17">
        <v>1817.2700199999999</v>
      </c>
      <c r="D8" s="40">
        <v>2818.820068</v>
      </c>
      <c r="E8" s="19">
        <f t="shared" si="0"/>
        <v>1.9683900846065995E-3</v>
      </c>
      <c r="F8" s="19">
        <f t="shared" si="0"/>
        <v>6.0638902171140279E-3</v>
      </c>
      <c r="I8" s="22" t="s">
        <v>5</v>
      </c>
      <c r="J8" s="38">
        <f>_xlfn.VAR.S(F6:F151)</f>
        <v>1.7116468341461129E-3</v>
      </c>
      <c r="K8" s="22"/>
    </row>
    <row r="9" spans="2:11" ht="11.4">
      <c r="B9" s="42">
        <v>43311</v>
      </c>
      <c r="C9" s="17">
        <v>1823.290039</v>
      </c>
      <c r="D9" s="40">
        <v>2840.3500979999999</v>
      </c>
      <c r="E9" s="19">
        <f t="shared" si="0"/>
        <v>3.3126717184274288E-3</v>
      </c>
      <c r="F9" s="19">
        <f t="shared" si="0"/>
        <v>7.6379582522540408E-3</v>
      </c>
      <c r="I9" s="22" t="s">
        <v>11</v>
      </c>
      <c r="J9" s="39">
        <f>J7/J8</f>
        <v>0.44611969270364332</v>
      </c>
      <c r="K9" s="22"/>
    </row>
    <row r="10" spans="2:11" ht="11.4">
      <c r="B10" s="42">
        <v>43318</v>
      </c>
      <c r="C10" s="17">
        <v>1886.3000489999999</v>
      </c>
      <c r="D10" s="40">
        <v>2833.280029</v>
      </c>
      <c r="E10" s="19">
        <f t="shared" si="0"/>
        <v>3.4558412897685978E-2</v>
      </c>
      <c r="F10" s="19">
        <f t="shared" si="0"/>
        <v>-2.4891540676546119E-3</v>
      </c>
      <c r="I10" s="22"/>
      <c r="J10" s="22"/>
      <c r="K10" s="22"/>
    </row>
    <row r="11" spans="2:11" ht="11.4">
      <c r="B11" s="42">
        <v>43325</v>
      </c>
      <c r="C11" s="17">
        <v>1882.219971</v>
      </c>
      <c r="D11" s="40">
        <v>2850.1298830000001</v>
      </c>
      <c r="E11" s="19">
        <f t="shared" si="0"/>
        <v>-2.163005828347915E-3</v>
      </c>
      <c r="F11" s="19">
        <f t="shared" si="0"/>
        <v>5.9471191790199324E-3</v>
      </c>
      <c r="I11" s="22"/>
      <c r="J11" s="22"/>
      <c r="K11" s="22"/>
    </row>
    <row r="12" spans="2:11" ht="11.4">
      <c r="B12" s="42">
        <v>43332</v>
      </c>
      <c r="C12" s="17">
        <v>1905.3900149999999</v>
      </c>
      <c r="D12" s="40">
        <v>2874.6899410000001</v>
      </c>
      <c r="E12" s="19">
        <f t="shared" si="0"/>
        <v>1.2309955455254259E-2</v>
      </c>
      <c r="F12" s="19">
        <f t="shared" si="0"/>
        <v>8.6171715003207187E-3</v>
      </c>
    </row>
    <row r="13" spans="2:11" ht="11.4">
      <c r="B13" s="42">
        <v>43339</v>
      </c>
      <c r="C13" s="17">
        <v>2012.709961</v>
      </c>
      <c r="D13" s="40">
        <v>2901.5200199999999</v>
      </c>
      <c r="E13" s="19">
        <f t="shared" si="0"/>
        <v>5.6324398236127039E-2</v>
      </c>
      <c r="F13" s="19">
        <f t="shared" si="0"/>
        <v>9.3332079461295337E-3</v>
      </c>
    </row>
    <row r="14" spans="2:11" ht="11.4">
      <c r="B14" s="42">
        <v>43346</v>
      </c>
      <c r="C14" s="17">
        <v>1952.0699460000001</v>
      </c>
      <c r="D14" s="40">
        <v>2871.679932</v>
      </c>
      <c r="E14" s="19">
        <f t="shared" si="0"/>
        <v>-3.012854120812887E-2</v>
      </c>
      <c r="F14" s="19">
        <f t="shared" si="0"/>
        <v>-1.0284295057181762E-2</v>
      </c>
    </row>
    <row r="15" spans="2:11" ht="11.4">
      <c r="B15" s="42">
        <v>43353</v>
      </c>
      <c r="C15" s="17">
        <v>1970.1899410000001</v>
      </c>
      <c r="D15" s="40">
        <v>2904.9799800000001</v>
      </c>
      <c r="E15" s="19">
        <f t="shared" si="0"/>
        <v>9.2824517057546133E-3</v>
      </c>
      <c r="F15" s="19">
        <f t="shared" si="0"/>
        <v>1.1596016543810308E-2</v>
      </c>
    </row>
    <row r="16" spans="2:11" ht="11.4">
      <c r="B16" s="42">
        <v>43360</v>
      </c>
      <c r="C16" s="17">
        <v>1915.01001</v>
      </c>
      <c r="D16" s="40">
        <v>2929.669922</v>
      </c>
      <c r="E16" s="19">
        <f t="shared" si="0"/>
        <v>-2.8007416874736811E-2</v>
      </c>
      <c r="F16" s="19">
        <f t="shared" si="0"/>
        <v>8.4991780218740005E-3</v>
      </c>
    </row>
    <row r="17" spans="2:6" ht="11.4">
      <c r="B17" s="42">
        <v>43367</v>
      </c>
      <c r="C17" s="17">
        <v>2003</v>
      </c>
      <c r="D17" s="40">
        <v>2913.9799800000001</v>
      </c>
      <c r="E17" s="19">
        <f t="shared" si="0"/>
        <v>4.5947535282074077E-2</v>
      </c>
      <c r="F17" s="19">
        <f t="shared" si="0"/>
        <v>-5.3555323356321684E-3</v>
      </c>
    </row>
    <row r="18" spans="2:6" ht="11.4">
      <c r="B18" s="42">
        <v>43374</v>
      </c>
      <c r="C18" s="17">
        <v>1889.650024</v>
      </c>
      <c r="D18" s="40">
        <v>2885.570068</v>
      </c>
      <c r="E18" s="19">
        <f t="shared" si="0"/>
        <v>-5.6590102845731391E-2</v>
      </c>
      <c r="F18" s="19">
        <f t="shared" si="0"/>
        <v>-9.7495220265720831E-3</v>
      </c>
    </row>
    <row r="19" spans="2:6" ht="11.4">
      <c r="B19" s="42">
        <v>43381</v>
      </c>
      <c r="C19" s="17">
        <v>1788.6099850000001</v>
      </c>
      <c r="D19" s="40">
        <v>2767.1298830000001</v>
      </c>
      <c r="E19" s="19">
        <f t="shared" si="0"/>
        <v>-5.3470239312419884E-2</v>
      </c>
      <c r="F19" s="19">
        <f t="shared" si="0"/>
        <v>-4.1045679782120585E-2</v>
      </c>
    </row>
    <row r="20" spans="2:6" ht="11.4">
      <c r="B20" s="42">
        <v>43388</v>
      </c>
      <c r="C20" s="17">
        <v>1764.030029</v>
      </c>
      <c r="D20" s="40">
        <v>2767.780029</v>
      </c>
      <c r="E20" s="19">
        <f t="shared" si="0"/>
        <v>-1.3742490652594695E-2</v>
      </c>
      <c r="F20" s="19">
        <f t="shared" si="0"/>
        <v>2.3495319247360017E-4</v>
      </c>
    </row>
    <row r="21" spans="2:6" ht="11.4">
      <c r="B21" s="42">
        <v>43395</v>
      </c>
      <c r="C21" s="17">
        <v>1642.8100589999999</v>
      </c>
      <c r="D21" s="40">
        <v>2658.6899410000001</v>
      </c>
      <c r="E21" s="19">
        <f t="shared" si="0"/>
        <v>-6.8717634057917781E-2</v>
      </c>
      <c r="F21" s="19">
        <f t="shared" si="0"/>
        <v>-3.941429118534908E-2</v>
      </c>
    </row>
    <row r="22" spans="2:6" ht="11.4">
      <c r="B22" s="42">
        <v>43402</v>
      </c>
      <c r="C22" s="17">
        <v>1665.530029</v>
      </c>
      <c r="D22" s="40">
        <v>2723.0600589999999</v>
      </c>
      <c r="E22" s="19">
        <f t="shared" si="0"/>
        <v>1.3829943319089516E-2</v>
      </c>
      <c r="F22" s="19">
        <f t="shared" si="0"/>
        <v>2.4211216587289829E-2</v>
      </c>
    </row>
    <row r="23" spans="2:6" ht="11.4">
      <c r="B23" s="42">
        <v>43409</v>
      </c>
      <c r="C23" s="17">
        <v>1712.4300539999999</v>
      </c>
      <c r="D23" s="40">
        <v>2781.01001</v>
      </c>
      <c r="E23" s="19">
        <f t="shared" si="0"/>
        <v>2.8159219097453999E-2</v>
      </c>
      <c r="F23" s="19">
        <f t="shared" si="0"/>
        <v>2.1281187246850974E-2</v>
      </c>
    </row>
    <row r="24" spans="2:6" ht="11.4">
      <c r="B24" s="42">
        <v>43416</v>
      </c>
      <c r="C24" s="17">
        <v>1593.410034</v>
      </c>
      <c r="D24" s="40">
        <v>2736.2700199999999</v>
      </c>
      <c r="E24" s="19">
        <f t="shared" si="0"/>
        <v>-6.9503580436459642E-2</v>
      </c>
      <c r="F24" s="19">
        <f t="shared" si="0"/>
        <v>-1.6087676721451297E-2</v>
      </c>
    </row>
    <row r="25" spans="2:6" ht="11.4">
      <c r="B25" s="42">
        <v>43423</v>
      </c>
      <c r="C25" s="17">
        <v>1502.0600589999999</v>
      </c>
      <c r="D25" s="40">
        <v>2632.5600589999999</v>
      </c>
      <c r="E25" s="19">
        <f t="shared" si="0"/>
        <v>-5.7329860519756262E-2</v>
      </c>
      <c r="F25" s="19">
        <f t="shared" si="0"/>
        <v>-3.7901946899231834E-2</v>
      </c>
    </row>
    <row r="26" spans="2:6" ht="11.4">
      <c r="B26" s="42">
        <v>43430</v>
      </c>
      <c r="C26" s="17">
        <v>1690.170044</v>
      </c>
      <c r="D26" s="40">
        <v>2760.169922</v>
      </c>
      <c r="E26" s="19">
        <f t="shared" si="0"/>
        <v>0.12523466280385268</v>
      </c>
      <c r="F26" s="19">
        <f t="shared" si="0"/>
        <v>4.8473675866857073E-2</v>
      </c>
    </row>
    <row r="27" spans="2:6" ht="11.4">
      <c r="B27" s="42">
        <v>43437</v>
      </c>
      <c r="C27" s="17">
        <v>1629.130005</v>
      </c>
      <c r="D27" s="40">
        <v>2633.080078</v>
      </c>
      <c r="E27" s="19">
        <f t="shared" si="0"/>
        <v>-3.6114732489011016E-2</v>
      </c>
      <c r="F27" s="19">
        <f t="shared" si="0"/>
        <v>-4.6044210172362023E-2</v>
      </c>
    </row>
    <row r="28" spans="2:6" ht="11.4">
      <c r="B28" s="42">
        <v>43444</v>
      </c>
      <c r="C28" s="17">
        <v>1591.910034</v>
      </c>
      <c r="D28" s="40">
        <v>2599.9499510000001</v>
      </c>
      <c r="E28" s="19">
        <f t="shared" si="0"/>
        <v>-2.28465321280483E-2</v>
      </c>
      <c r="F28" s="19">
        <f t="shared" si="0"/>
        <v>-1.2582270959706035E-2</v>
      </c>
    </row>
    <row r="29" spans="2:6" ht="11.4">
      <c r="B29" s="42">
        <v>43451</v>
      </c>
      <c r="C29" s="17">
        <v>1377.4499510000001</v>
      </c>
      <c r="D29" s="40">
        <v>2416.6201169999999</v>
      </c>
      <c r="E29" s="19">
        <f t="shared" si="0"/>
        <v>-0.13471872054297257</v>
      </c>
      <c r="F29" s="19">
        <f t="shared" si="0"/>
        <v>-7.0512831960279576E-2</v>
      </c>
    </row>
    <row r="30" spans="2:6" ht="11.4">
      <c r="B30" s="42">
        <v>43458</v>
      </c>
      <c r="C30" s="17">
        <v>1478.0200199999999</v>
      </c>
      <c r="D30" s="40">
        <v>2485.73999</v>
      </c>
      <c r="E30" s="19">
        <f t="shared" si="0"/>
        <v>7.3011777253313703E-2</v>
      </c>
      <c r="F30" s="19">
        <f t="shared" si="0"/>
        <v>2.8601877686016176E-2</v>
      </c>
    </row>
    <row r="31" spans="2:6" ht="11.4">
      <c r="B31" s="42">
        <v>43465</v>
      </c>
      <c r="C31" s="17">
        <v>1575.3900149999999</v>
      </c>
      <c r="D31" s="40">
        <v>2531.9399410000001</v>
      </c>
      <c r="E31" s="19">
        <f t="shared" si="0"/>
        <v>6.5878671251015958E-2</v>
      </c>
      <c r="F31" s="19">
        <f t="shared" si="0"/>
        <v>1.8585994989765625E-2</v>
      </c>
    </row>
    <row r="32" spans="2:6" ht="11.4">
      <c r="B32" s="42">
        <v>43472</v>
      </c>
      <c r="C32" s="17">
        <v>1640.5600589999999</v>
      </c>
      <c r="D32" s="40">
        <v>2596.26001</v>
      </c>
      <c r="E32" s="19">
        <f t="shared" si="0"/>
        <v>4.1367561924022959E-2</v>
      </c>
      <c r="F32" s="19">
        <f t="shared" si="0"/>
        <v>2.5403473423068795E-2</v>
      </c>
    </row>
    <row r="33" spans="2:6" ht="11.4">
      <c r="B33" s="42">
        <v>43479</v>
      </c>
      <c r="C33" s="17">
        <v>1696.1999510000001</v>
      </c>
      <c r="D33" s="40">
        <v>2670.709961</v>
      </c>
      <c r="E33" s="19">
        <f t="shared" si="0"/>
        <v>3.3915181400865829E-2</v>
      </c>
      <c r="F33" s="19">
        <f t="shared" si="0"/>
        <v>2.8675845529046243E-2</v>
      </c>
    </row>
    <row r="34" spans="2:6" ht="11.4">
      <c r="B34" s="42">
        <v>43486</v>
      </c>
      <c r="C34" s="17">
        <v>1670.5699460000001</v>
      </c>
      <c r="D34" s="40">
        <v>2664.76001</v>
      </c>
      <c r="E34" s="19">
        <f t="shared" si="0"/>
        <v>-1.5110249817475664E-2</v>
      </c>
      <c r="F34" s="19">
        <f t="shared" si="0"/>
        <v>-2.227853674448498E-3</v>
      </c>
    </row>
    <row r="35" spans="2:6" ht="11.4">
      <c r="B35" s="42">
        <v>43493</v>
      </c>
      <c r="C35" s="17">
        <v>1626.2299800000001</v>
      </c>
      <c r="D35" s="40">
        <v>2706.530029</v>
      </c>
      <c r="E35" s="19">
        <f t="shared" si="0"/>
        <v>-2.6541819518642294E-2</v>
      </c>
      <c r="F35" s="19">
        <f t="shared" si="0"/>
        <v>1.5674964665955058E-2</v>
      </c>
    </row>
    <row r="36" spans="2:6" ht="11.4">
      <c r="B36" s="42">
        <v>43500</v>
      </c>
      <c r="C36" s="17">
        <v>1588.219971</v>
      </c>
      <c r="D36" s="40">
        <v>2707.8798830000001</v>
      </c>
      <c r="E36" s="19">
        <f t="shared" si="0"/>
        <v>-2.3373083430672015E-2</v>
      </c>
      <c r="F36" s="19">
        <f t="shared" si="0"/>
        <v>4.9873970934613651E-4</v>
      </c>
    </row>
    <row r="37" spans="2:6" ht="11.4">
      <c r="B37" s="42">
        <v>43507</v>
      </c>
      <c r="C37" s="17">
        <v>1607.9499510000001</v>
      </c>
      <c r="D37" s="40">
        <v>2775.6000979999999</v>
      </c>
      <c r="E37" s="19">
        <f t="shared" si="0"/>
        <v>1.2422699852827923E-2</v>
      </c>
      <c r="F37" s="19">
        <f t="shared" si="0"/>
        <v>2.500857420786852E-2</v>
      </c>
    </row>
    <row r="38" spans="2:6" ht="11.4">
      <c r="B38" s="42">
        <v>43514</v>
      </c>
      <c r="C38" s="17">
        <v>1631.5600589999999</v>
      </c>
      <c r="D38" s="40">
        <v>2792.669922</v>
      </c>
      <c r="E38" s="19">
        <f t="shared" si="0"/>
        <v>1.4683360004654681E-2</v>
      </c>
      <c r="F38" s="19">
        <f t="shared" si="0"/>
        <v>6.149957990093771E-3</v>
      </c>
    </row>
    <row r="39" spans="2:6" ht="11.4">
      <c r="B39" s="42">
        <v>43521</v>
      </c>
      <c r="C39" s="17">
        <v>1671.7299800000001</v>
      </c>
      <c r="D39" s="40">
        <v>2803.6899410000001</v>
      </c>
      <c r="E39" s="19">
        <f t="shared" si="0"/>
        <v>2.4620559187150438E-2</v>
      </c>
      <c r="F39" s="19">
        <f t="shared" si="0"/>
        <v>3.9460513801459016E-3</v>
      </c>
    </row>
    <row r="40" spans="2:6" ht="11.4">
      <c r="B40" s="42">
        <v>43528</v>
      </c>
      <c r="C40" s="17">
        <v>1620.8000489999999</v>
      </c>
      <c r="D40" s="40">
        <v>2743.070068</v>
      </c>
      <c r="E40" s="19">
        <f t="shared" si="0"/>
        <v>-3.046540506499747E-2</v>
      </c>
      <c r="F40" s="19">
        <f t="shared" si="0"/>
        <v>-2.1621461101500629E-2</v>
      </c>
    </row>
    <row r="41" spans="2:6" ht="11.4">
      <c r="B41" s="42">
        <v>43535</v>
      </c>
      <c r="C41" s="17">
        <v>1712.3599850000001</v>
      </c>
      <c r="D41" s="40">
        <v>2822.4799800000001</v>
      </c>
      <c r="E41" s="19">
        <f t="shared" si="0"/>
        <v>5.6490580720608127E-2</v>
      </c>
      <c r="F41" s="19">
        <f t="shared" si="0"/>
        <v>2.8949283113974059E-2</v>
      </c>
    </row>
    <row r="42" spans="2:6" ht="11.4">
      <c r="B42" s="42">
        <v>43542</v>
      </c>
      <c r="C42" s="17">
        <v>1764.7700199999999</v>
      </c>
      <c r="D42" s="40">
        <v>2800.709961</v>
      </c>
      <c r="E42" s="19">
        <f t="shared" si="0"/>
        <v>3.060690243821592E-2</v>
      </c>
      <c r="F42" s="19">
        <f t="shared" si="0"/>
        <v>-7.7130818125413407E-3</v>
      </c>
    </row>
    <row r="43" spans="2:6" ht="11.4">
      <c r="B43" s="42">
        <v>43549</v>
      </c>
      <c r="C43" s="17">
        <v>1780.75</v>
      </c>
      <c r="D43" s="40">
        <v>2834.3999020000001</v>
      </c>
      <c r="E43" s="19">
        <f t="shared" si="0"/>
        <v>9.0549928993014454E-3</v>
      </c>
      <c r="F43" s="19">
        <f t="shared" si="0"/>
        <v>1.2029071724360569E-2</v>
      </c>
    </row>
    <row r="44" spans="2:6" ht="11.4">
      <c r="B44" s="42">
        <v>43556</v>
      </c>
      <c r="C44" s="17">
        <v>1837.280029</v>
      </c>
      <c r="D44" s="40">
        <v>2892.73999</v>
      </c>
      <c r="E44" s="19">
        <f t="shared" si="0"/>
        <v>3.1745067527727086E-2</v>
      </c>
      <c r="F44" s="19">
        <f t="shared" si="0"/>
        <v>2.0582871160429471E-2</v>
      </c>
    </row>
    <row r="45" spans="2:6" ht="11.4">
      <c r="B45" s="42">
        <v>43563</v>
      </c>
      <c r="C45" s="17">
        <v>1843.0600589999999</v>
      </c>
      <c r="D45" s="40">
        <v>2907.4099120000001</v>
      </c>
      <c r="E45" s="19">
        <f t="shared" si="0"/>
        <v>3.1459711686660351E-3</v>
      </c>
      <c r="F45" s="19">
        <f t="shared" si="0"/>
        <v>5.0712895215999148E-3</v>
      </c>
    </row>
    <row r="46" spans="2:6" ht="11.4">
      <c r="B46" s="42">
        <v>43570</v>
      </c>
      <c r="C46" s="17">
        <v>1861.6899410000001</v>
      </c>
      <c r="D46" s="40">
        <v>2905.030029</v>
      </c>
      <c r="E46" s="19">
        <f t="shared" si="0"/>
        <v>1.0108125293599116E-2</v>
      </c>
      <c r="F46" s="19">
        <f t="shared" si="0"/>
        <v>-8.1855777892803148E-4</v>
      </c>
    </row>
    <row r="47" spans="2:6" ht="11.4">
      <c r="B47" s="42">
        <v>43577</v>
      </c>
      <c r="C47" s="17">
        <v>1950.630005</v>
      </c>
      <c r="D47" s="40">
        <v>2939.8798830000001</v>
      </c>
      <c r="E47" s="19">
        <f t="shared" si="0"/>
        <v>4.7773832817846161E-2</v>
      </c>
      <c r="F47" s="19">
        <f t="shared" si="0"/>
        <v>1.1996383394355629E-2</v>
      </c>
    </row>
    <row r="48" spans="2:6" ht="11.4">
      <c r="B48" s="42">
        <v>43584</v>
      </c>
      <c r="C48" s="17">
        <v>1962.459961</v>
      </c>
      <c r="D48" s="40">
        <v>2945.639893</v>
      </c>
      <c r="E48" s="19">
        <f t="shared" si="0"/>
        <v>6.0646847273325101E-3</v>
      </c>
      <c r="F48" s="19">
        <f t="shared" si="0"/>
        <v>1.9592671228874032E-3</v>
      </c>
    </row>
    <row r="49" spans="2:6" ht="11.4">
      <c r="B49" s="42">
        <v>43591</v>
      </c>
      <c r="C49" s="17">
        <v>1889.9799800000001</v>
      </c>
      <c r="D49" s="40">
        <v>2881.3999020000001</v>
      </c>
      <c r="E49" s="19">
        <f t="shared" si="0"/>
        <v>-3.6933227908031677E-2</v>
      </c>
      <c r="F49" s="19">
        <f t="shared" si="0"/>
        <v>-2.1808501152044902E-2</v>
      </c>
    </row>
    <row r="50" spans="2:6" ht="11.4">
      <c r="B50" s="42">
        <v>43598</v>
      </c>
      <c r="C50" s="17">
        <v>1869</v>
      </c>
      <c r="D50" s="40">
        <v>2859.530029</v>
      </c>
      <c r="E50" s="19">
        <f t="shared" si="0"/>
        <v>-1.1100636103034313E-2</v>
      </c>
      <c r="F50" s="19">
        <f t="shared" si="0"/>
        <v>-7.5900165696611791E-3</v>
      </c>
    </row>
    <row r="51" spans="2:6" ht="11.4">
      <c r="B51" s="42">
        <v>43605</v>
      </c>
      <c r="C51" s="17">
        <v>1823.280029</v>
      </c>
      <c r="D51" s="40">
        <v>2826.0600589999999</v>
      </c>
      <c r="E51" s="19">
        <f t="shared" si="0"/>
        <v>-2.4462263777421073E-2</v>
      </c>
      <c r="F51" s="19">
        <f t="shared" si="0"/>
        <v>-1.1704710095912094E-2</v>
      </c>
    </row>
    <row r="52" spans="2:6" ht="11.4">
      <c r="B52" s="42">
        <v>43612</v>
      </c>
      <c r="C52" s="17">
        <v>1775.0699460000001</v>
      </c>
      <c r="D52" s="40">
        <v>2752.0600589999999</v>
      </c>
      <c r="E52" s="19">
        <f t="shared" si="0"/>
        <v>-2.6441403532753739E-2</v>
      </c>
      <c r="F52" s="19">
        <f t="shared" si="0"/>
        <v>-2.6184864601279872E-2</v>
      </c>
    </row>
    <row r="53" spans="2:6" ht="11.4">
      <c r="B53" s="42">
        <v>43619</v>
      </c>
      <c r="C53" s="17">
        <v>1804.030029</v>
      </c>
      <c r="D53" s="40">
        <v>2873.3400879999999</v>
      </c>
      <c r="E53" s="19">
        <f t="shared" si="0"/>
        <v>1.6314896810269097E-2</v>
      </c>
      <c r="F53" s="19">
        <f t="shared" si="0"/>
        <v>4.4068816232182388E-2</v>
      </c>
    </row>
    <row r="54" spans="2:6" ht="11.4">
      <c r="B54" s="42">
        <v>43626</v>
      </c>
      <c r="C54" s="17">
        <v>1869.670044</v>
      </c>
      <c r="D54" s="40">
        <v>2886.9799800000001</v>
      </c>
      <c r="E54" s="19">
        <f t="shared" si="0"/>
        <v>3.6385211967000994E-2</v>
      </c>
      <c r="F54" s="19">
        <f t="shared" si="0"/>
        <v>4.7470510215497138E-3</v>
      </c>
    </row>
    <row r="55" spans="2:6" ht="11.4">
      <c r="B55" s="42">
        <v>43633</v>
      </c>
      <c r="C55" s="17">
        <v>1911.3000489999999</v>
      </c>
      <c r="D55" s="40">
        <v>2950.459961</v>
      </c>
      <c r="E55" s="19">
        <f t="shared" si="0"/>
        <v>2.226596352313381E-2</v>
      </c>
      <c r="F55" s="19">
        <f t="shared" si="0"/>
        <v>2.1988368966798292E-2</v>
      </c>
    </row>
    <row r="56" spans="2:6" ht="11.4">
      <c r="B56" s="42">
        <v>43640</v>
      </c>
      <c r="C56" s="17">
        <v>1893.630005</v>
      </c>
      <c r="D56" s="40">
        <v>2941.76001</v>
      </c>
      <c r="E56" s="19">
        <f t="shared" si="0"/>
        <v>-9.2450392648945941E-3</v>
      </c>
      <c r="F56" s="19">
        <f t="shared" si="0"/>
        <v>-2.948676177612449E-3</v>
      </c>
    </row>
    <row r="57" spans="2:6" ht="11.4">
      <c r="B57" s="42">
        <v>43647</v>
      </c>
      <c r="C57" s="17">
        <v>1942.910034</v>
      </c>
      <c r="D57" s="40">
        <v>2990.4099120000001</v>
      </c>
      <c r="E57" s="19">
        <f t="shared" si="0"/>
        <v>2.602410654134096E-2</v>
      </c>
      <c r="F57" s="19">
        <f t="shared" si="0"/>
        <v>1.6537685546959391E-2</v>
      </c>
    </row>
    <row r="58" spans="2:6" ht="11.4">
      <c r="B58" s="42">
        <v>43654</v>
      </c>
      <c r="C58" s="17">
        <v>2011</v>
      </c>
      <c r="D58" s="40">
        <v>3013.7700199999999</v>
      </c>
      <c r="E58" s="19">
        <f t="shared" si="0"/>
        <v>3.5045351976395217E-2</v>
      </c>
      <c r="F58" s="19">
        <f t="shared" si="0"/>
        <v>7.8116742143810331E-3</v>
      </c>
    </row>
    <row r="59" spans="2:6" ht="11.4">
      <c r="B59" s="42">
        <v>43661</v>
      </c>
      <c r="C59" s="17">
        <v>1964.5200199999999</v>
      </c>
      <c r="D59" s="40">
        <v>2976.610107</v>
      </c>
      <c r="E59" s="19">
        <f t="shared" si="0"/>
        <v>-2.3112869219293918E-2</v>
      </c>
      <c r="F59" s="19">
        <f t="shared" si="0"/>
        <v>-1.2330042688526034E-2</v>
      </c>
    </row>
    <row r="60" spans="2:6" ht="11.4">
      <c r="B60" s="42">
        <v>43668</v>
      </c>
      <c r="C60" s="17">
        <v>1943.0500489999999</v>
      </c>
      <c r="D60" s="40">
        <v>3025.860107</v>
      </c>
      <c r="E60" s="19">
        <f t="shared" si="0"/>
        <v>-1.0928863427922708E-2</v>
      </c>
      <c r="F60" s="19">
        <f t="shared" si="0"/>
        <v>1.6545667127911824E-2</v>
      </c>
    </row>
    <row r="61" spans="2:6" ht="11.4">
      <c r="B61" s="42">
        <v>43675</v>
      </c>
      <c r="C61" s="17">
        <v>1823.23999</v>
      </c>
      <c r="D61" s="40">
        <v>2932.0500489999999</v>
      </c>
      <c r="E61" s="19">
        <f t="shared" si="0"/>
        <v>-6.1660819834085452E-2</v>
      </c>
      <c r="F61" s="19">
        <f t="shared" si="0"/>
        <v>-3.1002774312989752E-2</v>
      </c>
    </row>
    <row r="62" spans="2:6" ht="11.4">
      <c r="B62" s="42">
        <v>43682</v>
      </c>
      <c r="C62" s="17">
        <v>1807.579956</v>
      </c>
      <c r="D62" s="40">
        <v>2918.6499020000001</v>
      </c>
      <c r="E62" s="19">
        <f t="shared" si="0"/>
        <v>-8.5891238048151821E-3</v>
      </c>
      <c r="F62" s="19">
        <f t="shared" si="0"/>
        <v>-4.5702313316820994E-3</v>
      </c>
    </row>
    <row r="63" spans="2:6" ht="11.4">
      <c r="B63" s="42">
        <v>43689</v>
      </c>
      <c r="C63" s="17">
        <v>1792.5699460000001</v>
      </c>
      <c r="D63" s="40">
        <v>2888.679932</v>
      </c>
      <c r="E63" s="19">
        <f t="shared" si="0"/>
        <v>-8.3039258928361143E-3</v>
      </c>
      <c r="F63" s="19">
        <f t="shared" si="0"/>
        <v>-1.0268436094189724E-2</v>
      </c>
    </row>
    <row r="64" spans="2:6" ht="11.4">
      <c r="B64" s="42">
        <v>43696</v>
      </c>
      <c r="C64" s="17">
        <v>1749.619995</v>
      </c>
      <c r="D64" s="40">
        <v>2847.110107</v>
      </c>
      <c r="E64" s="19">
        <f t="shared" si="0"/>
        <v>-2.395998610589227E-2</v>
      </c>
      <c r="F64" s="19">
        <f t="shared" si="0"/>
        <v>-1.4390595697190601E-2</v>
      </c>
    </row>
    <row r="65" spans="2:6" ht="11.4">
      <c r="B65" s="42">
        <v>43703</v>
      </c>
      <c r="C65" s="17">
        <v>1776.290039</v>
      </c>
      <c r="D65" s="40">
        <v>2926.459961</v>
      </c>
      <c r="E65" s="19">
        <f t="shared" si="0"/>
        <v>1.5243335167760221E-2</v>
      </c>
      <c r="F65" s="19">
        <f t="shared" si="0"/>
        <v>2.7870314465502352E-2</v>
      </c>
    </row>
    <row r="66" spans="2:6" ht="11.4">
      <c r="B66" s="42">
        <v>43710</v>
      </c>
      <c r="C66" s="17">
        <v>1833.51001</v>
      </c>
      <c r="D66" s="40">
        <v>2978.709961</v>
      </c>
      <c r="E66" s="19">
        <f t="shared" si="0"/>
        <v>3.2213191395372112E-2</v>
      </c>
      <c r="F66" s="19">
        <f t="shared" si="0"/>
        <v>1.785433619332542E-2</v>
      </c>
    </row>
    <row r="67" spans="2:6" ht="11.4">
      <c r="B67" s="42">
        <v>43717</v>
      </c>
      <c r="C67" s="17">
        <v>1839.339966</v>
      </c>
      <c r="D67" s="40">
        <v>3007.389893</v>
      </c>
      <c r="E67" s="19">
        <f t="shared" si="0"/>
        <v>3.1796695781333849E-3</v>
      </c>
      <c r="F67" s="19">
        <f t="shared" si="0"/>
        <v>9.6283063391548532E-3</v>
      </c>
    </row>
    <row r="68" spans="2:6" ht="11.4">
      <c r="B68" s="42">
        <v>43724</v>
      </c>
      <c r="C68" s="17">
        <v>1794.160034</v>
      </c>
      <c r="D68" s="40">
        <v>2992.070068</v>
      </c>
      <c r="E68" s="19">
        <f t="shared" si="0"/>
        <v>-2.456312200851727E-2</v>
      </c>
      <c r="F68" s="19">
        <f t="shared" si="0"/>
        <v>-5.0940601468597267E-3</v>
      </c>
    </row>
    <row r="69" spans="2:6" ht="11.4">
      <c r="B69" s="42">
        <v>43731</v>
      </c>
      <c r="C69" s="17">
        <v>1725.4499510000001</v>
      </c>
      <c r="D69" s="40">
        <v>2961.790039</v>
      </c>
      <c r="E69" s="19">
        <f t="shared" si="0"/>
        <v>-3.8296518536762782E-2</v>
      </c>
      <c r="F69" s="19">
        <f t="shared" si="0"/>
        <v>-1.012009355123164E-2</v>
      </c>
    </row>
    <row r="70" spans="2:6" ht="11.4">
      <c r="B70" s="42">
        <v>43738</v>
      </c>
      <c r="C70" s="17">
        <v>1739.650024</v>
      </c>
      <c r="D70" s="40">
        <v>2952.01001</v>
      </c>
      <c r="E70" s="19">
        <f t="shared" si="0"/>
        <v>8.2297797115298502E-3</v>
      </c>
      <c r="F70" s="19">
        <f t="shared" si="0"/>
        <v>-3.3020669497902965E-3</v>
      </c>
    </row>
    <row r="71" spans="2:6" ht="11.4">
      <c r="B71" s="42">
        <v>43745</v>
      </c>
      <c r="C71" s="17">
        <v>1731.920044</v>
      </c>
      <c r="D71" s="40">
        <v>2970.2700199999999</v>
      </c>
      <c r="E71" s="19">
        <f t="shared" ref="E71:F110" si="1">(C71-C70)/C70</f>
        <v>-4.4434109696537836E-3</v>
      </c>
      <c r="F71" s="19">
        <f t="shared" si="1"/>
        <v>6.1856192689536188E-3</v>
      </c>
    </row>
    <row r="72" spans="2:6" ht="11.4">
      <c r="B72" s="42">
        <v>43752</v>
      </c>
      <c r="C72" s="17">
        <v>1757.51001</v>
      </c>
      <c r="D72" s="40">
        <v>2986.1999510000001</v>
      </c>
      <c r="E72" s="19">
        <f t="shared" si="1"/>
        <v>1.477548925462982E-2</v>
      </c>
      <c r="F72" s="19">
        <f t="shared" si="1"/>
        <v>5.3631255383307288E-3</v>
      </c>
    </row>
    <row r="73" spans="2:6" ht="11.4">
      <c r="B73" s="42">
        <v>43759</v>
      </c>
      <c r="C73" s="17">
        <v>1761.329956</v>
      </c>
      <c r="D73" s="40">
        <v>3022.5500489999999</v>
      </c>
      <c r="E73" s="19">
        <f t="shared" si="1"/>
        <v>2.1734988581943115E-3</v>
      </c>
      <c r="F73" s="19">
        <f t="shared" si="1"/>
        <v>1.2172693924205308E-2</v>
      </c>
    </row>
    <row r="74" spans="2:6" ht="11.4">
      <c r="B74" s="42">
        <v>43766</v>
      </c>
      <c r="C74" s="17">
        <v>1791.4399410000001</v>
      </c>
      <c r="D74" s="40">
        <v>3066.9099120000001</v>
      </c>
      <c r="E74" s="19">
        <f t="shared" si="1"/>
        <v>1.7095028048225651E-2</v>
      </c>
      <c r="F74" s="19">
        <f t="shared" si="1"/>
        <v>1.4676303876151344E-2</v>
      </c>
    </row>
    <row r="75" spans="2:6" ht="11.4">
      <c r="B75" s="42">
        <v>43773</v>
      </c>
      <c r="C75" s="17">
        <v>1785.880005</v>
      </c>
      <c r="D75" s="40">
        <v>3093.080078</v>
      </c>
      <c r="E75" s="19">
        <f t="shared" si="1"/>
        <v>-3.1036128383385791E-3</v>
      </c>
      <c r="F75" s="19">
        <f t="shared" si="1"/>
        <v>8.5330729466825891E-3</v>
      </c>
    </row>
    <row r="76" spans="2:6" ht="11.4">
      <c r="B76" s="42">
        <v>43780</v>
      </c>
      <c r="C76" s="17">
        <v>1739.48999</v>
      </c>
      <c r="D76" s="40">
        <v>3120.459961</v>
      </c>
      <c r="E76" s="19">
        <f t="shared" si="1"/>
        <v>-2.5975997754675545E-2</v>
      </c>
      <c r="F76" s="19">
        <f t="shared" si="1"/>
        <v>8.8519800036034064E-3</v>
      </c>
    </row>
    <row r="77" spans="2:6" ht="11.4">
      <c r="B77" s="42">
        <v>43787</v>
      </c>
      <c r="C77" s="17">
        <v>1745.719971</v>
      </c>
      <c r="D77" s="40">
        <v>3110.290039</v>
      </c>
      <c r="E77" s="19">
        <f t="shared" si="1"/>
        <v>3.581498620753749E-3</v>
      </c>
      <c r="F77" s="19">
        <f t="shared" si="1"/>
        <v>-3.2591099155590292E-3</v>
      </c>
    </row>
    <row r="78" spans="2:6" ht="11.4">
      <c r="B78" s="42">
        <v>43794</v>
      </c>
      <c r="C78" s="17">
        <v>1800.8000489999999</v>
      </c>
      <c r="D78" s="40">
        <v>3140.9799800000001</v>
      </c>
      <c r="E78" s="19">
        <f t="shared" si="1"/>
        <v>3.1551496754916808E-2</v>
      </c>
      <c r="F78" s="19">
        <f t="shared" si="1"/>
        <v>9.8672280125577348E-3</v>
      </c>
    </row>
    <row r="79" spans="2:6" ht="11.4">
      <c r="B79" s="42">
        <v>43801</v>
      </c>
      <c r="C79" s="17">
        <v>1751.599976</v>
      </c>
      <c r="D79" s="40">
        <v>3145.9099120000001</v>
      </c>
      <c r="E79" s="19">
        <f t="shared" si="1"/>
        <v>-2.7321230376088232E-2</v>
      </c>
      <c r="F79" s="19">
        <f t="shared" si="1"/>
        <v>1.569552187976699E-3</v>
      </c>
    </row>
    <row r="80" spans="2:6" ht="11.4">
      <c r="B80" s="42">
        <v>43808</v>
      </c>
      <c r="C80" s="17">
        <v>1760.9399410000001</v>
      </c>
      <c r="D80" s="40">
        <v>3168.8000489999999</v>
      </c>
      <c r="E80" s="19">
        <f t="shared" si="1"/>
        <v>5.3322477323441801E-3</v>
      </c>
      <c r="F80" s="19">
        <f t="shared" si="1"/>
        <v>7.2761578177067228E-3</v>
      </c>
    </row>
    <row r="81" spans="2:6" ht="11.4">
      <c r="B81" s="42">
        <v>43815</v>
      </c>
      <c r="C81" s="17">
        <v>1786.5</v>
      </c>
      <c r="D81" s="40">
        <v>3221.219971</v>
      </c>
      <c r="E81" s="19">
        <f t="shared" si="1"/>
        <v>1.4515008947712833E-2</v>
      </c>
      <c r="F81" s="19">
        <f t="shared" si="1"/>
        <v>1.6542514891888668E-2</v>
      </c>
    </row>
    <row r="82" spans="2:6" ht="11.4">
      <c r="B82" s="42">
        <v>43822</v>
      </c>
      <c r="C82" s="17">
        <v>1869.8000489999999</v>
      </c>
      <c r="D82" s="40">
        <v>3240.0200199999999</v>
      </c>
      <c r="E82" s="19">
        <f t="shared" si="1"/>
        <v>4.6627511335012563E-2</v>
      </c>
      <c r="F82" s="19">
        <f t="shared" si="1"/>
        <v>5.8363133127364878E-3</v>
      </c>
    </row>
    <row r="83" spans="2:6" ht="11.4">
      <c r="B83" s="42">
        <v>43829</v>
      </c>
      <c r="C83" s="17">
        <v>1874.969971</v>
      </c>
      <c r="D83" s="40">
        <v>3234.8500979999999</v>
      </c>
      <c r="E83" s="19">
        <f t="shared" si="1"/>
        <v>2.7649598162996104E-3</v>
      </c>
      <c r="F83" s="19">
        <f t="shared" si="1"/>
        <v>-1.595645078760977E-3</v>
      </c>
    </row>
    <row r="84" spans="2:6" ht="11.4">
      <c r="B84" s="42">
        <v>43836</v>
      </c>
      <c r="C84" s="17">
        <v>1883.160034</v>
      </c>
      <c r="D84" s="40">
        <v>3265.3500979999999</v>
      </c>
      <c r="E84" s="19">
        <f t="shared" si="1"/>
        <v>4.3681035572169218E-3</v>
      </c>
      <c r="F84" s="19">
        <f t="shared" si="1"/>
        <v>9.4285667267417234E-3</v>
      </c>
    </row>
    <row r="85" spans="2:6" ht="11.4">
      <c r="B85" s="42">
        <v>43843</v>
      </c>
      <c r="C85" s="17">
        <v>1864.719971</v>
      </c>
      <c r="D85" s="40">
        <v>3329.6201169999999</v>
      </c>
      <c r="E85" s="19">
        <f t="shared" si="1"/>
        <v>-9.7920849354643912E-3</v>
      </c>
      <c r="F85" s="19">
        <f t="shared" si="1"/>
        <v>1.968242824540159E-2</v>
      </c>
    </row>
    <row r="86" spans="2:6" ht="11.4">
      <c r="B86" s="42">
        <v>43850</v>
      </c>
      <c r="C86" s="17">
        <v>1861.6400149999999</v>
      </c>
      <c r="D86" s="40">
        <v>3295.469971</v>
      </c>
      <c r="E86" s="19">
        <f t="shared" si="1"/>
        <v>-1.6516989402694815E-3</v>
      </c>
      <c r="F86" s="19">
        <f t="shared" si="1"/>
        <v>-1.0256469146627261E-2</v>
      </c>
    </row>
    <row r="87" spans="2:6" ht="11.4">
      <c r="B87" s="42">
        <v>43857</v>
      </c>
      <c r="C87" s="17">
        <v>2008.719971</v>
      </c>
      <c r="D87" s="40">
        <v>3225.5200199999999</v>
      </c>
      <c r="E87" s="19">
        <f t="shared" si="1"/>
        <v>7.900558368691922E-2</v>
      </c>
      <c r="F87" s="19">
        <f t="shared" si="1"/>
        <v>-2.1226092671320553E-2</v>
      </c>
    </row>
    <row r="88" spans="2:6" ht="11.4">
      <c r="B88" s="42">
        <v>43864</v>
      </c>
      <c r="C88" s="17">
        <v>2079.280029</v>
      </c>
      <c r="D88" s="40">
        <v>3327.709961</v>
      </c>
      <c r="E88" s="19">
        <f t="shared" si="1"/>
        <v>3.5126876328547253E-2</v>
      </c>
      <c r="F88" s="19">
        <f t="shared" si="1"/>
        <v>3.1681694848076029E-2</v>
      </c>
    </row>
    <row r="89" spans="2:6" ht="11.4">
      <c r="B89" s="42">
        <v>43871</v>
      </c>
      <c r="C89" s="17">
        <v>2134.8701169999999</v>
      </c>
      <c r="D89" s="40">
        <v>3380.1599120000001</v>
      </c>
      <c r="E89" s="19">
        <f t="shared" si="1"/>
        <v>2.6735257985782308E-2</v>
      </c>
      <c r="F89" s="19">
        <f t="shared" si="1"/>
        <v>1.5761575261877235E-2</v>
      </c>
    </row>
    <row r="90" spans="2:6" ht="11.4">
      <c r="B90" s="42">
        <v>43878</v>
      </c>
      <c r="C90" s="17">
        <v>2095.969971</v>
      </c>
      <c r="D90" s="40">
        <v>3337.75</v>
      </c>
      <c r="E90" s="19">
        <f t="shared" si="1"/>
        <v>-1.8221317395488164E-2</v>
      </c>
      <c r="F90" s="19">
        <f t="shared" si="1"/>
        <v>-1.2546717641801344E-2</v>
      </c>
    </row>
    <row r="91" spans="2:6" ht="11.4">
      <c r="B91" s="42">
        <v>43885</v>
      </c>
      <c r="C91" s="17">
        <v>1883.75</v>
      </c>
      <c r="D91" s="40">
        <v>2954.219971</v>
      </c>
      <c r="E91" s="19">
        <f t="shared" si="1"/>
        <v>-0.10125143677452046</v>
      </c>
      <c r="F91" s="19">
        <f t="shared" si="1"/>
        <v>-0.1149067572466482</v>
      </c>
    </row>
    <row r="92" spans="2:6" ht="11.4">
      <c r="B92" s="42">
        <v>43892</v>
      </c>
      <c r="C92" s="17">
        <v>1901.089966</v>
      </c>
      <c r="D92" s="40">
        <v>2972.3701169999999</v>
      </c>
      <c r="E92" s="19">
        <f t="shared" si="1"/>
        <v>9.2050250829462527E-3</v>
      </c>
      <c r="F92" s="19">
        <f t="shared" si="1"/>
        <v>6.1438031623136536E-3</v>
      </c>
    </row>
    <row r="93" spans="2:6" ht="11.4">
      <c r="B93" s="42">
        <v>43899</v>
      </c>
      <c r="C93" s="17">
        <v>1785</v>
      </c>
      <c r="D93" s="40">
        <v>2711.0200199999999</v>
      </c>
      <c r="E93" s="19">
        <f t="shared" si="1"/>
        <v>-6.1064951199684574E-2</v>
      </c>
      <c r="F93" s="19">
        <f t="shared" si="1"/>
        <v>-8.7926498623186106E-2</v>
      </c>
    </row>
    <row r="94" spans="2:6" ht="11.4">
      <c r="B94" s="42">
        <v>43906</v>
      </c>
      <c r="C94" s="17">
        <v>1846.089966</v>
      </c>
      <c r="D94" s="40">
        <v>2304.919922</v>
      </c>
      <c r="E94" s="19">
        <f t="shared" si="1"/>
        <v>3.4224070588235296E-2</v>
      </c>
      <c r="F94" s="19">
        <f t="shared" si="1"/>
        <v>-0.14979605277868804</v>
      </c>
    </row>
    <row r="95" spans="2:6" ht="11.4">
      <c r="B95" s="42">
        <v>43913</v>
      </c>
      <c r="C95" s="17">
        <v>1900.099976</v>
      </c>
      <c r="D95" s="40">
        <v>2541.469971</v>
      </c>
      <c r="E95" s="19">
        <f t="shared" si="1"/>
        <v>2.9256434407162562E-2</v>
      </c>
      <c r="F95" s="19">
        <f t="shared" si="1"/>
        <v>0.10262831551854665</v>
      </c>
    </row>
    <row r="96" spans="2:6" ht="11.4">
      <c r="B96" s="42">
        <v>43920</v>
      </c>
      <c r="C96" s="17">
        <v>1906.589966</v>
      </c>
      <c r="D96" s="40">
        <v>2488.6499020000001</v>
      </c>
      <c r="E96" s="19">
        <f t="shared" si="1"/>
        <v>3.4156044850137054E-3</v>
      </c>
      <c r="F96" s="19">
        <f t="shared" si="1"/>
        <v>-2.0783274877419308E-2</v>
      </c>
    </row>
    <row r="97" spans="2:6" ht="11.4">
      <c r="B97" s="42">
        <v>43927</v>
      </c>
      <c r="C97" s="17">
        <v>2042.76001</v>
      </c>
      <c r="D97" s="40">
        <v>2789.820068</v>
      </c>
      <c r="E97" s="19">
        <f t="shared" si="1"/>
        <v>7.1420728330844452E-2</v>
      </c>
      <c r="F97" s="19">
        <f t="shared" si="1"/>
        <v>0.12101749055098705</v>
      </c>
    </row>
    <row r="98" spans="2:6" ht="11.4">
      <c r="B98" s="42">
        <v>43934</v>
      </c>
      <c r="C98" s="17">
        <v>2375</v>
      </c>
      <c r="D98" s="40">
        <v>2874.5600589999999</v>
      </c>
      <c r="E98" s="19">
        <f t="shared" si="1"/>
        <v>0.16264269340185489</v>
      </c>
      <c r="F98" s="19">
        <f t="shared" si="1"/>
        <v>3.0374715549576409E-2</v>
      </c>
    </row>
    <row r="99" spans="2:6" ht="11.4">
      <c r="B99" s="42">
        <v>43941</v>
      </c>
      <c r="C99" s="17">
        <v>2410.219971</v>
      </c>
      <c r="D99" s="40">
        <v>2836.73999</v>
      </c>
      <c r="E99" s="19">
        <f t="shared" si="1"/>
        <v>1.4829461473684205E-2</v>
      </c>
      <c r="F99" s="19">
        <f t="shared" si="1"/>
        <v>-1.3156819904175771E-2</v>
      </c>
    </row>
    <row r="100" spans="2:6" ht="11.4">
      <c r="B100" s="42">
        <v>43948</v>
      </c>
      <c r="C100" s="17">
        <v>2286.040039</v>
      </c>
      <c r="D100" s="40">
        <v>2830.709961</v>
      </c>
      <c r="E100" s="19">
        <f t="shared" si="1"/>
        <v>-5.1522240083538007E-2</v>
      </c>
      <c r="F100" s="19">
        <f t="shared" si="1"/>
        <v>-2.1256897076421914E-3</v>
      </c>
    </row>
    <row r="101" spans="2:6" ht="11.4">
      <c r="B101" s="42">
        <v>43955</v>
      </c>
      <c r="C101" s="17">
        <v>2379.610107</v>
      </c>
      <c r="D101" s="40">
        <v>2929.8000489999999</v>
      </c>
      <c r="E101" s="19">
        <f t="shared" si="1"/>
        <v>4.0931071373942807E-2</v>
      </c>
      <c r="F101" s="19">
        <f t="shared" si="1"/>
        <v>3.5005383584051308E-2</v>
      </c>
    </row>
    <row r="102" spans="2:6" ht="11.4">
      <c r="B102" s="42">
        <v>43962</v>
      </c>
      <c r="C102" s="17">
        <v>2409.780029</v>
      </c>
      <c r="D102" s="40">
        <v>2863.6999510000001</v>
      </c>
      <c r="E102" s="19">
        <f t="shared" si="1"/>
        <v>1.267851481688132E-2</v>
      </c>
      <c r="F102" s="19">
        <f t="shared" si="1"/>
        <v>-2.2561300052732675E-2</v>
      </c>
    </row>
    <row r="103" spans="2:6" ht="11.4">
      <c r="B103" s="42">
        <v>43969</v>
      </c>
      <c r="C103" s="17">
        <v>2436.8798830000001</v>
      </c>
      <c r="D103" s="40">
        <v>2955.4499510000001</v>
      </c>
      <c r="E103" s="19">
        <f t="shared" si="1"/>
        <v>1.1245779147421114E-2</v>
      </c>
      <c r="F103" s="19">
        <f t="shared" si="1"/>
        <v>3.2038971110769136E-2</v>
      </c>
    </row>
    <row r="104" spans="2:6" ht="11.4">
      <c r="B104" s="42">
        <v>43976</v>
      </c>
      <c r="C104" s="17">
        <v>2442.3701169999999</v>
      </c>
      <c r="D104" s="40">
        <v>3044.3100589999999</v>
      </c>
      <c r="E104" s="19">
        <f t="shared" si="1"/>
        <v>2.2529768653352508E-3</v>
      </c>
      <c r="F104" s="19">
        <f t="shared" si="1"/>
        <v>3.0066524378101322E-2</v>
      </c>
    </row>
    <row r="105" spans="2:6" ht="11.4">
      <c r="B105" s="42">
        <v>43983</v>
      </c>
      <c r="C105" s="17">
        <v>2483</v>
      </c>
      <c r="D105" s="40">
        <v>3193.929932</v>
      </c>
      <c r="E105" s="19">
        <f t="shared" si="1"/>
        <v>1.6635432409362411E-2</v>
      </c>
      <c r="F105" s="19">
        <f t="shared" si="1"/>
        <v>4.9147383183809956E-2</v>
      </c>
    </row>
    <row r="106" spans="2:6" ht="11.4">
      <c r="B106" s="42">
        <v>43990</v>
      </c>
      <c r="C106" s="17">
        <v>2545.0200199999999</v>
      </c>
      <c r="D106" s="40">
        <v>3041.3100589999999</v>
      </c>
      <c r="E106" s="19">
        <f t="shared" si="1"/>
        <v>2.4977857430527561E-2</v>
      </c>
      <c r="F106" s="19">
        <f t="shared" si="1"/>
        <v>-4.7784352271131821E-2</v>
      </c>
    </row>
    <row r="107" spans="2:6" ht="11.4">
      <c r="B107" s="42">
        <v>43997</v>
      </c>
      <c r="C107" s="17">
        <v>2675.01001</v>
      </c>
      <c r="D107" s="40">
        <v>3097.73999</v>
      </c>
      <c r="E107" s="19">
        <f t="shared" si="1"/>
        <v>5.1076215109694907E-2</v>
      </c>
      <c r="F107" s="19">
        <f t="shared" si="1"/>
        <v>1.8554481425861132E-2</v>
      </c>
    </row>
    <row r="108" spans="2:6" ht="11.4">
      <c r="B108" s="42">
        <v>44004</v>
      </c>
      <c r="C108" s="17">
        <v>2692.8701169999999</v>
      </c>
      <c r="D108" s="40">
        <v>3009.0500489999999</v>
      </c>
      <c r="E108" s="19">
        <f t="shared" si="1"/>
        <v>6.6766505296180076E-3</v>
      </c>
      <c r="F108" s="19">
        <f t="shared" si="1"/>
        <v>-2.863053106016173E-2</v>
      </c>
    </row>
    <row r="109" spans="2:6" ht="11.4">
      <c r="B109" s="42">
        <v>44011</v>
      </c>
      <c r="C109" s="48">
        <v>2758.820068</v>
      </c>
      <c r="D109" s="40">
        <v>3100.290039</v>
      </c>
      <c r="E109" s="19">
        <f t="shared" si="1"/>
        <v>2.4490579988860287E-2</v>
      </c>
      <c r="F109" s="19">
        <f t="shared" si="1"/>
        <v>3.032185856473936E-2</v>
      </c>
    </row>
    <row r="110" spans="2:6" ht="13.8">
      <c r="B110" s="43">
        <v>44197</v>
      </c>
      <c r="C110" s="49">
        <v>3250</v>
      </c>
      <c r="D110" s="41">
        <v>3714.23999</v>
      </c>
      <c r="E110" s="19">
        <f t="shared" si="1"/>
        <v>0.17803985758160723</v>
      </c>
      <c r="F110" s="19">
        <f t="shared" si="1"/>
        <v>0.19802984342652982</v>
      </c>
    </row>
    <row r="111" spans="2:6" ht="13.8">
      <c r="B111" s="43">
        <v>44228</v>
      </c>
      <c r="C111" s="49">
        <v>3300</v>
      </c>
      <c r="D111" s="41">
        <v>3811.1499020000001</v>
      </c>
      <c r="E111" s="19">
        <f t="shared" ref="E111:E151" si="2">(C111-C110)/C110</f>
        <v>1.5384615384615385E-2</v>
      </c>
      <c r="F111" s="19">
        <f t="shared" ref="F111:F151" si="3">(D111-D110)/D110</f>
        <v>2.6091451349647462E-2</v>
      </c>
    </row>
    <row r="112" spans="2:6" ht="13.8">
      <c r="B112" s="43">
        <v>44256</v>
      </c>
      <c r="C112" s="49">
        <v>3350</v>
      </c>
      <c r="D112" s="41">
        <v>3972.889893</v>
      </c>
      <c r="E112" s="19">
        <f t="shared" si="2"/>
        <v>1.5151515151515152E-2</v>
      </c>
      <c r="F112" s="19">
        <f t="shared" si="3"/>
        <v>4.243863273788382E-2</v>
      </c>
    </row>
    <row r="113" spans="2:6" ht="13.8">
      <c r="B113" s="43">
        <v>44287</v>
      </c>
      <c r="C113" s="49">
        <v>3400</v>
      </c>
      <c r="D113" s="41">
        <v>4181.169922</v>
      </c>
      <c r="E113" s="19">
        <f t="shared" si="2"/>
        <v>1.4925373134328358E-2</v>
      </c>
      <c r="F113" s="19">
        <f t="shared" si="3"/>
        <v>5.2425321267266241E-2</v>
      </c>
    </row>
    <row r="114" spans="2:6" ht="13.8">
      <c r="B114" s="43">
        <v>44317</v>
      </c>
      <c r="C114" s="49">
        <v>3450</v>
      </c>
      <c r="D114" s="41">
        <v>4204.1098629999997</v>
      </c>
      <c r="E114" s="19">
        <f t="shared" si="2"/>
        <v>1.4705882352941176E-2</v>
      </c>
      <c r="F114" s="19">
        <f t="shared" si="3"/>
        <v>5.4864885732811017E-3</v>
      </c>
    </row>
    <row r="115" spans="2:6" ht="13.8">
      <c r="B115" s="43">
        <v>44348</v>
      </c>
      <c r="C115" s="49">
        <v>3500</v>
      </c>
      <c r="D115" s="41">
        <v>4297.5</v>
      </c>
      <c r="E115" s="19">
        <f t="shared" si="2"/>
        <v>1.4492753623188406E-2</v>
      </c>
      <c r="F115" s="19">
        <f t="shared" si="3"/>
        <v>2.2214009634219763E-2</v>
      </c>
    </row>
    <row r="116" spans="2:6" ht="13.8">
      <c r="B116" s="43">
        <v>44378</v>
      </c>
      <c r="C116" s="49">
        <v>3550</v>
      </c>
      <c r="D116" s="41">
        <v>4395.2597660000001</v>
      </c>
      <c r="E116" s="19">
        <f t="shared" si="2"/>
        <v>1.4285714285714285E-2</v>
      </c>
      <c r="F116" s="19">
        <f t="shared" si="3"/>
        <v>2.2748054915648661E-2</v>
      </c>
    </row>
    <row r="117" spans="2:6" ht="13.8">
      <c r="B117" s="43">
        <v>44409</v>
      </c>
      <c r="C117" s="49">
        <v>3600</v>
      </c>
      <c r="D117" s="41">
        <v>4522.6801759999998</v>
      </c>
      <c r="E117" s="19">
        <f t="shared" si="2"/>
        <v>1.4084507042253521E-2</v>
      </c>
      <c r="F117" s="19">
        <f t="shared" si="3"/>
        <v>2.8990416217415379E-2</v>
      </c>
    </row>
    <row r="118" spans="2:6" ht="13.8">
      <c r="B118" s="43">
        <v>44440</v>
      </c>
      <c r="C118" s="49">
        <v>3650</v>
      </c>
      <c r="D118" s="41">
        <v>4307.5400390000004</v>
      </c>
      <c r="E118" s="19">
        <f t="shared" si="2"/>
        <v>1.3888888888888888E-2</v>
      </c>
      <c r="F118" s="19">
        <f t="shared" si="3"/>
        <v>-4.7569168861786748E-2</v>
      </c>
    </row>
    <row r="119" spans="2:6" ht="13.8">
      <c r="B119" s="43">
        <v>44470</v>
      </c>
      <c r="C119" s="49">
        <v>3700</v>
      </c>
      <c r="D119" s="41">
        <v>4605.3798829999996</v>
      </c>
      <c r="E119" s="19">
        <f t="shared" si="2"/>
        <v>1.3698630136986301E-2</v>
      </c>
      <c r="F119" s="19">
        <f t="shared" si="3"/>
        <v>6.914383645964739E-2</v>
      </c>
    </row>
    <row r="120" spans="2:6" ht="13.8">
      <c r="B120" s="43">
        <v>44501</v>
      </c>
      <c r="C120" s="49">
        <v>3750</v>
      </c>
      <c r="D120" s="41">
        <v>4567</v>
      </c>
      <c r="E120" s="19">
        <f t="shared" si="2"/>
        <v>1.3513513513513514E-2</v>
      </c>
      <c r="F120" s="19">
        <f t="shared" si="3"/>
        <v>-8.3337062251200213E-3</v>
      </c>
    </row>
    <row r="121" spans="2:6" ht="13.8">
      <c r="B121" s="43">
        <v>44531</v>
      </c>
      <c r="C121" s="49">
        <v>3800</v>
      </c>
      <c r="D121" s="41">
        <v>4766.1801759999998</v>
      </c>
      <c r="E121" s="19">
        <f t="shared" si="2"/>
        <v>1.3333333333333334E-2</v>
      </c>
      <c r="F121" s="19">
        <f t="shared" si="3"/>
        <v>4.3612913509962742E-2</v>
      </c>
    </row>
    <row r="122" spans="2:6" ht="13.8">
      <c r="B122" s="43">
        <v>44562</v>
      </c>
      <c r="C122" s="49">
        <v>3850</v>
      </c>
      <c r="D122" s="41">
        <v>4515.5498049999997</v>
      </c>
      <c r="E122" s="19">
        <f t="shared" si="2"/>
        <v>1.3157894736842105E-2</v>
      </c>
      <c r="F122" s="19">
        <f t="shared" si="3"/>
        <v>-5.2585165005310575E-2</v>
      </c>
    </row>
    <row r="123" spans="2:6" ht="13.8">
      <c r="B123" s="43">
        <v>44593</v>
      </c>
      <c r="C123" s="49">
        <v>3900</v>
      </c>
      <c r="D123" s="41">
        <v>4373.9399409999996</v>
      </c>
      <c r="E123" s="19">
        <f t="shared" si="2"/>
        <v>1.2987012987012988E-2</v>
      </c>
      <c r="F123" s="19">
        <f t="shared" si="3"/>
        <v>-3.1360492102910163E-2</v>
      </c>
    </row>
    <row r="124" spans="2:6" ht="13.8">
      <c r="B124" s="43">
        <v>44621</v>
      </c>
      <c r="C124" s="49">
        <v>3950</v>
      </c>
      <c r="D124" s="41">
        <v>4530.4101559999999</v>
      </c>
      <c r="E124" s="19">
        <f t="shared" si="2"/>
        <v>1.282051282051282E-2</v>
      </c>
      <c r="F124" s="19">
        <f t="shared" si="3"/>
        <v>3.5773288410591894E-2</v>
      </c>
    </row>
    <row r="125" spans="2:6" ht="13.8">
      <c r="B125" s="43">
        <v>44652</v>
      </c>
      <c r="C125" s="49">
        <v>4000</v>
      </c>
      <c r="D125" s="41">
        <v>4131.9301759999998</v>
      </c>
      <c r="E125" s="19">
        <f t="shared" si="2"/>
        <v>1.2658227848101266E-2</v>
      </c>
      <c r="F125" s="19">
        <f t="shared" si="3"/>
        <v>-8.7956711705729287E-2</v>
      </c>
    </row>
    <row r="126" spans="2:6" ht="13.8">
      <c r="B126" s="43">
        <v>44682</v>
      </c>
      <c r="C126" s="49">
        <v>4050</v>
      </c>
      <c r="D126" s="41">
        <v>4132.1499020000001</v>
      </c>
      <c r="E126" s="19">
        <f t="shared" si="2"/>
        <v>1.2500000000000001E-2</v>
      </c>
      <c r="F126" s="19">
        <f t="shared" si="3"/>
        <v>5.3177568506971868E-5</v>
      </c>
    </row>
    <row r="127" spans="2:6" ht="13.8">
      <c r="B127" s="43">
        <v>44713</v>
      </c>
      <c r="C127" s="49">
        <v>4100</v>
      </c>
      <c r="D127" s="41">
        <v>3785.3798830000001</v>
      </c>
      <c r="E127" s="19">
        <f t="shared" si="2"/>
        <v>1.2345679012345678E-2</v>
      </c>
      <c r="F127" s="19">
        <f t="shared" si="3"/>
        <v>-8.3919999812243032E-2</v>
      </c>
    </row>
    <row r="128" spans="2:6" ht="13.8">
      <c r="B128" s="43">
        <v>44743</v>
      </c>
      <c r="C128" s="49">
        <v>4150</v>
      </c>
      <c r="D128" s="41">
        <v>4130.2900390000004</v>
      </c>
      <c r="E128" s="19">
        <f t="shared" si="2"/>
        <v>1.2195121951219513E-2</v>
      </c>
      <c r="F128" s="19">
        <f t="shared" si="3"/>
        <v>9.111639165965324E-2</v>
      </c>
    </row>
    <row r="129" spans="2:6" ht="13.8">
      <c r="B129" s="43">
        <v>44774</v>
      </c>
      <c r="C129" s="49">
        <v>4200</v>
      </c>
      <c r="D129" s="41">
        <v>3955</v>
      </c>
      <c r="E129" s="19">
        <f t="shared" si="2"/>
        <v>1.2048192771084338E-2</v>
      </c>
      <c r="F129" s="19">
        <f t="shared" si="3"/>
        <v>-4.2440128258508583E-2</v>
      </c>
    </row>
    <row r="130" spans="2:6" ht="13.8">
      <c r="B130" s="43">
        <v>44805</v>
      </c>
      <c r="C130" s="49">
        <v>4250</v>
      </c>
      <c r="D130" s="41">
        <v>3585.6201169999999</v>
      </c>
      <c r="E130" s="19">
        <f t="shared" si="2"/>
        <v>1.1904761904761904E-2</v>
      </c>
      <c r="F130" s="19">
        <f t="shared" si="3"/>
        <v>-9.3395672060682694E-2</v>
      </c>
    </row>
    <row r="131" spans="2:6" ht="13.8">
      <c r="B131" s="43">
        <v>44835</v>
      </c>
      <c r="C131" s="49">
        <v>4300</v>
      </c>
      <c r="D131" s="41">
        <v>3871.9799800000001</v>
      </c>
      <c r="E131" s="19">
        <f t="shared" si="2"/>
        <v>1.1764705882352941E-2</v>
      </c>
      <c r="F131" s="19">
        <f t="shared" si="3"/>
        <v>7.9863413762746957E-2</v>
      </c>
    </row>
    <row r="132" spans="2:6" ht="13.8">
      <c r="B132" s="43">
        <v>44866</v>
      </c>
      <c r="C132" s="49">
        <v>4350</v>
      </c>
      <c r="D132" s="41">
        <v>4080.110107</v>
      </c>
      <c r="E132" s="19">
        <f t="shared" si="2"/>
        <v>1.1627906976744186E-2</v>
      </c>
      <c r="F132" s="19">
        <f t="shared" si="3"/>
        <v>5.3752893371106711E-2</v>
      </c>
    </row>
    <row r="133" spans="2:6" ht="13.8">
      <c r="B133" s="43">
        <v>44896</v>
      </c>
      <c r="C133" s="49">
        <v>4400</v>
      </c>
      <c r="D133" s="41">
        <v>3839.5</v>
      </c>
      <c r="E133" s="19">
        <f t="shared" si="2"/>
        <v>1.1494252873563218E-2</v>
      </c>
      <c r="F133" s="19">
        <f t="shared" si="3"/>
        <v>-5.8971473977430085E-2</v>
      </c>
    </row>
    <row r="134" spans="2:6" ht="13.8">
      <c r="B134" s="43">
        <v>44927</v>
      </c>
      <c r="C134" s="49">
        <v>4450</v>
      </c>
      <c r="D134" s="41">
        <v>4076.6000979999999</v>
      </c>
      <c r="E134" s="19">
        <f t="shared" si="2"/>
        <v>1.1363636363636364E-2</v>
      </c>
      <c r="F134" s="19">
        <f t="shared" si="3"/>
        <v>6.175285792420885E-2</v>
      </c>
    </row>
    <row r="135" spans="2:6" ht="13.8">
      <c r="B135" s="43">
        <v>44958</v>
      </c>
      <c r="C135" s="49">
        <v>4500</v>
      </c>
      <c r="D135" s="41">
        <v>3970.1499020000001</v>
      </c>
      <c r="E135" s="19">
        <f t="shared" si="2"/>
        <v>1.1235955056179775E-2</v>
      </c>
      <c r="F135" s="19">
        <f t="shared" si="3"/>
        <v>-2.6112494098262121E-2</v>
      </c>
    </row>
    <row r="136" spans="2:6" ht="13.8">
      <c r="B136" s="43">
        <v>44986</v>
      </c>
      <c r="C136" s="49">
        <v>4550</v>
      </c>
      <c r="D136" s="41">
        <v>4109.3100590000004</v>
      </c>
      <c r="E136" s="19">
        <f t="shared" si="2"/>
        <v>1.1111111111111112E-2</v>
      </c>
      <c r="F136" s="19">
        <f t="shared" si="3"/>
        <v>3.5051612769053636E-2</v>
      </c>
    </row>
    <row r="137" spans="2:6" ht="13.8">
      <c r="B137" s="43">
        <v>45017</v>
      </c>
      <c r="C137" s="49">
        <v>4600</v>
      </c>
      <c r="D137" s="41">
        <v>4169.4799800000001</v>
      </c>
      <c r="E137" s="19">
        <f t="shared" si="2"/>
        <v>1.098901098901099E-2</v>
      </c>
      <c r="F137" s="19">
        <f t="shared" si="3"/>
        <v>1.4642341448102371E-2</v>
      </c>
    </row>
    <row r="138" spans="2:6" ht="13.8">
      <c r="B138" s="43">
        <v>45047</v>
      </c>
      <c r="C138" s="49">
        <v>4650</v>
      </c>
      <c r="D138" s="41">
        <v>4179.830078</v>
      </c>
      <c r="E138" s="19">
        <f t="shared" si="2"/>
        <v>1.0869565217391304E-2</v>
      </c>
      <c r="F138" s="19">
        <f t="shared" si="3"/>
        <v>2.4823474509163826E-3</v>
      </c>
    </row>
    <row r="139" spans="2:6" ht="13.8">
      <c r="B139" s="43">
        <v>45078</v>
      </c>
      <c r="C139" s="49">
        <v>4700</v>
      </c>
      <c r="D139" s="41">
        <v>4450.3798829999996</v>
      </c>
      <c r="E139" s="19">
        <f t="shared" si="2"/>
        <v>1.0752688172043012E-2</v>
      </c>
      <c r="F139" s="19">
        <f t="shared" si="3"/>
        <v>6.4727464980933999E-2</v>
      </c>
    </row>
    <row r="140" spans="2:6" ht="13.8">
      <c r="B140" s="43">
        <v>45108</v>
      </c>
      <c r="C140" s="49">
        <v>4750</v>
      </c>
      <c r="D140" s="41">
        <v>4588.9599609999996</v>
      </c>
      <c r="E140" s="19">
        <f t="shared" si="2"/>
        <v>1.0638297872340425E-2</v>
      </c>
      <c r="F140" s="19">
        <f t="shared" si="3"/>
        <v>3.1138932325611532E-2</v>
      </c>
    </row>
    <row r="141" spans="2:6" ht="13.8">
      <c r="B141" s="43">
        <v>45139</v>
      </c>
      <c r="C141" s="49">
        <v>4800</v>
      </c>
      <c r="D141" s="41">
        <v>4507.6601559999999</v>
      </c>
      <c r="E141" s="19">
        <f t="shared" si="2"/>
        <v>1.0526315789473684E-2</v>
      </c>
      <c r="F141" s="19">
        <f t="shared" si="3"/>
        <v>-1.7716390138710923E-2</v>
      </c>
    </row>
    <row r="142" spans="2:6" ht="13.8">
      <c r="B142" s="43">
        <v>45170</v>
      </c>
      <c r="C142" s="49">
        <v>4850</v>
      </c>
      <c r="D142" s="41">
        <v>4288.0498049999997</v>
      </c>
      <c r="E142" s="19">
        <f t="shared" si="2"/>
        <v>1.0416666666666666E-2</v>
      </c>
      <c r="F142" s="19">
        <f t="shared" si="3"/>
        <v>-4.8719367343539433E-2</v>
      </c>
    </row>
    <row r="143" spans="2:6" ht="13.8">
      <c r="B143" s="43">
        <v>45200</v>
      </c>
      <c r="C143" s="49">
        <v>4900</v>
      </c>
      <c r="D143" s="41">
        <v>4193.7998049999997</v>
      </c>
      <c r="E143" s="19">
        <f t="shared" si="2"/>
        <v>1.0309278350515464E-2</v>
      </c>
      <c r="F143" s="19">
        <f t="shared" si="3"/>
        <v>-2.1979688736381179E-2</v>
      </c>
    </row>
    <row r="144" spans="2:6" ht="13.8">
      <c r="B144" s="43">
        <v>45231</v>
      </c>
      <c r="C144" s="49">
        <v>4950</v>
      </c>
      <c r="D144" s="41">
        <v>4567.7998049999997</v>
      </c>
      <c r="E144" s="19">
        <f t="shared" si="2"/>
        <v>1.020408163265306E-2</v>
      </c>
      <c r="F144" s="19">
        <f t="shared" si="3"/>
        <v>8.9179268775324866E-2</v>
      </c>
    </row>
    <row r="145" spans="2:6" ht="13.8">
      <c r="B145" s="43">
        <v>45261</v>
      </c>
      <c r="C145" s="49">
        <v>5000</v>
      </c>
      <c r="D145" s="41">
        <v>4769.830078</v>
      </c>
      <c r="E145" s="19">
        <f t="shared" si="2"/>
        <v>1.0101010101010102E-2</v>
      </c>
      <c r="F145" s="19">
        <f t="shared" si="3"/>
        <v>4.4229231057555142E-2</v>
      </c>
    </row>
    <row r="146" spans="2:6" ht="13.8">
      <c r="B146" s="43">
        <v>45292</v>
      </c>
      <c r="C146" s="49">
        <v>5050</v>
      </c>
      <c r="D146" s="41">
        <v>4845.6499020000001</v>
      </c>
      <c r="E146" s="19">
        <f t="shared" si="2"/>
        <v>0.01</v>
      </c>
      <c r="F146" s="19">
        <f t="shared" si="3"/>
        <v>1.5895707553546974E-2</v>
      </c>
    </row>
    <row r="147" spans="2:6" ht="13.8">
      <c r="B147" s="43">
        <v>45323</v>
      </c>
      <c r="C147" s="49">
        <v>5100</v>
      </c>
      <c r="D147" s="41">
        <v>5096.2700199999999</v>
      </c>
      <c r="E147" s="19">
        <f t="shared" si="2"/>
        <v>9.9009900990099011E-3</v>
      </c>
      <c r="F147" s="19">
        <f t="shared" si="3"/>
        <v>5.172064079506828E-2</v>
      </c>
    </row>
    <row r="148" spans="2:6" ht="13.8">
      <c r="B148" s="43">
        <v>45352</v>
      </c>
      <c r="C148" s="49">
        <v>5150</v>
      </c>
      <c r="D148" s="41">
        <v>5254.3500979999999</v>
      </c>
      <c r="E148" s="19">
        <f t="shared" si="2"/>
        <v>9.8039215686274508E-3</v>
      </c>
      <c r="F148" s="19">
        <f t="shared" si="3"/>
        <v>3.1018779887962051E-2</v>
      </c>
    </row>
    <row r="149" spans="2:6" ht="13.8">
      <c r="B149" s="43">
        <v>45383</v>
      </c>
      <c r="C149" s="49">
        <v>5200</v>
      </c>
      <c r="D149" s="41">
        <v>5035.6899409999996</v>
      </c>
      <c r="E149" s="19">
        <f t="shared" si="2"/>
        <v>9.7087378640776691E-3</v>
      </c>
      <c r="F149" s="19">
        <f t="shared" si="3"/>
        <v>-4.1615071877915098E-2</v>
      </c>
    </row>
    <row r="150" spans="2:6" ht="13.8">
      <c r="B150" s="43">
        <v>45413</v>
      </c>
      <c r="C150" s="49">
        <v>5250</v>
      </c>
      <c r="D150" s="41">
        <v>5277.5097660000001</v>
      </c>
      <c r="E150" s="19">
        <f t="shared" si="2"/>
        <v>9.6153846153846159E-3</v>
      </c>
      <c r="F150" s="19">
        <f t="shared" si="3"/>
        <v>4.8021190310215824E-2</v>
      </c>
    </row>
    <row r="151" spans="2:6" ht="13.8">
      <c r="B151" s="43">
        <v>45444</v>
      </c>
      <c r="C151" s="49">
        <v>5427</v>
      </c>
      <c r="D151" s="41">
        <v>5283.3999020000001</v>
      </c>
      <c r="E151" s="19">
        <f t="shared" si="2"/>
        <v>3.3714285714285717E-2</v>
      </c>
      <c r="F151" s="19">
        <f t="shared" si="3"/>
        <v>1.1160824444033789E-3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12"/>
  <sheetViews>
    <sheetView tabSelected="1" workbookViewId="0">
      <selection activeCell="D18" sqref="D18"/>
    </sheetView>
  </sheetViews>
  <sheetFormatPr defaultRowHeight="11.4"/>
  <cols>
    <col min="1" max="1" width="1.875" style="4" customWidth="1"/>
    <col min="2" max="2" width="35" style="4" customWidth="1"/>
    <col min="3" max="3" width="20.625" style="4" customWidth="1"/>
    <col min="4" max="4" width="18" style="4" customWidth="1"/>
    <col min="5" max="5" width="14.5" style="4" customWidth="1"/>
    <col min="6" max="6" width="15.5" style="4" customWidth="1"/>
    <col min="7" max="7" width="17.5" style="4" customWidth="1"/>
    <col min="8" max="8" width="16.375" style="4" customWidth="1"/>
    <col min="9" max="9" width="11.875" style="4" customWidth="1"/>
    <col min="10" max="10" width="11.875" style="4" bestFit="1" customWidth="1"/>
    <col min="11" max="11" width="12.75" style="4" customWidth="1"/>
    <col min="12" max="12" width="8.875" style="4" customWidth="1"/>
    <col min="13" max="13" width="8.625" style="4" customWidth="1"/>
    <col min="14" max="16384" width="9" style="4"/>
  </cols>
  <sheetData>
    <row r="1" spans="2:13" ht="13.2" customHeight="1">
      <c r="B1" s="3" t="s">
        <v>6</v>
      </c>
      <c r="E1" s="6"/>
      <c r="F1" s="7"/>
      <c r="G1" s="6"/>
      <c r="J1" s="8"/>
      <c r="L1" s="8"/>
      <c r="M1" s="6"/>
    </row>
    <row r="2" spans="2:13" ht="12.75" customHeight="1"/>
    <row r="3" spans="2:13" ht="12" thickBot="1">
      <c r="B3" s="1"/>
      <c r="C3" s="2"/>
      <c r="D3" s="9"/>
      <c r="E3" s="9"/>
      <c r="F3" s="10"/>
      <c r="G3" s="9"/>
      <c r="H3" s="5"/>
      <c r="I3" s="5"/>
      <c r="J3" s="5"/>
      <c r="K3" s="5"/>
    </row>
    <row r="4" spans="2:13" ht="12" thickTop="1"/>
    <row r="5" spans="2:13">
      <c r="B5" s="4" t="s">
        <v>0</v>
      </c>
      <c r="C5" s="14" t="s">
        <v>7</v>
      </c>
    </row>
    <row r="6" spans="2:13">
      <c r="B6" s="4" t="s">
        <v>13</v>
      </c>
      <c r="C6" s="33">
        <v>4.3299999999999998E-2</v>
      </c>
    </row>
    <row r="7" spans="2:13">
      <c r="B7" s="4" t="s">
        <v>1</v>
      </c>
      <c r="C7" s="11">
        <v>7.0000000000000007E-2</v>
      </c>
    </row>
    <row r="8" spans="2:13">
      <c r="B8" s="4" t="s">
        <v>12</v>
      </c>
      <c r="C8" s="32">
        <f>Beta!J9</f>
        <v>0.44611969270364332</v>
      </c>
    </row>
    <row r="10" spans="2:13" ht="12" thickBot="1">
      <c r="B10" s="1"/>
      <c r="C10" s="2"/>
      <c r="D10" s="9"/>
      <c r="E10" s="9"/>
      <c r="F10" s="10"/>
      <c r="G10" s="9"/>
    </row>
    <row r="11" spans="2:13" ht="12" thickTop="1">
      <c r="C11" s="13"/>
    </row>
    <row r="12" spans="2:13" ht="12">
      <c r="B12" s="35" t="s">
        <v>14</v>
      </c>
      <c r="C12" s="12">
        <f>C6+C8*(C7-C6)</f>
        <v>5.5211395795187281E-2</v>
      </c>
    </row>
  </sheetData>
  <phoneticPr fontId="12" type="noConversion"/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CAPM Model</vt:lpstr>
      <vt:lpstr>Martet Return</vt:lpstr>
      <vt:lpstr>Beta</vt:lpstr>
      <vt:lpstr>CAPM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SARANG</cp:lastModifiedBy>
  <dcterms:created xsi:type="dcterms:W3CDTF">2017-08-22T21:42:52Z</dcterms:created>
  <dcterms:modified xsi:type="dcterms:W3CDTF">2024-06-06T00:27:43Z</dcterms:modified>
</cp:coreProperties>
</file>