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3011B5A4-2D12-435C-A653-065EFE6345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preciation Methods" sheetId="2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33" i="2"/>
  <c r="E27" i="2"/>
  <c r="E36" i="2" s="1"/>
  <c r="E20" i="2"/>
  <c r="E35" i="2" s="1"/>
  <c r="F40" i="2"/>
  <c r="G40" i="2"/>
  <c r="H40" i="2"/>
  <c r="I40" i="2"/>
  <c r="J40" i="2"/>
  <c r="K40" i="2"/>
  <c r="L40" i="2"/>
  <c r="E40" i="2"/>
  <c r="F27" i="2"/>
  <c r="F36" i="2" s="1"/>
  <c r="G27" i="2"/>
  <c r="G36" i="2" s="1"/>
  <c r="H27" i="2"/>
  <c r="H36" i="2" s="1"/>
  <c r="I27" i="2"/>
  <c r="I36" i="2" s="1"/>
  <c r="J27" i="2"/>
  <c r="J36" i="2" s="1"/>
  <c r="K27" i="2"/>
  <c r="K36" i="2" s="1"/>
  <c r="L27" i="2"/>
  <c r="L36" i="2"/>
  <c r="E34" i="2"/>
  <c r="L33" i="2"/>
  <c r="F33" i="2"/>
  <c r="G33" i="2"/>
  <c r="H33" i="2"/>
  <c r="I33" i="2"/>
  <c r="J33" i="2"/>
  <c r="K33" i="2"/>
  <c r="E13" i="2"/>
  <c r="E14" i="2" s="1"/>
  <c r="F4" i="2"/>
  <c r="E21" i="2" l="1"/>
  <c r="G4" i="2"/>
  <c r="F19" i="2" l="1"/>
  <c r="F20" i="2" s="1"/>
  <c r="F35" i="2" s="1"/>
  <c r="E41" i="2"/>
  <c r="H4" i="2"/>
  <c r="F21" i="2" l="1"/>
  <c r="I4" i="2"/>
  <c r="G19" i="2" l="1"/>
  <c r="F41" i="2"/>
  <c r="J4" i="2"/>
  <c r="G20" i="2" l="1"/>
  <c r="G35" i="2" s="1"/>
  <c r="K4" i="2"/>
  <c r="G21" i="2" l="1"/>
  <c r="G41" i="2" s="1"/>
  <c r="H19" i="2"/>
  <c r="L4" i="2"/>
  <c r="K24" i="2" s="1"/>
  <c r="L24" i="2"/>
  <c r="H20" i="2" l="1"/>
  <c r="H35" i="2" s="1"/>
  <c r="K8" i="2"/>
  <c r="J8" i="2"/>
  <c r="I8" i="2"/>
  <c r="H8" i="2"/>
  <c r="L8" i="2"/>
  <c r="G8" i="2"/>
  <c r="F8" i="2"/>
  <c r="H24" i="2"/>
  <c r="F12" i="2"/>
  <c r="F13" i="2" s="1"/>
  <c r="F34" i="2" s="1"/>
  <c r="F24" i="2"/>
  <c r="I24" i="2"/>
  <c r="J24" i="2"/>
  <c r="G24" i="2"/>
  <c r="H21" i="2" l="1"/>
  <c r="I19" i="2"/>
  <c r="H41" i="2"/>
  <c r="E9" i="2"/>
  <c r="F14" i="2"/>
  <c r="G12" i="2" s="1"/>
  <c r="G13" i="2" s="1"/>
  <c r="G34" i="2" s="1"/>
  <c r="F7" i="2" l="1"/>
  <c r="F9" i="2" s="1"/>
  <c r="E39" i="2"/>
  <c r="I20" i="2"/>
  <c r="I35" i="2" s="1"/>
  <c r="I21" i="2"/>
  <c r="G14" i="2"/>
  <c r="H12" i="2" s="1"/>
  <c r="H13" i="2" s="1"/>
  <c r="H34" i="2" s="1"/>
  <c r="E28" i="2"/>
  <c r="G7" i="2" l="1"/>
  <c r="G9" i="2" s="1"/>
  <c r="F39" i="2"/>
  <c r="F26" i="2"/>
  <c r="F28" i="2" s="1"/>
  <c r="E42" i="2"/>
  <c r="J19" i="2"/>
  <c r="I41" i="2"/>
  <c r="H14" i="2"/>
  <c r="I12" i="2" s="1"/>
  <c r="I13" i="2" s="1"/>
  <c r="I34" i="2" s="1"/>
  <c r="H7" i="2" l="1"/>
  <c r="G39" i="2"/>
  <c r="G26" i="2"/>
  <c r="G28" i="2" s="1"/>
  <c r="F42" i="2"/>
  <c r="J20" i="2"/>
  <c r="J35" i="2" s="1"/>
  <c r="J21" i="2"/>
  <c r="I14" i="2"/>
  <c r="J12" i="2" s="1"/>
  <c r="J13" i="2" s="1"/>
  <c r="J34" i="2" s="1"/>
  <c r="H26" i="2" l="1"/>
  <c r="H28" i="2" s="1"/>
  <c r="G42" i="2"/>
  <c r="K19" i="2"/>
  <c r="J41" i="2"/>
  <c r="H9" i="2"/>
  <c r="J14" i="2"/>
  <c r="K12" i="2" s="1"/>
  <c r="K13" i="2" s="1"/>
  <c r="K34" i="2" s="1"/>
  <c r="I7" i="2" l="1"/>
  <c r="H39" i="2"/>
  <c r="I26" i="2"/>
  <c r="I28" i="2" s="1"/>
  <c r="H42" i="2"/>
  <c r="K20" i="2"/>
  <c r="K35" i="2" s="1"/>
  <c r="K14" i="2"/>
  <c r="L12" i="2" s="1"/>
  <c r="L13" i="2" s="1"/>
  <c r="L34" i="2" s="1"/>
  <c r="J26" i="2" l="1"/>
  <c r="J28" i="2" s="1"/>
  <c r="I42" i="2"/>
  <c r="K21" i="2"/>
  <c r="I9" i="2"/>
  <c r="L14" i="2"/>
  <c r="J7" i="2" l="1"/>
  <c r="J9" i="2" s="1"/>
  <c r="J39" i="2" s="1"/>
  <c r="I39" i="2"/>
  <c r="K26" i="2"/>
  <c r="K28" i="2" s="1"/>
  <c r="J42" i="2"/>
  <c r="L19" i="2"/>
  <c r="L20" i="2" s="1"/>
  <c r="K41" i="2"/>
  <c r="L26" i="2" l="1"/>
  <c r="L28" i="2" s="1"/>
  <c r="L42" i="2" s="1"/>
  <c r="K42" i="2"/>
  <c r="L35" i="2"/>
  <c r="L21" i="2"/>
  <c r="L41" i="2" s="1"/>
  <c r="K7" i="2"/>
  <c r="K9" i="2" l="1"/>
  <c r="L7" i="2" l="1"/>
  <c r="K39" i="2"/>
  <c r="L9" i="2" l="1"/>
  <c r="L39" i="2" s="1"/>
</calcChain>
</file>

<file path=xl/sharedStrings.xml><?xml version="1.0" encoding="utf-8"?>
<sst xmlns="http://schemas.openxmlformats.org/spreadsheetml/2006/main" count="23" uniqueCount="13">
  <si>
    <t>Straight Line</t>
  </si>
  <si>
    <t>DDB</t>
  </si>
  <si>
    <t>Units</t>
  </si>
  <si>
    <t>SYD</t>
  </si>
  <si>
    <t>Opening Book Value</t>
  </si>
  <si>
    <t>Depreciation</t>
  </si>
  <si>
    <t>Ending Book Value</t>
  </si>
  <si>
    <t>Production (Units)</t>
  </si>
  <si>
    <t>Remaining Life</t>
  </si>
  <si>
    <t xml:space="preserve">Year </t>
  </si>
  <si>
    <t xml:space="preserve">Salvage Vlaue </t>
  </si>
  <si>
    <t>Year</t>
  </si>
  <si>
    <t>Depreciation Vlaues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</si>
</sst>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4" fillId="0" borderId="0" xfId="1" applyNumberFormat="1" applyFont="1"/>
    <xf numFmtId="0" fontId="4" fillId="0" borderId="1" xfId="0" applyFont="1" applyBorder="1"/>
    <xf numFmtId="165" fontId="4" fillId="0" borderId="1" xfId="1" applyNumberFormat="1" applyFont="1" applyBorder="1"/>
    <xf numFmtId="165" fontId="4" fillId="0" borderId="0" xfId="0" applyNumberFormat="1" applyFont="1"/>
    <xf numFmtId="9" fontId="4" fillId="0" borderId="0" xfId="2" applyFont="1" applyAlignment="1">
      <alignment horizontal="center"/>
    </xf>
    <xf numFmtId="165" fontId="0" fillId="0" borderId="0" xfId="0" applyNumberForma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</cellXfs>
  <cellStyles count="6">
    <cellStyle name="Comma" xfId="1" builtinId="3"/>
    <cellStyle name="Hyperlink 2 2" xfId="5" xr:uid="{BC86845B-5673-41C5-A177-630178012816}"/>
    <cellStyle name="Hyperlink 3" xfId="3" xr:uid="{00000000-0005-0000-0000-000001000000}"/>
    <cellStyle name="Normal" xfId="0" builtinId="0"/>
    <cellStyle name="Normal 2 2 2" xfId="4" xr:uid="{12F41C42-D246-4941-8096-58541DF5439F}"/>
    <cellStyle name="Percent" xfId="2" builtinId="5"/>
  </cellStyles>
  <dxfs count="0"/>
  <tableStyles count="0" defaultTableStyle="TableStyleMedium2" defaultPivotStyle="PivotStyleLight16"/>
  <colors>
    <mruColors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showGridLines="0" tabSelected="1" topLeftCell="A7" zoomScale="82" zoomScaleNormal="82" workbookViewId="0">
      <selection activeCell="P32" sqref="P32"/>
    </sheetView>
  </sheetViews>
  <sheetFormatPr defaultRowHeight="13.8" x14ac:dyDescent="0.25"/>
  <cols>
    <col min="2" max="2" width="2.25" customWidth="1"/>
    <col min="3" max="3" width="23.5" customWidth="1"/>
    <col min="4" max="4" width="10.375" style="1" customWidth="1"/>
    <col min="5" max="6" width="10.125" bestFit="1" customWidth="1"/>
    <col min="7" max="8" width="10" bestFit="1" customWidth="1"/>
    <col min="9" max="9" width="10" customWidth="1"/>
    <col min="10" max="12" width="9.375" bestFit="1" customWidth="1"/>
    <col min="20" max="20" width="9" customWidth="1"/>
  </cols>
  <sheetData>
    <row r="1" spans="1:19" x14ac:dyDescent="0.25">
      <c r="D1"/>
    </row>
    <row r="2" spans="1:19" x14ac:dyDescent="0.25">
      <c r="D2"/>
    </row>
    <row r="4" spans="1:19" ht="15" x14ac:dyDescent="0.35">
      <c r="A4" s="2"/>
      <c r="B4" s="11" t="s">
        <v>9</v>
      </c>
      <c r="C4" s="11"/>
      <c r="D4" s="12"/>
      <c r="E4" s="11">
        <v>1</v>
      </c>
      <c r="F4" s="11">
        <f>E4+1</f>
        <v>2</v>
      </c>
      <c r="G4" s="11">
        <f t="shared" ref="G4:L4" si="0">F4+1</f>
        <v>3</v>
      </c>
      <c r="H4" s="11">
        <f t="shared" si="0"/>
        <v>4</v>
      </c>
      <c r="I4" s="11">
        <f t="shared" si="0"/>
        <v>5</v>
      </c>
      <c r="J4" s="11">
        <f t="shared" si="0"/>
        <v>6</v>
      </c>
      <c r="K4" s="11">
        <f t="shared" si="0"/>
        <v>7</v>
      </c>
      <c r="L4" s="11">
        <f t="shared" si="0"/>
        <v>8</v>
      </c>
      <c r="M4" s="2"/>
      <c r="N4" s="2"/>
      <c r="O4" s="2"/>
      <c r="P4" s="2"/>
      <c r="Q4" s="2"/>
      <c r="R4" s="2"/>
      <c r="S4" s="2"/>
    </row>
    <row r="5" spans="1:19" ht="15" x14ac:dyDescent="0.35">
      <c r="A5" s="2"/>
      <c r="B5" s="2"/>
      <c r="C5" s="2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" x14ac:dyDescent="0.35">
      <c r="A6" s="2"/>
      <c r="B6" s="4" t="s">
        <v>0</v>
      </c>
      <c r="C6" s="2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" x14ac:dyDescent="0.35">
      <c r="A7" s="2"/>
      <c r="B7" s="4"/>
      <c r="C7" s="2" t="s">
        <v>4</v>
      </c>
      <c r="D7" s="3"/>
      <c r="E7" s="2">
        <v>25000</v>
      </c>
      <c r="F7" s="5">
        <f>E9</f>
        <v>21875</v>
      </c>
      <c r="G7" s="5">
        <f t="shared" ref="G7:L7" si="1">F9</f>
        <v>18750</v>
      </c>
      <c r="H7" s="5">
        <f t="shared" si="1"/>
        <v>15625</v>
      </c>
      <c r="I7" s="5">
        <f t="shared" si="1"/>
        <v>12500</v>
      </c>
      <c r="J7" s="5">
        <f t="shared" si="1"/>
        <v>9375</v>
      </c>
      <c r="K7" s="5">
        <f t="shared" si="1"/>
        <v>6250</v>
      </c>
      <c r="L7" s="5">
        <f t="shared" si="1"/>
        <v>3125</v>
      </c>
      <c r="M7" s="2"/>
      <c r="N7" s="2"/>
      <c r="O7" s="2"/>
      <c r="P7" s="2"/>
      <c r="Q7" s="2"/>
      <c r="R7" s="2"/>
      <c r="S7" s="2"/>
    </row>
    <row r="8" spans="1:19" ht="15" x14ac:dyDescent="0.35">
      <c r="A8" s="2"/>
      <c r="B8" s="4"/>
      <c r="C8" s="2" t="s">
        <v>5</v>
      </c>
      <c r="D8" s="3">
        <v>8</v>
      </c>
      <c r="E8" s="5">
        <f>E7/D8</f>
        <v>3125</v>
      </c>
      <c r="F8" s="5">
        <f>E7/D8</f>
        <v>3125</v>
      </c>
      <c r="G8" s="5">
        <f>E7/D8</f>
        <v>3125</v>
      </c>
      <c r="H8" s="5">
        <f>E7/D8</f>
        <v>3125</v>
      </c>
      <c r="I8" s="5">
        <f>E7/D8</f>
        <v>3125</v>
      </c>
      <c r="J8" s="5">
        <f>E7/D8</f>
        <v>3125</v>
      </c>
      <c r="K8" s="5">
        <f>E7/D8</f>
        <v>3125</v>
      </c>
      <c r="L8" s="5">
        <f>E7/D8</f>
        <v>3125</v>
      </c>
      <c r="M8" s="2"/>
      <c r="N8" s="2"/>
      <c r="O8" s="2"/>
      <c r="P8" s="2"/>
      <c r="Q8" s="2"/>
      <c r="R8" s="2"/>
      <c r="S8" s="2"/>
    </row>
    <row r="9" spans="1:19" ht="15" x14ac:dyDescent="0.35">
      <c r="A9" s="2"/>
      <c r="B9" s="4"/>
      <c r="C9" s="6" t="s">
        <v>6</v>
      </c>
      <c r="D9" s="2">
        <v>25000</v>
      </c>
      <c r="E9" s="7">
        <f>E7-E8</f>
        <v>21875</v>
      </c>
      <c r="F9" s="7">
        <f>F7-F8</f>
        <v>18750</v>
      </c>
      <c r="G9" s="7">
        <f t="shared" ref="G9:L9" si="2">G7-G8</f>
        <v>15625</v>
      </c>
      <c r="H9" s="7">
        <f t="shared" si="2"/>
        <v>12500</v>
      </c>
      <c r="I9" s="7">
        <f t="shared" si="2"/>
        <v>9375</v>
      </c>
      <c r="J9" s="7">
        <f>J7-J8</f>
        <v>6250</v>
      </c>
      <c r="K9" s="7">
        <f t="shared" si="2"/>
        <v>3125</v>
      </c>
      <c r="L9" s="7">
        <f t="shared" si="2"/>
        <v>0</v>
      </c>
      <c r="M9" s="2"/>
      <c r="N9" s="2"/>
      <c r="O9" s="2"/>
      <c r="P9" s="2"/>
      <c r="Q9" s="2"/>
      <c r="R9" s="2"/>
      <c r="S9" s="2"/>
    </row>
    <row r="10" spans="1:19" ht="15" x14ac:dyDescent="0.35">
      <c r="A10" s="2"/>
      <c r="B10" s="2"/>
      <c r="C10" s="2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" x14ac:dyDescent="0.35">
      <c r="A11" s="2"/>
      <c r="B11" s="4" t="s">
        <v>1</v>
      </c>
      <c r="C11" s="2"/>
      <c r="D11" s="3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" x14ac:dyDescent="0.35">
      <c r="A12" s="2"/>
      <c r="B12" s="4"/>
      <c r="C12" s="2" t="s">
        <v>4</v>
      </c>
      <c r="D12" s="3"/>
      <c r="E12" s="2">
        <v>25000</v>
      </c>
      <c r="F12" s="5">
        <f>E14</f>
        <v>20000</v>
      </c>
      <c r="G12" s="5">
        <f t="shared" ref="G12:L12" si="3">F14</f>
        <v>16000</v>
      </c>
      <c r="H12" s="5">
        <f t="shared" si="3"/>
        <v>12800</v>
      </c>
      <c r="I12" s="5">
        <f t="shared" si="3"/>
        <v>10240</v>
      </c>
      <c r="J12" s="5">
        <f t="shared" si="3"/>
        <v>8192</v>
      </c>
      <c r="K12" s="5">
        <f t="shared" si="3"/>
        <v>6553.6</v>
      </c>
      <c r="L12" s="5">
        <f t="shared" si="3"/>
        <v>5242.88</v>
      </c>
      <c r="M12" s="2"/>
      <c r="N12" s="2"/>
      <c r="O12" s="2"/>
      <c r="P12" s="2"/>
      <c r="Q12" s="2"/>
      <c r="R12" s="2"/>
      <c r="S12" s="2"/>
    </row>
    <row r="13" spans="1:19" ht="15" x14ac:dyDescent="0.35">
      <c r="A13" s="2"/>
      <c r="B13" s="2"/>
      <c r="C13" s="2" t="s">
        <v>5</v>
      </c>
      <c r="D13" s="9">
        <v>0.2</v>
      </c>
      <c r="E13" s="5">
        <f>E12*D13</f>
        <v>5000</v>
      </c>
      <c r="F13" s="5">
        <f>F12*D13</f>
        <v>4000</v>
      </c>
      <c r="G13" s="5">
        <f>G12*D13</f>
        <v>3200</v>
      </c>
      <c r="H13" s="5">
        <f>H12*D13</f>
        <v>2560</v>
      </c>
      <c r="I13" s="5">
        <f>I12*D13</f>
        <v>2048</v>
      </c>
      <c r="J13" s="5">
        <f>J12*D13</f>
        <v>1638.4</v>
      </c>
      <c r="K13" s="5">
        <f>K12*D13</f>
        <v>1310.7200000000003</v>
      </c>
      <c r="L13" s="5">
        <f>L12*D13</f>
        <v>1048.576</v>
      </c>
      <c r="M13" s="2"/>
      <c r="N13" s="2"/>
      <c r="O13" s="2"/>
      <c r="P13" s="2"/>
      <c r="Q13" s="2"/>
      <c r="R13" s="2"/>
      <c r="S13" s="2"/>
    </row>
    <row r="14" spans="1:19" ht="15" x14ac:dyDescent="0.35">
      <c r="A14" s="2"/>
      <c r="B14" s="2"/>
      <c r="C14" s="6" t="s">
        <v>6</v>
      </c>
      <c r="D14" s="2">
        <v>25000</v>
      </c>
      <c r="E14" s="7">
        <f>E12-E13</f>
        <v>20000</v>
      </c>
      <c r="F14" s="7">
        <f>F12-F13</f>
        <v>16000</v>
      </c>
      <c r="G14" s="7">
        <f t="shared" ref="G14:L14" si="4">G12-G13</f>
        <v>12800</v>
      </c>
      <c r="H14" s="7">
        <f t="shared" si="4"/>
        <v>10240</v>
      </c>
      <c r="I14" s="7">
        <f t="shared" si="4"/>
        <v>8192</v>
      </c>
      <c r="J14" s="7">
        <f t="shared" si="4"/>
        <v>6553.6</v>
      </c>
      <c r="K14" s="7">
        <f t="shared" si="4"/>
        <v>5242.88</v>
      </c>
      <c r="L14" s="7">
        <f t="shared" si="4"/>
        <v>4194.3040000000001</v>
      </c>
      <c r="M14" s="2"/>
      <c r="N14" s="2"/>
      <c r="O14" s="2"/>
      <c r="P14" s="2"/>
      <c r="Q14" s="2"/>
      <c r="R14" s="2"/>
      <c r="S14" s="2"/>
    </row>
    <row r="15" spans="1:19" ht="15" x14ac:dyDescent="0.35">
      <c r="A15" s="2"/>
      <c r="B15" s="2"/>
      <c r="C15" s="2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" x14ac:dyDescent="0.35">
      <c r="A16" s="2"/>
      <c r="B16" s="4" t="s">
        <v>2</v>
      </c>
      <c r="C16" s="2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" x14ac:dyDescent="0.35">
      <c r="A17" s="2"/>
      <c r="B17" s="4"/>
      <c r="C17" s="2" t="s">
        <v>7</v>
      </c>
      <c r="D17" s="3"/>
      <c r="E17" s="5">
        <v>6</v>
      </c>
      <c r="F17" s="5">
        <v>8</v>
      </c>
      <c r="G17" s="5">
        <v>5</v>
      </c>
      <c r="H17" s="5">
        <v>19</v>
      </c>
      <c r="I17" s="5">
        <v>30</v>
      </c>
      <c r="J17" s="5">
        <v>11</v>
      </c>
      <c r="K17" s="5">
        <v>9</v>
      </c>
      <c r="L17" s="5">
        <v>10</v>
      </c>
      <c r="M17" s="2"/>
      <c r="N17" s="2"/>
      <c r="O17" s="2"/>
      <c r="P17" s="2"/>
      <c r="Q17" s="2"/>
      <c r="R17" s="2"/>
      <c r="S17" s="2"/>
    </row>
    <row r="18" spans="1:19" ht="15" x14ac:dyDescent="0.35">
      <c r="A18" s="2"/>
      <c r="B18" s="4"/>
      <c r="C18" s="2"/>
      <c r="D18" s="3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</row>
    <row r="19" spans="1:19" ht="15" x14ac:dyDescent="0.35">
      <c r="A19" s="2"/>
      <c r="B19" s="4"/>
      <c r="C19" s="2" t="s">
        <v>4</v>
      </c>
      <c r="D19" s="3"/>
      <c r="E19" s="2">
        <v>25000</v>
      </c>
      <c r="F19" s="5">
        <f>E21</f>
        <v>23469.387755102041</v>
      </c>
      <c r="G19" s="5">
        <f t="shared" ref="G19:L19" si="5">F21</f>
        <v>21428.571428571428</v>
      </c>
      <c r="H19" s="5">
        <f t="shared" si="5"/>
        <v>20153.061224489797</v>
      </c>
      <c r="I19" s="5">
        <f t="shared" si="5"/>
        <v>15306.122448979593</v>
      </c>
      <c r="J19" s="5">
        <f t="shared" si="5"/>
        <v>7653.0612244897966</v>
      </c>
      <c r="K19" s="5">
        <f t="shared" si="5"/>
        <v>4846.9387755102043</v>
      </c>
      <c r="L19" s="5">
        <f t="shared" si="5"/>
        <v>2551.0204081632651</v>
      </c>
      <c r="M19" s="2"/>
      <c r="N19" s="2"/>
      <c r="O19" s="2"/>
      <c r="P19" s="2"/>
      <c r="Q19" s="2"/>
      <c r="R19" s="2"/>
      <c r="S19" s="2"/>
    </row>
    <row r="20" spans="1:19" ht="15" x14ac:dyDescent="0.35">
      <c r="A20" s="2"/>
      <c r="B20" s="4"/>
      <c r="C20" s="2" t="s">
        <v>5</v>
      </c>
      <c r="D20" s="3"/>
      <c r="E20" s="5">
        <f>E19*E17:L17/SUM(E17:L17)</f>
        <v>1530.6122448979593</v>
      </c>
      <c r="F20" s="5">
        <f>F19*F17:M17/SUM(F17:M17)</f>
        <v>2040.8163265306123</v>
      </c>
      <c r="G20" s="5">
        <f t="shared" ref="F20:G20" si="6">G19*G17:N17/SUM(G17:N17)</f>
        <v>1275.5102040816325</v>
      </c>
      <c r="H20" s="5">
        <f t="shared" ref="H20" si="7">H19*H17:O17/SUM(H17:O17)</f>
        <v>4846.9387755102043</v>
      </c>
      <c r="I20" s="5">
        <f t="shared" ref="I20" si="8">I19*I17:P17/SUM(I17:P17)</f>
        <v>7653.0612244897966</v>
      </c>
      <c r="J20" s="5">
        <f>J19*J17:Q17/SUM(J17:Q17)</f>
        <v>2806.1224489795923</v>
      </c>
      <c r="K20" s="5">
        <f t="shared" ref="K20:L20" si="9">K19*K17:R17/SUM(K17:R17)</f>
        <v>2295.9183673469392</v>
      </c>
      <c r="L20" s="5">
        <f t="shared" si="9"/>
        <v>2551.0204081632651</v>
      </c>
      <c r="M20" s="2"/>
      <c r="N20" s="2"/>
      <c r="O20" s="2"/>
      <c r="P20" s="2"/>
      <c r="Q20" s="2"/>
      <c r="R20" s="2"/>
      <c r="S20" s="2"/>
    </row>
    <row r="21" spans="1:19" ht="15" x14ac:dyDescent="0.35">
      <c r="A21" s="2"/>
      <c r="B21" s="2"/>
      <c r="C21" s="6" t="s">
        <v>6</v>
      </c>
      <c r="D21" s="2">
        <v>25000</v>
      </c>
      <c r="E21" s="7">
        <f>E19-E20</f>
        <v>23469.387755102041</v>
      </c>
      <c r="F21" s="7">
        <f>F19-F20</f>
        <v>21428.571428571428</v>
      </c>
      <c r="G21" s="7">
        <f t="shared" ref="G21:L21" si="10">G19-G20</f>
        <v>20153.061224489797</v>
      </c>
      <c r="H21" s="7">
        <f t="shared" si="10"/>
        <v>15306.122448979593</v>
      </c>
      <c r="I21" s="7">
        <f t="shared" si="10"/>
        <v>7653.0612244897966</v>
      </c>
      <c r="J21" s="7">
        <f t="shared" si="10"/>
        <v>4846.9387755102043</v>
      </c>
      <c r="K21" s="7">
        <f t="shared" si="10"/>
        <v>2551.0204081632651</v>
      </c>
      <c r="L21" s="7">
        <f>L20-L19</f>
        <v>0</v>
      </c>
      <c r="M21" s="2"/>
      <c r="N21" s="2"/>
      <c r="O21" s="2"/>
      <c r="P21" s="2"/>
      <c r="Q21" s="2"/>
      <c r="R21" s="2"/>
      <c r="S21" s="2"/>
    </row>
    <row r="22" spans="1:19" ht="15" x14ac:dyDescent="0.35">
      <c r="A22" s="2"/>
      <c r="B22" s="2"/>
      <c r="C22" s="2"/>
      <c r="D22" s="3"/>
      <c r="E22" s="5"/>
      <c r="F22" s="5"/>
      <c r="G22" s="5"/>
      <c r="H22" s="5"/>
      <c r="I22" s="5"/>
      <c r="J22" s="5"/>
      <c r="K22" s="5"/>
      <c r="L22" s="5"/>
      <c r="M22" s="2"/>
      <c r="N22" s="2"/>
      <c r="O22" s="2"/>
      <c r="P22" s="2"/>
      <c r="Q22" s="2"/>
      <c r="R22" s="2"/>
      <c r="S22" s="2"/>
    </row>
    <row r="23" spans="1:19" ht="15" x14ac:dyDescent="0.35">
      <c r="A23" s="2"/>
      <c r="B23" s="4" t="s">
        <v>3</v>
      </c>
      <c r="C23" s="2"/>
      <c r="D23" s="3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</row>
    <row r="24" spans="1:19" ht="15" x14ac:dyDescent="0.35">
      <c r="A24" s="2"/>
      <c r="B24" s="4"/>
      <c r="C24" s="2" t="s">
        <v>8</v>
      </c>
      <c r="D24" s="3"/>
      <c r="E24" s="5">
        <v>8</v>
      </c>
      <c r="F24" s="5">
        <f t="shared" ref="F24:L24" si="11">MAX($E$4:$L$4)+1-F4</f>
        <v>7</v>
      </c>
      <c r="G24" s="5">
        <f t="shared" si="11"/>
        <v>6</v>
      </c>
      <c r="H24" s="5">
        <f t="shared" si="11"/>
        <v>5</v>
      </c>
      <c r="I24" s="5">
        <f t="shared" si="11"/>
        <v>4</v>
      </c>
      <c r="J24" s="5">
        <f t="shared" si="11"/>
        <v>3</v>
      </c>
      <c r="K24" s="5">
        <f t="shared" si="11"/>
        <v>2</v>
      </c>
      <c r="L24" s="5">
        <f t="shared" si="11"/>
        <v>1</v>
      </c>
      <c r="M24" s="2"/>
      <c r="N24" s="8"/>
      <c r="O24" s="2"/>
      <c r="P24" s="2"/>
      <c r="Q24" s="2"/>
      <c r="R24" s="2"/>
      <c r="S24" s="2"/>
    </row>
    <row r="25" spans="1:19" ht="15" x14ac:dyDescent="0.35">
      <c r="A25" s="2"/>
      <c r="B25" s="4"/>
      <c r="C25" s="2"/>
      <c r="D25" s="3"/>
      <c r="E25" s="5"/>
      <c r="F25" s="5"/>
      <c r="G25" s="5"/>
      <c r="H25" s="5"/>
      <c r="I25" s="5"/>
      <c r="J25" s="5"/>
      <c r="K25" s="5"/>
      <c r="L25" s="5"/>
      <c r="M25" s="2"/>
      <c r="N25" s="2"/>
      <c r="O25" s="2"/>
      <c r="P25" s="2"/>
      <c r="Q25" s="2"/>
      <c r="R25" s="2"/>
      <c r="S25" s="2"/>
    </row>
    <row r="26" spans="1:19" ht="15" x14ac:dyDescent="0.35">
      <c r="A26" s="2"/>
      <c r="B26" s="2"/>
      <c r="C26" s="2" t="s">
        <v>4</v>
      </c>
      <c r="D26" s="3"/>
      <c r="E26" s="2">
        <v>25000</v>
      </c>
      <c r="F26" s="8">
        <f>E28</f>
        <v>19444.444444444445</v>
      </c>
      <c r="G26" s="8">
        <f t="shared" ref="G26:L26" si="12">F28</f>
        <v>14583.333333333334</v>
      </c>
      <c r="H26" s="8">
        <f t="shared" si="12"/>
        <v>10416.666666666668</v>
      </c>
      <c r="I26" s="8">
        <f t="shared" si="12"/>
        <v>6944.4444444444453</v>
      </c>
      <c r="J26" s="8">
        <f t="shared" si="12"/>
        <v>4166.6666666666679</v>
      </c>
      <c r="K26" s="8">
        <f t="shared" si="12"/>
        <v>2083.3333333333344</v>
      </c>
      <c r="L26" s="8">
        <f t="shared" si="12"/>
        <v>694.44444444444548</v>
      </c>
      <c r="M26" s="2"/>
      <c r="N26" s="2"/>
      <c r="O26" s="2"/>
      <c r="P26" s="2"/>
      <c r="Q26" s="2"/>
      <c r="R26" s="2"/>
      <c r="S26" s="2"/>
    </row>
    <row r="27" spans="1:19" ht="15" x14ac:dyDescent="0.35">
      <c r="A27" s="2"/>
      <c r="B27" s="2"/>
      <c r="C27" s="2" t="s">
        <v>5</v>
      </c>
      <c r="D27" s="3"/>
      <c r="E27" s="5">
        <f>$E$26*E24/SUM($E$24:$L$24)</f>
        <v>5555.5555555555557</v>
      </c>
      <c r="F27" s="5">
        <f t="shared" ref="F27:L27" si="13">$E$26*F24/SUM($E$24:$L$24)</f>
        <v>4861.1111111111113</v>
      </c>
      <c r="G27" s="5">
        <f t="shared" si="13"/>
        <v>4166.666666666667</v>
      </c>
      <c r="H27" s="5">
        <f t="shared" si="13"/>
        <v>3472.2222222222222</v>
      </c>
      <c r="I27" s="5">
        <f t="shared" si="13"/>
        <v>2777.7777777777778</v>
      </c>
      <c r="J27" s="5">
        <f t="shared" si="13"/>
        <v>2083.3333333333335</v>
      </c>
      <c r="K27" s="5">
        <f t="shared" si="13"/>
        <v>1388.8888888888889</v>
      </c>
      <c r="L27" s="5">
        <f t="shared" si="13"/>
        <v>694.44444444444446</v>
      </c>
      <c r="M27" s="2"/>
      <c r="N27" s="2"/>
      <c r="O27" s="2"/>
      <c r="P27" s="2"/>
      <c r="Q27" s="2"/>
      <c r="R27" s="2"/>
      <c r="S27" s="2"/>
    </row>
    <row r="28" spans="1:19" ht="15" x14ac:dyDescent="0.35">
      <c r="A28" s="2"/>
      <c r="B28" s="2"/>
      <c r="C28" s="6" t="s">
        <v>6</v>
      </c>
      <c r="D28" s="2">
        <v>25000</v>
      </c>
      <c r="E28" s="7">
        <f>E26-E27</f>
        <v>19444.444444444445</v>
      </c>
      <c r="F28" s="7">
        <f>F26-F27</f>
        <v>14583.333333333334</v>
      </c>
      <c r="G28" s="7">
        <f t="shared" ref="G28:L28" si="14">G26-G27</f>
        <v>10416.666666666668</v>
      </c>
      <c r="H28" s="7">
        <f t="shared" si="14"/>
        <v>6944.4444444444453</v>
      </c>
      <c r="I28" s="7">
        <f t="shared" si="14"/>
        <v>4166.6666666666679</v>
      </c>
      <c r="J28" s="7">
        <f t="shared" si="14"/>
        <v>2083.3333333333344</v>
      </c>
      <c r="K28" s="7">
        <f t="shared" si="14"/>
        <v>694.44444444444548</v>
      </c>
      <c r="L28" s="7">
        <f t="shared" si="14"/>
        <v>1.0231815394945443E-12</v>
      </c>
      <c r="M28" s="2"/>
      <c r="N28" s="2"/>
      <c r="O28" s="2"/>
      <c r="P28" s="2"/>
      <c r="Q28" s="2"/>
      <c r="R28" s="2"/>
      <c r="S28" s="2"/>
    </row>
    <row r="29" spans="1:19" ht="15" x14ac:dyDescent="0.35">
      <c r="A29" s="2"/>
      <c r="B29" s="2"/>
      <c r="C29" s="2"/>
      <c r="D29" s="3"/>
      <c r="E29" s="5"/>
      <c r="F29" s="5"/>
      <c r="G29" s="5"/>
      <c r="H29" s="5"/>
      <c r="I29" s="5"/>
      <c r="J29" s="5"/>
      <c r="K29" s="5"/>
      <c r="L29" s="5"/>
      <c r="M29" s="2"/>
      <c r="N29" s="2"/>
      <c r="O29" s="2"/>
      <c r="P29" s="2"/>
      <c r="Q29" s="2"/>
      <c r="R29" s="2"/>
      <c r="S29" s="2"/>
    </row>
    <row r="30" spans="1:19" ht="15" x14ac:dyDescent="0.35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" x14ac:dyDescent="0.35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" x14ac:dyDescent="0.35">
      <c r="A32" s="2"/>
      <c r="B32" s="2"/>
      <c r="C32" s="2"/>
      <c r="D32" s="14" t="s">
        <v>11</v>
      </c>
      <c r="E32" s="4">
        <v>1</v>
      </c>
      <c r="F32" s="4">
        <v>2</v>
      </c>
      <c r="G32" s="4">
        <v>3</v>
      </c>
      <c r="H32" s="4">
        <v>4</v>
      </c>
      <c r="I32" s="4">
        <v>5</v>
      </c>
      <c r="J32" s="4">
        <v>6</v>
      </c>
      <c r="K32" s="4">
        <v>7</v>
      </c>
      <c r="L32" s="4">
        <v>8</v>
      </c>
      <c r="M32" s="2"/>
      <c r="N32" s="2"/>
      <c r="O32" s="2"/>
      <c r="P32" s="2"/>
      <c r="Q32" s="2"/>
      <c r="R32" s="2"/>
      <c r="S32" s="2"/>
    </row>
    <row r="33" spans="3:13" ht="15" x14ac:dyDescent="0.35">
      <c r="C33" s="2"/>
      <c r="D33" s="3">
        <v>25000</v>
      </c>
      <c r="E33" s="8">
        <f>E8</f>
        <v>3125</v>
      </c>
      <c r="F33" s="8">
        <f t="shared" ref="F33:M33" si="15">F8</f>
        <v>3125</v>
      </c>
      <c r="G33" s="8">
        <f t="shared" si="15"/>
        <v>3125</v>
      </c>
      <c r="H33" s="8">
        <f t="shared" si="15"/>
        <v>3125</v>
      </c>
      <c r="I33" s="8">
        <f t="shared" si="15"/>
        <v>3125</v>
      </c>
      <c r="J33" s="8">
        <f t="shared" si="15"/>
        <v>3125</v>
      </c>
      <c r="K33" s="8">
        <f t="shared" si="15"/>
        <v>3125</v>
      </c>
      <c r="L33" s="8">
        <f>L8</f>
        <v>3125</v>
      </c>
      <c r="M33" s="8"/>
    </row>
    <row r="34" spans="3:13" ht="15" x14ac:dyDescent="0.35">
      <c r="C34" s="4" t="s">
        <v>12</v>
      </c>
      <c r="D34" s="3">
        <v>25000</v>
      </c>
      <c r="E34" s="8">
        <f>E13</f>
        <v>5000</v>
      </c>
      <c r="F34" s="8">
        <f t="shared" ref="F34:L34" si="16">F13</f>
        <v>4000</v>
      </c>
      <c r="G34" s="8">
        <f t="shared" si="16"/>
        <v>3200</v>
      </c>
      <c r="H34" s="8">
        <f t="shared" si="16"/>
        <v>2560</v>
      </c>
      <c r="I34" s="8">
        <f t="shared" si="16"/>
        <v>2048</v>
      </c>
      <c r="J34" s="8">
        <f t="shared" si="16"/>
        <v>1638.4</v>
      </c>
      <c r="K34" s="8">
        <f t="shared" si="16"/>
        <v>1310.7200000000003</v>
      </c>
      <c r="L34" s="8">
        <f t="shared" si="16"/>
        <v>1048.576</v>
      </c>
      <c r="M34" s="2"/>
    </row>
    <row r="35" spans="3:13" ht="15" x14ac:dyDescent="0.35">
      <c r="C35" s="2"/>
      <c r="D35" s="3">
        <v>25000</v>
      </c>
      <c r="E35" s="10">
        <f>E20</f>
        <v>1530.6122448979593</v>
      </c>
      <c r="F35" s="10">
        <f t="shared" ref="F35:L35" si="17">F20</f>
        <v>2040.8163265306123</v>
      </c>
      <c r="G35" s="10">
        <f t="shared" si="17"/>
        <v>1275.5102040816325</v>
      </c>
      <c r="H35" s="10">
        <f t="shared" si="17"/>
        <v>4846.9387755102043</v>
      </c>
      <c r="I35" s="10">
        <f t="shared" si="17"/>
        <v>7653.0612244897966</v>
      </c>
      <c r="J35" s="10">
        <f t="shared" si="17"/>
        <v>2806.1224489795923</v>
      </c>
      <c r="K35" s="10">
        <f t="shared" si="17"/>
        <v>2295.9183673469392</v>
      </c>
      <c r="L35" s="10">
        <f t="shared" si="17"/>
        <v>2551.0204081632651</v>
      </c>
    </row>
    <row r="36" spans="3:13" ht="15" x14ac:dyDescent="0.35">
      <c r="C36" s="2"/>
      <c r="D36" s="3">
        <v>25000</v>
      </c>
      <c r="E36" s="10">
        <f>E27</f>
        <v>5555.5555555555557</v>
      </c>
      <c r="F36" s="10">
        <f t="shared" ref="F36:L36" si="18">F27</f>
        <v>4861.1111111111113</v>
      </c>
      <c r="G36" s="10">
        <f t="shared" si="18"/>
        <v>4166.666666666667</v>
      </c>
      <c r="H36" s="10">
        <f t="shared" si="18"/>
        <v>3472.2222222222222</v>
      </c>
      <c r="I36" s="10">
        <f t="shared" si="18"/>
        <v>2777.7777777777778</v>
      </c>
      <c r="J36" s="10">
        <f t="shared" si="18"/>
        <v>2083.3333333333335</v>
      </c>
      <c r="K36" s="10">
        <f t="shared" si="18"/>
        <v>1388.8888888888889</v>
      </c>
      <c r="L36" s="10">
        <f t="shared" si="18"/>
        <v>694.44444444444446</v>
      </c>
    </row>
    <row r="37" spans="3:13" ht="15" x14ac:dyDescent="0.35">
      <c r="C37" s="2"/>
      <c r="D37" s="2"/>
    </row>
    <row r="38" spans="3:13" ht="15" x14ac:dyDescent="0.35">
      <c r="C38" s="2"/>
      <c r="D38" s="15" t="s">
        <v>11</v>
      </c>
      <c r="E38" s="13">
        <v>1</v>
      </c>
      <c r="F38" s="13">
        <v>2</v>
      </c>
      <c r="G38" s="13">
        <v>3</v>
      </c>
      <c r="H38" s="13">
        <v>4</v>
      </c>
      <c r="I38" s="13">
        <v>5</v>
      </c>
      <c r="J38" s="13">
        <v>6</v>
      </c>
      <c r="K38" s="13">
        <v>7</v>
      </c>
      <c r="L38" s="13">
        <v>8</v>
      </c>
    </row>
    <row r="39" spans="3:13" ht="15" x14ac:dyDescent="0.35">
      <c r="C39" s="16" t="s">
        <v>10</v>
      </c>
      <c r="D39" s="2">
        <v>25000</v>
      </c>
      <c r="E39" s="10">
        <f>E9</f>
        <v>21875</v>
      </c>
      <c r="F39" s="10">
        <f t="shared" ref="F39:L39" si="19">F9</f>
        <v>18750</v>
      </c>
      <c r="G39" s="10">
        <f t="shared" si="19"/>
        <v>15625</v>
      </c>
      <c r="H39" s="10">
        <f t="shared" si="19"/>
        <v>12500</v>
      </c>
      <c r="I39" s="10">
        <f t="shared" si="19"/>
        <v>9375</v>
      </c>
      <c r="J39" s="10">
        <f t="shared" si="19"/>
        <v>6250</v>
      </c>
      <c r="K39" s="10">
        <f t="shared" si="19"/>
        <v>3125</v>
      </c>
      <c r="L39" s="10">
        <f t="shared" si="19"/>
        <v>0</v>
      </c>
    </row>
    <row r="40" spans="3:13" ht="15" x14ac:dyDescent="0.35">
      <c r="C40" s="2"/>
      <c r="D40" s="2">
        <v>25000</v>
      </c>
      <c r="E40" s="8">
        <f>E14</f>
        <v>20000</v>
      </c>
      <c r="F40" s="8">
        <f t="shared" ref="F40:L40" si="20">F14</f>
        <v>16000</v>
      </c>
      <c r="G40" s="8">
        <f t="shared" si="20"/>
        <v>12800</v>
      </c>
      <c r="H40" s="8">
        <f t="shared" si="20"/>
        <v>10240</v>
      </c>
      <c r="I40" s="8">
        <f t="shared" si="20"/>
        <v>8192</v>
      </c>
      <c r="J40" s="8">
        <f t="shared" si="20"/>
        <v>6553.6</v>
      </c>
      <c r="K40" s="8">
        <f t="shared" si="20"/>
        <v>5242.88</v>
      </c>
      <c r="L40" s="8">
        <f t="shared" si="20"/>
        <v>4194.3040000000001</v>
      </c>
      <c r="M40" s="2"/>
    </row>
    <row r="41" spans="3:13" ht="15" x14ac:dyDescent="0.35">
      <c r="C41" s="2"/>
      <c r="D41" s="2">
        <v>25000</v>
      </c>
      <c r="E41" s="8">
        <f>E21</f>
        <v>23469.387755102041</v>
      </c>
      <c r="F41" s="8">
        <f t="shared" ref="F41:K41" si="21">F21</f>
        <v>21428.571428571428</v>
      </c>
      <c r="G41" s="8">
        <f t="shared" si="21"/>
        <v>20153.061224489797</v>
      </c>
      <c r="H41" s="8">
        <f t="shared" si="21"/>
        <v>15306.122448979593</v>
      </c>
      <c r="I41" s="8">
        <f t="shared" si="21"/>
        <v>7653.0612244897966</v>
      </c>
      <c r="J41" s="8">
        <f t="shared" si="21"/>
        <v>4846.9387755102043</v>
      </c>
      <c r="K41" s="8">
        <f t="shared" si="21"/>
        <v>2551.0204081632651</v>
      </c>
      <c r="L41" s="8">
        <f>L21</f>
        <v>0</v>
      </c>
      <c r="M41" s="2"/>
    </row>
    <row r="42" spans="3:13" ht="15" x14ac:dyDescent="0.35">
      <c r="C42" s="2"/>
      <c r="D42" s="2">
        <v>25000</v>
      </c>
      <c r="E42" s="8">
        <f>E28</f>
        <v>19444.444444444445</v>
      </c>
      <c r="F42" s="8">
        <f t="shared" ref="F42:L42" si="22">F28</f>
        <v>14583.333333333334</v>
      </c>
      <c r="G42" s="8">
        <f t="shared" si="22"/>
        <v>10416.666666666668</v>
      </c>
      <c r="H42" s="8">
        <f t="shared" si="22"/>
        <v>6944.4444444444453</v>
      </c>
      <c r="I42" s="8">
        <f t="shared" si="22"/>
        <v>4166.6666666666679</v>
      </c>
      <c r="J42" s="8">
        <f t="shared" si="22"/>
        <v>2083.3333333333344</v>
      </c>
      <c r="K42" s="8">
        <f t="shared" si="22"/>
        <v>694.44444444444548</v>
      </c>
      <c r="L42" s="8">
        <f t="shared" si="22"/>
        <v>1.0231815394945443E-12</v>
      </c>
      <c r="M42" s="2"/>
    </row>
  </sheetData>
  <pageMargins left="0.7" right="0.7" top="0.75" bottom="0.75" header="0.3" footer="0.3"/>
  <pageSetup orientation="portrait" r:id="rId1"/>
  <ignoredErrors>
    <ignoredError sqref="F8" formula="1"/>
    <ignoredError sqref="H20:I20 J20:L20 F20:G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Depreciation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SARANG</cp:lastModifiedBy>
  <cp:lastPrinted>2024-07-30T21:48:21Z</cp:lastPrinted>
  <dcterms:created xsi:type="dcterms:W3CDTF">2018-01-30T21:58:39Z</dcterms:created>
  <dcterms:modified xsi:type="dcterms:W3CDTF">2024-07-31T22:59:03Z</dcterms:modified>
</cp:coreProperties>
</file>