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CC7D0BC7-94C5-4056-9AC3-8015156D73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(NPV)" sheetId="1" r:id="rId1"/>
  </sheets>
  <externalReferences>
    <externalReference r:id="rId2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ensitivity">'[1]Advanced Financial Analysis'!$D$49</definedName>
    <definedName name="SG_A">'[1]Advanced Financial Analysis'!$11:$11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5" i="1" l="1"/>
  <c r="D7" i="1"/>
  <c r="D13" i="1" l="1"/>
  <c r="D18" i="1" s="1"/>
  <c r="E7" i="1"/>
  <c r="F7" i="1" l="1"/>
  <c r="E9" i="1"/>
  <c r="E13" i="1" s="1"/>
  <c r="E18" i="1" s="1"/>
  <c r="G7" i="1" l="1"/>
  <c r="F9" i="1"/>
  <c r="F13" i="1" s="1"/>
  <c r="F18" i="1" s="1"/>
  <c r="H7" i="1" l="1"/>
  <c r="H9" i="1" s="1"/>
  <c r="G9" i="1"/>
  <c r="G13" i="1" s="1"/>
  <c r="G18" i="1" s="1"/>
  <c r="I7" i="1" l="1"/>
  <c r="H13" i="1"/>
  <c r="H18" i="1" s="1"/>
  <c r="J7" i="1" l="1"/>
  <c r="I9" i="1"/>
  <c r="I13" i="1" s="1"/>
  <c r="I18" i="1" l="1"/>
  <c r="K7" i="1"/>
  <c r="J9" i="1"/>
  <c r="J13" i="1" s="1"/>
  <c r="J18" i="1" s="1"/>
  <c r="L7" i="1" l="1"/>
  <c r="K9" i="1"/>
  <c r="K13" i="1" s="1"/>
  <c r="K18" i="1" s="1"/>
  <c r="M7" i="1" l="1"/>
  <c r="M9" i="1" s="1"/>
  <c r="M13" i="1" s="1"/>
  <c r="L9" i="1"/>
  <c r="L13" i="1" s="1"/>
  <c r="L18" i="1" s="1"/>
  <c r="M18" i="1" l="1"/>
</calcChain>
</file>

<file path=xl/sharedStrings.xml><?xml version="1.0" encoding="utf-8"?>
<sst xmlns="http://schemas.openxmlformats.org/spreadsheetml/2006/main" count="10" uniqueCount="9">
  <si>
    <t>Discount Rate</t>
  </si>
  <si>
    <t>Discount Factor</t>
  </si>
  <si>
    <t>Undiscounted Cash Flow</t>
  </si>
  <si>
    <t>Year</t>
  </si>
  <si>
    <t>Net Present Value</t>
  </si>
  <si>
    <t>Present Value</t>
  </si>
  <si>
    <t>Discounted Value</t>
  </si>
  <si>
    <t>Initial Investment</t>
  </si>
  <si>
    <t>Since the NPV is greater than the Initial Investment we can accept this project .(61,446 &gt;50,000)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</si>
</sst>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8" formatCode="_(#,##0_);\(#,##0\);_(&quot;–&quot;_);_(@_)"/>
    <numFmt numFmtId="169" formatCode="_(#,##0.00_);\(#,##0.00\);_(&quot;–&quot;_);_(@_)"/>
  </numFmts>
  <fonts count="15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4"/>
      <color rgb="FFFF0000"/>
      <name val="Open Sans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3271D2"/>
      </bottom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/>
    <xf numFmtId="0" fontId="1" fillId="0" borderId="0" xfId="0" applyFont="1"/>
    <xf numFmtId="0" fontId="9" fillId="0" borderId="0" xfId="3" applyFont="1"/>
    <xf numFmtId="0" fontId="1" fillId="0" borderId="0" xfId="9" applyFont="1"/>
    <xf numFmtId="165" fontId="10" fillId="0" borderId="0" xfId="2" applyNumberFormat="1" applyFont="1" applyFill="1"/>
    <xf numFmtId="0" fontId="11" fillId="0" borderId="1" xfId="0" applyFont="1" applyBorder="1"/>
    <xf numFmtId="168" fontId="10" fillId="0" borderId="1" xfId="0" applyNumberFormat="1" applyFont="1" applyBorder="1"/>
    <xf numFmtId="168" fontId="11" fillId="0" borderId="1" xfId="0" applyNumberFormat="1" applyFont="1" applyBorder="1"/>
    <xf numFmtId="169" fontId="1" fillId="0" borderId="0" xfId="1" applyNumberFormat="1" applyFont="1" applyAlignment="1">
      <alignment horizontal="right"/>
    </xf>
    <xf numFmtId="168" fontId="12" fillId="0" borderId="0" xfId="1" applyNumberFormat="1" applyFont="1"/>
    <xf numFmtId="168" fontId="1" fillId="0" borderId="0" xfId="1" applyNumberFormat="1" applyFont="1"/>
    <xf numFmtId="168" fontId="1" fillId="0" borderId="0" xfId="0" applyNumberFormat="1" applyFont="1"/>
    <xf numFmtId="168" fontId="6" fillId="0" borderId="0" xfId="0" applyNumberFormat="1" applyFont="1"/>
    <xf numFmtId="37" fontId="13" fillId="2" borderId="0" xfId="5" applyNumberFormat="1" applyFont="1" applyFill="1" applyAlignment="1">
      <alignment vertical="center"/>
    </xf>
    <xf numFmtId="3" fontId="1" fillId="0" borderId="0" xfId="0" applyNumberFormat="1" applyFont="1"/>
    <xf numFmtId="0" fontId="6" fillId="0" borderId="0" xfId="0" applyFont="1" applyAlignment="1">
      <alignment horizontal="center"/>
    </xf>
  </cellXfs>
  <cellStyles count="10">
    <cellStyle name="Comma" xfId="1" builtinId="3"/>
    <cellStyle name="Hyperlink" xfId="3" builtinId="8"/>
    <cellStyle name="Hyperlink 2" xfId="8" xr:uid="{01952850-EEBC-43F6-8A48-416056DAEF8B}"/>
    <cellStyle name="Hyperlink 2 2" xfId="6" xr:uid="{E1DD6780-0F7E-42FB-B5FA-368806AB5A23}"/>
    <cellStyle name="Hyperlink 3" xfId="4" xr:uid="{00000000-0005-0000-0000-000002000000}"/>
    <cellStyle name="Normal" xfId="0" builtinId="0"/>
    <cellStyle name="Normal 2" xfId="9" xr:uid="{6EF77AC2-97FF-4CA9-9A6A-786F62BE7581}"/>
    <cellStyle name="Normal 2 2 2" xfId="5" xr:uid="{045BAD6B-305B-464C-B4D8-9967BD705586}"/>
    <cellStyle name="Normal 3" xfId="7" xr:uid="{F1A76FB1-32CE-43E8-BE25-243940FB85CB}"/>
    <cellStyle name="Percent" xfId="2" builtinId="5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Present Value vs Discounted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3661980902693"/>
          <c:y val="0.13016873255852082"/>
          <c:w val="0.86886849266541066"/>
          <c:h val="0.77030028539164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'(NPV)'!$B$13</c:f>
              <c:strCache>
                <c:ptCount val="1"/>
                <c:pt idx="0">
                  <c:v>Present Value</c:v>
                </c:pt>
              </c:strCache>
            </c:strRef>
          </c:tx>
          <c:spPr>
            <a:solidFill>
              <a:srgbClr val="D9E5F7"/>
            </a:solidFill>
            <a:ln>
              <a:noFill/>
            </a:ln>
            <a:effectLst/>
          </c:spPr>
          <c:invertIfNegative val="0"/>
          <c:val>
            <c:numRef>
              <c:f>'(NPV)'!$D$13:$M$13</c:f>
              <c:numCache>
                <c:formatCode>_(#,##0_);\(#,##0\);_("–"_);_(@_)</c:formatCode>
                <c:ptCount val="10"/>
                <c:pt idx="0">
                  <c:v>9090.9090909090901</c:v>
                </c:pt>
                <c:pt idx="1">
                  <c:v>8264.4628099173551</c:v>
                </c:pt>
                <c:pt idx="2">
                  <c:v>7513.1480090157756</c:v>
                </c:pt>
                <c:pt idx="3">
                  <c:v>6830.1345536507051</c:v>
                </c:pt>
                <c:pt idx="4">
                  <c:v>6209.2132305915493</c:v>
                </c:pt>
                <c:pt idx="5">
                  <c:v>5644.7393005377726</c:v>
                </c:pt>
                <c:pt idx="6">
                  <c:v>5131.5811823070644</c:v>
                </c:pt>
                <c:pt idx="7">
                  <c:v>4665.0738020973313</c:v>
                </c:pt>
                <c:pt idx="8">
                  <c:v>4240.976183724847</c:v>
                </c:pt>
                <c:pt idx="9">
                  <c:v>3855.4328942953148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0-44E3-8036-552A6B541175}"/>
            </c:ext>
          </c:extLst>
        </c:ser>
        <c:ser>
          <c:idx val="1"/>
          <c:order val="1"/>
          <c:tx>
            <c:strRef>
              <c:f>'(NPV)'!$B$18</c:f>
              <c:strCache>
                <c:ptCount val="1"/>
                <c:pt idx="0">
                  <c:v>Discounted Value</c:v>
                </c:pt>
              </c:strCache>
            </c:strRef>
          </c:tx>
          <c:spPr>
            <a:solidFill>
              <a:srgbClr val="AFC8EE"/>
            </a:solidFill>
            <a:ln>
              <a:noFill/>
            </a:ln>
            <a:effectLst/>
          </c:spPr>
          <c:invertIfNegative val="0"/>
          <c:val>
            <c:numRef>
              <c:f>'(NPV)'!$D$18:$M$18</c:f>
              <c:numCache>
                <c:formatCode>_(#,##0_);\(#,##0\);_("–"_);_(@_)</c:formatCode>
                <c:ptCount val="10"/>
                <c:pt idx="0">
                  <c:v>909.09090909090992</c:v>
                </c:pt>
                <c:pt idx="1">
                  <c:v>1735.5371900826449</c:v>
                </c:pt>
                <c:pt idx="2">
                  <c:v>2486.8519909842244</c:v>
                </c:pt>
                <c:pt idx="3">
                  <c:v>3169.8654463492949</c:v>
                </c:pt>
                <c:pt idx="4">
                  <c:v>3790.7867694084507</c:v>
                </c:pt>
                <c:pt idx="5">
                  <c:v>4355.2606994622274</c:v>
                </c:pt>
                <c:pt idx="6">
                  <c:v>4868.4188176929356</c:v>
                </c:pt>
                <c:pt idx="7">
                  <c:v>5334.9261979026687</c:v>
                </c:pt>
                <c:pt idx="8">
                  <c:v>5759.023816275153</c:v>
                </c:pt>
                <c:pt idx="9">
                  <c:v>6144.5671057046857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0-44E3-8036-552A6B54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99758712"/>
        <c:axId val="599759040"/>
      </c:barChart>
      <c:catAx>
        <c:axId val="59975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9759040"/>
        <c:crosses val="autoZero"/>
        <c:auto val="1"/>
        <c:lblAlgn val="ctr"/>
        <c:lblOffset val="100"/>
        <c:noMultiLvlLbl val="0"/>
      </c:catAx>
      <c:valAx>
        <c:axId val="599759040"/>
        <c:scaling>
          <c:orientation val="minMax"/>
        </c:scaling>
        <c:delete val="0"/>
        <c:axPos val="l"/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975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13828639518217"/>
          <c:y val="0.12087178776204284"/>
          <c:w val="0.37594221597721161"/>
          <c:h val="6.775750592151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22</xdr:row>
      <xdr:rowOff>114298</xdr:rowOff>
    </xdr:from>
    <xdr:to>
      <xdr:col>11</xdr:col>
      <xdr:colOff>266700</xdr:colOff>
      <xdr:row>44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E68E1-D581-4913-B721-8967D37DD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showGridLines="0" tabSelected="1" zoomScale="69" zoomScaleNormal="69" workbookViewId="0">
      <pane ySplit="1" topLeftCell="A2" activePane="bottomLeft" state="frozen"/>
      <selection pane="bottomLeft" activeCell="S19" sqref="S19"/>
    </sheetView>
  </sheetViews>
  <sheetFormatPr defaultRowHeight="15" x14ac:dyDescent="0.35"/>
  <cols>
    <col min="1" max="1" width="9" style="3"/>
    <col min="2" max="2" width="30" style="3" customWidth="1"/>
    <col min="3" max="12" width="10.25" style="3" customWidth="1"/>
    <col min="13" max="16384" width="9" style="3"/>
  </cols>
  <sheetData>
    <row r="1" spans="1:13" s="5" customFormat="1" ht="55.05" customHeight="1" x14ac:dyDescent="0.35"/>
    <row r="3" spans="1:13" customFormat="1" ht="21" x14ac:dyDescent="0.25">
      <c r="B3" s="15" t="s">
        <v>4</v>
      </c>
    </row>
    <row r="4" spans="1:13" customForma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B5" s="2" t="s">
        <v>0</v>
      </c>
      <c r="C5" s="6">
        <v>0.1</v>
      </c>
      <c r="E5" s="17" t="s">
        <v>7</v>
      </c>
      <c r="F5" s="17"/>
      <c r="G5" s="16">
        <v>50000</v>
      </c>
    </row>
    <row r="7" spans="1:13" ht="15.6" thickBot="1" x14ac:dyDescent="0.4">
      <c r="B7" s="7" t="s">
        <v>3</v>
      </c>
      <c r="C7" s="8">
        <v>0</v>
      </c>
      <c r="D7" s="9">
        <f>+C7+1</f>
        <v>1</v>
      </c>
      <c r="E7" s="9">
        <f>D7+1</f>
        <v>2</v>
      </c>
      <c r="F7" s="9">
        <f t="shared" ref="F7" si="0">E7+1</f>
        <v>3</v>
      </c>
      <c r="G7" s="9">
        <f t="shared" ref="G7" si="1">F7+1</f>
        <v>4</v>
      </c>
      <c r="H7" s="9">
        <f t="shared" ref="H7" si="2">G7+1</f>
        <v>5</v>
      </c>
      <c r="I7" s="9">
        <f t="shared" ref="I7" si="3">H7+1</f>
        <v>6</v>
      </c>
      <c r="J7" s="9">
        <f t="shared" ref="J7" si="4">I7+1</f>
        <v>7</v>
      </c>
      <c r="K7" s="9">
        <f t="shared" ref="K7" si="5">J7+1</f>
        <v>8</v>
      </c>
      <c r="L7" s="9">
        <f t="shared" ref="L7" si="6">K7+1</f>
        <v>9</v>
      </c>
      <c r="M7" s="9">
        <f t="shared" ref="M7" si="7">L7+1</f>
        <v>10</v>
      </c>
    </row>
    <row r="9" spans="1:13" x14ac:dyDescent="0.35">
      <c r="B9" s="3" t="s">
        <v>1</v>
      </c>
      <c r="D9" s="10">
        <f>1/(1+$C$5)^D7</f>
        <v>0.90909090909090906</v>
      </c>
      <c r="E9" s="10">
        <f t="shared" ref="E9:M9" si="8">1/(1+$C$5)^E7</f>
        <v>0.82644628099173545</v>
      </c>
      <c r="F9" s="10">
        <f t="shared" si="8"/>
        <v>0.75131480090157754</v>
      </c>
      <c r="G9" s="10">
        <f t="shared" si="8"/>
        <v>0.68301345536507052</v>
      </c>
      <c r="H9" s="10">
        <f>1/(1+$C$5)^H7</f>
        <v>0.62092132305915493</v>
      </c>
      <c r="I9" s="10">
        <f t="shared" si="8"/>
        <v>0.56447393005377722</v>
      </c>
      <c r="J9" s="10">
        <f t="shared" si="8"/>
        <v>0.51315811823070645</v>
      </c>
      <c r="K9" s="10">
        <f t="shared" si="8"/>
        <v>0.46650738020973315</v>
      </c>
      <c r="L9" s="10">
        <f t="shared" si="8"/>
        <v>0.42409761837248466</v>
      </c>
      <c r="M9" s="10">
        <f t="shared" si="8"/>
        <v>0.38554328942953148</v>
      </c>
    </row>
    <row r="11" spans="1:13" x14ac:dyDescent="0.35">
      <c r="B11" s="3" t="s">
        <v>2</v>
      </c>
      <c r="D11" s="11">
        <v>10000</v>
      </c>
      <c r="E11" s="11">
        <v>10000</v>
      </c>
      <c r="F11" s="11">
        <v>10000</v>
      </c>
      <c r="G11" s="11">
        <v>10000</v>
      </c>
      <c r="H11" s="11">
        <v>10000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</row>
    <row r="13" spans="1:13" x14ac:dyDescent="0.35">
      <c r="B13" s="3" t="s">
        <v>5</v>
      </c>
      <c r="D13" s="12">
        <f>D11*D9</f>
        <v>9090.9090909090901</v>
      </c>
      <c r="E13" s="12">
        <f t="shared" ref="E13:M13" si="9">E11*E9</f>
        <v>8264.4628099173551</v>
      </c>
      <c r="F13" s="12">
        <f t="shared" si="9"/>
        <v>7513.1480090157756</v>
      </c>
      <c r="G13" s="12">
        <f t="shared" si="9"/>
        <v>6830.1345536507051</v>
      </c>
      <c r="H13" s="12">
        <f t="shared" si="9"/>
        <v>6209.2132305915493</v>
      </c>
      <c r="I13" s="12">
        <f t="shared" si="9"/>
        <v>5644.7393005377726</v>
      </c>
      <c r="J13" s="12">
        <f t="shared" si="9"/>
        <v>5131.5811823070644</v>
      </c>
      <c r="K13" s="12">
        <f t="shared" si="9"/>
        <v>4665.0738020973313</v>
      </c>
      <c r="L13" s="12">
        <f t="shared" si="9"/>
        <v>4240.976183724847</v>
      </c>
      <c r="M13" s="12">
        <f t="shared" si="9"/>
        <v>3855.4328942953148</v>
      </c>
    </row>
    <row r="15" spans="1:13" x14ac:dyDescent="0.35">
      <c r="B15" s="2" t="s">
        <v>4</v>
      </c>
      <c r="D15" s="14">
        <f>NPV(C5,D11:M11)</f>
        <v>61445.671057046799</v>
      </c>
    </row>
    <row r="18" spans="2:13" x14ac:dyDescent="0.35">
      <c r="B18" s="3" t="s">
        <v>6</v>
      </c>
      <c r="D18" s="13">
        <f>D11-D13</f>
        <v>909.09090909090992</v>
      </c>
      <c r="E18" s="13">
        <f>E11-E13</f>
        <v>1735.5371900826449</v>
      </c>
      <c r="F18" s="13">
        <f>F11-F13</f>
        <v>2486.8519909842244</v>
      </c>
      <c r="G18" s="13">
        <f t="shared" ref="D18:M18" si="10">G11-G13</f>
        <v>3169.8654463492949</v>
      </c>
      <c r="H18" s="13">
        <f t="shared" si="10"/>
        <v>3790.7867694084507</v>
      </c>
      <c r="I18" s="13">
        <f t="shared" si="10"/>
        <v>4355.2606994622274</v>
      </c>
      <c r="J18" s="13">
        <f t="shared" si="10"/>
        <v>4868.4188176929356</v>
      </c>
      <c r="K18" s="13">
        <f t="shared" si="10"/>
        <v>5334.9261979026687</v>
      </c>
      <c r="L18" s="13">
        <f t="shared" si="10"/>
        <v>5759.023816275153</v>
      </c>
      <c r="M18" s="13">
        <f t="shared" si="10"/>
        <v>6144.5671057046857</v>
      </c>
    </row>
    <row r="20" spans="2:13" x14ac:dyDescent="0.35">
      <c r="B20" s="4"/>
    </row>
    <row r="48" spans="2:10" x14ac:dyDescent="0.35">
      <c r="B48" s="17" t="s">
        <v>8</v>
      </c>
      <c r="C48" s="17"/>
      <c r="D48" s="17"/>
      <c r="E48" s="17"/>
      <c r="F48" s="17"/>
      <c r="G48" s="17"/>
      <c r="H48" s="17"/>
      <c r="I48" s="17"/>
      <c r="J48" s="17"/>
    </row>
  </sheetData>
  <mergeCells count="2">
    <mergeCell ref="E5:F5"/>
    <mergeCell ref="B48:J48"/>
  </mergeCells>
  <phoneticPr fontId="1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(NPV)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</cp:lastModifiedBy>
  <dcterms:created xsi:type="dcterms:W3CDTF">2018-01-16T05:20:41Z</dcterms:created>
  <dcterms:modified xsi:type="dcterms:W3CDTF">2024-07-30T21:46:05Z</dcterms:modified>
</cp:coreProperties>
</file>