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280" yWindow="0" windowWidth="2312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D13" i="1"/>
  <c r="D14" i="1"/>
  <c r="D15" i="1"/>
  <c r="D16" i="1"/>
  <c r="D17" i="1"/>
  <c r="D12" i="1"/>
  <c r="N4" i="1"/>
  <c r="N5" i="1"/>
  <c r="N6" i="1"/>
  <c r="N7" i="1"/>
  <c r="N8" i="1"/>
  <c r="M9" i="1"/>
  <c r="M4" i="1"/>
  <c r="M5" i="1"/>
  <c r="M6" i="1"/>
  <c r="M7" i="1"/>
  <c r="M8" i="1"/>
  <c r="M3" i="1"/>
  <c r="L4" i="1"/>
  <c r="L5" i="1"/>
  <c r="L6" i="1"/>
  <c r="L7" i="1"/>
  <c r="L8" i="1"/>
  <c r="L3" i="1"/>
</calcChain>
</file>

<file path=xl/sharedStrings.xml><?xml version="1.0" encoding="utf-8"?>
<sst xmlns="http://schemas.openxmlformats.org/spreadsheetml/2006/main" count="45" uniqueCount="29">
  <si>
    <t>Route</t>
  </si>
  <si>
    <t>WM</t>
  </si>
  <si>
    <t>CM</t>
  </si>
  <si>
    <t>EM</t>
  </si>
  <si>
    <t>EB</t>
  </si>
  <si>
    <t>WB</t>
  </si>
  <si>
    <t>Illegal</t>
  </si>
  <si>
    <t>Color</t>
  </si>
  <si>
    <t>Blue</t>
  </si>
  <si>
    <t>Red</t>
  </si>
  <si>
    <t>Green</t>
  </si>
  <si>
    <t>Orange</t>
  </si>
  <si>
    <t>Purple</t>
  </si>
  <si>
    <t>Grey</t>
  </si>
  <si>
    <t>Legal</t>
  </si>
  <si>
    <t>Total</t>
  </si>
  <si>
    <t>Sum</t>
  </si>
  <si>
    <t>Rate</t>
  </si>
  <si>
    <t>Who uses what route from the entire Middle East</t>
  </si>
  <si>
    <t>Sources</t>
  </si>
  <si>
    <t>http://migration.iom.int/europe/</t>
  </si>
  <si>
    <t>http://frontex.europa.eu/trends-and-routes/migratory-routes-map/</t>
  </si>
  <si>
    <t>Missing/dead</t>
  </si>
  <si>
    <t>Number</t>
  </si>
  <si>
    <t>Source</t>
  </si>
  <si>
    <t>http://missingmigrants.iom.int/</t>
  </si>
  <si>
    <t>Asylum granted</t>
  </si>
  <si>
    <t>Country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</si>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</sst>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F3" sqref="F3"/>
    </sheetView>
  </sheetViews>
  <sheetFormatPr baseColWidth="10" defaultRowHeight="25" x14ac:dyDescent="0"/>
  <cols>
    <col min="1" max="1" width="10.83203125" style="1"/>
    <col min="2" max="2" width="12.5" style="1" bestFit="1" customWidth="1"/>
    <col min="3" max="3" width="12" style="1" customWidth="1"/>
    <col min="4" max="4" width="14.33203125" style="1" bestFit="1" customWidth="1"/>
    <col min="5" max="5" width="10.83203125" style="1"/>
    <col min="6" max="7" width="12.5" style="1" bestFit="1" customWidth="1"/>
    <col min="8" max="11" width="10.83203125" style="1"/>
    <col min="12" max="12" width="12.5" style="1" bestFit="1" customWidth="1"/>
    <col min="13" max="13" width="14.33203125" style="1" bestFit="1" customWidth="1"/>
    <col min="14" max="16384" width="10.83203125" style="1"/>
  </cols>
  <sheetData>
    <row r="1" spans="1:16">
      <c r="A1" s="1">
        <v>2014</v>
      </c>
    </row>
    <row r="2" spans="1:16">
      <c r="A2" s="2" t="s">
        <v>0</v>
      </c>
      <c r="B2" s="1" t="s">
        <v>6</v>
      </c>
      <c r="C2" s="1" t="s">
        <v>7</v>
      </c>
      <c r="L2" s="1" t="s">
        <v>14</v>
      </c>
      <c r="M2" s="1" t="s">
        <v>15</v>
      </c>
      <c r="N2" s="1" t="s">
        <v>17</v>
      </c>
      <c r="O2" s="1" t="s">
        <v>18</v>
      </c>
    </row>
    <row r="3" spans="1:16">
      <c r="A3" s="1" t="s">
        <v>1</v>
      </c>
      <c r="B3" s="1">
        <v>14078</v>
      </c>
      <c r="C3" s="1" t="s">
        <v>8</v>
      </c>
      <c r="D3" s="1">
        <v>699</v>
      </c>
      <c r="E3" s="1">
        <v>5798</v>
      </c>
      <c r="F3" s="1">
        <v>252264</v>
      </c>
      <c r="G3" s="1">
        <v>216973</v>
      </c>
      <c r="L3" s="1">
        <f>SUM(D3:K3)</f>
        <v>475734</v>
      </c>
      <c r="M3" s="1">
        <f>B3+L3</f>
        <v>489812</v>
      </c>
      <c r="N3" s="1">
        <f>M3/$M$9</f>
        <v>0.11819630772274982</v>
      </c>
      <c r="O3" s="1" t="s">
        <v>19</v>
      </c>
      <c r="P3" s="1" t="s">
        <v>20</v>
      </c>
    </row>
    <row r="4" spans="1:16">
      <c r="A4" s="1" t="s">
        <v>2</v>
      </c>
      <c r="B4" s="1">
        <v>157220</v>
      </c>
      <c r="C4" s="1" t="s">
        <v>9</v>
      </c>
      <c r="D4" s="1">
        <v>93715</v>
      </c>
      <c r="E4" s="1">
        <v>257</v>
      </c>
      <c r="L4" s="1">
        <f t="shared" ref="L4:L8" si="0">SUM(D4:K4)</f>
        <v>93972</v>
      </c>
      <c r="M4" s="1">
        <f t="shared" ref="M4:M8" si="1">B4+L4</f>
        <v>251192</v>
      </c>
      <c r="N4" s="1">
        <f t="shared" ref="N4:N8" si="2">M4/$M$9</f>
        <v>6.0615025621040264E-2</v>
      </c>
      <c r="P4" s="1" t="s">
        <v>21</v>
      </c>
    </row>
    <row r="5" spans="1:16">
      <c r="A5" s="1" t="s">
        <v>3</v>
      </c>
      <c r="B5" s="1">
        <v>880820</v>
      </c>
      <c r="C5" s="1" t="s">
        <v>10</v>
      </c>
      <c r="D5" s="1">
        <v>1587374</v>
      </c>
      <c r="L5" s="1">
        <f t="shared" si="0"/>
        <v>1587374</v>
      </c>
      <c r="M5" s="1">
        <f t="shared" si="1"/>
        <v>2468194</v>
      </c>
      <c r="N5" s="1">
        <f t="shared" si="2"/>
        <v>0.59559875532539985</v>
      </c>
    </row>
    <row r="6" spans="1:16">
      <c r="A6" s="1" t="s">
        <v>4</v>
      </c>
      <c r="B6" s="1">
        <v>1764</v>
      </c>
      <c r="C6" s="1" t="s">
        <v>11</v>
      </c>
      <c r="D6" s="1">
        <v>15741</v>
      </c>
      <c r="E6" s="1">
        <v>3137</v>
      </c>
      <c r="F6" s="1">
        <v>799</v>
      </c>
      <c r="G6" s="1">
        <v>55598</v>
      </c>
      <c r="L6" s="1">
        <f t="shared" si="0"/>
        <v>75275</v>
      </c>
      <c r="M6" s="1">
        <f t="shared" si="1"/>
        <v>77039</v>
      </c>
      <c r="N6" s="1">
        <f t="shared" si="2"/>
        <v>1.8590245544521006E-2</v>
      </c>
    </row>
    <row r="7" spans="1:16">
      <c r="A7" s="1" t="s">
        <v>5</v>
      </c>
      <c r="B7" s="1">
        <v>763958</v>
      </c>
      <c r="C7" s="1" t="s">
        <v>12</v>
      </c>
      <c r="D7" s="1">
        <v>2867</v>
      </c>
      <c r="E7" s="1">
        <v>726</v>
      </c>
      <c r="F7" s="1">
        <v>6890</v>
      </c>
      <c r="G7" s="1">
        <v>43751</v>
      </c>
      <c r="H7" s="1">
        <v>6462</v>
      </c>
      <c r="I7" s="1">
        <v>883</v>
      </c>
      <c r="J7" s="1">
        <v>11046</v>
      </c>
      <c r="K7" s="1">
        <v>2182</v>
      </c>
      <c r="L7" s="1">
        <f t="shared" si="0"/>
        <v>74807</v>
      </c>
      <c r="M7" s="1">
        <f t="shared" si="1"/>
        <v>838765</v>
      </c>
      <c r="N7" s="1">
        <f t="shared" si="2"/>
        <v>0.20240199514726517</v>
      </c>
    </row>
    <row r="8" spans="1:16">
      <c r="A8" s="1" t="s">
        <v>28</v>
      </c>
      <c r="B8" s="1">
        <v>8645</v>
      </c>
      <c r="C8" s="1" t="s">
        <v>13</v>
      </c>
      <c r="D8" s="1">
        <v>104</v>
      </c>
      <c r="E8" s="1">
        <v>10304</v>
      </c>
      <c r="L8" s="1">
        <f t="shared" si="0"/>
        <v>10408</v>
      </c>
      <c r="M8" s="1">
        <f t="shared" si="1"/>
        <v>19053</v>
      </c>
      <c r="N8" s="1">
        <f t="shared" si="2"/>
        <v>4.5976706390238545E-3</v>
      </c>
    </row>
    <row r="9" spans="1:16">
      <c r="L9" s="1" t="s">
        <v>16</v>
      </c>
      <c r="M9" s="1">
        <f>SUM(M3:M8)</f>
        <v>4144055</v>
      </c>
    </row>
    <row r="10" spans="1:16">
      <c r="A10" s="1" t="s">
        <v>22</v>
      </c>
      <c r="B10" s="1">
        <v>2015</v>
      </c>
    </row>
    <row r="11" spans="1:16">
      <c r="A11" s="2" t="s">
        <v>0</v>
      </c>
      <c r="B11" s="1" t="s">
        <v>7</v>
      </c>
      <c r="C11" s="1" t="s">
        <v>23</v>
      </c>
      <c r="D11" s="1" t="s">
        <v>17</v>
      </c>
      <c r="E11" s="1" t="s">
        <v>24</v>
      </c>
      <c r="F11" s="1" t="s">
        <v>25</v>
      </c>
    </row>
    <row r="12" spans="1:16">
      <c r="A12" s="1" t="s">
        <v>1</v>
      </c>
      <c r="B12" s="1" t="s">
        <v>8</v>
      </c>
      <c r="C12" s="1">
        <v>104</v>
      </c>
      <c r="D12" s="1">
        <f>C12/$C$18</f>
        <v>2.6510323731837881E-2</v>
      </c>
    </row>
    <row r="13" spans="1:16">
      <c r="A13" s="1" t="s">
        <v>2</v>
      </c>
      <c r="B13" s="1" t="s">
        <v>9</v>
      </c>
      <c r="C13" s="1">
        <v>2919</v>
      </c>
      <c r="D13" s="1">
        <f t="shared" ref="D13:D17" si="3">C13/$C$18</f>
        <v>0.74407341320418052</v>
      </c>
    </row>
    <row r="14" spans="1:16">
      <c r="A14" s="1" t="s">
        <v>3</v>
      </c>
      <c r="B14" s="1" t="s">
        <v>10</v>
      </c>
      <c r="C14" s="1">
        <v>789</v>
      </c>
      <c r="D14" s="1">
        <f t="shared" si="3"/>
        <v>0.20112159061942392</v>
      </c>
    </row>
    <row r="15" spans="1:16">
      <c r="A15" s="1" t="s">
        <v>4</v>
      </c>
      <c r="B15" s="1" t="s">
        <v>11</v>
      </c>
      <c r="C15" s="1">
        <v>16</v>
      </c>
      <c r="D15" s="1">
        <f t="shared" si="3"/>
        <v>4.078511343359674E-3</v>
      </c>
    </row>
    <row r="16" spans="1:16">
      <c r="A16" s="1" t="s">
        <v>5</v>
      </c>
      <c r="B16" s="1" t="s">
        <v>12</v>
      </c>
      <c r="C16" s="1">
        <v>93</v>
      </c>
      <c r="D16" s="1">
        <f t="shared" si="3"/>
        <v>2.3706347183278104E-2</v>
      </c>
    </row>
    <row r="17" spans="1:4">
      <c r="A17" s="1" t="s">
        <v>28</v>
      </c>
      <c r="B17" s="1" t="s">
        <v>13</v>
      </c>
      <c r="C17" s="1">
        <v>2</v>
      </c>
      <c r="D17" s="1">
        <f t="shared" si="3"/>
        <v>5.0981391791995925E-4</v>
      </c>
    </row>
    <row r="18" spans="1:4">
      <c r="B18" s="1" t="s">
        <v>15</v>
      </c>
      <c r="C18" s="1">
        <v>3923</v>
      </c>
    </row>
    <row r="19" spans="1:4">
      <c r="A19" s="1" t="s">
        <v>26</v>
      </c>
    </row>
    <row r="20" spans="1:4">
      <c r="A20" s="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RFMD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Seong-Mo Yim</dc:creator>
  <cp:lastModifiedBy>Seong-Mo Yim</cp:lastModifiedBy>
  <dcterms:created xsi:type="dcterms:W3CDTF">2016-01-29T17:42:57Z</dcterms:created>
  <dcterms:modified xsi:type="dcterms:W3CDTF">2016-02-02T02:23:32Z</dcterms:modified>
</cp:coreProperties>
</file>