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firstSheet="1" activeTab="11"/>
  </bookViews>
  <sheets>
    <sheet name="List" sheetId="2" r:id="rId1"/>
    <sheet name="ASB" sheetId="3" r:id="rId2"/>
    <sheet name="BDG" sheetId="4" r:id="rId3"/>
    <sheet name="FTB" sheetId="9" r:id="rId4"/>
    <sheet name="HDC" sheetId="6" r:id="rId5"/>
    <sheet name="JJ" sheetId="10" r:id="rId6"/>
    <sheet name="LXI" sheetId="11" r:id="rId7"/>
    <sheet name="PSS" sheetId="5" r:id="rId8"/>
    <sheet name="PTXI" sheetId="7" r:id="rId9"/>
    <sheet name="AJB" sheetId="19" r:id="rId10"/>
    <sheet name="CSXI" sheetId="16" r:id="rId11"/>
    <sheet name="IBB" sheetId="15" r:id="rId12"/>
    <sheet name="KG" sheetId="17" r:id="rId13"/>
    <sheet name="PR" sheetId="14" r:id="rId14"/>
    <sheet name="RHR" sheetId="12" r:id="rId15"/>
    <sheet name="SBH" sheetId="18" r:id="rId16"/>
    <sheet name="SSK" sheetId="13" r:id="rId17"/>
  </sheets>
  <calcPr calcId="124519"/>
</workbook>
</file>

<file path=xl/calcChain.xml><?xml version="1.0" encoding="utf-8"?>
<calcChain xmlns="http://schemas.openxmlformats.org/spreadsheetml/2006/main">
  <c r="Q26" i="19"/>
  <c r="O26"/>
  <c r="Q25"/>
  <c r="O25"/>
  <c r="Q24"/>
  <c r="O24"/>
  <c r="Q23"/>
  <c r="O23"/>
  <c r="Q22"/>
  <c r="O22"/>
  <c r="Q21"/>
  <c r="O21"/>
  <c r="Q20"/>
  <c r="O20"/>
  <c r="Q19"/>
  <c r="O19"/>
  <c r="Q18"/>
  <c r="O18"/>
  <c r="Q17"/>
  <c r="O17"/>
  <c r="Q16"/>
  <c r="O16"/>
  <c r="Q15"/>
  <c r="O15"/>
  <c r="Q14"/>
  <c r="O14"/>
  <c r="Q13"/>
  <c r="O13"/>
  <c r="Q12"/>
  <c r="O12"/>
  <c r="Q11"/>
  <c r="O11"/>
  <c r="Q10"/>
  <c r="O10"/>
  <c r="Q9"/>
  <c r="O9"/>
  <c r="Q8"/>
  <c r="O8"/>
  <c r="Q7"/>
  <c r="O7"/>
  <c r="B3"/>
  <c r="K1" s="1"/>
  <c r="A3"/>
  <c r="Q26" i="18"/>
  <c r="O26"/>
  <c r="Q25"/>
  <c r="O25"/>
  <c r="Q24"/>
  <c r="O24"/>
  <c r="Q23"/>
  <c r="O23"/>
  <c r="Q22"/>
  <c r="O22"/>
  <c r="Q21"/>
  <c r="O21"/>
  <c r="Q20"/>
  <c r="O20"/>
  <c r="Q19"/>
  <c r="O19"/>
  <c r="Q18"/>
  <c r="O18"/>
  <c r="Q17"/>
  <c r="O17"/>
  <c r="Q16"/>
  <c r="O16"/>
  <c r="Q15"/>
  <c r="O15"/>
  <c r="Q14"/>
  <c r="O14"/>
  <c r="Q13"/>
  <c r="O13"/>
  <c r="Q12"/>
  <c r="O12"/>
  <c r="Q11"/>
  <c r="O11"/>
  <c r="Q10"/>
  <c r="O10"/>
  <c r="Q9"/>
  <c r="O9"/>
  <c r="Q8"/>
  <c r="O8"/>
  <c r="Q7"/>
  <c r="O7"/>
  <c r="B3"/>
  <c r="K1" s="1"/>
  <c r="A3"/>
  <c r="O26" i="17"/>
  <c r="Q26" s="1"/>
  <c r="O25"/>
  <c r="Q25" s="1"/>
  <c r="Q24"/>
  <c r="O24"/>
  <c r="Q23"/>
  <c r="O23"/>
  <c r="O22"/>
  <c r="Q22" s="1"/>
  <c r="O21"/>
  <c r="Q21" s="1"/>
  <c r="O20"/>
  <c r="Q20" s="1"/>
  <c r="O19"/>
  <c r="Q19" s="1"/>
  <c r="O18"/>
  <c r="Q18" s="1"/>
  <c r="O17"/>
  <c r="Q17" s="1"/>
  <c r="O16"/>
  <c r="Q16" s="1"/>
  <c r="O15"/>
  <c r="Q15" s="1"/>
  <c r="O14"/>
  <c r="Q14" s="1"/>
  <c r="O13"/>
  <c r="Q13" s="1"/>
  <c r="O12"/>
  <c r="Q12" s="1"/>
  <c r="O11"/>
  <c r="Q11" s="1"/>
  <c r="O10"/>
  <c r="Q10" s="1"/>
  <c r="O9"/>
  <c r="Q9" s="1"/>
  <c r="O8"/>
  <c r="Q8" s="1"/>
  <c r="O7"/>
  <c r="Q7" s="1"/>
  <c r="B3"/>
  <c r="A3"/>
  <c r="K1"/>
  <c r="O26" i="16"/>
  <c r="Q26" s="1"/>
  <c r="O25"/>
  <c r="Q25" s="1"/>
  <c r="O24"/>
  <c r="Q24" s="1"/>
  <c r="O23"/>
  <c r="Q23" s="1"/>
  <c r="O22"/>
  <c r="Q22" s="1"/>
  <c r="O21"/>
  <c r="Q21" s="1"/>
  <c r="O20"/>
  <c r="Q20" s="1"/>
  <c r="O19"/>
  <c r="Q19" s="1"/>
  <c r="O18"/>
  <c r="Q18" s="1"/>
  <c r="O17"/>
  <c r="Q17" s="1"/>
  <c r="O16"/>
  <c r="Q16" s="1"/>
  <c r="O15"/>
  <c r="Q15" s="1"/>
  <c r="O14"/>
  <c r="Q14" s="1"/>
  <c r="O13"/>
  <c r="Q13" s="1"/>
  <c r="O12"/>
  <c r="Q12" s="1"/>
  <c r="O11"/>
  <c r="Q11" s="1"/>
  <c r="O10"/>
  <c r="Q10" s="1"/>
  <c r="O9"/>
  <c r="Q9" s="1"/>
  <c r="O8"/>
  <c r="Q8" s="1"/>
  <c r="O7"/>
  <c r="Q7" s="1"/>
  <c r="B3"/>
  <c r="K1" s="1"/>
  <c r="A3"/>
  <c r="O26" i="15"/>
  <c r="Q26" s="1"/>
  <c r="O25"/>
  <c r="Q25" s="1"/>
  <c r="O24"/>
  <c r="Q24" s="1"/>
  <c r="O23"/>
  <c r="Q23" s="1"/>
  <c r="O22"/>
  <c r="Q22" s="1"/>
  <c r="O21"/>
  <c r="Q21" s="1"/>
  <c r="O20"/>
  <c r="Q20" s="1"/>
  <c r="O19"/>
  <c r="Q19" s="1"/>
  <c r="O18"/>
  <c r="Q18" s="1"/>
  <c r="O17"/>
  <c r="Q17" s="1"/>
  <c r="O16"/>
  <c r="Q16" s="1"/>
  <c r="O15"/>
  <c r="Q15" s="1"/>
  <c r="O14"/>
  <c r="Q14" s="1"/>
  <c r="O13"/>
  <c r="Q13" s="1"/>
  <c r="O12"/>
  <c r="Q12" s="1"/>
  <c r="O11"/>
  <c r="Q11" s="1"/>
  <c r="O10"/>
  <c r="Q10" s="1"/>
  <c r="O9"/>
  <c r="Q9" s="1"/>
  <c r="O8"/>
  <c r="Q8" s="1"/>
  <c r="O7"/>
  <c r="Q7" s="1"/>
  <c r="B3"/>
  <c r="K1" s="1"/>
  <c r="A3"/>
  <c r="O26" i="14"/>
  <c r="Q26" s="1"/>
  <c r="O25"/>
  <c r="Q25" s="1"/>
  <c r="O24"/>
  <c r="Q24" s="1"/>
  <c r="O23"/>
  <c r="Q23" s="1"/>
  <c r="O22"/>
  <c r="Q22" s="1"/>
  <c r="O21"/>
  <c r="Q21" s="1"/>
  <c r="O20"/>
  <c r="Q20" s="1"/>
  <c r="O19"/>
  <c r="Q19" s="1"/>
  <c r="O18"/>
  <c r="Q18" s="1"/>
  <c r="O17"/>
  <c r="Q17" s="1"/>
  <c r="O16"/>
  <c r="Q16" s="1"/>
  <c r="O15"/>
  <c r="Q15" s="1"/>
  <c r="O14"/>
  <c r="Q14" s="1"/>
  <c r="O13"/>
  <c r="Q13" s="1"/>
  <c r="O12"/>
  <c r="Q12" s="1"/>
  <c r="O11"/>
  <c r="Q11" s="1"/>
  <c r="O10"/>
  <c r="Q10" s="1"/>
  <c r="O9"/>
  <c r="Q9" s="1"/>
  <c r="O8"/>
  <c r="Q8" s="1"/>
  <c r="O7"/>
  <c r="Q7" s="1"/>
  <c r="B3"/>
  <c r="K1" s="1"/>
  <c r="A3"/>
  <c r="O26" i="13"/>
  <c r="Q26" s="1"/>
  <c r="O25"/>
  <c r="Q25" s="1"/>
  <c r="O24"/>
  <c r="Q24" s="1"/>
  <c r="O23"/>
  <c r="Q23" s="1"/>
  <c r="O22"/>
  <c r="Q22" s="1"/>
  <c r="O21"/>
  <c r="Q21" s="1"/>
  <c r="O20"/>
  <c r="Q20" s="1"/>
  <c r="O19"/>
  <c r="Q19" s="1"/>
  <c r="O18"/>
  <c r="Q18" s="1"/>
  <c r="O17"/>
  <c r="Q17" s="1"/>
  <c r="O16"/>
  <c r="Q16" s="1"/>
  <c r="O15"/>
  <c r="Q15" s="1"/>
  <c r="O14"/>
  <c r="Q14" s="1"/>
  <c r="O13"/>
  <c r="Q13" s="1"/>
  <c r="O12"/>
  <c r="Q12" s="1"/>
  <c r="O11"/>
  <c r="Q11" s="1"/>
  <c r="O10"/>
  <c r="Q10" s="1"/>
  <c r="O9"/>
  <c r="Q9" s="1"/>
  <c r="O8"/>
  <c r="Q8" s="1"/>
  <c r="O7"/>
  <c r="Q7" s="1"/>
  <c r="B3"/>
  <c r="K1" s="1"/>
  <c r="A3"/>
  <c r="O26" i="12"/>
  <c r="Q26" s="1"/>
  <c r="O25"/>
  <c r="Q25" s="1"/>
  <c r="Q24"/>
  <c r="O24"/>
  <c r="Q23"/>
  <c r="O23"/>
  <c r="O22"/>
  <c r="Q22" s="1"/>
  <c r="Q21"/>
  <c r="O21"/>
  <c r="O20"/>
  <c r="Q20" s="1"/>
  <c r="Q19"/>
  <c r="O19"/>
  <c r="O18"/>
  <c r="Q18" s="1"/>
  <c r="Q17"/>
  <c r="O17"/>
  <c r="O16"/>
  <c r="Q16" s="1"/>
  <c r="Q15"/>
  <c r="O15"/>
  <c r="O14"/>
  <c r="Q14" s="1"/>
  <c r="Q13"/>
  <c r="O13"/>
  <c r="O12"/>
  <c r="Q12" s="1"/>
  <c r="Q11"/>
  <c r="O11"/>
  <c r="O10"/>
  <c r="Q10" s="1"/>
  <c r="Q9"/>
  <c r="O9"/>
  <c r="O8"/>
  <c r="Q8" s="1"/>
  <c r="Q7"/>
  <c r="O7"/>
  <c r="B3"/>
  <c r="A3"/>
  <c r="K1"/>
  <c r="O27" i="5"/>
  <c r="Q27" s="1"/>
  <c r="O27" i="10"/>
  <c r="Q27" s="1"/>
  <c r="O27" i="9"/>
  <c r="Q27" s="1"/>
  <c r="O27" i="3"/>
  <c r="Q27" s="1"/>
  <c r="A3" i="7"/>
  <c r="A3" i="5"/>
  <c r="A3" i="6"/>
  <c r="A3" i="9"/>
  <c r="A3" i="4"/>
  <c r="O26" i="11"/>
  <c r="Q26" s="1"/>
  <c r="O25"/>
  <c r="Q25" s="1"/>
  <c r="O24"/>
  <c r="Q24" s="1"/>
  <c r="O23"/>
  <c r="Q23" s="1"/>
  <c r="O22"/>
  <c r="Q22" s="1"/>
  <c r="O21"/>
  <c r="Q21" s="1"/>
  <c r="O20"/>
  <c r="Q20" s="1"/>
  <c r="O19"/>
  <c r="Q19" s="1"/>
  <c r="O18"/>
  <c r="Q18" s="1"/>
  <c r="O17"/>
  <c r="Q17" s="1"/>
  <c r="O16"/>
  <c r="Q16" s="1"/>
  <c r="O15"/>
  <c r="Q15" s="1"/>
  <c r="O14"/>
  <c r="Q14" s="1"/>
  <c r="O13"/>
  <c r="Q13" s="1"/>
  <c r="O12"/>
  <c r="Q12" s="1"/>
  <c r="O11"/>
  <c r="Q11" s="1"/>
  <c r="O10"/>
  <c r="Q10" s="1"/>
  <c r="O9"/>
  <c r="Q9" s="1"/>
  <c r="O8"/>
  <c r="Q8" s="1"/>
  <c r="O7"/>
  <c r="Q7" s="1"/>
  <c r="B3"/>
  <c r="K1"/>
  <c r="O26" i="10"/>
  <c r="Q26" s="1"/>
  <c r="O25"/>
  <c r="Q25" s="1"/>
  <c r="O24"/>
  <c r="Q24" s="1"/>
  <c r="O23"/>
  <c r="Q23" s="1"/>
  <c r="O22"/>
  <c r="Q22" s="1"/>
  <c r="O21"/>
  <c r="Q21" s="1"/>
  <c r="O20"/>
  <c r="Q20" s="1"/>
  <c r="O19"/>
  <c r="Q19" s="1"/>
  <c r="O18"/>
  <c r="Q18" s="1"/>
  <c r="O17"/>
  <c r="Q17" s="1"/>
  <c r="O16"/>
  <c r="Q16" s="1"/>
  <c r="O15"/>
  <c r="Q15" s="1"/>
  <c r="O14"/>
  <c r="Q14" s="1"/>
  <c r="O13"/>
  <c r="Q13" s="1"/>
  <c r="O12"/>
  <c r="Q12" s="1"/>
  <c r="O11"/>
  <c r="Q11" s="1"/>
  <c r="O10"/>
  <c r="Q10" s="1"/>
  <c r="O9"/>
  <c r="Q9" s="1"/>
  <c r="O8"/>
  <c r="Q8" s="1"/>
  <c r="O7"/>
  <c r="Q7" s="1"/>
  <c r="B3"/>
  <c r="K1"/>
  <c r="Q26" i="9"/>
  <c r="O26"/>
  <c r="Q25"/>
  <c r="O25"/>
  <c r="Q24"/>
  <c r="O24"/>
  <c r="Q23"/>
  <c r="O23"/>
  <c r="Q22"/>
  <c r="O22"/>
  <c r="Q21"/>
  <c r="O21"/>
  <c r="Q20"/>
  <c r="O20"/>
  <c r="Q19"/>
  <c r="O19"/>
  <c r="Q18"/>
  <c r="O18"/>
  <c r="Q17"/>
  <c r="O17"/>
  <c r="Q16"/>
  <c r="O16"/>
  <c r="Q15"/>
  <c r="O15"/>
  <c r="Q14"/>
  <c r="O14"/>
  <c r="Q13"/>
  <c r="O13"/>
  <c r="Q12"/>
  <c r="O12"/>
  <c r="Q11"/>
  <c r="O11"/>
  <c r="Q10"/>
  <c r="O10"/>
  <c r="Q9"/>
  <c r="O9"/>
  <c r="Q8"/>
  <c r="O8"/>
  <c r="Q7"/>
  <c r="O7"/>
  <c r="B3"/>
  <c r="K1" s="1"/>
  <c r="O26" i="7"/>
  <c r="Q26" s="1"/>
  <c r="O25"/>
  <c r="Q25" s="1"/>
  <c r="O24"/>
  <c r="Q24" s="1"/>
  <c r="O23"/>
  <c r="Q23" s="1"/>
  <c r="O22"/>
  <c r="Q22" s="1"/>
  <c r="O21"/>
  <c r="Q21" s="1"/>
  <c r="O20"/>
  <c r="Q20" s="1"/>
  <c r="O19"/>
  <c r="Q19" s="1"/>
  <c r="O18"/>
  <c r="Q18" s="1"/>
  <c r="O17"/>
  <c r="Q17" s="1"/>
  <c r="O16"/>
  <c r="Q16" s="1"/>
  <c r="O15"/>
  <c r="Q15" s="1"/>
  <c r="O14"/>
  <c r="Q14" s="1"/>
  <c r="O13"/>
  <c r="Q13" s="1"/>
  <c r="O12"/>
  <c r="Q12" s="1"/>
  <c r="O11"/>
  <c r="Q11" s="1"/>
  <c r="O10"/>
  <c r="Q10" s="1"/>
  <c r="O9"/>
  <c r="Q9" s="1"/>
  <c r="O8"/>
  <c r="Q8" s="1"/>
  <c r="O7"/>
  <c r="Q7" s="1"/>
  <c r="B3"/>
  <c r="K1"/>
  <c r="Q26" i="6"/>
  <c r="O26"/>
  <c r="Q25"/>
  <c r="O25"/>
  <c r="Q24"/>
  <c r="O24"/>
  <c r="Q23"/>
  <c r="O23"/>
  <c r="Q22"/>
  <c r="O22"/>
  <c r="Q21"/>
  <c r="O21"/>
  <c r="Q20"/>
  <c r="O20"/>
  <c r="Q19"/>
  <c r="O19"/>
  <c r="Q18"/>
  <c r="O18"/>
  <c r="Q17"/>
  <c r="O17"/>
  <c r="Q16"/>
  <c r="O16"/>
  <c r="Q15"/>
  <c r="O15"/>
  <c r="Q14"/>
  <c r="O14"/>
  <c r="Q13"/>
  <c r="O13"/>
  <c r="Q12"/>
  <c r="O12"/>
  <c r="Q11"/>
  <c r="O11"/>
  <c r="Q10"/>
  <c r="O10"/>
  <c r="Q9"/>
  <c r="O9"/>
  <c r="Q8"/>
  <c r="O8"/>
  <c r="Q7"/>
  <c r="O7"/>
  <c r="B3"/>
  <c r="K1" s="1"/>
  <c r="Q26" i="5"/>
  <c r="O26"/>
  <c r="Q25"/>
  <c r="O25"/>
  <c r="Q24"/>
  <c r="O24"/>
  <c r="Q23"/>
  <c r="O23"/>
  <c r="Q22"/>
  <c r="O22"/>
  <c r="Q21"/>
  <c r="O21"/>
  <c r="Q20"/>
  <c r="O20"/>
  <c r="Q19"/>
  <c r="O19"/>
  <c r="Q18"/>
  <c r="O18"/>
  <c r="Q17"/>
  <c r="O17"/>
  <c r="Q16"/>
  <c r="O16"/>
  <c r="Q15"/>
  <c r="O15"/>
  <c r="Q14"/>
  <c r="O14"/>
  <c r="Q13"/>
  <c r="O13"/>
  <c r="Q12"/>
  <c r="O12"/>
  <c r="Q11"/>
  <c r="O11"/>
  <c r="Q10"/>
  <c r="O10"/>
  <c r="Q9"/>
  <c r="O9"/>
  <c r="Q8"/>
  <c r="O8"/>
  <c r="Q7"/>
  <c r="O7"/>
  <c r="B3"/>
  <c r="K1" s="1"/>
  <c r="Q8" i="4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7"/>
  <c r="Q7" s="1"/>
  <c r="B3"/>
  <c r="K1"/>
  <c r="O8" i="3"/>
  <c r="O9"/>
  <c r="Q9" s="1"/>
  <c r="O10"/>
  <c r="O11"/>
  <c r="O12"/>
  <c r="O13"/>
  <c r="O14"/>
  <c r="O15"/>
  <c r="O16"/>
  <c r="O17"/>
  <c r="O18"/>
  <c r="O19"/>
  <c r="O20"/>
  <c r="O21"/>
  <c r="O22"/>
  <c r="O23"/>
  <c r="O24"/>
  <c r="O25"/>
  <c r="O26"/>
  <c r="Q26" s="1"/>
  <c r="Q10"/>
  <c r="Q25"/>
  <c r="Q24"/>
  <c r="Q23"/>
  <c r="Q22"/>
  <c r="Q21"/>
  <c r="Q20"/>
  <c r="Q19"/>
  <c r="Q18"/>
  <c r="Q17"/>
  <c r="Q16"/>
  <c r="Q15"/>
  <c r="Q14"/>
  <c r="Q13"/>
  <c r="Q12"/>
  <c r="Q11"/>
  <c r="Q8"/>
  <c r="O7"/>
  <c r="K1" s="1"/>
  <c r="Q7" l="1"/>
</calcChain>
</file>

<file path=xl/sharedStrings.xml><?xml version="1.0" encoding="utf-8"?>
<sst xmlns="http://schemas.openxmlformats.org/spreadsheetml/2006/main" count="1431" uniqueCount="350">
  <si>
    <t>William Porterfield</t>
  </si>
  <si>
    <t>Peter Chase</t>
  </si>
  <si>
    <t>George Dockrell</t>
  </si>
  <si>
    <t>Andy Mcbrine</t>
  </si>
  <si>
    <t>Tim Murtagh</t>
  </si>
  <si>
    <t>Niall O'Brien</t>
  </si>
  <si>
    <t>Stuart Thompson</t>
  </si>
  <si>
    <t>Craig Young</t>
  </si>
  <si>
    <t>Andy Balbirnie</t>
  </si>
  <si>
    <t>Alex Cusack</t>
  </si>
  <si>
    <t>Ed Joyce</t>
  </si>
  <si>
    <t>John Mooney</t>
  </si>
  <si>
    <t>Kevin OBrien</t>
  </si>
  <si>
    <t>Paul Stirling</t>
  </si>
  <si>
    <t>Gary Wilson</t>
  </si>
  <si>
    <t>Preston Mommsen</t>
  </si>
  <si>
    <t>Matthew Cross</t>
  </si>
  <si>
    <t>Alaisdair Evans</t>
  </si>
  <si>
    <t>Majid Haq</t>
  </si>
  <si>
    <t>Matt Machan</t>
  </si>
  <si>
    <t>Safyaan Sharif</t>
  </si>
  <si>
    <t>Iain Wardlaw</t>
  </si>
  <si>
    <t>Kyle Coetzer</t>
  </si>
  <si>
    <t>Freddie Coleman</t>
  </si>
  <si>
    <t>Josh Davey</t>
  </si>
  <si>
    <t>Hamish Gardiner</t>
  </si>
  <si>
    <t>Michael Leask</t>
  </si>
  <si>
    <t>Callum McLeod</t>
  </si>
  <si>
    <t>Rob Taylor</t>
  </si>
  <si>
    <t>Eoin Morgan</t>
  </si>
  <si>
    <t>James Anderson</t>
  </si>
  <si>
    <t>Ian Bell</t>
  </si>
  <si>
    <t>Stuart Broad</t>
  </si>
  <si>
    <t>Steven Finn</t>
  </si>
  <si>
    <t>Chris Jordan</t>
  </si>
  <si>
    <t>James Taylor</t>
  </si>
  <si>
    <t>Chris Woakes</t>
  </si>
  <si>
    <t>Moeen Ali</t>
  </si>
  <si>
    <t>Gary Balance</t>
  </si>
  <si>
    <t>Ravi Bopara</t>
  </si>
  <si>
    <t>Alex Hales</t>
  </si>
  <si>
    <t>Jos Butler</t>
  </si>
  <si>
    <t>Joe Root</t>
  </si>
  <si>
    <t>James Tredwell</t>
  </si>
  <si>
    <t>Michael Clarke</t>
  </si>
  <si>
    <t>Dawalat Zadran</t>
  </si>
  <si>
    <t>Aftab Alam</t>
  </si>
  <si>
    <t>Nasir Jamal</t>
  </si>
  <si>
    <t>Izatullah Dawalatzai</t>
  </si>
  <si>
    <t>Hamid Hassan</t>
  </si>
  <si>
    <t>Mirwais Ashraf</t>
  </si>
  <si>
    <t>Samiullah Shenwari</t>
  </si>
  <si>
    <t>Usman Ghani</t>
  </si>
  <si>
    <t>Afsar Zazai</t>
  </si>
  <si>
    <t>Asghar Stanikzai</t>
  </si>
  <si>
    <t>Gulabdin Naib</t>
  </si>
  <si>
    <t>Javed ahmadi</t>
  </si>
  <si>
    <t>Najibullah Zadran</t>
  </si>
  <si>
    <t>Nawroz Mangal</t>
  </si>
  <si>
    <t>Hasmatullah Shaidi</t>
  </si>
  <si>
    <t>Shafiqullah</t>
  </si>
  <si>
    <t>Shapoor Zadran</t>
  </si>
  <si>
    <t>Anamul Haque</t>
  </si>
  <si>
    <t>Rubel Hossain</t>
  </si>
  <si>
    <t>Taskin Ahmed</t>
  </si>
  <si>
    <t>Tajiul Islam</t>
  </si>
  <si>
    <t>Arafat Sunny</t>
  </si>
  <si>
    <t>Al-Amin Hossain</t>
  </si>
  <si>
    <t>Mominul Haque</t>
  </si>
  <si>
    <t>Tamim Iqbal</t>
  </si>
  <si>
    <t>Soumya Sarkar</t>
  </si>
  <si>
    <t>Sabir Rahman</t>
  </si>
  <si>
    <t>Nasir Hossain</t>
  </si>
  <si>
    <t>Junaid Khan</t>
  </si>
  <si>
    <t>Ehsan Adil</t>
  </si>
  <si>
    <t>Sohail Khan</t>
  </si>
  <si>
    <t>Younis Khan</t>
  </si>
  <si>
    <t>Ahmed Shehzad</t>
  </si>
  <si>
    <t>Haris Sohail</t>
  </si>
  <si>
    <t>Sarfaraz Ahmed</t>
  </si>
  <si>
    <t>Umar Akmal</t>
  </si>
  <si>
    <t>Sohaib Maqsood</t>
  </si>
  <si>
    <t>Yasir Ali</t>
  </si>
  <si>
    <t>Kyle Abbot</t>
  </si>
  <si>
    <t>Rilee Roussow</t>
  </si>
  <si>
    <t>GRADE A BATSMEN</t>
  </si>
  <si>
    <t>BASE PRICE</t>
  </si>
  <si>
    <t>4,00,00,000</t>
  </si>
  <si>
    <t>Rohit Sharma</t>
  </si>
  <si>
    <t>Virat Kohli</t>
  </si>
  <si>
    <t>David Warner</t>
  </si>
  <si>
    <t>Misbah ul Haq</t>
  </si>
  <si>
    <t>AB de Villiers</t>
  </si>
  <si>
    <t>Hashim Amla</t>
  </si>
  <si>
    <t>IND</t>
  </si>
  <si>
    <t>ENG</t>
  </si>
  <si>
    <t>AUS</t>
  </si>
  <si>
    <t>PAK</t>
  </si>
  <si>
    <t>SA</t>
  </si>
  <si>
    <t>Dimuth Karunarathane</t>
  </si>
  <si>
    <t>Suranga Lakmal</t>
  </si>
  <si>
    <t>Mahela Jayawerdene</t>
  </si>
  <si>
    <t>SL</t>
  </si>
  <si>
    <t>sheldon Cottrell</t>
  </si>
  <si>
    <t>Chris Gayle</t>
  </si>
  <si>
    <t>WI</t>
  </si>
  <si>
    <t>Brendon Mccullum</t>
  </si>
  <si>
    <t>NZ</t>
  </si>
  <si>
    <t>Grant Elliot</t>
  </si>
  <si>
    <t>Ross Taylor</t>
  </si>
  <si>
    <t>Kane Williamson</t>
  </si>
  <si>
    <t>Shahid Afridi</t>
  </si>
  <si>
    <t>Shane Watson</t>
  </si>
  <si>
    <t>Shakib al Hasan</t>
  </si>
  <si>
    <t>Mohammad Hafeez</t>
  </si>
  <si>
    <t>Tillekratne Dilshan</t>
  </si>
  <si>
    <t>Angelo Mathews</t>
  </si>
  <si>
    <t>BAN</t>
  </si>
  <si>
    <t>Elton Chidumbura</t>
  </si>
  <si>
    <t>Tendai Chatara</t>
  </si>
  <si>
    <t>Craig Ervine</t>
  </si>
  <si>
    <t>Hamilton Masakadza</t>
  </si>
  <si>
    <t>Brendon Taylor</t>
  </si>
  <si>
    <t>Solomon Mire</t>
  </si>
  <si>
    <t>Tinashe Payangara</t>
  </si>
  <si>
    <t>Sean Williams</t>
  </si>
  <si>
    <t>Prosper Utseya</t>
  </si>
  <si>
    <t>Sikandar Raza</t>
  </si>
  <si>
    <t>Stuart Matsikenyeri</t>
  </si>
  <si>
    <t>Tawanda Mupariwa</t>
  </si>
  <si>
    <t>Chamu Chibhabha</t>
  </si>
  <si>
    <t>Regis Chakabva</t>
  </si>
  <si>
    <t>Tafadzwa Kamungozi</t>
  </si>
  <si>
    <t>UAE</t>
  </si>
  <si>
    <t>Mohammad Tauqir</t>
  </si>
  <si>
    <t>Khurram Khan</t>
  </si>
  <si>
    <t>Amjad Ali</t>
  </si>
  <si>
    <t>Amjad Javed</t>
  </si>
  <si>
    <t>Andre Berenger</t>
  </si>
  <si>
    <t>Fahad Alhashmi</t>
  </si>
  <si>
    <t>Manjula Guruge</t>
  </si>
  <si>
    <t>Kamran Shazad</t>
  </si>
  <si>
    <t>Mohammad Naveed</t>
  </si>
  <si>
    <t>Krishna Chandran</t>
  </si>
  <si>
    <t>Saqlain Haider</t>
  </si>
  <si>
    <t>Rohan Mustafa</t>
  </si>
  <si>
    <t>Shaiman Anwar</t>
  </si>
  <si>
    <t>Swapnil Patil</t>
  </si>
  <si>
    <t>Nasir Aziz</t>
  </si>
  <si>
    <t>ZIM</t>
  </si>
  <si>
    <t>AFG</t>
  </si>
  <si>
    <t>SCO</t>
  </si>
  <si>
    <t>IRE</t>
  </si>
  <si>
    <t>GRADE A WICKET KEEPERS</t>
  </si>
  <si>
    <t>Kumar Sangakkara</t>
  </si>
  <si>
    <t>Mahendra Singh Dhoni</t>
  </si>
  <si>
    <t>GRADE A BOWLERS</t>
  </si>
  <si>
    <t>Mitchell Johnson</t>
  </si>
  <si>
    <t>Dale Steyn</t>
  </si>
  <si>
    <t>Morne Morkel</t>
  </si>
  <si>
    <t>Nuwan Kulasekara</t>
  </si>
  <si>
    <t>Lasith Malinga</t>
  </si>
  <si>
    <t>Sunil Narine</t>
  </si>
  <si>
    <t>Daniel Vettori</t>
  </si>
  <si>
    <t>Shikhar Dhawan</t>
  </si>
  <si>
    <t>David Miller</t>
  </si>
  <si>
    <t>Ajinkya Rahane</t>
  </si>
  <si>
    <t>Lendl Simmons</t>
  </si>
  <si>
    <t>Steve smith</t>
  </si>
  <si>
    <t>Dwayne Smith</t>
  </si>
  <si>
    <t>Lahiru Thirimanne</t>
  </si>
  <si>
    <t>Aaron finch</t>
  </si>
  <si>
    <t>Darren Bravo</t>
  </si>
  <si>
    <t>Faf du Plessis</t>
  </si>
  <si>
    <t>George Bailey</t>
  </si>
  <si>
    <t>Martin Guptill</t>
  </si>
  <si>
    <t>Suresh Raina</t>
  </si>
  <si>
    <t>2,50,00,000</t>
  </si>
  <si>
    <t>James Faulkner</t>
  </si>
  <si>
    <t>Jeevan Mendis</t>
  </si>
  <si>
    <t>Jean Paul Duminy</t>
  </si>
  <si>
    <t>Ravindra Jadeja</t>
  </si>
  <si>
    <t>Mitchell Marsh</t>
  </si>
  <si>
    <t>Glenn Maxwell</t>
  </si>
  <si>
    <t>Nathan Mccullum</t>
  </si>
  <si>
    <t>Thisara Perera</t>
  </si>
  <si>
    <t>Darren Sammy</t>
  </si>
  <si>
    <t>Marlon Samuels</t>
  </si>
  <si>
    <t>Sachitra Senanayake</t>
  </si>
  <si>
    <t>GRADE A ALL ROUNDERS</t>
  </si>
  <si>
    <t>GRADE B ALL ROUNDERS</t>
  </si>
  <si>
    <t>Tim Southee</t>
  </si>
  <si>
    <t>Kyle Mills</t>
  </si>
  <si>
    <t>Mitchell Mcclenaghan</t>
  </si>
  <si>
    <t>Trent Boult</t>
  </si>
  <si>
    <t>Kemar Roach</t>
  </si>
  <si>
    <t>Jerome Taylor</t>
  </si>
  <si>
    <t>Suleimann Benn</t>
  </si>
  <si>
    <t>Jason Holder</t>
  </si>
  <si>
    <t>Dhamika Prasad</t>
  </si>
  <si>
    <t>Rangana Herath</t>
  </si>
  <si>
    <t>Imran Tahir</t>
  </si>
  <si>
    <t>Vernon Philander</t>
  </si>
  <si>
    <t>Wayne Parnell</t>
  </si>
  <si>
    <t>Wahab Riaz</t>
  </si>
  <si>
    <t>Mohammad Irfan</t>
  </si>
  <si>
    <t>Mashrafe Mortaza</t>
  </si>
  <si>
    <t>Josh Hazlewood</t>
  </si>
  <si>
    <t>Mitchell Starc</t>
  </si>
  <si>
    <t>Mohammad Shami</t>
  </si>
  <si>
    <t>Ravichandra Ashwin</t>
  </si>
  <si>
    <t>Bhuvneshwar Kumar</t>
  </si>
  <si>
    <t>Ishant Sharma</t>
  </si>
  <si>
    <t>GRADE B WICKET KEEPERS</t>
  </si>
  <si>
    <t>GRADE B BOWLERS</t>
  </si>
  <si>
    <t>Brad Haddin</t>
  </si>
  <si>
    <t>Mushfiqr Rahim</t>
  </si>
  <si>
    <t>Quinton de Kock</t>
  </si>
  <si>
    <t>Dinesh Chandimal</t>
  </si>
  <si>
    <t>Denesh Ramdin</t>
  </si>
  <si>
    <t>GRADE C BATSMEN</t>
  </si>
  <si>
    <t>Ambati Rayudu</t>
  </si>
  <si>
    <t>Jonathan Carter</t>
  </si>
  <si>
    <t>Tom Latham</t>
  </si>
  <si>
    <t>1,50,00,000</t>
  </si>
  <si>
    <t>GRADE C ALL ROUNDERS</t>
  </si>
  <si>
    <t>Stuart Binny</t>
  </si>
  <si>
    <t>Axar Patel</t>
  </si>
  <si>
    <t>Mohammad Nabi</t>
  </si>
  <si>
    <t>Mahmadullah Riyah</t>
  </si>
  <si>
    <t>Farhan Behaardien</t>
  </si>
  <si>
    <t>Andre Russel</t>
  </si>
  <si>
    <t>GRADE C WICKET KEEPERS</t>
  </si>
  <si>
    <t xml:space="preserve"> Luke Ronchi</t>
  </si>
  <si>
    <t>Aaron Phangiso</t>
  </si>
  <si>
    <t>Xavier Doherty</t>
  </si>
  <si>
    <t>Pat Cummins</t>
  </si>
  <si>
    <t>Umesh Yadav</t>
  </si>
  <si>
    <t>GRADE C BOWLERS</t>
  </si>
  <si>
    <t>GRADE D BATSMEN</t>
  </si>
  <si>
    <t>50,00,000</t>
  </si>
  <si>
    <t>GRADE D ALL ROUNDERS</t>
  </si>
  <si>
    <t>GRADE D WICKET KEEPERS</t>
  </si>
  <si>
    <t>RIchie Berrington</t>
  </si>
  <si>
    <t>GRADE D BOWLERS</t>
  </si>
  <si>
    <t>ANIKET'S STORMBRINGERS</t>
  </si>
  <si>
    <t>BONUS</t>
  </si>
  <si>
    <t>SUBS</t>
  </si>
  <si>
    <t>AVG</t>
  </si>
  <si>
    <t>TOTAL</t>
  </si>
  <si>
    <t>NAME</t>
  </si>
  <si>
    <t>TEAM</t>
  </si>
  <si>
    <t>TYPE</t>
  </si>
  <si>
    <t>AMOUNT</t>
  </si>
  <si>
    <t>MVP</t>
  </si>
  <si>
    <t>SF</t>
  </si>
  <si>
    <t>F</t>
  </si>
  <si>
    <t>BHUSHAN'S DESERT GHOSTS</t>
  </si>
  <si>
    <t>PRASHANT'S SUPER STALLIONS</t>
  </si>
  <si>
    <t>HARSHAL'S NIPPON GIANTS</t>
  </si>
  <si>
    <t>PANKAJ'S TORNADO XI</t>
  </si>
  <si>
    <t>FLAT TRACK BULLIES</t>
  </si>
  <si>
    <t>JATIN'S JACKOLINES</t>
  </si>
  <si>
    <t>LOKMANYA XI</t>
  </si>
  <si>
    <t>GRADE B BATSMEN</t>
  </si>
  <si>
    <t>Corey Anderson</t>
  </si>
  <si>
    <t>Adam Milne</t>
  </si>
  <si>
    <t>Ab de Villiers</t>
  </si>
  <si>
    <t>Bat</t>
  </si>
  <si>
    <t>Ahmad Shehzad</t>
  </si>
  <si>
    <t>Pak</t>
  </si>
  <si>
    <t>Brendon McCullum</t>
  </si>
  <si>
    <t>Aus</t>
  </si>
  <si>
    <t>Eng</t>
  </si>
  <si>
    <t>Mahela Jaywardhane</t>
  </si>
  <si>
    <t>Ind</t>
  </si>
  <si>
    <t>All</t>
  </si>
  <si>
    <t>Mohd. Hafeez</t>
  </si>
  <si>
    <t>Ban</t>
  </si>
  <si>
    <t>WK</t>
  </si>
  <si>
    <t>MS Dhoni</t>
  </si>
  <si>
    <t>Bowl</t>
  </si>
  <si>
    <t>Stuard Broad</t>
  </si>
  <si>
    <t>Aaron Finch</t>
  </si>
  <si>
    <t>Dwyane Smith</t>
  </si>
  <si>
    <t>Zim</t>
  </si>
  <si>
    <t>Steve Smith</t>
  </si>
  <si>
    <t>Ire</t>
  </si>
  <si>
    <t>JP Duminy</t>
  </si>
  <si>
    <t>Nathan McCullum</t>
  </si>
  <si>
    <t>Mushfiqur Rahim</t>
  </si>
  <si>
    <t>Bhuvaneshwar Kumar</t>
  </si>
  <si>
    <t>Dhammika Prasad</t>
  </si>
  <si>
    <t>Mitchell Mcclanaghan</t>
  </si>
  <si>
    <t>Mohd. Irfan</t>
  </si>
  <si>
    <t>Mohd. Shami</t>
  </si>
  <si>
    <t>Ravichandran Ashwin</t>
  </si>
  <si>
    <t>Callum Mcloed</t>
  </si>
  <si>
    <t>Scot</t>
  </si>
  <si>
    <t>Afg</t>
  </si>
  <si>
    <t>Akshar Patel</t>
  </si>
  <si>
    <t>Farhaan Behardien</t>
  </si>
  <si>
    <t>Kevin O'Brien</t>
  </si>
  <si>
    <t>Mahmadullah Riyad</t>
  </si>
  <si>
    <t>Mohd. Nabi</t>
  </si>
  <si>
    <t>Luke Ronchi</t>
  </si>
  <si>
    <t>James Treadwell</t>
  </si>
  <si>
    <t>Kyle Abbott</t>
  </si>
  <si>
    <t>Gulbadin Naib</t>
  </si>
  <si>
    <t>Taijul Islam</t>
  </si>
  <si>
    <t>Sco</t>
  </si>
  <si>
    <t>QF</t>
  </si>
  <si>
    <t>RUJUL'S HELL RAISERS</t>
  </si>
  <si>
    <t>SUNNY'S SUPERKINGS</t>
  </si>
  <si>
    <t>PRATIK'S RIPPERS</t>
  </si>
  <si>
    <t>INDRANEEL'S BLOOD BROTHERS</t>
  </si>
  <si>
    <t>CHAITANYA'S SLEDGING XI</t>
  </si>
  <si>
    <t>KISHAN'S GLADIATORS</t>
  </si>
  <si>
    <t>SHREYAS' BLACK HAWKS</t>
  </si>
  <si>
    <t>ANURAG'S JAILBREAKERS</t>
  </si>
  <si>
    <t>Elton Chigumbura</t>
  </si>
  <si>
    <t>BAT</t>
  </si>
  <si>
    <t>Michale Clarke</t>
  </si>
  <si>
    <t>ALL</t>
  </si>
  <si>
    <t>Shakib Al Hasan</t>
  </si>
  <si>
    <t>BOW</t>
  </si>
  <si>
    <t>Dwayne smith</t>
  </si>
  <si>
    <t>Mitchell Mclanaghan</t>
  </si>
  <si>
    <t>Callum Mcleod</t>
  </si>
  <si>
    <t>Nowroz Mangal</t>
  </si>
  <si>
    <t>Shoaib Maqsood</t>
  </si>
  <si>
    <t>KEVIN o'Brien</t>
  </si>
  <si>
    <t>Mahmadullah</t>
  </si>
  <si>
    <t>Al-Amin Hossian</t>
  </si>
  <si>
    <t>TREDWELL</t>
  </si>
  <si>
    <t>Cummins</t>
  </si>
  <si>
    <t>UTSEYA</t>
  </si>
  <si>
    <t>COTTRELL</t>
  </si>
  <si>
    <t>DOHERTY</t>
  </si>
  <si>
    <t>Stanikzai</t>
  </si>
  <si>
    <t>Shenwari</t>
  </si>
  <si>
    <t>MOONEY</t>
  </si>
  <si>
    <t>N. Zadran</t>
  </si>
  <si>
    <t>N. Jamal</t>
  </si>
  <si>
    <t>Chandimal</t>
  </si>
  <si>
    <t>roach</t>
  </si>
  <si>
    <t>n. mccullum</t>
  </si>
  <si>
    <t>YADAV</t>
  </si>
  <si>
    <t>WILSON</t>
  </si>
  <si>
    <t>HAZLEWOOD</t>
  </si>
</sst>
</file>

<file path=xl/styles.xml><?xml version="1.0" encoding="utf-8"?>
<styleSheet xmlns="http://schemas.openxmlformats.org/spreadsheetml/2006/main">
  <fonts count="4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3"/>
      <color theme="0"/>
      <name val="Comic Sans MS"/>
      <family val="4"/>
    </font>
    <font>
      <sz val="11"/>
      <color theme="0"/>
      <name val="Comic Sans MS"/>
      <family val="4"/>
    </font>
    <font>
      <b/>
      <sz val="11"/>
      <color theme="0"/>
      <name val="Comic Sans MS"/>
      <family val="4"/>
    </font>
    <font>
      <b/>
      <sz val="12"/>
      <color theme="0"/>
      <name val="Comic Sans MS"/>
      <family val="4"/>
    </font>
    <font>
      <b/>
      <u/>
      <sz val="11"/>
      <color theme="0"/>
      <name val="Comic Sans MS"/>
      <family val="4"/>
    </font>
    <font>
      <u/>
      <sz val="11"/>
      <color theme="0"/>
      <name val="Comic Sans MS"/>
      <family val="4"/>
    </font>
    <font>
      <sz val="11"/>
      <name val="Comic Sans MS"/>
      <family val="4"/>
    </font>
    <font>
      <b/>
      <u/>
      <sz val="11"/>
      <name val="Comic Sans MS"/>
      <family val="4"/>
    </font>
    <font>
      <b/>
      <sz val="11"/>
      <name val="Comic Sans MS"/>
      <family val="4"/>
    </font>
    <font>
      <u/>
      <sz val="11"/>
      <name val="Comic Sans MS"/>
      <family val="4"/>
    </font>
    <font>
      <b/>
      <sz val="13"/>
      <name val="Comic Sans MS"/>
      <family val="4"/>
    </font>
    <font>
      <sz val="11"/>
      <name val="Calibri"/>
      <family val="2"/>
      <scheme val="minor"/>
    </font>
    <font>
      <b/>
      <sz val="12"/>
      <name val="Comic Sans MS"/>
      <family val="4"/>
    </font>
    <font>
      <b/>
      <sz val="13"/>
      <color rgb="FFFF0000"/>
      <name val="Comic Sans MS"/>
      <family val="4"/>
    </font>
    <font>
      <sz val="11"/>
      <color rgb="FFFF0000"/>
      <name val="Comic Sans MS"/>
      <family val="4"/>
    </font>
    <font>
      <b/>
      <sz val="11"/>
      <color rgb="FFFF0000"/>
      <name val="Comic Sans MS"/>
      <family val="4"/>
    </font>
    <font>
      <b/>
      <sz val="12"/>
      <color rgb="FFFF0000"/>
      <name val="Comic Sans MS"/>
      <family val="4"/>
    </font>
    <font>
      <b/>
      <u/>
      <sz val="11"/>
      <color rgb="FFFF0000"/>
      <name val="Comic Sans MS"/>
      <family val="4"/>
    </font>
    <font>
      <u/>
      <sz val="11"/>
      <color rgb="FFFF0000"/>
      <name val="Comic Sans MS"/>
      <family val="4"/>
    </font>
    <font>
      <sz val="11"/>
      <color theme="0"/>
      <name val="Calibri"/>
      <family val="2"/>
      <scheme val="minor"/>
    </font>
    <font>
      <b/>
      <sz val="13"/>
      <color rgb="FF00B0F0"/>
      <name val="Comic Sans MS"/>
      <family val="4"/>
    </font>
    <font>
      <sz val="11"/>
      <color rgb="FF00B0F0"/>
      <name val="Comic Sans MS"/>
      <family val="4"/>
    </font>
    <font>
      <b/>
      <sz val="11"/>
      <color rgb="FF00B0F0"/>
      <name val="Comic Sans MS"/>
      <family val="4"/>
    </font>
    <font>
      <b/>
      <sz val="12"/>
      <color rgb="FF00B0F0"/>
      <name val="Comic Sans MS"/>
      <family val="4"/>
    </font>
    <font>
      <b/>
      <sz val="13"/>
      <color rgb="FFFFCC99"/>
      <name val="Comic Sans MS"/>
      <family val="4"/>
    </font>
    <font>
      <sz val="11"/>
      <color rgb="FFFFCC99"/>
      <name val="Comic Sans MS"/>
      <family val="4"/>
    </font>
    <font>
      <b/>
      <sz val="11"/>
      <color rgb="FFFFCC99"/>
      <name val="Comic Sans MS"/>
      <family val="4"/>
    </font>
    <font>
      <sz val="11"/>
      <color rgb="FFFFCC99"/>
      <name val="Calibri"/>
      <family val="2"/>
      <scheme val="minor"/>
    </font>
    <font>
      <b/>
      <sz val="12"/>
      <color rgb="FFFFCC99"/>
      <name val="Comic Sans MS"/>
      <family val="4"/>
    </font>
    <font>
      <b/>
      <sz val="13"/>
      <color rgb="FF00FF00"/>
      <name val="Comic Sans MS"/>
      <family val="4"/>
    </font>
    <font>
      <sz val="11"/>
      <color rgb="FF00FF00"/>
      <name val="Comic Sans MS"/>
      <family val="4"/>
    </font>
    <font>
      <b/>
      <sz val="11"/>
      <color rgb="FF00FF00"/>
      <name val="Comic Sans MS"/>
      <family val="4"/>
    </font>
    <font>
      <sz val="11"/>
      <color rgb="FF00FF00"/>
      <name val="Calibri"/>
      <family val="2"/>
      <scheme val="minor"/>
    </font>
    <font>
      <b/>
      <sz val="12"/>
      <color rgb="FF00FF00"/>
      <name val="Comic Sans MS"/>
      <family val="4"/>
    </font>
    <font>
      <b/>
      <sz val="13"/>
      <color rgb="FFFFFF00"/>
      <name val="Comic Sans MS"/>
      <family val="4"/>
    </font>
    <font>
      <sz val="11"/>
      <color rgb="FFFFFF00"/>
      <name val="Comic Sans MS"/>
      <family val="4"/>
    </font>
    <font>
      <b/>
      <sz val="11"/>
      <color rgb="FFFFFF00"/>
      <name val="Comic Sans MS"/>
      <family val="4"/>
    </font>
    <font>
      <sz val="11"/>
      <color rgb="FFFFFF00"/>
      <name val="Calibri"/>
      <family val="2"/>
      <scheme val="minor"/>
    </font>
    <font>
      <b/>
      <sz val="12"/>
      <color rgb="FFFFFF00"/>
      <name val="Comic Sans MS"/>
      <family val="4"/>
    </font>
    <font>
      <b/>
      <sz val="13"/>
      <color rgb="FFC00000"/>
      <name val="Comic Sans MS"/>
      <family val="4"/>
    </font>
    <font>
      <sz val="11"/>
      <color rgb="FFC00000"/>
      <name val="Comic Sans MS"/>
      <family val="4"/>
    </font>
    <font>
      <b/>
      <sz val="11"/>
      <color rgb="FFC00000"/>
      <name val="Comic Sans MS"/>
      <family val="4"/>
    </font>
    <font>
      <sz val="11"/>
      <color rgb="FFC00000"/>
      <name val="Calibri"/>
      <family val="2"/>
      <scheme val="minor"/>
    </font>
    <font>
      <b/>
      <sz val="12"/>
      <color rgb="FFC00000"/>
      <name val="Comic Sans MS"/>
      <family val="4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01B5B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4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0" xfId="0" applyFont="1" applyFill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13" fillId="4" borderId="2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4" fillId="4" borderId="0" xfId="0" applyFont="1" applyFill="1" applyAlignment="1">
      <alignment horizontal="center"/>
    </xf>
    <xf numFmtId="0" fontId="15" fillId="4" borderId="13" xfId="0" applyFont="1" applyFill="1" applyBorder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1" fillId="4" borderId="11" xfId="0" applyFont="1" applyFill="1" applyBorder="1" applyAlignment="1">
      <alignment horizontal="center"/>
    </xf>
    <xf numFmtId="0" fontId="11" fillId="4" borderId="14" xfId="0" applyFont="1" applyFill="1" applyBorder="1" applyAlignment="1">
      <alignment horizontal="center"/>
    </xf>
    <xf numFmtId="0" fontId="9" fillId="4" borderId="15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9" fillId="4" borderId="16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4" borderId="17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8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8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19" fillId="2" borderId="2" xfId="0" applyFont="1" applyFill="1" applyBorder="1" applyAlignment="1">
      <alignment horizontal="center"/>
    </xf>
    <xf numFmtId="0" fontId="18" fillId="2" borderId="11" xfId="0" applyFont="1" applyFill="1" applyBorder="1" applyAlignment="1">
      <alignment horizontal="center"/>
    </xf>
    <xf numFmtId="0" fontId="18" fillId="2" borderId="14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7" fillId="2" borderId="3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/>
    </xf>
    <xf numFmtId="0" fontId="17" fillId="2" borderId="6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7" fillId="2" borderId="17" xfId="0" applyFont="1" applyFill="1" applyBorder="1" applyAlignment="1">
      <alignment horizontal="center"/>
    </xf>
    <xf numFmtId="0" fontId="18" fillId="2" borderId="6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17" fillId="2" borderId="8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center"/>
    </xf>
    <xf numFmtId="0" fontId="16" fillId="5" borderId="2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18" fillId="5" borderId="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9" fillId="5" borderId="13" xfId="0" applyFont="1" applyFill="1" applyBorder="1" applyAlignment="1">
      <alignment horizontal="center"/>
    </xf>
    <xf numFmtId="0" fontId="19" fillId="5" borderId="2" xfId="0" applyFont="1" applyFill="1" applyBorder="1" applyAlignment="1">
      <alignment horizontal="center"/>
    </xf>
    <xf numFmtId="0" fontId="18" fillId="5" borderId="11" xfId="0" applyFont="1" applyFill="1" applyBorder="1" applyAlignment="1">
      <alignment horizontal="center"/>
    </xf>
    <xf numFmtId="0" fontId="18" fillId="5" borderId="14" xfId="0" applyFont="1" applyFill="1" applyBorder="1" applyAlignment="1">
      <alignment horizontal="center"/>
    </xf>
    <xf numFmtId="0" fontId="17" fillId="5" borderId="15" xfId="0" applyFont="1" applyFill="1" applyBorder="1" applyAlignment="1">
      <alignment horizontal="center"/>
    </xf>
    <xf numFmtId="0" fontId="17" fillId="5" borderId="3" xfId="0" applyFont="1" applyFill="1" applyBorder="1" applyAlignment="1">
      <alignment horizontal="center"/>
    </xf>
    <xf numFmtId="0" fontId="17" fillId="5" borderId="4" xfId="0" applyFont="1" applyFill="1" applyBorder="1" applyAlignment="1">
      <alignment horizontal="center"/>
    </xf>
    <xf numFmtId="0" fontId="20" fillId="5" borderId="4" xfId="0" applyFont="1" applyFill="1" applyBorder="1" applyAlignment="1">
      <alignment horizontal="center"/>
    </xf>
    <xf numFmtId="0" fontId="18" fillId="5" borderId="4" xfId="0" applyFont="1" applyFill="1" applyBorder="1" applyAlignment="1">
      <alignment horizontal="center"/>
    </xf>
    <xf numFmtId="0" fontId="17" fillId="5" borderId="16" xfId="0" applyFont="1" applyFill="1" applyBorder="1" applyAlignment="1">
      <alignment horizontal="center"/>
    </xf>
    <xf numFmtId="0" fontId="17" fillId="5" borderId="6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17" fillId="5" borderId="17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0" fillId="5" borderId="1" xfId="0" applyFont="1" applyFill="1" applyBorder="1" applyAlignment="1">
      <alignment horizontal="center"/>
    </xf>
    <xf numFmtId="0" fontId="17" fillId="5" borderId="8" xfId="0" applyFont="1" applyFill="1" applyBorder="1" applyAlignment="1">
      <alignment horizontal="center"/>
    </xf>
    <xf numFmtId="0" fontId="17" fillId="5" borderId="9" xfId="0" applyFont="1" applyFill="1" applyBorder="1" applyAlignment="1">
      <alignment horizontal="center"/>
    </xf>
    <xf numFmtId="0" fontId="17" fillId="5" borderId="18" xfId="0" applyFont="1" applyFill="1" applyBorder="1" applyAlignment="1">
      <alignment horizontal="center"/>
    </xf>
    <xf numFmtId="0" fontId="23" fillId="3" borderId="21" xfId="0" applyFont="1" applyFill="1" applyBorder="1" applyAlignment="1">
      <alignment horizontal="center"/>
    </xf>
    <xf numFmtId="0" fontId="24" fillId="3" borderId="0" xfId="0" applyFont="1" applyFill="1" applyAlignment="1">
      <alignment horizontal="center"/>
    </xf>
    <xf numFmtId="0" fontId="25" fillId="3" borderId="37" xfId="0" applyFont="1" applyFill="1" applyBorder="1" applyAlignment="1">
      <alignment horizontal="center"/>
    </xf>
    <xf numFmtId="0" fontId="25" fillId="3" borderId="39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6" fillId="3" borderId="37" xfId="0" applyFont="1" applyFill="1" applyBorder="1" applyAlignment="1">
      <alignment horizontal="center"/>
    </xf>
    <xf numFmtId="0" fontId="26" fillId="3" borderId="39" xfId="0" applyFont="1" applyFill="1" applyBorder="1" applyAlignment="1">
      <alignment horizontal="center"/>
    </xf>
    <xf numFmtId="0" fontId="25" fillId="3" borderId="38" xfId="0" applyFont="1" applyFill="1" applyBorder="1" applyAlignment="1">
      <alignment horizontal="center"/>
    </xf>
    <xf numFmtId="0" fontId="25" fillId="3" borderId="21" xfId="0" applyFont="1" applyFill="1" applyBorder="1" applyAlignment="1">
      <alignment horizontal="center"/>
    </xf>
    <xf numFmtId="0" fontId="24" fillId="3" borderId="0" xfId="0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22" fillId="6" borderId="0" xfId="0" applyFont="1" applyFill="1" applyAlignment="1">
      <alignment horizontal="center"/>
    </xf>
    <xf numFmtId="0" fontId="6" fillId="6" borderId="13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4" fillId="6" borderId="16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13" fillId="6" borderId="2" xfId="0" applyFont="1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0" fontId="11" fillId="6" borderId="2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5" fillId="6" borderId="2" xfId="0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0" fontId="11" fillId="6" borderId="14" xfId="0" applyFont="1" applyFill="1" applyBorder="1" applyAlignment="1">
      <alignment horizontal="center"/>
    </xf>
    <xf numFmtId="0" fontId="9" fillId="6" borderId="15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11" fillId="6" borderId="4" xfId="0" applyFont="1" applyFill="1" applyBorder="1" applyAlignment="1">
      <alignment horizontal="center"/>
    </xf>
    <xf numFmtId="0" fontId="9" fillId="6" borderId="16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6" borderId="17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9" fillId="6" borderId="18" xfId="0" applyFont="1" applyFill="1" applyBorder="1" applyAlignment="1">
      <alignment horizontal="center"/>
    </xf>
    <xf numFmtId="0" fontId="15" fillId="6" borderId="1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27" fillId="3" borderId="21" xfId="0" applyFont="1" applyFill="1" applyBorder="1" applyAlignment="1">
      <alignment horizontal="center"/>
    </xf>
    <xf numFmtId="0" fontId="28" fillId="3" borderId="0" xfId="0" applyFont="1" applyFill="1" applyAlignment="1">
      <alignment horizontal="center"/>
    </xf>
    <xf numFmtId="0" fontId="29" fillId="3" borderId="37" xfId="0" applyFont="1" applyFill="1" applyBorder="1" applyAlignment="1">
      <alignment horizontal="center"/>
    </xf>
    <xf numFmtId="0" fontId="29" fillId="3" borderId="39" xfId="0" applyFont="1" applyFill="1" applyBorder="1" applyAlignment="1">
      <alignment horizontal="center"/>
    </xf>
    <xf numFmtId="0" fontId="30" fillId="3" borderId="0" xfId="0" applyFont="1" applyFill="1" applyAlignment="1">
      <alignment horizontal="center"/>
    </xf>
    <xf numFmtId="0" fontId="31" fillId="3" borderId="37" xfId="0" applyFont="1" applyFill="1" applyBorder="1" applyAlignment="1">
      <alignment horizontal="center"/>
    </xf>
    <xf numFmtId="0" fontId="31" fillId="3" borderId="39" xfId="0" applyFont="1" applyFill="1" applyBorder="1" applyAlignment="1">
      <alignment horizontal="center"/>
    </xf>
    <xf numFmtId="0" fontId="29" fillId="3" borderId="38" xfId="0" applyFont="1" applyFill="1" applyBorder="1" applyAlignment="1">
      <alignment horizontal="center"/>
    </xf>
    <xf numFmtId="0" fontId="29" fillId="3" borderId="21" xfId="0" applyFont="1" applyFill="1" applyBorder="1" applyAlignment="1">
      <alignment horizontal="center"/>
    </xf>
    <xf numFmtId="0" fontId="28" fillId="3" borderId="0" xfId="0" applyFont="1" applyFill="1" applyBorder="1" applyAlignment="1">
      <alignment horizontal="center"/>
    </xf>
    <xf numFmtId="0" fontId="28" fillId="3" borderId="22" xfId="0" applyFont="1" applyFill="1" applyBorder="1" applyAlignment="1">
      <alignment horizontal="center"/>
    </xf>
    <xf numFmtId="0" fontId="28" fillId="3" borderId="23" xfId="0" applyFont="1" applyFill="1" applyBorder="1" applyAlignment="1">
      <alignment horizontal="center"/>
    </xf>
    <xf numFmtId="0" fontId="28" fillId="3" borderId="24" xfId="0" applyFont="1" applyFill="1" applyBorder="1" applyAlignment="1">
      <alignment horizontal="center"/>
    </xf>
    <xf numFmtId="0" fontId="28" fillId="3" borderId="32" xfId="0" applyFont="1" applyFill="1" applyBorder="1" applyAlignment="1">
      <alignment horizontal="center"/>
    </xf>
    <xf numFmtId="0" fontId="28" fillId="3" borderId="35" xfId="0" applyFont="1" applyFill="1" applyBorder="1" applyAlignment="1">
      <alignment horizontal="center"/>
    </xf>
    <xf numFmtId="0" fontId="28" fillId="3" borderId="25" xfId="0" applyFont="1" applyFill="1" applyBorder="1" applyAlignment="1">
      <alignment horizontal="center"/>
    </xf>
    <xf numFmtId="0" fontId="28" fillId="3" borderId="19" xfId="0" applyFont="1" applyFill="1" applyBorder="1" applyAlignment="1">
      <alignment horizontal="center"/>
    </xf>
    <xf numFmtId="0" fontId="28" fillId="3" borderId="26" xfId="0" applyFont="1" applyFill="1" applyBorder="1" applyAlignment="1">
      <alignment horizontal="center"/>
    </xf>
    <xf numFmtId="0" fontId="28" fillId="3" borderId="33" xfId="0" applyFont="1" applyFill="1" applyBorder="1" applyAlignment="1">
      <alignment horizontal="center"/>
    </xf>
    <xf numFmtId="0" fontId="28" fillId="3" borderId="36" xfId="0" applyFont="1" applyFill="1" applyBorder="1" applyAlignment="1">
      <alignment horizontal="center"/>
    </xf>
    <xf numFmtId="0" fontId="29" fillId="3" borderId="27" xfId="0" applyFont="1" applyFill="1" applyBorder="1" applyAlignment="1">
      <alignment horizontal="center"/>
    </xf>
    <xf numFmtId="0" fontId="29" fillId="3" borderId="20" xfId="0" applyFont="1" applyFill="1" applyBorder="1" applyAlignment="1">
      <alignment horizontal="center"/>
    </xf>
    <xf numFmtId="0" fontId="29" fillId="3" borderId="28" xfId="0" applyFont="1" applyFill="1" applyBorder="1" applyAlignment="1">
      <alignment horizontal="center"/>
    </xf>
    <xf numFmtId="0" fontId="28" fillId="3" borderId="27" xfId="0" applyFont="1" applyFill="1" applyBorder="1" applyAlignment="1">
      <alignment horizontal="center"/>
    </xf>
    <xf numFmtId="0" fontId="28" fillId="3" borderId="20" xfId="0" applyFont="1" applyFill="1" applyBorder="1" applyAlignment="1">
      <alignment horizontal="center"/>
    </xf>
    <xf numFmtId="0" fontId="28" fillId="3" borderId="28" xfId="0" applyFont="1" applyFill="1" applyBorder="1" applyAlignment="1">
      <alignment horizontal="center"/>
    </xf>
    <xf numFmtId="0" fontId="28" fillId="3" borderId="29" xfId="0" applyFont="1" applyFill="1" applyBorder="1" applyAlignment="1">
      <alignment horizontal="center"/>
    </xf>
    <xf numFmtId="0" fontId="28" fillId="3" borderId="30" xfId="0" applyFont="1" applyFill="1" applyBorder="1" applyAlignment="1">
      <alignment horizontal="center"/>
    </xf>
    <xf numFmtId="0" fontId="28" fillId="3" borderId="31" xfId="0" applyFont="1" applyFill="1" applyBorder="1" applyAlignment="1">
      <alignment horizontal="center"/>
    </xf>
    <xf numFmtId="0" fontId="28" fillId="3" borderId="34" xfId="0" applyFont="1" applyFill="1" applyBorder="1" applyAlignment="1">
      <alignment horizontal="center"/>
    </xf>
    <xf numFmtId="0" fontId="17" fillId="5" borderId="5" xfId="0" applyFont="1" applyFill="1" applyBorder="1" applyAlignment="1">
      <alignment horizontal="center"/>
    </xf>
    <xf numFmtId="0" fontId="17" fillId="5" borderId="7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/>
    </xf>
    <xf numFmtId="0" fontId="20" fillId="5" borderId="7" xfId="0" applyFont="1" applyFill="1" applyBorder="1" applyAlignment="1">
      <alignment horizontal="center"/>
    </xf>
    <xf numFmtId="0" fontId="17" fillId="5" borderId="10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11" fillId="4" borderId="7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32" fillId="3" borderId="21" xfId="0" applyFont="1" applyFill="1" applyBorder="1" applyAlignment="1">
      <alignment horizontal="center"/>
    </xf>
    <xf numFmtId="0" fontId="33" fillId="3" borderId="0" xfId="0" applyFont="1" applyFill="1" applyAlignment="1">
      <alignment horizontal="center"/>
    </xf>
    <xf numFmtId="0" fontId="34" fillId="3" borderId="37" xfId="0" applyFont="1" applyFill="1" applyBorder="1" applyAlignment="1">
      <alignment horizontal="center"/>
    </xf>
    <xf numFmtId="0" fontId="34" fillId="3" borderId="39" xfId="0" applyFont="1" applyFill="1" applyBorder="1" applyAlignment="1">
      <alignment horizontal="center"/>
    </xf>
    <xf numFmtId="0" fontId="35" fillId="3" borderId="0" xfId="0" applyFont="1" applyFill="1" applyAlignment="1">
      <alignment horizontal="center"/>
    </xf>
    <xf numFmtId="0" fontId="36" fillId="3" borderId="37" xfId="0" applyFont="1" applyFill="1" applyBorder="1" applyAlignment="1">
      <alignment horizontal="center"/>
    </xf>
    <xf numFmtId="0" fontId="36" fillId="3" borderId="39" xfId="0" applyFont="1" applyFill="1" applyBorder="1" applyAlignment="1">
      <alignment horizontal="center"/>
    </xf>
    <xf numFmtId="0" fontId="34" fillId="3" borderId="38" xfId="0" applyFont="1" applyFill="1" applyBorder="1" applyAlignment="1">
      <alignment horizontal="center"/>
    </xf>
    <xf numFmtId="0" fontId="34" fillId="3" borderId="21" xfId="0" applyFont="1" applyFill="1" applyBorder="1" applyAlignment="1">
      <alignment horizontal="center"/>
    </xf>
    <xf numFmtId="0" fontId="33" fillId="3" borderId="0" xfId="0" applyFont="1" applyFill="1" applyBorder="1" applyAlignment="1">
      <alignment horizontal="center"/>
    </xf>
    <xf numFmtId="0" fontId="33" fillId="3" borderId="22" xfId="0" applyFont="1" applyFill="1" applyBorder="1" applyAlignment="1">
      <alignment horizontal="center"/>
    </xf>
    <xf numFmtId="0" fontId="33" fillId="3" borderId="23" xfId="0" applyFont="1" applyFill="1" applyBorder="1" applyAlignment="1">
      <alignment horizontal="center"/>
    </xf>
    <xf numFmtId="0" fontId="33" fillId="3" borderId="24" xfId="0" applyFont="1" applyFill="1" applyBorder="1" applyAlignment="1">
      <alignment horizontal="center"/>
    </xf>
    <xf numFmtId="0" fontId="33" fillId="3" borderId="32" xfId="0" applyFont="1" applyFill="1" applyBorder="1" applyAlignment="1">
      <alignment horizontal="center"/>
    </xf>
    <xf numFmtId="0" fontId="33" fillId="3" borderId="35" xfId="0" applyFont="1" applyFill="1" applyBorder="1" applyAlignment="1">
      <alignment horizontal="center"/>
    </xf>
    <xf numFmtId="0" fontId="33" fillId="3" borderId="25" xfId="0" applyFont="1" applyFill="1" applyBorder="1" applyAlignment="1">
      <alignment horizontal="center"/>
    </xf>
    <xf numFmtId="0" fontId="33" fillId="3" borderId="19" xfId="0" applyFont="1" applyFill="1" applyBorder="1" applyAlignment="1">
      <alignment horizontal="center"/>
    </xf>
    <xf numFmtId="0" fontId="33" fillId="3" borderId="26" xfId="0" applyFont="1" applyFill="1" applyBorder="1" applyAlignment="1">
      <alignment horizontal="center"/>
    </xf>
    <xf numFmtId="0" fontId="33" fillId="3" borderId="33" xfId="0" applyFont="1" applyFill="1" applyBorder="1" applyAlignment="1">
      <alignment horizontal="center"/>
    </xf>
    <xf numFmtId="0" fontId="33" fillId="3" borderId="36" xfId="0" applyFont="1" applyFill="1" applyBorder="1" applyAlignment="1">
      <alignment horizontal="center"/>
    </xf>
    <xf numFmtId="0" fontId="34" fillId="3" borderId="20" xfId="0" applyFont="1" applyFill="1" applyBorder="1" applyAlignment="1">
      <alignment horizontal="center"/>
    </xf>
    <xf numFmtId="0" fontId="34" fillId="3" borderId="28" xfId="0" applyFont="1" applyFill="1" applyBorder="1" applyAlignment="1">
      <alignment horizontal="center"/>
    </xf>
    <xf numFmtId="0" fontId="33" fillId="3" borderId="27" xfId="0" applyFont="1" applyFill="1" applyBorder="1" applyAlignment="1">
      <alignment horizontal="center"/>
    </xf>
    <xf numFmtId="0" fontId="33" fillId="3" borderId="20" xfId="0" applyFont="1" applyFill="1" applyBorder="1" applyAlignment="1">
      <alignment horizontal="center"/>
    </xf>
    <xf numFmtId="0" fontId="33" fillId="3" borderId="28" xfId="0" applyFont="1" applyFill="1" applyBorder="1" applyAlignment="1">
      <alignment horizontal="center"/>
    </xf>
    <xf numFmtId="0" fontId="33" fillId="3" borderId="29" xfId="0" applyFont="1" applyFill="1" applyBorder="1" applyAlignment="1">
      <alignment horizontal="center"/>
    </xf>
    <xf numFmtId="0" fontId="33" fillId="3" borderId="30" xfId="0" applyFont="1" applyFill="1" applyBorder="1" applyAlignment="1">
      <alignment horizontal="center"/>
    </xf>
    <xf numFmtId="0" fontId="33" fillId="3" borderId="31" xfId="0" applyFont="1" applyFill="1" applyBorder="1" applyAlignment="1">
      <alignment horizontal="center"/>
    </xf>
    <xf numFmtId="0" fontId="33" fillId="3" borderId="34" xfId="0" applyFont="1" applyFill="1" applyBorder="1" applyAlignment="1">
      <alignment horizontal="center"/>
    </xf>
    <xf numFmtId="0" fontId="37" fillId="3" borderId="21" xfId="0" applyFont="1" applyFill="1" applyBorder="1" applyAlignment="1">
      <alignment horizontal="center"/>
    </xf>
    <xf numFmtId="0" fontId="38" fillId="3" borderId="0" xfId="0" applyFont="1" applyFill="1" applyAlignment="1">
      <alignment horizontal="center"/>
    </xf>
    <xf numFmtId="0" fontId="39" fillId="3" borderId="37" xfId="0" applyFont="1" applyFill="1" applyBorder="1" applyAlignment="1">
      <alignment horizontal="center"/>
    </xf>
    <xf numFmtId="0" fontId="39" fillId="3" borderId="39" xfId="0" applyFont="1" applyFill="1" applyBorder="1" applyAlignment="1">
      <alignment horizontal="center"/>
    </xf>
    <xf numFmtId="0" fontId="40" fillId="3" borderId="0" xfId="0" applyFont="1" applyFill="1" applyAlignment="1">
      <alignment horizontal="center"/>
    </xf>
    <xf numFmtId="0" fontId="41" fillId="3" borderId="37" xfId="0" applyFont="1" applyFill="1" applyBorder="1" applyAlignment="1">
      <alignment horizontal="center"/>
    </xf>
    <xf numFmtId="0" fontId="41" fillId="3" borderId="39" xfId="0" applyFont="1" applyFill="1" applyBorder="1" applyAlignment="1">
      <alignment horizontal="center"/>
    </xf>
    <xf numFmtId="0" fontId="39" fillId="3" borderId="38" xfId="0" applyFont="1" applyFill="1" applyBorder="1" applyAlignment="1">
      <alignment horizontal="center"/>
    </xf>
    <xf numFmtId="0" fontId="39" fillId="3" borderId="21" xfId="0" applyFont="1" applyFill="1" applyBorder="1" applyAlignment="1">
      <alignment horizontal="center"/>
    </xf>
    <xf numFmtId="0" fontId="38" fillId="3" borderId="0" xfId="0" applyFont="1" applyFill="1" applyBorder="1" applyAlignment="1">
      <alignment horizontal="center"/>
    </xf>
    <xf numFmtId="0" fontId="38" fillId="3" borderId="22" xfId="0" applyFont="1" applyFill="1" applyBorder="1" applyAlignment="1">
      <alignment horizontal="center"/>
    </xf>
    <xf numFmtId="0" fontId="38" fillId="3" borderId="23" xfId="0" applyFont="1" applyFill="1" applyBorder="1" applyAlignment="1">
      <alignment horizontal="center"/>
    </xf>
    <xf numFmtId="0" fontId="38" fillId="3" borderId="24" xfId="0" applyFont="1" applyFill="1" applyBorder="1" applyAlignment="1">
      <alignment horizontal="center"/>
    </xf>
    <xf numFmtId="0" fontId="38" fillId="3" borderId="32" xfId="0" applyFont="1" applyFill="1" applyBorder="1" applyAlignment="1">
      <alignment horizontal="center"/>
    </xf>
    <xf numFmtId="0" fontId="38" fillId="3" borderId="35" xfId="0" applyFont="1" applyFill="1" applyBorder="1" applyAlignment="1">
      <alignment horizontal="center"/>
    </xf>
    <xf numFmtId="0" fontId="38" fillId="3" borderId="25" xfId="0" applyFont="1" applyFill="1" applyBorder="1" applyAlignment="1">
      <alignment horizontal="center"/>
    </xf>
    <xf numFmtId="0" fontId="38" fillId="3" borderId="19" xfId="0" applyFont="1" applyFill="1" applyBorder="1" applyAlignment="1">
      <alignment horizontal="center"/>
    </xf>
    <xf numFmtId="0" fontId="38" fillId="3" borderId="26" xfId="0" applyFont="1" applyFill="1" applyBorder="1" applyAlignment="1">
      <alignment horizontal="center"/>
    </xf>
    <xf numFmtId="0" fontId="38" fillId="3" borderId="33" xfId="0" applyFont="1" applyFill="1" applyBorder="1" applyAlignment="1">
      <alignment horizontal="center"/>
    </xf>
    <xf numFmtId="0" fontId="38" fillId="3" borderId="36" xfId="0" applyFont="1" applyFill="1" applyBorder="1" applyAlignment="1">
      <alignment horizontal="center"/>
    </xf>
    <xf numFmtId="0" fontId="38" fillId="3" borderId="27" xfId="0" applyFont="1" applyFill="1" applyBorder="1" applyAlignment="1">
      <alignment horizontal="center"/>
    </xf>
    <xf numFmtId="0" fontId="38" fillId="3" borderId="20" xfId="0" applyFont="1" applyFill="1" applyBorder="1" applyAlignment="1">
      <alignment horizontal="center"/>
    </xf>
    <xf numFmtId="0" fontId="39" fillId="3" borderId="20" xfId="0" applyFont="1" applyFill="1" applyBorder="1" applyAlignment="1">
      <alignment horizontal="center"/>
    </xf>
    <xf numFmtId="0" fontId="39" fillId="3" borderId="28" xfId="0" applyFont="1" applyFill="1" applyBorder="1" applyAlignment="1">
      <alignment horizontal="center"/>
    </xf>
    <xf numFmtId="0" fontId="38" fillId="3" borderId="28" xfId="0" applyFont="1" applyFill="1" applyBorder="1" applyAlignment="1">
      <alignment horizontal="center"/>
    </xf>
    <xf numFmtId="0" fontId="38" fillId="3" borderId="29" xfId="0" applyFont="1" applyFill="1" applyBorder="1" applyAlignment="1">
      <alignment horizontal="center"/>
    </xf>
    <xf numFmtId="0" fontId="38" fillId="3" borderId="30" xfId="0" applyFont="1" applyFill="1" applyBorder="1" applyAlignment="1">
      <alignment horizontal="center"/>
    </xf>
    <xf numFmtId="0" fontId="38" fillId="3" borderId="31" xfId="0" applyFont="1" applyFill="1" applyBorder="1" applyAlignment="1">
      <alignment horizontal="center"/>
    </xf>
    <xf numFmtId="0" fontId="38" fillId="3" borderId="34" xfId="0" applyFont="1" applyFill="1" applyBorder="1" applyAlignment="1">
      <alignment horizontal="center"/>
    </xf>
    <xf numFmtId="0" fontId="13" fillId="7" borderId="2" xfId="0" applyFont="1" applyFill="1" applyBorder="1" applyAlignment="1">
      <alignment horizontal="center"/>
    </xf>
    <xf numFmtId="0" fontId="9" fillId="7" borderId="0" xfId="0" applyFont="1" applyFill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4" fillId="7" borderId="0" xfId="0" applyFont="1" applyFill="1" applyAlignment="1">
      <alignment horizontal="center"/>
    </xf>
    <xf numFmtId="0" fontId="15" fillId="7" borderId="13" xfId="0" applyFont="1" applyFill="1" applyBorder="1" applyAlignment="1">
      <alignment horizontal="center"/>
    </xf>
    <xf numFmtId="0" fontId="15" fillId="7" borderId="2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1" fillId="7" borderId="14" xfId="0" applyFont="1" applyFill="1" applyBorder="1" applyAlignment="1">
      <alignment horizontal="center"/>
    </xf>
    <xf numFmtId="0" fontId="9" fillId="7" borderId="15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10" fillId="7" borderId="4" xfId="0" applyFont="1" applyFill="1" applyBorder="1" applyAlignment="1">
      <alignment horizontal="center"/>
    </xf>
    <xf numFmtId="0" fontId="11" fillId="7" borderId="4" xfId="0" applyFont="1" applyFill="1" applyBorder="1" applyAlignment="1">
      <alignment horizontal="center"/>
    </xf>
    <xf numFmtId="0" fontId="9" fillId="7" borderId="16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9" fillId="7" borderId="8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9" fillId="7" borderId="18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22" fillId="8" borderId="0" xfId="0" applyFont="1" applyFill="1" applyAlignment="1">
      <alignment horizontal="center"/>
    </xf>
    <xf numFmtId="0" fontId="6" fillId="8" borderId="13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5" fillId="8" borderId="14" xfId="0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7" fillId="8" borderId="4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17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4" fillId="8" borderId="9" xfId="0" applyFont="1" applyFill="1" applyBorder="1" applyAlignment="1">
      <alignment horizontal="center"/>
    </xf>
    <xf numFmtId="0" fontId="4" fillId="8" borderId="18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9" fillId="0" borderId="15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2" fillId="3" borderId="21" xfId="0" applyFont="1" applyFill="1" applyBorder="1" applyAlignment="1">
      <alignment horizontal="center"/>
    </xf>
    <xf numFmtId="0" fontId="43" fillId="3" borderId="0" xfId="0" applyFont="1" applyFill="1" applyAlignment="1">
      <alignment horizontal="center"/>
    </xf>
    <xf numFmtId="0" fontId="44" fillId="3" borderId="37" xfId="0" applyFont="1" applyFill="1" applyBorder="1" applyAlignment="1">
      <alignment horizontal="center"/>
    </xf>
    <xf numFmtId="0" fontId="44" fillId="3" borderId="39" xfId="0" applyFont="1" applyFill="1" applyBorder="1" applyAlignment="1">
      <alignment horizontal="center"/>
    </xf>
    <xf numFmtId="0" fontId="45" fillId="3" borderId="0" xfId="0" applyFont="1" applyFill="1" applyAlignment="1">
      <alignment horizontal="center"/>
    </xf>
    <xf numFmtId="0" fontId="46" fillId="3" borderId="37" xfId="0" applyFont="1" applyFill="1" applyBorder="1" applyAlignment="1">
      <alignment horizontal="center"/>
    </xf>
    <xf numFmtId="0" fontId="46" fillId="3" borderId="39" xfId="0" applyFont="1" applyFill="1" applyBorder="1" applyAlignment="1">
      <alignment horizontal="center"/>
    </xf>
    <xf numFmtId="0" fontId="44" fillId="3" borderId="38" xfId="0" applyFont="1" applyFill="1" applyBorder="1" applyAlignment="1">
      <alignment horizontal="center"/>
    </xf>
    <xf numFmtId="0" fontId="44" fillId="3" borderId="21" xfId="0" applyFont="1" applyFill="1" applyBorder="1" applyAlignment="1">
      <alignment horizontal="center"/>
    </xf>
    <xf numFmtId="0" fontId="43" fillId="3" borderId="0" xfId="0" applyFont="1" applyFill="1" applyBorder="1" applyAlignment="1">
      <alignment horizontal="center"/>
    </xf>
    <xf numFmtId="0" fontId="43" fillId="3" borderId="22" xfId="0" applyFont="1" applyFill="1" applyBorder="1" applyAlignment="1">
      <alignment horizontal="center"/>
    </xf>
    <xf numFmtId="0" fontId="43" fillId="3" borderId="23" xfId="0" applyFont="1" applyFill="1" applyBorder="1" applyAlignment="1">
      <alignment horizontal="center"/>
    </xf>
    <xf numFmtId="0" fontId="43" fillId="3" borderId="24" xfId="0" applyFont="1" applyFill="1" applyBorder="1" applyAlignment="1">
      <alignment horizontal="center"/>
    </xf>
    <xf numFmtId="0" fontId="43" fillId="3" borderId="32" xfId="0" applyFont="1" applyFill="1" applyBorder="1" applyAlignment="1">
      <alignment horizontal="center"/>
    </xf>
    <xf numFmtId="0" fontId="43" fillId="3" borderId="35" xfId="0" applyFont="1" applyFill="1" applyBorder="1" applyAlignment="1">
      <alignment horizontal="center"/>
    </xf>
    <xf numFmtId="0" fontId="43" fillId="3" borderId="25" xfId="0" applyFont="1" applyFill="1" applyBorder="1" applyAlignment="1">
      <alignment horizontal="center"/>
    </xf>
    <xf numFmtId="0" fontId="43" fillId="3" borderId="19" xfId="0" applyFont="1" applyFill="1" applyBorder="1" applyAlignment="1">
      <alignment horizontal="center"/>
    </xf>
    <xf numFmtId="0" fontId="43" fillId="3" borderId="26" xfId="0" applyFont="1" applyFill="1" applyBorder="1" applyAlignment="1">
      <alignment horizontal="center"/>
    </xf>
    <xf numFmtId="0" fontId="43" fillId="3" borderId="33" xfId="0" applyFont="1" applyFill="1" applyBorder="1" applyAlignment="1">
      <alignment horizontal="center"/>
    </xf>
    <xf numFmtId="0" fontId="43" fillId="3" borderId="36" xfId="0" applyFont="1" applyFill="1" applyBorder="1" applyAlignment="1">
      <alignment horizontal="center"/>
    </xf>
    <xf numFmtId="0" fontId="43" fillId="3" borderId="27" xfId="0" applyFont="1" applyFill="1" applyBorder="1" applyAlignment="1">
      <alignment horizontal="center"/>
    </xf>
    <xf numFmtId="0" fontId="43" fillId="3" borderId="20" xfId="0" applyFont="1" applyFill="1" applyBorder="1" applyAlignment="1">
      <alignment horizontal="center"/>
    </xf>
    <xf numFmtId="0" fontId="44" fillId="3" borderId="20" xfId="0" applyFont="1" applyFill="1" applyBorder="1" applyAlignment="1">
      <alignment horizontal="center"/>
    </xf>
    <xf numFmtId="0" fontId="44" fillId="3" borderId="28" xfId="0" applyFont="1" applyFill="1" applyBorder="1" applyAlignment="1">
      <alignment horizontal="center"/>
    </xf>
    <xf numFmtId="0" fontId="43" fillId="3" borderId="28" xfId="0" applyFont="1" applyFill="1" applyBorder="1" applyAlignment="1">
      <alignment horizontal="center"/>
    </xf>
    <xf numFmtId="0" fontId="43" fillId="3" borderId="29" xfId="0" applyFont="1" applyFill="1" applyBorder="1" applyAlignment="1">
      <alignment horizontal="center"/>
    </xf>
    <xf numFmtId="0" fontId="43" fillId="3" borderId="30" xfId="0" applyFont="1" applyFill="1" applyBorder="1" applyAlignment="1">
      <alignment horizontal="center"/>
    </xf>
    <xf numFmtId="0" fontId="43" fillId="3" borderId="31" xfId="0" applyFont="1" applyFill="1" applyBorder="1" applyAlignment="1">
      <alignment horizontal="center"/>
    </xf>
    <xf numFmtId="0" fontId="43" fillId="3" borderId="34" xfId="0" applyFont="1" applyFill="1" applyBorder="1" applyAlignment="1">
      <alignment horizontal="center"/>
    </xf>
    <xf numFmtId="0" fontId="13" fillId="9" borderId="2" xfId="0" applyFont="1" applyFill="1" applyBorder="1" applyAlignment="1">
      <alignment horizontal="center"/>
    </xf>
    <xf numFmtId="0" fontId="9" fillId="9" borderId="0" xfId="0" applyFont="1" applyFill="1" applyAlignment="1">
      <alignment horizontal="center"/>
    </xf>
    <xf numFmtId="0" fontId="11" fillId="9" borderId="2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15" fillId="9" borderId="13" xfId="0" applyFont="1" applyFill="1" applyBorder="1" applyAlignment="1">
      <alignment horizontal="center"/>
    </xf>
    <xf numFmtId="0" fontId="15" fillId="9" borderId="2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1" fillId="9" borderId="14" xfId="0" applyFont="1" applyFill="1" applyBorder="1" applyAlignment="1">
      <alignment horizontal="center"/>
    </xf>
    <xf numFmtId="0" fontId="9" fillId="9" borderId="15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/>
    </xf>
    <xf numFmtId="0" fontId="11" fillId="9" borderId="4" xfId="0" applyFont="1" applyFill="1" applyBorder="1" applyAlignment="1">
      <alignment horizontal="center"/>
    </xf>
    <xf numFmtId="0" fontId="9" fillId="9" borderId="16" xfId="0" applyFont="1" applyFill="1" applyBorder="1" applyAlignment="1">
      <alignment horizontal="center"/>
    </xf>
    <xf numFmtId="0" fontId="9" fillId="9" borderId="6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9" fillId="9" borderId="17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9" fillId="9" borderId="8" xfId="0" applyFont="1" applyFill="1" applyBorder="1" applyAlignment="1">
      <alignment horizontal="center"/>
    </xf>
    <xf numFmtId="0" fontId="9" fillId="9" borderId="9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4" fillId="10" borderId="0" xfId="0" applyFont="1" applyFill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22" fillId="10" borderId="0" xfId="0" applyFont="1" applyFill="1" applyAlignment="1">
      <alignment horizontal="center"/>
    </xf>
    <xf numFmtId="0" fontId="6" fillId="10" borderId="13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5" fillId="10" borderId="11" xfId="0" applyFont="1" applyFill="1" applyBorder="1" applyAlignment="1">
      <alignment horizontal="center"/>
    </xf>
    <xf numFmtId="0" fontId="5" fillId="10" borderId="14" xfId="0" applyFont="1" applyFill="1" applyBorder="1" applyAlignment="1">
      <alignment horizontal="center"/>
    </xf>
    <xf numFmtId="0" fontId="4" fillId="10" borderId="15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5" fillId="10" borderId="4" xfId="0" applyFont="1" applyFill="1" applyBorder="1" applyAlignment="1">
      <alignment horizontal="center"/>
    </xf>
    <xf numFmtId="0" fontId="4" fillId="10" borderId="16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0" borderId="17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0" fontId="4" fillId="10" borderId="9" xfId="0" applyFont="1" applyFill="1" applyBorder="1" applyAlignment="1">
      <alignment horizontal="center"/>
    </xf>
    <xf numFmtId="0" fontId="4" fillId="10" borderId="1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  <color rgb="FFFFCC99"/>
      <color rgb="FF401B5B"/>
      <color rgb="FFFF3300"/>
      <color rgb="FFFF6600"/>
      <color rgb="FFEA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77"/>
  <sheetViews>
    <sheetView topLeftCell="A253" workbookViewId="0">
      <selection activeCell="A275" sqref="A275"/>
    </sheetView>
  </sheetViews>
  <sheetFormatPr defaultRowHeight="15"/>
  <cols>
    <col min="1" max="1" width="9.140625" style="1"/>
    <col min="2" max="2" width="27.5703125" style="1" customWidth="1"/>
    <col min="3" max="3" width="11.7109375" style="1" customWidth="1"/>
    <col min="4" max="6" width="9.140625" style="1"/>
    <col min="7" max="8" width="9.140625" style="1" customWidth="1"/>
    <col min="9" max="11" width="9.140625" style="1"/>
    <col min="12" max="13" width="9.140625" style="1" customWidth="1"/>
    <col min="14" max="16384" width="9.140625" style="1"/>
  </cols>
  <sheetData>
    <row r="1" spans="1:3" ht="15.75" thickBot="1"/>
    <row r="2" spans="1:3" ht="15.75" thickBot="1">
      <c r="B2" s="13" t="s">
        <v>85</v>
      </c>
    </row>
    <row r="3" spans="1:3" ht="15.75" thickBot="1">
      <c r="B3" s="11" t="s">
        <v>86</v>
      </c>
      <c r="C3" s="12" t="s">
        <v>87</v>
      </c>
    </row>
    <row r="4" spans="1:3" ht="15.75" thickBot="1"/>
    <row r="5" spans="1:3">
      <c r="A5" s="3">
        <v>1</v>
      </c>
      <c r="B5" s="4" t="s">
        <v>92</v>
      </c>
      <c r="C5" s="5" t="s">
        <v>98</v>
      </c>
    </row>
    <row r="6" spans="1:3">
      <c r="A6" s="6">
        <v>2</v>
      </c>
      <c r="B6" s="2" t="s">
        <v>77</v>
      </c>
      <c r="C6" s="7" t="s">
        <v>97</v>
      </c>
    </row>
    <row r="7" spans="1:3">
      <c r="A7" s="6">
        <v>3</v>
      </c>
      <c r="B7" s="2" t="s">
        <v>106</v>
      </c>
      <c r="C7" s="7" t="s">
        <v>107</v>
      </c>
    </row>
    <row r="8" spans="1:3">
      <c r="A8" s="6">
        <v>4</v>
      </c>
      <c r="B8" s="2" t="s">
        <v>104</v>
      </c>
      <c r="C8" s="7" t="s">
        <v>105</v>
      </c>
    </row>
    <row r="9" spans="1:3">
      <c r="A9" s="6">
        <v>5</v>
      </c>
      <c r="B9" s="2" t="s">
        <v>90</v>
      </c>
      <c r="C9" s="7" t="s">
        <v>96</v>
      </c>
    </row>
    <row r="10" spans="1:3">
      <c r="A10" s="6">
        <v>6</v>
      </c>
      <c r="B10" s="2" t="s">
        <v>29</v>
      </c>
      <c r="C10" s="7" t="s">
        <v>95</v>
      </c>
    </row>
    <row r="11" spans="1:3">
      <c r="A11" s="6">
        <v>7</v>
      </c>
      <c r="B11" s="2" t="s">
        <v>93</v>
      </c>
      <c r="C11" s="7" t="s">
        <v>98</v>
      </c>
    </row>
    <row r="12" spans="1:3">
      <c r="A12" s="6">
        <v>8</v>
      </c>
      <c r="B12" s="2" t="s">
        <v>110</v>
      </c>
      <c r="C12" s="7" t="s">
        <v>107</v>
      </c>
    </row>
    <row r="13" spans="1:3">
      <c r="A13" s="6">
        <v>9</v>
      </c>
      <c r="B13" s="2" t="s">
        <v>101</v>
      </c>
      <c r="C13" s="7" t="s">
        <v>102</v>
      </c>
    </row>
    <row r="14" spans="1:3">
      <c r="A14" s="6">
        <v>10</v>
      </c>
      <c r="B14" s="2" t="s">
        <v>44</v>
      </c>
      <c r="C14" s="7" t="s">
        <v>96</v>
      </c>
    </row>
    <row r="15" spans="1:3">
      <c r="A15" s="6">
        <v>11</v>
      </c>
      <c r="B15" s="2" t="s">
        <v>91</v>
      </c>
      <c r="C15" s="7" t="s">
        <v>97</v>
      </c>
    </row>
    <row r="16" spans="1:3">
      <c r="A16" s="6">
        <v>12</v>
      </c>
      <c r="B16" s="2" t="s">
        <v>88</v>
      </c>
      <c r="C16" s="7" t="s">
        <v>94</v>
      </c>
    </row>
    <row r="17" spans="1:3">
      <c r="A17" s="6">
        <v>13</v>
      </c>
      <c r="B17" s="2" t="s">
        <v>109</v>
      </c>
      <c r="C17" s="7" t="s">
        <v>107</v>
      </c>
    </row>
    <row r="18" spans="1:3">
      <c r="A18" s="6">
        <v>14</v>
      </c>
      <c r="B18" s="2" t="s">
        <v>89</v>
      </c>
      <c r="C18" s="7" t="s">
        <v>94</v>
      </c>
    </row>
    <row r="19" spans="1:3" ht="15.75" thickBot="1">
      <c r="A19" s="8">
        <v>15</v>
      </c>
      <c r="B19" s="9" t="s">
        <v>76</v>
      </c>
      <c r="C19" s="10" t="s">
        <v>97</v>
      </c>
    </row>
    <row r="20" spans="1:3" ht="15.75" thickBot="1"/>
    <row r="21" spans="1:3" ht="15.75" thickBot="1">
      <c r="B21" s="13" t="s">
        <v>189</v>
      </c>
    </row>
    <row r="22" spans="1:3" ht="15.75" thickBot="1">
      <c r="B22" s="11" t="s">
        <v>86</v>
      </c>
      <c r="C22" s="12" t="s">
        <v>87</v>
      </c>
    </row>
    <row r="23" spans="1:3" ht="15.75" thickBot="1"/>
    <row r="24" spans="1:3">
      <c r="A24" s="3">
        <v>1</v>
      </c>
      <c r="B24" s="4" t="s">
        <v>116</v>
      </c>
      <c r="C24" s="5" t="s">
        <v>102</v>
      </c>
    </row>
    <row r="25" spans="1:3">
      <c r="A25" s="6">
        <v>2</v>
      </c>
      <c r="B25" s="2" t="s">
        <v>114</v>
      </c>
      <c r="C25" s="7" t="s">
        <v>97</v>
      </c>
    </row>
    <row r="26" spans="1:3">
      <c r="A26" s="6">
        <v>3</v>
      </c>
      <c r="B26" s="2" t="s">
        <v>113</v>
      </c>
      <c r="C26" s="7" t="s">
        <v>117</v>
      </c>
    </row>
    <row r="27" spans="1:3">
      <c r="A27" s="6">
        <v>4</v>
      </c>
      <c r="B27" s="2" t="s">
        <v>111</v>
      </c>
      <c r="C27" s="7" t="s">
        <v>97</v>
      </c>
    </row>
    <row r="28" spans="1:3">
      <c r="A28" s="6">
        <v>5</v>
      </c>
      <c r="B28" s="2" t="s">
        <v>112</v>
      </c>
      <c r="C28" s="7" t="s">
        <v>96</v>
      </c>
    </row>
    <row r="29" spans="1:3" ht="15.75" thickBot="1">
      <c r="A29" s="8">
        <v>6</v>
      </c>
      <c r="B29" s="9" t="s">
        <v>115</v>
      </c>
      <c r="C29" s="10" t="s">
        <v>102</v>
      </c>
    </row>
    <row r="30" spans="1:3" ht="15.75" thickBot="1"/>
    <row r="31" spans="1:3" ht="15.75" thickBot="1">
      <c r="B31" s="13" t="s">
        <v>153</v>
      </c>
    </row>
    <row r="32" spans="1:3" ht="15.75" thickBot="1">
      <c r="B32" s="11" t="s">
        <v>86</v>
      </c>
      <c r="C32" s="12" t="s">
        <v>87</v>
      </c>
    </row>
    <row r="33" spans="1:3" ht="15.75" thickBot="1"/>
    <row r="34" spans="1:3">
      <c r="A34" s="3">
        <v>1</v>
      </c>
      <c r="B34" s="4" t="s">
        <v>154</v>
      </c>
      <c r="C34" s="5" t="s">
        <v>102</v>
      </c>
    </row>
    <row r="35" spans="1:3" ht="15.75" thickBot="1">
      <c r="A35" s="8">
        <v>2</v>
      </c>
      <c r="B35" s="9" t="s">
        <v>155</v>
      </c>
      <c r="C35" s="10" t="s">
        <v>94</v>
      </c>
    </row>
    <row r="36" spans="1:3" ht="15.75" thickBot="1"/>
    <row r="37" spans="1:3" ht="15.75" thickBot="1">
      <c r="B37" s="13" t="s">
        <v>156</v>
      </c>
    </row>
    <row r="38" spans="1:3" ht="15.75" thickBot="1">
      <c r="B38" s="11" t="s">
        <v>86</v>
      </c>
      <c r="C38" s="12" t="s">
        <v>87</v>
      </c>
    </row>
    <row r="39" spans="1:3" ht="15.75" thickBot="1"/>
    <row r="40" spans="1:3">
      <c r="A40" s="3">
        <v>1</v>
      </c>
      <c r="B40" s="4" t="s">
        <v>158</v>
      </c>
      <c r="C40" s="5" t="s">
        <v>98</v>
      </c>
    </row>
    <row r="41" spans="1:3">
      <c r="A41" s="6">
        <v>2</v>
      </c>
      <c r="B41" s="2" t="s">
        <v>163</v>
      </c>
      <c r="C41" s="7" t="s">
        <v>107</v>
      </c>
    </row>
    <row r="42" spans="1:3">
      <c r="A42" s="6">
        <v>3</v>
      </c>
      <c r="B42" s="2" t="s">
        <v>30</v>
      </c>
      <c r="C42" s="7" t="s">
        <v>95</v>
      </c>
    </row>
    <row r="43" spans="1:3">
      <c r="A43" s="6">
        <v>4</v>
      </c>
      <c r="B43" s="2" t="s">
        <v>161</v>
      </c>
      <c r="C43" s="7" t="s">
        <v>102</v>
      </c>
    </row>
    <row r="44" spans="1:3">
      <c r="A44" s="6">
        <v>5</v>
      </c>
      <c r="B44" s="2" t="s">
        <v>157</v>
      </c>
      <c r="C44" s="7" t="s">
        <v>96</v>
      </c>
    </row>
    <row r="45" spans="1:3">
      <c r="A45" s="6">
        <v>6</v>
      </c>
      <c r="B45" s="2" t="s">
        <v>159</v>
      </c>
      <c r="C45" s="7" t="s">
        <v>98</v>
      </c>
    </row>
    <row r="46" spans="1:3">
      <c r="A46" s="6">
        <v>7</v>
      </c>
      <c r="B46" s="2" t="s">
        <v>160</v>
      </c>
      <c r="C46" s="7" t="s">
        <v>102</v>
      </c>
    </row>
    <row r="47" spans="1:3">
      <c r="A47" s="6">
        <v>8</v>
      </c>
      <c r="B47" s="2" t="s">
        <v>32</v>
      </c>
      <c r="C47" s="7" t="s">
        <v>95</v>
      </c>
    </row>
    <row r="48" spans="1:3" ht="15.75" thickBot="1">
      <c r="A48" s="8">
        <v>9</v>
      </c>
      <c r="B48" s="9" t="s">
        <v>162</v>
      </c>
      <c r="C48" s="10" t="s">
        <v>105</v>
      </c>
    </row>
    <row r="49" spans="1:3" ht="15.75" thickBot="1"/>
    <row r="50" spans="1:3" ht="15.75" thickBot="1">
      <c r="B50" s="13" t="s">
        <v>264</v>
      </c>
    </row>
    <row r="51" spans="1:3" ht="15.75" thickBot="1">
      <c r="B51" s="11" t="s">
        <v>86</v>
      </c>
      <c r="C51" s="12" t="s">
        <v>177</v>
      </c>
    </row>
    <row r="52" spans="1:3" ht="15.75" thickBot="1"/>
    <row r="53" spans="1:3">
      <c r="A53" s="3">
        <v>1</v>
      </c>
      <c r="B53" s="4" t="s">
        <v>171</v>
      </c>
      <c r="C53" s="5" t="s">
        <v>96</v>
      </c>
    </row>
    <row r="54" spans="1:3">
      <c r="A54" s="6">
        <v>2</v>
      </c>
      <c r="B54" s="2" t="s">
        <v>166</v>
      </c>
      <c r="C54" s="7" t="s">
        <v>94</v>
      </c>
    </row>
    <row r="55" spans="1:3">
      <c r="A55" s="6">
        <v>3</v>
      </c>
      <c r="B55" s="2" t="s">
        <v>40</v>
      </c>
      <c r="C55" s="7" t="s">
        <v>95</v>
      </c>
    </row>
    <row r="56" spans="1:3">
      <c r="A56" s="6">
        <v>4</v>
      </c>
      <c r="B56" s="2" t="s">
        <v>172</v>
      </c>
      <c r="C56" s="7" t="s">
        <v>105</v>
      </c>
    </row>
    <row r="57" spans="1:3">
      <c r="A57" s="6">
        <v>5</v>
      </c>
      <c r="B57" s="2" t="s">
        <v>165</v>
      </c>
      <c r="C57" s="7" t="s">
        <v>98</v>
      </c>
    </row>
    <row r="58" spans="1:3">
      <c r="A58" s="6">
        <v>6</v>
      </c>
      <c r="B58" s="2" t="s">
        <v>169</v>
      </c>
      <c r="C58" s="7" t="s">
        <v>105</v>
      </c>
    </row>
    <row r="59" spans="1:3">
      <c r="A59" s="6">
        <v>7</v>
      </c>
      <c r="B59" s="2" t="s">
        <v>173</v>
      </c>
      <c r="C59" s="7" t="s">
        <v>98</v>
      </c>
    </row>
    <row r="60" spans="1:3">
      <c r="A60" s="6">
        <v>8</v>
      </c>
      <c r="B60" s="2" t="s">
        <v>174</v>
      </c>
      <c r="C60" s="7" t="s">
        <v>96</v>
      </c>
    </row>
    <row r="61" spans="1:3">
      <c r="A61" s="6">
        <v>9</v>
      </c>
      <c r="B61" s="2" t="s">
        <v>121</v>
      </c>
      <c r="C61" s="7" t="s">
        <v>149</v>
      </c>
    </row>
    <row r="62" spans="1:3">
      <c r="A62" s="6">
        <v>10</v>
      </c>
      <c r="B62" s="2" t="s">
        <v>31</v>
      </c>
      <c r="C62" s="7" t="s">
        <v>95</v>
      </c>
    </row>
    <row r="63" spans="1:3">
      <c r="A63" s="6">
        <v>11</v>
      </c>
      <c r="B63" s="2" t="s">
        <v>170</v>
      </c>
      <c r="C63" s="7" t="s">
        <v>102</v>
      </c>
    </row>
    <row r="64" spans="1:3">
      <c r="A64" s="6">
        <v>12</v>
      </c>
      <c r="B64" s="2" t="s">
        <v>167</v>
      </c>
      <c r="C64" s="7" t="s">
        <v>105</v>
      </c>
    </row>
    <row r="65" spans="1:3">
      <c r="A65" s="6">
        <v>13</v>
      </c>
      <c r="B65" s="2" t="s">
        <v>175</v>
      </c>
      <c r="C65" s="7" t="s">
        <v>107</v>
      </c>
    </row>
    <row r="66" spans="1:3">
      <c r="A66" s="6">
        <v>14</v>
      </c>
      <c r="B66" s="2" t="s">
        <v>164</v>
      </c>
      <c r="C66" s="7" t="s">
        <v>94</v>
      </c>
    </row>
    <row r="67" spans="1:3">
      <c r="A67" s="6">
        <v>15</v>
      </c>
      <c r="B67" s="2" t="s">
        <v>168</v>
      </c>
      <c r="C67" s="7" t="s">
        <v>96</v>
      </c>
    </row>
    <row r="68" spans="1:3">
      <c r="A68" s="6">
        <v>16</v>
      </c>
      <c r="B68" s="2" t="s">
        <v>176</v>
      </c>
      <c r="C68" s="7" t="s">
        <v>94</v>
      </c>
    </row>
    <row r="69" spans="1:3">
      <c r="A69" s="6">
        <v>17</v>
      </c>
      <c r="B69" s="2" t="s">
        <v>69</v>
      </c>
      <c r="C69" s="7" t="s">
        <v>117</v>
      </c>
    </row>
    <row r="70" spans="1:3" ht="15.75" thickBot="1">
      <c r="A70" s="8">
        <v>18</v>
      </c>
      <c r="B70" s="9" t="s">
        <v>0</v>
      </c>
      <c r="C70" s="10" t="s">
        <v>152</v>
      </c>
    </row>
    <row r="71" spans="1:3" ht="15.75" thickBot="1"/>
    <row r="72" spans="1:3" ht="15.75" thickBot="1">
      <c r="B72" s="13" t="s">
        <v>190</v>
      </c>
    </row>
    <row r="73" spans="1:3" ht="15.75" thickBot="1">
      <c r="B73" s="11" t="s">
        <v>86</v>
      </c>
      <c r="C73" s="12" t="s">
        <v>177</v>
      </c>
    </row>
    <row r="74" spans="1:3" ht="15.75" thickBot="1"/>
    <row r="75" spans="1:3">
      <c r="A75" s="3">
        <v>1</v>
      </c>
      <c r="B75" s="4" t="s">
        <v>186</v>
      </c>
      <c r="C75" s="5" t="s">
        <v>105</v>
      </c>
    </row>
    <row r="76" spans="1:3">
      <c r="A76" s="6">
        <v>2</v>
      </c>
      <c r="B76" s="2" t="s">
        <v>183</v>
      </c>
      <c r="C76" s="7" t="s">
        <v>96</v>
      </c>
    </row>
    <row r="77" spans="1:3">
      <c r="A77" s="6">
        <v>3</v>
      </c>
      <c r="B77" s="2" t="s">
        <v>265</v>
      </c>
      <c r="C77" s="7" t="s">
        <v>107</v>
      </c>
    </row>
    <row r="78" spans="1:3">
      <c r="A78" s="6">
        <v>4</v>
      </c>
      <c r="B78" s="2" t="s">
        <v>178</v>
      </c>
      <c r="C78" s="7" t="s">
        <v>96</v>
      </c>
    </row>
    <row r="79" spans="1:3">
      <c r="A79" s="6">
        <v>5</v>
      </c>
      <c r="B79" s="2" t="s">
        <v>180</v>
      </c>
      <c r="C79" s="7" t="s">
        <v>98</v>
      </c>
    </row>
    <row r="80" spans="1:3">
      <c r="A80" s="6">
        <v>6</v>
      </c>
      <c r="B80" s="2" t="s">
        <v>179</v>
      </c>
      <c r="C80" s="7" t="s">
        <v>102</v>
      </c>
    </row>
    <row r="81" spans="1:3">
      <c r="A81" s="6">
        <v>7</v>
      </c>
      <c r="B81" s="2" t="s">
        <v>42</v>
      </c>
      <c r="C81" s="7" t="s">
        <v>95</v>
      </c>
    </row>
    <row r="82" spans="1:3">
      <c r="A82" s="6">
        <v>8</v>
      </c>
      <c r="B82" s="2" t="s">
        <v>187</v>
      </c>
      <c r="C82" s="7" t="s">
        <v>105</v>
      </c>
    </row>
    <row r="83" spans="1:3">
      <c r="A83" s="6">
        <v>9</v>
      </c>
      <c r="B83" s="2" t="s">
        <v>182</v>
      </c>
      <c r="C83" s="7" t="s">
        <v>96</v>
      </c>
    </row>
    <row r="84" spans="1:3">
      <c r="A84" s="6">
        <v>10</v>
      </c>
      <c r="B84" s="2" t="s">
        <v>37</v>
      </c>
      <c r="C84" s="7" t="s">
        <v>95</v>
      </c>
    </row>
    <row r="85" spans="1:3">
      <c r="A85" s="6">
        <v>11</v>
      </c>
      <c r="B85" s="2" t="s">
        <v>184</v>
      </c>
      <c r="C85" s="7" t="s">
        <v>107</v>
      </c>
    </row>
    <row r="86" spans="1:3">
      <c r="A86" s="6">
        <v>12</v>
      </c>
      <c r="B86" s="2" t="s">
        <v>39</v>
      </c>
      <c r="C86" s="7" t="s">
        <v>95</v>
      </c>
    </row>
    <row r="87" spans="1:3">
      <c r="A87" s="6">
        <v>13</v>
      </c>
      <c r="B87" s="2" t="s">
        <v>181</v>
      </c>
      <c r="C87" s="7" t="s">
        <v>94</v>
      </c>
    </row>
    <row r="88" spans="1:3">
      <c r="A88" s="6">
        <v>14</v>
      </c>
      <c r="B88" s="2" t="s">
        <v>188</v>
      </c>
      <c r="C88" s="7" t="s">
        <v>102</v>
      </c>
    </row>
    <row r="89" spans="1:3" ht="15.75" thickBot="1">
      <c r="A89" s="8">
        <v>15</v>
      </c>
      <c r="B89" s="9" t="s">
        <v>185</v>
      </c>
      <c r="C89" s="10" t="s">
        <v>102</v>
      </c>
    </row>
    <row r="90" spans="1:3" ht="15.75" thickBot="1"/>
    <row r="91" spans="1:3" ht="15.75" thickBot="1">
      <c r="B91" s="13" t="s">
        <v>214</v>
      </c>
    </row>
    <row r="92" spans="1:3" ht="15.75" thickBot="1">
      <c r="B92" s="11" t="s">
        <v>86</v>
      </c>
      <c r="C92" s="12" t="s">
        <v>177</v>
      </c>
    </row>
    <row r="93" spans="1:3" ht="15.75" thickBot="1"/>
    <row r="94" spans="1:3">
      <c r="A94" s="3">
        <v>1</v>
      </c>
      <c r="B94" s="4" t="s">
        <v>266</v>
      </c>
      <c r="C94" s="5" t="s">
        <v>107</v>
      </c>
    </row>
    <row r="95" spans="1:3">
      <c r="A95" s="6">
        <v>2</v>
      </c>
      <c r="B95" s="2" t="s">
        <v>211</v>
      </c>
      <c r="C95" s="7" t="s">
        <v>94</v>
      </c>
    </row>
    <row r="96" spans="1:3">
      <c r="A96" s="6">
        <v>3</v>
      </c>
      <c r="B96" s="2" t="s">
        <v>199</v>
      </c>
      <c r="C96" s="7" t="s">
        <v>102</v>
      </c>
    </row>
    <row r="97" spans="1:3">
      <c r="A97" s="6">
        <v>4</v>
      </c>
      <c r="B97" s="2" t="s">
        <v>2</v>
      </c>
      <c r="C97" s="7" t="s">
        <v>152</v>
      </c>
    </row>
    <row r="98" spans="1:3">
      <c r="A98" s="6">
        <v>5</v>
      </c>
      <c r="B98" s="2" t="s">
        <v>201</v>
      </c>
      <c r="C98" s="7" t="s">
        <v>98</v>
      </c>
    </row>
    <row r="99" spans="1:3">
      <c r="A99" s="6">
        <v>6</v>
      </c>
      <c r="B99" s="2" t="s">
        <v>212</v>
      </c>
      <c r="C99" s="7" t="s">
        <v>94</v>
      </c>
    </row>
    <row r="100" spans="1:3">
      <c r="A100" s="6">
        <v>7</v>
      </c>
      <c r="B100" s="2" t="s">
        <v>198</v>
      </c>
      <c r="C100" s="7" t="s">
        <v>105</v>
      </c>
    </row>
    <row r="101" spans="1:3">
      <c r="A101" s="6">
        <v>8</v>
      </c>
      <c r="B101" s="2" t="s">
        <v>196</v>
      </c>
      <c r="C101" s="7" t="s">
        <v>105</v>
      </c>
    </row>
    <row r="102" spans="1:3">
      <c r="A102" s="6">
        <v>9</v>
      </c>
      <c r="B102" s="2" t="s">
        <v>207</v>
      </c>
      <c r="C102" s="7" t="s">
        <v>96</v>
      </c>
    </row>
    <row r="103" spans="1:3">
      <c r="A103" s="6">
        <v>10</v>
      </c>
      <c r="B103" s="2" t="s">
        <v>73</v>
      </c>
      <c r="C103" s="7" t="s">
        <v>97</v>
      </c>
    </row>
    <row r="104" spans="1:3">
      <c r="A104" s="6">
        <v>11</v>
      </c>
      <c r="B104" s="2" t="s">
        <v>195</v>
      </c>
      <c r="C104" s="7" t="s">
        <v>105</v>
      </c>
    </row>
    <row r="105" spans="1:3">
      <c r="A105" s="6">
        <v>12</v>
      </c>
      <c r="B105" s="2" t="s">
        <v>192</v>
      </c>
      <c r="C105" s="7" t="s">
        <v>107</v>
      </c>
    </row>
    <row r="106" spans="1:3">
      <c r="A106" s="6">
        <v>13</v>
      </c>
      <c r="B106" s="2" t="s">
        <v>206</v>
      </c>
      <c r="C106" s="7" t="s">
        <v>117</v>
      </c>
    </row>
    <row r="107" spans="1:3">
      <c r="A107" s="6">
        <v>14</v>
      </c>
      <c r="B107" s="2" t="s">
        <v>193</v>
      </c>
      <c r="C107" s="7" t="s">
        <v>107</v>
      </c>
    </row>
    <row r="108" spans="1:3">
      <c r="A108" s="6">
        <v>15</v>
      </c>
      <c r="B108" s="2" t="s">
        <v>208</v>
      </c>
      <c r="C108" s="7" t="s">
        <v>96</v>
      </c>
    </row>
    <row r="109" spans="1:3">
      <c r="A109" s="6">
        <v>16</v>
      </c>
      <c r="B109" s="2" t="s">
        <v>205</v>
      </c>
      <c r="C109" s="7" t="s">
        <v>97</v>
      </c>
    </row>
    <row r="110" spans="1:3">
      <c r="A110" s="6">
        <v>17</v>
      </c>
      <c r="B110" s="2" t="s">
        <v>209</v>
      </c>
      <c r="C110" s="7" t="s">
        <v>94</v>
      </c>
    </row>
    <row r="111" spans="1:3">
      <c r="A111" s="6">
        <v>18</v>
      </c>
      <c r="B111" s="2" t="s">
        <v>200</v>
      </c>
      <c r="C111" s="7" t="s">
        <v>102</v>
      </c>
    </row>
    <row r="112" spans="1:3">
      <c r="A112" s="6">
        <v>19</v>
      </c>
      <c r="B112" s="2" t="s">
        <v>210</v>
      </c>
      <c r="C112" s="7" t="s">
        <v>94</v>
      </c>
    </row>
    <row r="113" spans="1:3">
      <c r="A113" s="6">
        <v>20</v>
      </c>
      <c r="B113" s="2" t="s">
        <v>33</v>
      </c>
      <c r="C113" s="7" t="s">
        <v>95</v>
      </c>
    </row>
    <row r="114" spans="1:3">
      <c r="A114" s="6">
        <v>21</v>
      </c>
      <c r="B114" s="2" t="s">
        <v>197</v>
      </c>
      <c r="C114" s="7" t="s">
        <v>105</v>
      </c>
    </row>
    <row r="115" spans="1:3">
      <c r="A115" s="6">
        <v>22</v>
      </c>
      <c r="B115" s="2" t="s">
        <v>191</v>
      </c>
      <c r="C115" s="7" t="s">
        <v>107</v>
      </c>
    </row>
    <row r="116" spans="1:3">
      <c r="A116" s="6">
        <v>23</v>
      </c>
      <c r="B116" s="2" t="s">
        <v>194</v>
      </c>
      <c r="C116" s="7" t="s">
        <v>107</v>
      </c>
    </row>
    <row r="117" spans="1:3">
      <c r="A117" s="6">
        <v>24</v>
      </c>
      <c r="B117" s="2" t="s">
        <v>202</v>
      </c>
      <c r="C117" s="7" t="s">
        <v>98</v>
      </c>
    </row>
    <row r="118" spans="1:3">
      <c r="A118" s="6">
        <v>25</v>
      </c>
      <c r="B118" s="2" t="s">
        <v>204</v>
      </c>
      <c r="C118" s="7" t="s">
        <v>97</v>
      </c>
    </row>
    <row r="119" spans="1:3" ht="15.75" thickBot="1">
      <c r="A119" s="8">
        <v>26</v>
      </c>
      <c r="B119" s="9" t="s">
        <v>203</v>
      </c>
      <c r="C119" s="10" t="s">
        <v>98</v>
      </c>
    </row>
    <row r="120" spans="1:3" ht="15.75" thickBot="1"/>
    <row r="121" spans="1:3" ht="15.75" thickBot="1">
      <c r="B121" s="13" t="s">
        <v>213</v>
      </c>
    </row>
    <row r="122" spans="1:3" ht="15.75" thickBot="1">
      <c r="B122" s="11" t="s">
        <v>86</v>
      </c>
      <c r="C122" s="12" t="s">
        <v>177</v>
      </c>
    </row>
    <row r="123" spans="1:3" ht="15.75" thickBot="1"/>
    <row r="124" spans="1:3">
      <c r="A124" s="3">
        <v>1</v>
      </c>
      <c r="B124" s="4" t="s">
        <v>215</v>
      </c>
      <c r="C124" s="5" t="s">
        <v>96</v>
      </c>
    </row>
    <row r="125" spans="1:3">
      <c r="A125" s="6">
        <v>2</v>
      </c>
      <c r="B125" s="2" t="s">
        <v>122</v>
      </c>
      <c r="C125" s="7" t="s">
        <v>149</v>
      </c>
    </row>
    <row r="126" spans="1:3">
      <c r="A126" s="6">
        <v>3</v>
      </c>
      <c r="B126" s="2" t="s">
        <v>219</v>
      </c>
      <c r="C126" s="7" t="s">
        <v>105</v>
      </c>
    </row>
    <row r="127" spans="1:3">
      <c r="A127" s="6">
        <v>4</v>
      </c>
      <c r="B127" s="2" t="s">
        <v>218</v>
      </c>
      <c r="C127" s="7" t="s">
        <v>102</v>
      </c>
    </row>
    <row r="128" spans="1:3">
      <c r="A128" s="6">
        <v>5</v>
      </c>
      <c r="B128" s="2" t="s">
        <v>41</v>
      </c>
      <c r="C128" s="7" t="s">
        <v>95</v>
      </c>
    </row>
    <row r="129" spans="1:3">
      <c r="A129" s="6">
        <v>6</v>
      </c>
      <c r="B129" s="2" t="s">
        <v>216</v>
      </c>
      <c r="C129" s="7" t="s">
        <v>117</v>
      </c>
    </row>
    <row r="130" spans="1:3">
      <c r="A130" s="6">
        <v>7</v>
      </c>
      <c r="B130" s="2" t="s">
        <v>217</v>
      </c>
      <c r="C130" s="7" t="s">
        <v>98</v>
      </c>
    </row>
    <row r="131" spans="1:3" ht="15.75" thickBot="1">
      <c r="A131" s="8">
        <v>8</v>
      </c>
      <c r="B131" s="9" t="s">
        <v>80</v>
      </c>
      <c r="C131" s="10" t="s">
        <v>97</v>
      </c>
    </row>
    <row r="132" spans="1:3" ht="15.75" thickBot="1"/>
    <row r="133" spans="1:3" ht="15.75" thickBot="1">
      <c r="B133" s="13" t="s">
        <v>220</v>
      </c>
    </row>
    <row r="134" spans="1:3" ht="15.75" thickBot="1">
      <c r="B134" s="11" t="s">
        <v>86</v>
      </c>
      <c r="C134" s="12" t="s">
        <v>224</v>
      </c>
    </row>
    <row r="135" spans="1:3" ht="15.75" thickBot="1"/>
    <row r="136" spans="1:3">
      <c r="A136" s="3">
        <v>1</v>
      </c>
      <c r="B136" s="4" t="s">
        <v>221</v>
      </c>
      <c r="C136" s="5" t="s">
        <v>94</v>
      </c>
    </row>
    <row r="137" spans="1:3">
      <c r="A137" s="6">
        <v>2</v>
      </c>
      <c r="B137" s="2" t="s">
        <v>62</v>
      </c>
      <c r="C137" s="7" t="s">
        <v>117</v>
      </c>
    </row>
    <row r="138" spans="1:3">
      <c r="A138" s="6">
        <v>3</v>
      </c>
      <c r="B138" s="2" t="s">
        <v>27</v>
      </c>
      <c r="C138" s="7" t="s">
        <v>151</v>
      </c>
    </row>
    <row r="139" spans="1:3">
      <c r="A139" s="6">
        <v>4</v>
      </c>
      <c r="B139" s="2" t="s">
        <v>120</v>
      </c>
      <c r="C139" s="7" t="s">
        <v>149</v>
      </c>
    </row>
    <row r="140" spans="1:3">
      <c r="A140" s="6">
        <v>5</v>
      </c>
      <c r="B140" s="2" t="s">
        <v>10</v>
      </c>
      <c r="C140" s="7" t="s">
        <v>152</v>
      </c>
    </row>
    <row r="141" spans="1:3">
      <c r="A141" s="6">
        <v>6</v>
      </c>
      <c r="B141" s="2" t="s">
        <v>38</v>
      </c>
      <c r="C141" s="7" t="s">
        <v>95</v>
      </c>
    </row>
    <row r="142" spans="1:3">
      <c r="A142" s="6">
        <v>7</v>
      </c>
      <c r="B142" s="2" t="s">
        <v>108</v>
      </c>
      <c r="C142" s="7" t="s">
        <v>107</v>
      </c>
    </row>
    <row r="143" spans="1:3">
      <c r="A143" s="6">
        <v>8</v>
      </c>
      <c r="B143" s="2" t="s">
        <v>35</v>
      </c>
      <c r="C143" s="7" t="s">
        <v>95</v>
      </c>
    </row>
    <row r="144" spans="1:3">
      <c r="A144" s="6">
        <v>9</v>
      </c>
      <c r="B144" s="2" t="s">
        <v>222</v>
      </c>
      <c r="C144" s="7" t="s">
        <v>105</v>
      </c>
    </row>
    <row r="145" spans="1:3">
      <c r="A145" s="6">
        <v>10</v>
      </c>
      <c r="B145" s="2" t="s">
        <v>22</v>
      </c>
      <c r="C145" s="7" t="s">
        <v>151</v>
      </c>
    </row>
    <row r="146" spans="1:3">
      <c r="A146" s="6">
        <v>11</v>
      </c>
      <c r="B146" s="2" t="s">
        <v>68</v>
      </c>
      <c r="C146" s="7" t="s">
        <v>117</v>
      </c>
    </row>
    <row r="147" spans="1:3">
      <c r="A147" s="6">
        <v>12</v>
      </c>
      <c r="B147" s="2" t="s">
        <v>72</v>
      </c>
      <c r="C147" s="7" t="s">
        <v>117</v>
      </c>
    </row>
    <row r="148" spans="1:3">
      <c r="A148" s="6">
        <v>13</v>
      </c>
      <c r="B148" s="2" t="s">
        <v>58</v>
      </c>
      <c r="C148" s="7" t="s">
        <v>150</v>
      </c>
    </row>
    <row r="149" spans="1:3">
      <c r="A149" s="6">
        <v>14</v>
      </c>
      <c r="B149" s="2" t="s">
        <v>15</v>
      </c>
      <c r="C149" s="7" t="s">
        <v>151</v>
      </c>
    </row>
    <row r="150" spans="1:3">
      <c r="A150" s="6">
        <v>15</v>
      </c>
      <c r="B150" s="2" t="s">
        <v>84</v>
      </c>
      <c r="C150" s="7" t="s">
        <v>98</v>
      </c>
    </row>
    <row r="151" spans="1:3">
      <c r="A151" s="6">
        <v>16</v>
      </c>
      <c r="B151" s="2" t="s">
        <v>127</v>
      </c>
      <c r="C151" s="7" t="s">
        <v>149</v>
      </c>
    </row>
    <row r="152" spans="1:3">
      <c r="A152" s="6">
        <v>17</v>
      </c>
      <c r="B152" s="2" t="s">
        <v>81</v>
      </c>
      <c r="C152" s="7" t="s">
        <v>97</v>
      </c>
    </row>
    <row r="153" spans="1:3">
      <c r="A153" s="6">
        <v>18</v>
      </c>
      <c r="B153" s="2" t="s">
        <v>128</v>
      </c>
      <c r="C153" s="7" t="s">
        <v>149</v>
      </c>
    </row>
    <row r="154" spans="1:3" ht="15.75" thickBot="1">
      <c r="A154" s="8">
        <v>19</v>
      </c>
      <c r="B154" s="9" t="s">
        <v>223</v>
      </c>
      <c r="C154" s="10" t="s">
        <v>107</v>
      </c>
    </row>
    <row r="155" spans="1:3" ht="15.75" thickBot="1"/>
    <row r="156" spans="1:3" ht="15.75" thickBot="1">
      <c r="B156" s="13" t="s">
        <v>225</v>
      </c>
    </row>
    <row r="157" spans="1:3" ht="15.75" thickBot="1">
      <c r="B157" s="11" t="s">
        <v>86</v>
      </c>
      <c r="C157" s="12" t="s">
        <v>224</v>
      </c>
    </row>
    <row r="158" spans="1:3" ht="15.75" thickBot="1"/>
    <row r="159" spans="1:3">
      <c r="A159" s="3">
        <v>1</v>
      </c>
      <c r="B159" s="4" t="s">
        <v>231</v>
      </c>
      <c r="C159" s="5" t="s">
        <v>105</v>
      </c>
    </row>
    <row r="160" spans="1:3">
      <c r="A160" s="6">
        <v>2</v>
      </c>
      <c r="B160" s="2" t="s">
        <v>227</v>
      </c>
      <c r="C160" s="7" t="s">
        <v>94</v>
      </c>
    </row>
    <row r="161" spans="1:3">
      <c r="A161" s="6">
        <v>3</v>
      </c>
      <c r="B161" s="2" t="s">
        <v>36</v>
      </c>
      <c r="C161" s="7" t="s">
        <v>95</v>
      </c>
    </row>
    <row r="162" spans="1:3">
      <c r="A162" s="6">
        <v>4</v>
      </c>
      <c r="B162" s="2" t="s">
        <v>118</v>
      </c>
      <c r="C162" s="7" t="s">
        <v>149</v>
      </c>
    </row>
    <row r="163" spans="1:3">
      <c r="A163" s="6">
        <v>5</v>
      </c>
      <c r="B163" s="2" t="s">
        <v>230</v>
      </c>
      <c r="C163" s="7" t="s">
        <v>98</v>
      </c>
    </row>
    <row r="164" spans="1:3">
      <c r="A164" s="6">
        <v>6</v>
      </c>
      <c r="B164" s="2" t="s">
        <v>78</v>
      </c>
      <c r="C164" s="7" t="s">
        <v>97</v>
      </c>
    </row>
    <row r="165" spans="1:3">
      <c r="A165" s="6">
        <v>7</v>
      </c>
      <c r="B165" s="2" t="s">
        <v>12</v>
      </c>
      <c r="C165" s="7" t="s">
        <v>152</v>
      </c>
    </row>
    <row r="166" spans="1:3">
      <c r="A166" s="6">
        <v>8</v>
      </c>
      <c r="B166" s="2" t="s">
        <v>135</v>
      </c>
      <c r="C166" s="7" t="s">
        <v>133</v>
      </c>
    </row>
    <row r="167" spans="1:3">
      <c r="A167" s="6">
        <v>9</v>
      </c>
      <c r="B167" s="2" t="s">
        <v>229</v>
      </c>
      <c r="C167" s="7" t="s">
        <v>117</v>
      </c>
    </row>
    <row r="168" spans="1:3">
      <c r="A168" s="6">
        <v>10</v>
      </c>
      <c r="B168" s="2" t="s">
        <v>228</v>
      </c>
      <c r="C168" s="7" t="s">
        <v>150</v>
      </c>
    </row>
    <row r="169" spans="1:3">
      <c r="A169" s="6">
        <v>11</v>
      </c>
      <c r="B169" s="2" t="s">
        <v>13</v>
      </c>
      <c r="C169" s="7" t="s">
        <v>152</v>
      </c>
    </row>
    <row r="170" spans="1:3">
      <c r="A170" s="6">
        <v>12</v>
      </c>
      <c r="B170" s="2" t="s">
        <v>125</v>
      </c>
      <c r="C170" s="7" t="s">
        <v>149</v>
      </c>
    </row>
    <row r="171" spans="1:3" ht="15.75" thickBot="1">
      <c r="A171" s="8">
        <v>13</v>
      </c>
      <c r="B171" s="9" t="s">
        <v>226</v>
      </c>
      <c r="C171" s="10" t="s">
        <v>94</v>
      </c>
    </row>
    <row r="172" spans="1:3" ht="15.75" thickBot="1"/>
    <row r="173" spans="1:3" ht="15.75" thickBot="1">
      <c r="B173" s="13" t="s">
        <v>232</v>
      </c>
    </row>
    <row r="174" spans="1:3" ht="15.75" thickBot="1">
      <c r="B174" s="11" t="s">
        <v>86</v>
      </c>
      <c r="C174" s="12" t="s">
        <v>224</v>
      </c>
    </row>
    <row r="175" spans="1:3" ht="15.75" thickBot="1"/>
    <row r="176" spans="1:3">
      <c r="A176" s="3">
        <v>1</v>
      </c>
      <c r="B176" s="4" t="s">
        <v>136</v>
      </c>
      <c r="C176" s="5" t="s">
        <v>133</v>
      </c>
    </row>
    <row r="177" spans="1:3">
      <c r="A177" s="6">
        <v>2</v>
      </c>
      <c r="B177" s="2" t="s">
        <v>233</v>
      </c>
      <c r="C177" s="7" t="s">
        <v>107</v>
      </c>
    </row>
    <row r="178" spans="1:3">
      <c r="A178" s="6">
        <v>3</v>
      </c>
      <c r="B178" s="2" t="s">
        <v>5</v>
      </c>
      <c r="C178" s="7" t="s">
        <v>152</v>
      </c>
    </row>
    <row r="179" spans="1:3" ht="15.75" thickBot="1">
      <c r="A179" s="8">
        <v>4</v>
      </c>
      <c r="B179" s="9" t="s">
        <v>79</v>
      </c>
      <c r="C179" s="10" t="s">
        <v>97</v>
      </c>
    </row>
    <row r="180" spans="1:3" ht="15.75" thickBot="1"/>
    <row r="181" spans="1:3" ht="15.75" thickBot="1">
      <c r="B181" s="13" t="s">
        <v>238</v>
      </c>
    </row>
    <row r="182" spans="1:3" ht="15.75" thickBot="1">
      <c r="B182" s="11" t="s">
        <v>86</v>
      </c>
      <c r="C182" s="12" t="s">
        <v>224</v>
      </c>
    </row>
    <row r="183" spans="1:3" ht="15.75" thickBot="1"/>
    <row r="184" spans="1:3">
      <c r="A184" s="3">
        <v>1</v>
      </c>
      <c r="B184" s="4" t="s">
        <v>234</v>
      </c>
      <c r="C184" s="5" t="s">
        <v>98</v>
      </c>
    </row>
    <row r="185" spans="1:3">
      <c r="A185" s="6">
        <v>2</v>
      </c>
      <c r="B185" s="2" t="s">
        <v>67</v>
      </c>
      <c r="C185" s="7" t="s">
        <v>117</v>
      </c>
    </row>
    <row r="186" spans="1:3">
      <c r="A186" s="6">
        <v>3</v>
      </c>
      <c r="B186" s="2" t="s">
        <v>9</v>
      </c>
      <c r="C186" s="7" t="s">
        <v>152</v>
      </c>
    </row>
    <row r="187" spans="1:3">
      <c r="A187" s="6">
        <v>4</v>
      </c>
      <c r="B187" s="2" t="s">
        <v>34</v>
      </c>
      <c r="C187" s="7" t="s">
        <v>95</v>
      </c>
    </row>
    <row r="188" spans="1:3">
      <c r="A188" s="6">
        <v>5</v>
      </c>
      <c r="B188" s="2" t="s">
        <v>49</v>
      </c>
      <c r="C188" s="7" t="s">
        <v>150</v>
      </c>
    </row>
    <row r="189" spans="1:3">
      <c r="A189" s="6">
        <v>6</v>
      </c>
      <c r="B189" s="2" t="s">
        <v>43</v>
      </c>
      <c r="C189" s="7" t="s">
        <v>95</v>
      </c>
    </row>
    <row r="190" spans="1:3">
      <c r="A190" s="6">
        <v>7</v>
      </c>
      <c r="B190" s="2" t="s">
        <v>83</v>
      </c>
      <c r="C190" s="7" t="s">
        <v>98</v>
      </c>
    </row>
    <row r="191" spans="1:3">
      <c r="A191" s="6">
        <v>8</v>
      </c>
      <c r="B191" s="2" t="s">
        <v>18</v>
      </c>
      <c r="C191" s="7" t="s">
        <v>151</v>
      </c>
    </row>
    <row r="192" spans="1:3">
      <c r="A192" s="6">
        <v>9</v>
      </c>
      <c r="B192" s="2" t="s">
        <v>236</v>
      </c>
      <c r="C192" s="7" t="s">
        <v>96</v>
      </c>
    </row>
    <row r="193" spans="1:3">
      <c r="A193" s="6">
        <v>10</v>
      </c>
      <c r="B193" s="2" t="s">
        <v>126</v>
      </c>
      <c r="C193" s="7" t="s">
        <v>149</v>
      </c>
    </row>
    <row r="194" spans="1:3">
      <c r="A194" s="6">
        <v>11</v>
      </c>
      <c r="B194" s="2" t="s">
        <v>63</v>
      </c>
      <c r="C194" s="7" t="s">
        <v>117</v>
      </c>
    </row>
    <row r="195" spans="1:3">
      <c r="A195" s="6">
        <v>12</v>
      </c>
      <c r="B195" s="2" t="s">
        <v>103</v>
      </c>
      <c r="C195" s="7" t="s">
        <v>105</v>
      </c>
    </row>
    <row r="196" spans="1:3">
      <c r="A196" s="6">
        <v>13</v>
      </c>
      <c r="B196" s="2" t="s">
        <v>100</v>
      </c>
      <c r="C196" s="7" t="s">
        <v>102</v>
      </c>
    </row>
    <row r="197" spans="1:3">
      <c r="A197" s="6">
        <v>14</v>
      </c>
      <c r="B197" s="2" t="s">
        <v>64</v>
      </c>
      <c r="C197" s="7" t="s">
        <v>117</v>
      </c>
    </row>
    <row r="198" spans="1:3">
      <c r="A198" s="6">
        <v>15</v>
      </c>
      <c r="B198" s="2" t="s">
        <v>129</v>
      </c>
      <c r="C198" s="7" t="s">
        <v>149</v>
      </c>
    </row>
    <row r="199" spans="1:3">
      <c r="A199" s="6">
        <v>16</v>
      </c>
      <c r="B199" s="2" t="s">
        <v>119</v>
      </c>
      <c r="C199" s="7" t="s">
        <v>149</v>
      </c>
    </row>
    <row r="200" spans="1:3">
      <c r="A200" s="6">
        <v>17</v>
      </c>
      <c r="B200" s="2" t="s">
        <v>124</v>
      </c>
      <c r="C200" s="7" t="s">
        <v>149</v>
      </c>
    </row>
    <row r="201" spans="1:3">
      <c r="A201" s="6">
        <v>18</v>
      </c>
      <c r="B201" s="2" t="s">
        <v>237</v>
      </c>
      <c r="C201" s="7" t="s">
        <v>94</v>
      </c>
    </row>
    <row r="202" spans="1:3" ht="15.75" thickBot="1">
      <c r="A202" s="8">
        <v>19</v>
      </c>
      <c r="B202" s="9" t="s">
        <v>235</v>
      </c>
      <c r="C202" s="10" t="s">
        <v>96</v>
      </c>
    </row>
    <row r="203" spans="1:3" ht="15.75" thickBot="1"/>
    <row r="204" spans="1:3" ht="15.75" thickBot="1">
      <c r="B204" s="13" t="s">
        <v>239</v>
      </c>
    </row>
    <row r="205" spans="1:3" ht="15.75" thickBot="1">
      <c r="B205" s="11" t="s">
        <v>86</v>
      </c>
      <c r="C205" s="12" t="s">
        <v>240</v>
      </c>
    </row>
    <row r="206" spans="1:3" ht="15.75" thickBot="1"/>
    <row r="207" spans="1:3">
      <c r="A207" s="3">
        <v>1</v>
      </c>
      <c r="B207" s="4" t="s">
        <v>138</v>
      </c>
      <c r="C207" s="5" t="s">
        <v>133</v>
      </c>
    </row>
    <row r="208" spans="1:3">
      <c r="A208" s="6">
        <v>2</v>
      </c>
      <c r="B208" s="2" t="s">
        <v>8</v>
      </c>
      <c r="C208" s="7" t="s">
        <v>152</v>
      </c>
    </row>
    <row r="209" spans="1:3">
      <c r="A209" s="6">
        <v>3</v>
      </c>
      <c r="B209" s="2" t="s">
        <v>54</v>
      </c>
      <c r="C209" s="7" t="s">
        <v>150</v>
      </c>
    </row>
    <row r="210" spans="1:3">
      <c r="A210" s="6">
        <v>4</v>
      </c>
      <c r="B210" s="2" t="s">
        <v>99</v>
      </c>
      <c r="C210" s="7" t="s">
        <v>102</v>
      </c>
    </row>
    <row r="211" spans="1:3">
      <c r="A211" s="6">
        <v>5</v>
      </c>
      <c r="B211" s="2" t="s">
        <v>139</v>
      </c>
      <c r="C211" s="7" t="s">
        <v>133</v>
      </c>
    </row>
    <row r="212" spans="1:3">
      <c r="A212" s="6">
        <v>6</v>
      </c>
      <c r="B212" s="2" t="s">
        <v>23</v>
      </c>
      <c r="C212" s="7" t="s">
        <v>151</v>
      </c>
    </row>
    <row r="213" spans="1:3">
      <c r="A213" s="6">
        <v>7</v>
      </c>
      <c r="B213" s="2" t="s">
        <v>25</v>
      </c>
      <c r="C213" s="7" t="s">
        <v>151</v>
      </c>
    </row>
    <row r="214" spans="1:3">
      <c r="A214" s="6">
        <v>8</v>
      </c>
      <c r="B214" s="2" t="s">
        <v>59</v>
      </c>
      <c r="C214" s="7" t="s">
        <v>150</v>
      </c>
    </row>
    <row r="215" spans="1:3">
      <c r="A215" s="6">
        <v>9</v>
      </c>
      <c r="B215" s="2" t="s">
        <v>26</v>
      </c>
      <c r="C215" s="7" t="s">
        <v>151</v>
      </c>
    </row>
    <row r="216" spans="1:3">
      <c r="A216" s="6">
        <v>10</v>
      </c>
      <c r="B216" s="2" t="s">
        <v>57</v>
      </c>
      <c r="C216" s="7" t="s">
        <v>150</v>
      </c>
    </row>
    <row r="217" spans="1:3">
      <c r="A217" s="6">
        <v>11</v>
      </c>
      <c r="B217" s="2" t="s">
        <v>47</v>
      </c>
      <c r="C217" s="7" t="s">
        <v>150</v>
      </c>
    </row>
    <row r="218" spans="1:3">
      <c r="A218" s="6">
        <v>12</v>
      </c>
      <c r="B218" s="2" t="s">
        <v>51</v>
      </c>
      <c r="C218" s="7" t="s">
        <v>150</v>
      </c>
    </row>
    <row r="219" spans="1:3">
      <c r="A219" s="6">
        <v>13</v>
      </c>
      <c r="B219" s="2" t="s">
        <v>146</v>
      </c>
      <c r="C219" s="7" t="s">
        <v>133</v>
      </c>
    </row>
    <row r="220" spans="1:3" ht="15.75" thickBot="1">
      <c r="A220" s="8">
        <v>14</v>
      </c>
      <c r="B220" s="9" t="s">
        <v>52</v>
      </c>
      <c r="C220" s="10" t="s">
        <v>150</v>
      </c>
    </row>
    <row r="221" spans="1:3" ht="15.75" thickBot="1"/>
    <row r="222" spans="1:3" ht="15.75" thickBot="1">
      <c r="B222" s="13" t="s">
        <v>241</v>
      </c>
    </row>
    <row r="223" spans="1:3" ht="15.75" thickBot="1">
      <c r="B223" s="11" t="s">
        <v>86</v>
      </c>
      <c r="C223" s="12" t="s">
        <v>240</v>
      </c>
    </row>
    <row r="224" spans="1:3" ht="15.75" thickBot="1"/>
    <row r="225" spans="1:3">
      <c r="A225" s="3">
        <v>1</v>
      </c>
      <c r="B225" s="4" t="s">
        <v>137</v>
      </c>
      <c r="C225" s="5" t="s">
        <v>133</v>
      </c>
    </row>
    <row r="226" spans="1:3">
      <c r="A226" s="6">
        <v>2</v>
      </c>
      <c r="B226" s="2" t="s">
        <v>130</v>
      </c>
      <c r="C226" s="7" t="s">
        <v>149</v>
      </c>
    </row>
    <row r="227" spans="1:3">
      <c r="A227" s="6">
        <v>3</v>
      </c>
      <c r="B227" s="2" t="s">
        <v>55</v>
      </c>
      <c r="C227" s="7" t="s">
        <v>150</v>
      </c>
    </row>
    <row r="228" spans="1:3">
      <c r="A228" s="6">
        <v>4</v>
      </c>
      <c r="B228" s="2" t="s">
        <v>56</v>
      </c>
      <c r="C228" s="7" t="s">
        <v>150</v>
      </c>
    </row>
    <row r="229" spans="1:3">
      <c r="A229" s="6">
        <v>5</v>
      </c>
      <c r="B229" s="2" t="s">
        <v>11</v>
      </c>
      <c r="C229" s="7" t="s">
        <v>152</v>
      </c>
    </row>
    <row r="230" spans="1:3">
      <c r="A230" s="6">
        <v>6</v>
      </c>
      <c r="B230" s="2" t="s">
        <v>24</v>
      </c>
      <c r="C230" s="7" t="s">
        <v>151</v>
      </c>
    </row>
    <row r="231" spans="1:3">
      <c r="A231" s="6">
        <v>7</v>
      </c>
      <c r="B231" s="2" t="s">
        <v>143</v>
      </c>
      <c r="C231" s="7" t="s">
        <v>133</v>
      </c>
    </row>
    <row r="232" spans="1:3">
      <c r="A232" s="6">
        <v>8</v>
      </c>
      <c r="B232" s="2" t="s">
        <v>19</v>
      </c>
      <c r="C232" s="7" t="s">
        <v>151</v>
      </c>
    </row>
    <row r="233" spans="1:3">
      <c r="A233" s="6">
        <v>9</v>
      </c>
      <c r="B233" s="2" t="s">
        <v>134</v>
      </c>
      <c r="C233" s="7" t="s">
        <v>133</v>
      </c>
    </row>
    <row r="234" spans="1:3">
      <c r="A234" s="6">
        <v>10</v>
      </c>
      <c r="B234" s="2" t="s">
        <v>243</v>
      </c>
      <c r="C234" s="7" t="s">
        <v>151</v>
      </c>
    </row>
    <row r="235" spans="1:3">
      <c r="A235" s="6">
        <v>11</v>
      </c>
      <c r="B235" s="2" t="s">
        <v>145</v>
      </c>
      <c r="C235" s="7" t="s">
        <v>133</v>
      </c>
    </row>
    <row r="236" spans="1:3">
      <c r="A236" s="6">
        <v>12</v>
      </c>
      <c r="B236" s="2" t="s">
        <v>71</v>
      </c>
      <c r="C236" s="7" t="s">
        <v>117</v>
      </c>
    </row>
    <row r="237" spans="1:3">
      <c r="A237" s="6">
        <v>13</v>
      </c>
      <c r="B237" s="2" t="s">
        <v>123</v>
      </c>
      <c r="C237" s="7" t="s">
        <v>149</v>
      </c>
    </row>
    <row r="238" spans="1:3">
      <c r="A238" s="6">
        <v>14</v>
      </c>
      <c r="B238" s="2" t="s">
        <v>70</v>
      </c>
      <c r="C238" s="7" t="s">
        <v>117</v>
      </c>
    </row>
    <row r="239" spans="1:3" ht="15.75" thickBot="1">
      <c r="A239" s="8">
        <v>15</v>
      </c>
      <c r="B239" s="9" t="s">
        <v>6</v>
      </c>
      <c r="C239" s="10" t="s">
        <v>152</v>
      </c>
    </row>
    <row r="240" spans="1:3" ht="15.75" thickBot="1"/>
    <row r="241" spans="1:3" ht="15.75" thickBot="1">
      <c r="B241" s="13" t="s">
        <v>242</v>
      </c>
    </row>
    <row r="242" spans="1:3" ht="15.75" thickBot="1">
      <c r="B242" s="11" t="s">
        <v>86</v>
      </c>
      <c r="C242" s="12" t="s">
        <v>240</v>
      </c>
    </row>
    <row r="243" spans="1:3" ht="15.75" thickBot="1"/>
    <row r="244" spans="1:3">
      <c r="A244" s="3">
        <v>1</v>
      </c>
      <c r="B244" s="4" t="s">
        <v>53</v>
      </c>
      <c r="C244" s="5" t="s">
        <v>150</v>
      </c>
    </row>
    <row r="245" spans="1:3">
      <c r="A245" s="6">
        <v>2</v>
      </c>
      <c r="B245" s="2" t="s">
        <v>14</v>
      </c>
      <c r="C245" s="7" t="s">
        <v>152</v>
      </c>
    </row>
    <row r="246" spans="1:3">
      <c r="A246" s="6">
        <v>3</v>
      </c>
      <c r="B246" s="2" t="s">
        <v>16</v>
      </c>
      <c r="C246" s="7" t="s">
        <v>151</v>
      </c>
    </row>
    <row r="247" spans="1:3">
      <c r="A247" s="6">
        <v>4</v>
      </c>
      <c r="B247" s="2" t="s">
        <v>131</v>
      </c>
      <c r="C247" s="7" t="s">
        <v>149</v>
      </c>
    </row>
    <row r="248" spans="1:3">
      <c r="A248" s="6">
        <v>5</v>
      </c>
      <c r="B248" s="2" t="s">
        <v>144</v>
      </c>
      <c r="C248" s="7" t="s">
        <v>133</v>
      </c>
    </row>
    <row r="249" spans="1:3">
      <c r="A249" s="6">
        <v>6</v>
      </c>
      <c r="B249" s="2" t="s">
        <v>60</v>
      </c>
      <c r="C249" s="7" t="s">
        <v>150</v>
      </c>
    </row>
    <row r="250" spans="1:3" ht="15.75" thickBot="1">
      <c r="A250" s="8">
        <v>7</v>
      </c>
      <c r="B250" s="9" t="s">
        <v>147</v>
      </c>
      <c r="C250" s="10" t="s">
        <v>133</v>
      </c>
    </row>
    <row r="251" spans="1:3" ht="15.75" thickBot="1"/>
    <row r="252" spans="1:3" ht="15.75" thickBot="1">
      <c r="B252" s="13" t="s">
        <v>244</v>
      </c>
    </row>
    <row r="253" spans="1:3" ht="15.75" thickBot="1">
      <c r="B253" s="11" t="s">
        <v>86</v>
      </c>
      <c r="C253" s="12" t="s">
        <v>240</v>
      </c>
    </row>
    <row r="254" spans="1:3" ht="15.75" thickBot="1"/>
    <row r="255" spans="1:3">
      <c r="A255" s="3">
        <v>1</v>
      </c>
      <c r="B255" s="4" t="s">
        <v>46</v>
      </c>
      <c r="C255" s="5" t="s">
        <v>150</v>
      </c>
    </row>
    <row r="256" spans="1:3">
      <c r="A256" s="6">
        <v>2</v>
      </c>
      <c r="B256" s="2" t="s">
        <v>17</v>
      </c>
      <c r="C256" s="7" t="s">
        <v>151</v>
      </c>
    </row>
    <row r="257" spans="1:3">
      <c r="A257" s="6">
        <v>3</v>
      </c>
      <c r="B257" s="2" t="s">
        <v>3</v>
      </c>
      <c r="C257" s="7" t="s">
        <v>152</v>
      </c>
    </row>
    <row r="258" spans="1:3">
      <c r="A258" s="6">
        <v>4</v>
      </c>
      <c r="B258" s="2" t="s">
        <v>66</v>
      </c>
      <c r="C258" s="7" t="s">
        <v>117</v>
      </c>
    </row>
    <row r="259" spans="1:3">
      <c r="A259" s="6">
        <v>5</v>
      </c>
      <c r="B259" s="2" t="s">
        <v>7</v>
      </c>
      <c r="C259" s="7" t="s">
        <v>152</v>
      </c>
    </row>
    <row r="260" spans="1:3">
      <c r="A260" s="6">
        <v>6</v>
      </c>
      <c r="B260" s="2" t="s">
        <v>45</v>
      </c>
      <c r="C260" s="7" t="s">
        <v>150</v>
      </c>
    </row>
    <row r="261" spans="1:3">
      <c r="A261" s="6">
        <v>7</v>
      </c>
      <c r="B261" s="2" t="s">
        <v>74</v>
      </c>
      <c r="C261" s="7" t="s">
        <v>97</v>
      </c>
    </row>
    <row r="262" spans="1:3">
      <c r="A262" s="6">
        <v>8</v>
      </c>
      <c r="B262" s="2" t="s">
        <v>21</v>
      </c>
      <c r="C262" s="7" t="s">
        <v>151</v>
      </c>
    </row>
    <row r="263" spans="1:3">
      <c r="A263" s="6">
        <v>9</v>
      </c>
      <c r="B263" s="2" t="s">
        <v>48</v>
      </c>
      <c r="C263" s="7" t="s">
        <v>150</v>
      </c>
    </row>
    <row r="264" spans="1:3">
      <c r="A264" s="6">
        <v>10</v>
      </c>
      <c r="B264" s="2" t="s">
        <v>141</v>
      </c>
      <c r="C264" s="7" t="s">
        <v>133</v>
      </c>
    </row>
    <row r="265" spans="1:3">
      <c r="A265" s="6">
        <v>11</v>
      </c>
      <c r="B265" s="2" t="s">
        <v>140</v>
      </c>
      <c r="C265" s="7" t="s">
        <v>133</v>
      </c>
    </row>
    <row r="266" spans="1:3">
      <c r="A266" s="6">
        <v>12</v>
      </c>
      <c r="B266" s="2" t="s">
        <v>50</v>
      </c>
      <c r="C266" s="7" t="s">
        <v>150</v>
      </c>
    </row>
    <row r="267" spans="1:3">
      <c r="A267" s="6">
        <v>13</v>
      </c>
      <c r="B267" s="2" t="s">
        <v>142</v>
      </c>
      <c r="C267" s="7" t="s">
        <v>133</v>
      </c>
    </row>
    <row r="268" spans="1:3">
      <c r="A268" s="6">
        <v>14</v>
      </c>
      <c r="B268" s="2" t="s">
        <v>148</v>
      </c>
      <c r="C268" s="7" t="s">
        <v>133</v>
      </c>
    </row>
    <row r="269" spans="1:3">
      <c r="A269" s="6">
        <v>15</v>
      </c>
      <c r="B269" s="2" t="s">
        <v>1</v>
      </c>
      <c r="C269" s="7" t="s">
        <v>152</v>
      </c>
    </row>
    <row r="270" spans="1:3">
      <c r="A270" s="6">
        <v>16</v>
      </c>
      <c r="B270" s="2" t="s">
        <v>28</v>
      </c>
      <c r="C270" s="7" t="s">
        <v>151</v>
      </c>
    </row>
    <row r="271" spans="1:3">
      <c r="A271" s="6">
        <v>17</v>
      </c>
      <c r="B271" s="2" t="s">
        <v>20</v>
      </c>
      <c r="C271" s="7" t="s">
        <v>151</v>
      </c>
    </row>
    <row r="272" spans="1:3">
      <c r="A272" s="6">
        <v>18</v>
      </c>
      <c r="B272" s="2" t="s">
        <v>61</v>
      </c>
      <c r="C272" s="7" t="s">
        <v>150</v>
      </c>
    </row>
    <row r="273" spans="1:3">
      <c r="A273" s="6">
        <v>19</v>
      </c>
      <c r="B273" s="2" t="s">
        <v>75</v>
      </c>
      <c r="C273" s="7" t="s">
        <v>97</v>
      </c>
    </row>
    <row r="274" spans="1:3">
      <c r="A274" s="6">
        <v>20</v>
      </c>
      <c r="B274" s="2" t="s">
        <v>132</v>
      </c>
      <c r="C274" s="7" t="s">
        <v>149</v>
      </c>
    </row>
    <row r="275" spans="1:3">
      <c r="A275" s="6">
        <v>21</v>
      </c>
      <c r="B275" s="2" t="s">
        <v>65</v>
      </c>
      <c r="C275" s="7" t="s">
        <v>117</v>
      </c>
    </row>
    <row r="276" spans="1:3">
      <c r="A276" s="6">
        <v>22</v>
      </c>
      <c r="B276" s="2" t="s">
        <v>4</v>
      </c>
      <c r="C276" s="7" t="s">
        <v>152</v>
      </c>
    </row>
    <row r="277" spans="1:3" ht="15.75" thickBot="1">
      <c r="A277" s="8">
        <v>23</v>
      </c>
      <c r="B277" s="9" t="s">
        <v>82</v>
      </c>
      <c r="C277" s="10" t="s">
        <v>97</v>
      </c>
    </row>
  </sheetData>
  <sortState ref="B41:B48">
    <sortCondition ref="B4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6"/>
  <sheetViews>
    <sheetView topLeftCell="A2" workbookViewId="0">
      <selection activeCell="E23" sqref="E23"/>
    </sheetView>
  </sheetViews>
  <sheetFormatPr defaultRowHeight="15"/>
  <cols>
    <col min="1" max="1" width="42.42578125" style="368" customWidth="1"/>
    <col min="2" max="2" width="9.28515625" style="368" bestFit="1" customWidth="1"/>
    <col min="3" max="3" width="9.140625" style="368"/>
    <col min="4" max="4" width="12.5703125" style="368" customWidth="1"/>
    <col min="5" max="10" width="9.28515625" style="368" bestFit="1" customWidth="1"/>
    <col min="11" max="11" width="10.28515625" style="368" bestFit="1" customWidth="1"/>
    <col min="12" max="14" width="9.140625" style="368"/>
    <col min="15" max="15" width="9.28515625" style="368" bestFit="1" customWidth="1"/>
    <col min="16" max="16" width="9.140625" style="368"/>
    <col min="17" max="17" width="10.28515625" style="368" bestFit="1" customWidth="1"/>
    <col min="18" max="20" width="9.140625" style="368"/>
    <col min="21" max="21" width="9.28515625" style="368" bestFit="1" customWidth="1"/>
    <col min="22" max="16384" width="9.140625" style="368"/>
  </cols>
  <sheetData>
    <row r="1" spans="1:26" ht="21.75" thickBot="1">
      <c r="A1" s="365" t="s">
        <v>319</v>
      </c>
      <c r="B1" s="366"/>
      <c r="C1" s="366"/>
      <c r="D1" s="367" t="s">
        <v>246</v>
      </c>
      <c r="E1" s="367">
        <v>0</v>
      </c>
      <c r="F1" s="366"/>
      <c r="G1" s="367" t="s">
        <v>247</v>
      </c>
      <c r="H1" s="367">
        <v>0</v>
      </c>
      <c r="I1" s="366"/>
      <c r="J1" s="367" t="s">
        <v>248</v>
      </c>
      <c r="K1" s="367" t="e">
        <f>B3/H1</f>
        <v>#DIV/0!</v>
      </c>
      <c r="L1" s="366"/>
      <c r="M1" s="366"/>
      <c r="N1" s="366"/>
      <c r="O1" s="366"/>
      <c r="P1" s="366"/>
      <c r="Q1" s="366"/>
      <c r="R1" s="366"/>
      <c r="S1" s="366"/>
      <c r="T1" s="366"/>
      <c r="U1" s="366"/>
      <c r="V1" s="366"/>
      <c r="W1" s="366"/>
      <c r="X1" s="366"/>
      <c r="Y1" s="366"/>
      <c r="Z1" s="366"/>
    </row>
    <row r="2" spans="1:26" ht="17.25" thickBot="1">
      <c r="A2" s="366"/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  <c r="R2" s="366"/>
      <c r="S2" s="366"/>
      <c r="T2" s="366"/>
      <c r="U2" s="366"/>
      <c r="V2" s="366"/>
      <c r="W2" s="366"/>
      <c r="X2" s="366"/>
      <c r="Y2" s="366"/>
      <c r="Z2" s="366"/>
    </row>
    <row r="3" spans="1:26" ht="20.25" thickBot="1">
      <c r="A3" s="369">
        <f>1000000000-SUM(D7:D26)</f>
        <v>3000000</v>
      </c>
      <c r="B3" s="370">
        <f>SUM(X7:X33)+E1</f>
        <v>0</v>
      </c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6"/>
      <c r="R3" s="366"/>
      <c r="S3" s="366"/>
      <c r="T3" s="366"/>
      <c r="U3" s="366">
        <v>161.76</v>
      </c>
      <c r="V3" s="366"/>
      <c r="W3" s="366"/>
      <c r="X3" s="366"/>
      <c r="Y3" s="366"/>
      <c r="Z3" s="366"/>
    </row>
    <row r="4" spans="1:26" ht="17.25" thickBot="1">
      <c r="A4" s="366"/>
      <c r="B4" s="366"/>
      <c r="C4" s="366"/>
      <c r="D4" s="366"/>
      <c r="E4" s="366"/>
      <c r="F4" s="366"/>
      <c r="G4" s="366"/>
      <c r="H4" s="366"/>
      <c r="I4" s="366"/>
      <c r="J4" s="366"/>
      <c r="K4" s="366"/>
      <c r="L4" s="366"/>
      <c r="M4" s="366"/>
      <c r="N4" s="366"/>
      <c r="O4" s="366"/>
      <c r="P4" s="366"/>
      <c r="Q4" s="366"/>
      <c r="R4" s="366"/>
      <c r="S4" s="366"/>
      <c r="T4" s="366"/>
      <c r="U4" s="366"/>
      <c r="V4" s="366"/>
      <c r="W4" s="366"/>
      <c r="X4" s="366"/>
      <c r="Y4" s="366"/>
      <c r="Z4" s="366"/>
    </row>
    <row r="5" spans="1:26" ht="18.75" thickBot="1">
      <c r="A5" s="371" t="s">
        <v>250</v>
      </c>
      <c r="B5" s="372" t="s">
        <v>251</v>
      </c>
      <c r="C5" s="372" t="s">
        <v>252</v>
      </c>
      <c r="D5" s="372" t="s">
        <v>253</v>
      </c>
      <c r="E5" s="372">
        <v>1</v>
      </c>
      <c r="F5" s="372">
        <v>2</v>
      </c>
      <c r="G5" s="372">
        <v>3</v>
      </c>
      <c r="H5" s="372">
        <v>4</v>
      </c>
      <c r="I5" s="372">
        <v>5</v>
      </c>
      <c r="J5" s="372">
        <v>6</v>
      </c>
      <c r="K5" s="372">
        <v>7</v>
      </c>
      <c r="L5" s="372" t="s">
        <v>255</v>
      </c>
      <c r="M5" s="372" t="s">
        <v>256</v>
      </c>
      <c r="N5" s="366"/>
      <c r="O5" s="367" t="s">
        <v>249</v>
      </c>
      <c r="P5" s="366"/>
      <c r="Q5" s="367" t="s">
        <v>254</v>
      </c>
    </row>
    <row r="6" spans="1:26" ht="17.25" thickBot="1">
      <c r="A6" s="373"/>
      <c r="B6" s="366"/>
      <c r="C6" s="366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6"/>
      <c r="Q6" s="366"/>
    </row>
    <row r="7" spans="1:26" ht="18">
      <c r="A7" s="374" t="s">
        <v>109</v>
      </c>
      <c r="B7" s="375"/>
      <c r="C7" s="375" t="s">
        <v>321</v>
      </c>
      <c r="D7" s="375">
        <v>71000000</v>
      </c>
      <c r="E7" s="376"/>
      <c r="F7" s="377"/>
      <c r="G7" s="377"/>
      <c r="H7" s="377"/>
      <c r="I7" s="377"/>
      <c r="J7" s="377"/>
      <c r="K7" s="377"/>
      <c r="L7" s="375"/>
      <c r="M7" s="375"/>
      <c r="N7" s="366"/>
      <c r="O7" s="378">
        <f>SUM(E7:M7)</f>
        <v>0</v>
      </c>
      <c r="P7" s="366"/>
      <c r="Q7" s="378">
        <f t="shared" ref="Q7:Q26" si="0">O7/D7*100000</f>
        <v>0</v>
      </c>
    </row>
    <row r="8" spans="1:26" ht="16.5">
      <c r="A8" s="379" t="s">
        <v>89</v>
      </c>
      <c r="B8" s="380"/>
      <c r="C8" s="380" t="s">
        <v>321</v>
      </c>
      <c r="D8" s="380">
        <v>190000000</v>
      </c>
      <c r="E8" s="380"/>
      <c r="F8" s="380"/>
      <c r="G8" s="380"/>
      <c r="H8" s="380"/>
      <c r="I8" s="380"/>
      <c r="J8" s="380"/>
      <c r="K8" s="380"/>
      <c r="L8" s="380"/>
      <c r="M8" s="380"/>
      <c r="N8" s="366"/>
      <c r="O8" s="381">
        <f t="shared" ref="O8:O26" si="1">SUM(E8:M8)</f>
        <v>0</v>
      </c>
      <c r="P8" s="366"/>
      <c r="Q8" s="381">
        <f t="shared" si="0"/>
        <v>0</v>
      </c>
    </row>
    <row r="9" spans="1:26" ht="18">
      <c r="A9" s="379" t="s">
        <v>111</v>
      </c>
      <c r="B9" s="380"/>
      <c r="C9" s="380" t="s">
        <v>323</v>
      </c>
      <c r="D9" s="380">
        <v>72000000</v>
      </c>
      <c r="E9" s="382"/>
      <c r="F9" s="380"/>
      <c r="G9" s="380"/>
      <c r="H9" s="382"/>
      <c r="I9" s="380"/>
      <c r="J9" s="380"/>
      <c r="K9" s="380"/>
      <c r="L9" s="383"/>
      <c r="M9" s="383"/>
      <c r="N9" s="366"/>
      <c r="O9" s="381">
        <f t="shared" si="1"/>
        <v>0</v>
      </c>
      <c r="P9" s="366"/>
      <c r="Q9" s="381">
        <f t="shared" si="0"/>
        <v>0</v>
      </c>
    </row>
    <row r="10" spans="1:26" ht="18">
      <c r="A10" s="379" t="s">
        <v>115</v>
      </c>
      <c r="B10" s="380"/>
      <c r="C10" s="380" t="s">
        <v>323</v>
      </c>
      <c r="D10" s="380">
        <v>75000000</v>
      </c>
      <c r="E10" s="382"/>
      <c r="F10" s="380"/>
      <c r="G10" s="380"/>
      <c r="H10" s="380"/>
      <c r="I10" s="380"/>
      <c r="J10" s="380"/>
      <c r="K10" s="380"/>
      <c r="L10" s="380"/>
      <c r="M10" s="384"/>
      <c r="N10" s="366"/>
      <c r="O10" s="381">
        <f t="shared" si="1"/>
        <v>0</v>
      </c>
      <c r="P10" s="366"/>
      <c r="Q10" s="381">
        <f t="shared" si="0"/>
        <v>0</v>
      </c>
    </row>
    <row r="11" spans="1:26" ht="18">
      <c r="A11" s="379" t="s">
        <v>155</v>
      </c>
      <c r="B11" s="380"/>
      <c r="C11" s="380" t="s">
        <v>279</v>
      </c>
      <c r="D11" s="380">
        <v>101000000</v>
      </c>
      <c r="E11" s="382"/>
      <c r="F11" s="384"/>
      <c r="G11" s="383"/>
      <c r="H11" s="380"/>
      <c r="I11" s="383"/>
      <c r="J11" s="383"/>
      <c r="K11" s="383"/>
      <c r="L11" s="384"/>
      <c r="M11" s="380"/>
      <c r="N11" s="366"/>
      <c r="O11" s="381">
        <f t="shared" si="1"/>
        <v>0</v>
      </c>
      <c r="P11" s="366"/>
      <c r="Q11" s="381">
        <f t="shared" si="0"/>
        <v>0</v>
      </c>
    </row>
    <row r="12" spans="1:26" ht="16.5">
      <c r="A12" s="379" t="s">
        <v>163</v>
      </c>
      <c r="B12" s="380"/>
      <c r="C12" s="380" t="s">
        <v>325</v>
      </c>
      <c r="D12" s="380">
        <v>57000000</v>
      </c>
      <c r="E12" s="380"/>
      <c r="F12" s="380"/>
      <c r="G12" s="380"/>
      <c r="H12" s="380"/>
      <c r="I12" s="380"/>
      <c r="J12" s="380"/>
      <c r="K12" s="380"/>
      <c r="L12" s="382"/>
      <c r="M12" s="380"/>
      <c r="N12" s="366"/>
      <c r="O12" s="381">
        <f t="shared" si="1"/>
        <v>0</v>
      </c>
      <c r="P12" s="366"/>
      <c r="Q12" s="381">
        <f t="shared" si="0"/>
        <v>0</v>
      </c>
    </row>
    <row r="13" spans="1:26" ht="16.5">
      <c r="A13" s="379" t="s">
        <v>32</v>
      </c>
      <c r="B13" s="380"/>
      <c r="C13" s="380" t="s">
        <v>325</v>
      </c>
      <c r="D13" s="380">
        <v>92000000</v>
      </c>
      <c r="E13" s="380"/>
      <c r="F13" s="382"/>
      <c r="G13" s="380"/>
      <c r="H13" s="380"/>
      <c r="I13" s="380"/>
      <c r="J13" s="380"/>
      <c r="K13" s="382"/>
      <c r="L13" s="380"/>
      <c r="M13" s="380"/>
      <c r="N13" s="366"/>
      <c r="O13" s="381">
        <f t="shared" si="1"/>
        <v>0</v>
      </c>
      <c r="P13" s="366"/>
      <c r="Q13" s="381">
        <f t="shared" si="0"/>
        <v>0</v>
      </c>
    </row>
    <row r="14" spans="1:26" ht="16.5">
      <c r="A14" s="380" t="s">
        <v>37</v>
      </c>
      <c r="C14" s="380" t="s">
        <v>323</v>
      </c>
      <c r="D14" s="380">
        <v>83000000</v>
      </c>
      <c r="E14" s="380"/>
      <c r="F14" s="380"/>
      <c r="G14" s="380"/>
      <c r="H14" s="380"/>
      <c r="I14" s="380"/>
      <c r="J14" s="380"/>
      <c r="K14" s="380"/>
      <c r="L14" s="380"/>
      <c r="M14" s="380"/>
      <c r="N14" s="366"/>
      <c r="O14" s="381">
        <f t="shared" si="1"/>
        <v>0</v>
      </c>
      <c r="P14" s="366"/>
      <c r="Q14" s="381">
        <f t="shared" si="0"/>
        <v>0</v>
      </c>
    </row>
    <row r="15" spans="1:26" ht="16.5">
      <c r="A15" s="379" t="s">
        <v>327</v>
      </c>
      <c r="B15" s="380"/>
      <c r="C15" s="380" t="s">
        <v>325</v>
      </c>
      <c r="D15" s="380">
        <v>54500000</v>
      </c>
      <c r="E15" s="380"/>
      <c r="F15" s="380"/>
      <c r="G15" s="380"/>
      <c r="H15" s="382"/>
      <c r="I15" s="382"/>
      <c r="J15" s="380"/>
      <c r="K15" s="380"/>
      <c r="L15" s="380"/>
      <c r="M15" s="380"/>
      <c r="N15" s="366"/>
      <c r="O15" s="381">
        <f t="shared" si="1"/>
        <v>0</v>
      </c>
      <c r="P15" s="366"/>
      <c r="Q15" s="381">
        <f t="shared" si="0"/>
        <v>0</v>
      </c>
    </row>
    <row r="16" spans="1:26" ht="16.5">
      <c r="A16" s="379" t="s">
        <v>200</v>
      </c>
      <c r="B16" s="380"/>
      <c r="C16" s="380" t="s">
        <v>325</v>
      </c>
      <c r="D16" s="380">
        <v>32500000</v>
      </c>
      <c r="E16" s="380"/>
      <c r="F16" s="380"/>
      <c r="G16" s="380"/>
      <c r="H16" s="380"/>
      <c r="I16" s="380"/>
      <c r="J16" s="380"/>
      <c r="K16" s="380"/>
      <c r="L16" s="380"/>
      <c r="M16" s="380"/>
      <c r="N16" s="366"/>
      <c r="O16" s="381">
        <f t="shared" si="1"/>
        <v>0</v>
      </c>
      <c r="P16" s="366"/>
      <c r="Q16" s="381">
        <f t="shared" si="0"/>
        <v>0</v>
      </c>
    </row>
    <row r="17" spans="1:17" ht="16.5">
      <c r="A17" s="379" t="s">
        <v>197</v>
      </c>
      <c r="B17" s="380"/>
      <c r="C17" s="380" t="s">
        <v>325</v>
      </c>
      <c r="D17" s="380">
        <v>25000000</v>
      </c>
      <c r="E17" s="380"/>
      <c r="F17" s="380"/>
      <c r="G17" s="380"/>
      <c r="H17" s="382"/>
      <c r="I17" s="380"/>
      <c r="J17" s="380"/>
      <c r="K17" s="380"/>
      <c r="L17" s="380"/>
      <c r="M17" s="380"/>
      <c r="N17" s="366"/>
      <c r="O17" s="381">
        <f t="shared" si="1"/>
        <v>0</v>
      </c>
      <c r="P17" s="366"/>
      <c r="Q17" s="381">
        <f t="shared" si="0"/>
        <v>0</v>
      </c>
    </row>
    <row r="18" spans="1:17" ht="16.5">
      <c r="A18" s="379" t="s">
        <v>204</v>
      </c>
      <c r="B18" s="380"/>
      <c r="C18" s="380" t="s">
        <v>325</v>
      </c>
      <c r="D18" s="380">
        <v>40000000</v>
      </c>
      <c r="E18" s="380"/>
      <c r="F18" s="380"/>
      <c r="G18" s="380"/>
      <c r="H18" s="380"/>
      <c r="I18" s="380"/>
      <c r="J18" s="380"/>
      <c r="K18" s="380"/>
      <c r="L18" s="380"/>
      <c r="M18" s="380"/>
      <c r="N18" s="366"/>
      <c r="O18" s="381">
        <f t="shared" si="1"/>
        <v>0</v>
      </c>
      <c r="P18" s="366"/>
      <c r="Q18" s="381">
        <f t="shared" si="0"/>
        <v>0</v>
      </c>
    </row>
    <row r="19" spans="1:17" ht="16.5">
      <c r="A19" s="379" t="s">
        <v>10</v>
      </c>
      <c r="B19" s="380"/>
      <c r="C19" s="380" t="s">
        <v>321</v>
      </c>
      <c r="D19" s="380">
        <v>31000000</v>
      </c>
      <c r="E19" s="380"/>
      <c r="F19" s="380"/>
      <c r="G19" s="380"/>
      <c r="H19" s="380"/>
      <c r="I19" s="380"/>
      <c r="J19" s="380"/>
      <c r="K19" s="380"/>
      <c r="L19" s="380"/>
      <c r="M19" s="380"/>
      <c r="N19" s="366"/>
      <c r="O19" s="381">
        <f t="shared" si="1"/>
        <v>0</v>
      </c>
      <c r="P19" s="366"/>
      <c r="Q19" s="381">
        <f t="shared" si="0"/>
        <v>0</v>
      </c>
    </row>
    <row r="20" spans="1:17" ht="16.5">
      <c r="A20" s="379" t="s">
        <v>72</v>
      </c>
      <c r="B20" s="380"/>
      <c r="C20" s="380" t="s">
        <v>321</v>
      </c>
      <c r="D20" s="380">
        <v>23000000</v>
      </c>
      <c r="E20" s="380"/>
      <c r="F20" s="380"/>
      <c r="G20" s="380"/>
      <c r="H20" s="380"/>
      <c r="I20" s="380"/>
      <c r="J20" s="380"/>
      <c r="K20" s="380"/>
      <c r="L20" s="380"/>
      <c r="M20" s="380"/>
      <c r="N20" s="366"/>
      <c r="O20" s="381">
        <f t="shared" si="1"/>
        <v>0</v>
      </c>
      <c r="P20" s="366"/>
      <c r="Q20" s="381">
        <f t="shared" si="0"/>
        <v>0</v>
      </c>
    </row>
    <row r="21" spans="1:17" ht="16.5">
      <c r="A21" s="379" t="s">
        <v>320</v>
      </c>
      <c r="B21" s="380"/>
      <c r="C21" s="380" t="s">
        <v>323</v>
      </c>
      <c r="D21" s="380">
        <v>20000000</v>
      </c>
      <c r="E21" s="380"/>
      <c r="F21" s="380"/>
      <c r="G21" s="380"/>
      <c r="H21" s="380"/>
      <c r="I21" s="380"/>
      <c r="J21" s="380"/>
      <c r="K21" s="380"/>
      <c r="L21" s="380"/>
      <c r="M21" s="380"/>
      <c r="N21" s="366"/>
      <c r="O21" s="381">
        <f t="shared" si="1"/>
        <v>0</v>
      </c>
      <c r="P21" s="366"/>
      <c r="Q21" s="381">
        <f t="shared" si="0"/>
        <v>0</v>
      </c>
    </row>
    <row r="22" spans="1:17" ht="16.5">
      <c r="A22" s="379" t="s">
        <v>333</v>
      </c>
      <c r="B22" s="380"/>
      <c r="C22" s="380" t="s">
        <v>325</v>
      </c>
      <c r="D22" s="380">
        <v>15000000</v>
      </c>
      <c r="E22" s="380"/>
      <c r="F22" s="380"/>
      <c r="G22" s="380"/>
      <c r="H22" s="380"/>
      <c r="I22" s="380"/>
      <c r="J22" s="380"/>
      <c r="K22" s="380"/>
      <c r="L22" s="380"/>
      <c r="M22" s="380"/>
      <c r="N22" s="366"/>
      <c r="O22" s="381">
        <f t="shared" si="1"/>
        <v>0</v>
      </c>
      <c r="P22" s="366"/>
      <c r="Q22" s="381">
        <f t="shared" si="0"/>
        <v>0</v>
      </c>
    </row>
    <row r="23" spans="1:17" ht="16.5">
      <c r="A23" s="379" t="s">
        <v>336</v>
      </c>
      <c r="B23" s="380"/>
      <c r="C23" s="380" t="s">
        <v>325</v>
      </c>
      <c r="D23" s="380">
        <v>15000000</v>
      </c>
      <c r="E23" s="380"/>
      <c r="F23" s="380"/>
      <c r="G23" s="380"/>
      <c r="H23" s="380"/>
      <c r="I23" s="380"/>
      <c r="J23" s="380"/>
      <c r="K23" s="380"/>
      <c r="L23" s="380"/>
      <c r="M23" s="380"/>
      <c r="N23" s="366"/>
      <c r="O23" s="381">
        <f t="shared" si="1"/>
        <v>0</v>
      </c>
      <c r="P23" s="366"/>
      <c r="Q23" s="381">
        <f t="shared" si="0"/>
        <v>0</v>
      </c>
    </row>
    <row r="24" spans="1:17" ht="16.5">
      <c r="A24" s="379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0"/>
      <c r="N24" s="366"/>
      <c r="O24" s="381">
        <f t="shared" si="1"/>
        <v>0</v>
      </c>
      <c r="P24" s="366"/>
      <c r="Q24" s="381" t="e">
        <f t="shared" si="0"/>
        <v>#DIV/0!</v>
      </c>
    </row>
    <row r="25" spans="1:17" ht="16.5">
      <c r="A25" s="379"/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66"/>
      <c r="O25" s="381">
        <f t="shared" si="1"/>
        <v>0</v>
      </c>
      <c r="P25" s="366"/>
      <c r="Q25" s="381" t="e">
        <f t="shared" si="0"/>
        <v>#DIV/0!</v>
      </c>
    </row>
    <row r="26" spans="1:17" ht="17.25" thickBot="1">
      <c r="A26" s="385"/>
      <c r="B26" s="386"/>
      <c r="C26" s="386"/>
      <c r="D26" s="386"/>
      <c r="E26" s="386"/>
      <c r="F26" s="386"/>
      <c r="G26" s="386"/>
      <c r="H26" s="386"/>
      <c r="I26" s="386"/>
      <c r="J26" s="386"/>
      <c r="K26" s="386"/>
      <c r="L26" s="386"/>
      <c r="M26" s="386"/>
      <c r="N26" s="366"/>
      <c r="O26" s="387">
        <f t="shared" si="1"/>
        <v>0</v>
      </c>
      <c r="P26" s="366"/>
      <c r="Q26" s="387" t="e">
        <f t="shared" si="0"/>
        <v>#DIV/0!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6"/>
  <sheetViews>
    <sheetView topLeftCell="A4" workbookViewId="0">
      <selection activeCell="D20" sqref="D20"/>
    </sheetView>
  </sheetViews>
  <sheetFormatPr defaultRowHeight="15"/>
  <cols>
    <col min="1" max="1" width="42.42578125" style="391" customWidth="1"/>
    <col min="2" max="2" width="9.28515625" style="391" bestFit="1" customWidth="1"/>
    <col min="3" max="3" width="9.140625" style="391"/>
    <col min="4" max="4" width="12.5703125" style="391" customWidth="1"/>
    <col min="5" max="10" width="9.28515625" style="391" bestFit="1" customWidth="1"/>
    <col min="11" max="11" width="10.28515625" style="391" bestFit="1" customWidth="1"/>
    <col min="12" max="14" width="9.140625" style="391"/>
    <col min="15" max="15" width="9.28515625" style="391" bestFit="1" customWidth="1"/>
    <col min="16" max="16" width="9.140625" style="391"/>
    <col min="17" max="17" width="10.28515625" style="391" bestFit="1" customWidth="1"/>
    <col min="18" max="20" width="9.140625" style="391"/>
    <col min="21" max="21" width="9.28515625" style="391" bestFit="1" customWidth="1"/>
    <col min="22" max="16384" width="9.140625" style="391"/>
  </cols>
  <sheetData>
    <row r="1" spans="1:26" ht="21.75" thickBot="1">
      <c r="A1" s="388" t="s">
        <v>316</v>
      </c>
      <c r="B1" s="389"/>
      <c r="C1" s="389"/>
      <c r="D1" s="390" t="s">
        <v>246</v>
      </c>
      <c r="E1" s="390">
        <v>0</v>
      </c>
      <c r="F1" s="389"/>
      <c r="G1" s="390" t="s">
        <v>247</v>
      </c>
      <c r="H1" s="390">
        <v>0</v>
      </c>
      <c r="I1" s="389"/>
      <c r="J1" s="390" t="s">
        <v>248</v>
      </c>
      <c r="K1" s="390" t="e">
        <f>B3/H1</f>
        <v>#DIV/0!</v>
      </c>
      <c r="L1" s="389"/>
      <c r="M1" s="389"/>
      <c r="N1" s="389"/>
      <c r="O1" s="389"/>
      <c r="P1" s="389"/>
      <c r="Q1" s="389"/>
      <c r="R1" s="389"/>
      <c r="S1" s="389"/>
      <c r="T1" s="389"/>
      <c r="U1" s="389"/>
      <c r="V1" s="389"/>
      <c r="W1" s="389"/>
      <c r="X1" s="389"/>
      <c r="Y1" s="389"/>
      <c r="Z1" s="389"/>
    </row>
    <row r="2" spans="1:26" ht="17.25" thickBot="1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  <c r="T2" s="389"/>
      <c r="U2" s="389"/>
      <c r="V2" s="389"/>
      <c r="W2" s="389"/>
      <c r="X2" s="389"/>
      <c r="Y2" s="389"/>
      <c r="Z2" s="389"/>
    </row>
    <row r="3" spans="1:26" ht="20.25" thickBot="1">
      <c r="A3" s="392">
        <f>1000000000-SUM(D7:D26)</f>
        <v>1500000</v>
      </c>
      <c r="B3" s="393">
        <f>SUM(X7:X33)+E1</f>
        <v>0</v>
      </c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P3" s="389"/>
      <c r="Q3" s="389"/>
      <c r="R3" s="389"/>
      <c r="S3" s="389"/>
      <c r="T3" s="389"/>
      <c r="U3" s="389">
        <v>161.76</v>
      </c>
      <c r="V3" s="389"/>
      <c r="W3" s="389"/>
      <c r="X3" s="389"/>
      <c r="Y3" s="389"/>
      <c r="Z3" s="389"/>
    </row>
    <row r="4" spans="1:26" ht="17.25" thickBot="1">
      <c r="A4" s="389"/>
      <c r="B4" s="389"/>
      <c r="C4" s="389"/>
      <c r="D4" s="389"/>
      <c r="E4" s="389"/>
      <c r="F4" s="389"/>
      <c r="G4" s="389"/>
      <c r="H4" s="389"/>
      <c r="I4" s="389"/>
      <c r="J4" s="389"/>
      <c r="K4" s="389"/>
      <c r="L4" s="389"/>
      <c r="M4" s="389"/>
      <c r="N4" s="389"/>
      <c r="O4" s="389"/>
      <c r="P4" s="389"/>
      <c r="Q4" s="389"/>
      <c r="R4" s="389"/>
      <c r="S4" s="389"/>
      <c r="T4" s="389"/>
      <c r="U4" s="389"/>
      <c r="V4" s="389"/>
      <c r="W4" s="389"/>
      <c r="X4" s="389"/>
      <c r="Y4" s="389"/>
      <c r="Z4" s="389"/>
    </row>
    <row r="5" spans="1:26" ht="18.75" thickBot="1">
      <c r="A5" s="394" t="s">
        <v>250</v>
      </c>
      <c r="B5" s="395" t="s">
        <v>251</v>
      </c>
      <c r="C5" s="395" t="s">
        <v>252</v>
      </c>
      <c r="D5" s="395" t="s">
        <v>253</v>
      </c>
      <c r="E5" s="395">
        <v>1</v>
      </c>
      <c r="F5" s="395">
        <v>2</v>
      </c>
      <c r="G5" s="395">
        <v>3</v>
      </c>
      <c r="H5" s="395">
        <v>4</v>
      </c>
      <c r="I5" s="395">
        <v>5</v>
      </c>
      <c r="J5" s="395">
        <v>6</v>
      </c>
      <c r="K5" s="395">
        <v>7</v>
      </c>
      <c r="L5" s="395" t="s">
        <v>255</v>
      </c>
      <c r="M5" s="395" t="s">
        <v>256</v>
      </c>
      <c r="N5" s="389"/>
      <c r="O5" s="390" t="s">
        <v>249</v>
      </c>
      <c r="P5" s="389"/>
      <c r="Q5" s="390" t="s">
        <v>254</v>
      </c>
    </row>
    <row r="6" spans="1:26" ht="17.25" thickBot="1">
      <c r="A6" s="396"/>
      <c r="B6" s="389"/>
      <c r="C6" s="389"/>
      <c r="D6" s="389"/>
      <c r="E6" s="389"/>
      <c r="F6" s="389"/>
      <c r="G6" s="389"/>
      <c r="H6" s="389"/>
      <c r="I6" s="389"/>
      <c r="J6" s="389"/>
      <c r="K6" s="389"/>
      <c r="L6" s="389"/>
      <c r="M6" s="389"/>
      <c r="N6" s="389"/>
      <c r="O6" s="389"/>
      <c r="P6" s="389"/>
      <c r="Q6" s="389"/>
    </row>
    <row r="7" spans="1:26" ht="18">
      <c r="A7" s="397" t="s">
        <v>106</v>
      </c>
      <c r="B7" s="398"/>
      <c r="C7" s="398" t="s">
        <v>321</v>
      </c>
      <c r="D7" s="398">
        <v>80000000</v>
      </c>
      <c r="E7" s="399"/>
      <c r="F7" s="400"/>
      <c r="G7" s="400"/>
      <c r="H7" s="400"/>
      <c r="I7" s="400"/>
      <c r="J7" s="400"/>
      <c r="K7" s="400"/>
      <c r="L7" s="398"/>
      <c r="M7" s="398"/>
      <c r="N7" s="389"/>
      <c r="O7" s="401">
        <f>SUM(E7:M7)</f>
        <v>0</v>
      </c>
      <c r="P7" s="389"/>
      <c r="Q7" s="401">
        <f t="shared" ref="Q7:Q26" si="0">O7/D7*100000</f>
        <v>0</v>
      </c>
    </row>
    <row r="8" spans="1:26" ht="16.5">
      <c r="A8" s="402" t="s">
        <v>90</v>
      </c>
      <c r="B8" s="403"/>
      <c r="C8" s="403" t="s">
        <v>321</v>
      </c>
      <c r="D8" s="403">
        <v>140000000</v>
      </c>
      <c r="E8" s="403"/>
      <c r="F8" s="403"/>
      <c r="G8" s="403"/>
      <c r="H8" s="403"/>
      <c r="I8" s="403"/>
      <c r="J8" s="403"/>
      <c r="K8" s="403"/>
      <c r="L8" s="403"/>
      <c r="M8" s="403"/>
      <c r="N8" s="389"/>
      <c r="O8" s="404">
        <f t="shared" ref="O8:O26" si="1">SUM(E8:M8)</f>
        <v>0</v>
      </c>
      <c r="P8" s="389"/>
      <c r="Q8" s="404">
        <f t="shared" si="0"/>
        <v>0</v>
      </c>
    </row>
    <row r="9" spans="1:26" ht="18">
      <c r="A9" s="402" t="s">
        <v>110</v>
      </c>
      <c r="B9" s="403"/>
      <c r="C9" s="403" t="s">
        <v>321</v>
      </c>
      <c r="D9" s="403">
        <v>100000000</v>
      </c>
      <c r="E9" s="405"/>
      <c r="F9" s="403"/>
      <c r="G9" s="403"/>
      <c r="H9" s="405"/>
      <c r="I9" s="403"/>
      <c r="J9" s="403"/>
      <c r="K9" s="403"/>
      <c r="L9" s="406"/>
      <c r="M9" s="406"/>
      <c r="N9" s="389"/>
      <c r="O9" s="404">
        <f t="shared" si="1"/>
        <v>0</v>
      </c>
      <c r="P9" s="389"/>
      <c r="Q9" s="404">
        <f t="shared" si="0"/>
        <v>0</v>
      </c>
    </row>
    <row r="10" spans="1:26" ht="18">
      <c r="A10" s="402" t="s">
        <v>173</v>
      </c>
      <c r="B10" s="403"/>
      <c r="C10" s="403" t="s">
        <v>321</v>
      </c>
      <c r="D10" s="403">
        <v>87000000</v>
      </c>
      <c r="E10" s="405"/>
      <c r="F10" s="403"/>
      <c r="G10" s="403"/>
      <c r="H10" s="403"/>
      <c r="I10" s="403"/>
      <c r="J10" s="403"/>
      <c r="K10" s="403"/>
      <c r="L10" s="403"/>
      <c r="M10" s="407"/>
      <c r="N10" s="389"/>
      <c r="O10" s="404">
        <f t="shared" si="1"/>
        <v>0</v>
      </c>
      <c r="P10" s="389"/>
      <c r="Q10" s="404">
        <f t="shared" si="0"/>
        <v>0</v>
      </c>
    </row>
    <row r="11" spans="1:26" ht="18">
      <c r="A11" s="402" t="s">
        <v>183</v>
      </c>
      <c r="B11" s="403"/>
      <c r="C11" s="403" t="s">
        <v>323</v>
      </c>
      <c r="D11" s="403">
        <v>75000000</v>
      </c>
      <c r="E11" s="405"/>
      <c r="F11" s="407"/>
      <c r="G11" s="406"/>
      <c r="H11" s="403"/>
      <c r="I11" s="406"/>
      <c r="J11" s="406"/>
      <c r="K11" s="406"/>
      <c r="L11" s="407"/>
      <c r="M11" s="403"/>
      <c r="N11" s="389"/>
      <c r="O11" s="404">
        <f t="shared" si="1"/>
        <v>0</v>
      </c>
      <c r="P11" s="389"/>
      <c r="Q11" s="404">
        <f t="shared" si="0"/>
        <v>0</v>
      </c>
    </row>
    <row r="12" spans="1:26" ht="16.5">
      <c r="A12" s="402" t="s">
        <v>265</v>
      </c>
      <c r="B12" s="403"/>
      <c r="C12" s="403" t="s">
        <v>323</v>
      </c>
      <c r="D12" s="403">
        <v>69000000</v>
      </c>
      <c r="E12" s="403"/>
      <c r="F12" s="403"/>
      <c r="G12" s="403"/>
      <c r="H12" s="403"/>
      <c r="I12" s="403"/>
      <c r="J12" s="403"/>
      <c r="K12" s="403"/>
      <c r="L12" s="405"/>
      <c r="M12" s="403"/>
      <c r="N12" s="389"/>
      <c r="O12" s="404">
        <f t="shared" si="1"/>
        <v>0</v>
      </c>
      <c r="P12" s="389"/>
      <c r="Q12" s="404">
        <f t="shared" si="0"/>
        <v>0</v>
      </c>
    </row>
    <row r="13" spans="1:26" ht="16.5">
      <c r="A13" s="402" t="s">
        <v>179</v>
      </c>
      <c r="B13" s="403"/>
      <c r="C13" s="403" t="s">
        <v>323</v>
      </c>
      <c r="D13" s="403">
        <v>27000000</v>
      </c>
      <c r="E13" s="403"/>
      <c r="F13" s="405"/>
      <c r="G13" s="403"/>
      <c r="H13" s="403"/>
      <c r="I13" s="403"/>
      <c r="J13" s="403"/>
      <c r="K13" s="405"/>
      <c r="L13" s="403"/>
      <c r="M13" s="403"/>
      <c r="N13" s="389"/>
      <c r="O13" s="404">
        <f t="shared" si="1"/>
        <v>0</v>
      </c>
      <c r="P13" s="389"/>
      <c r="Q13" s="404">
        <f t="shared" si="0"/>
        <v>0</v>
      </c>
    </row>
    <row r="14" spans="1:26" ht="16.5">
      <c r="A14" s="403" t="s">
        <v>182</v>
      </c>
      <c r="C14" s="403" t="s">
        <v>323</v>
      </c>
      <c r="D14" s="403">
        <v>30000000</v>
      </c>
      <c r="E14" s="403"/>
      <c r="F14" s="403"/>
      <c r="G14" s="403"/>
      <c r="H14" s="403"/>
      <c r="I14" s="403"/>
      <c r="J14" s="403"/>
      <c r="K14" s="403"/>
      <c r="L14" s="403"/>
      <c r="M14" s="403"/>
      <c r="N14" s="389"/>
      <c r="O14" s="404">
        <f t="shared" si="1"/>
        <v>0</v>
      </c>
      <c r="P14" s="389"/>
      <c r="Q14" s="404">
        <f t="shared" si="0"/>
        <v>0</v>
      </c>
    </row>
    <row r="15" spans="1:26" ht="16.5">
      <c r="A15" s="402" t="s">
        <v>80</v>
      </c>
      <c r="B15" s="403"/>
      <c r="C15" s="403" t="s">
        <v>279</v>
      </c>
      <c r="D15" s="403">
        <v>43500000</v>
      </c>
      <c r="E15" s="403"/>
      <c r="F15" s="403"/>
      <c r="G15" s="403"/>
      <c r="H15" s="405"/>
      <c r="I15" s="405"/>
      <c r="J15" s="403"/>
      <c r="K15" s="403"/>
      <c r="L15" s="403"/>
      <c r="M15" s="403"/>
      <c r="N15" s="389"/>
      <c r="O15" s="404">
        <f t="shared" si="1"/>
        <v>0</v>
      </c>
      <c r="P15" s="389"/>
      <c r="Q15" s="404">
        <f t="shared" si="0"/>
        <v>0</v>
      </c>
    </row>
    <row r="16" spans="1:26" ht="16.5">
      <c r="A16" s="402" t="s">
        <v>266</v>
      </c>
      <c r="B16" s="403"/>
      <c r="C16" s="403" t="s">
        <v>325</v>
      </c>
      <c r="D16" s="403">
        <v>26500000</v>
      </c>
      <c r="E16" s="403"/>
      <c r="F16" s="403"/>
      <c r="G16" s="403"/>
      <c r="H16" s="403"/>
      <c r="I16" s="403"/>
      <c r="J16" s="403"/>
      <c r="K16" s="403"/>
      <c r="L16" s="403"/>
      <c r="M16" s="403"/>
      <c r="N16" s="389"/>
      <c r="O16" s="404">
        <f t="shared" si="1"/>
        <v>0</v>
      </c>
      <c r="P16" s="389"/>
      <c r="Q16" s="404">
        <f t="shared" si="0"/>
        <v>0</v>
      </c>
    </row>
    <row r="17" spans="1:17" ht="16.5">
      <c r="A17" s="402" t="s">
        <v>201</v>
      </c>
      <c r="B17" s="403"/>
      <c r="C17" s="403" t="s">
        <v>325</v>
      </c>
      <c r="D17" s="403">
        <v>51000000</v>
      </c>
      <c r="E17" s="403"/>
      <c r="F17" s="403"/>
      <c r="G17" s="403"/>
      <c r="H17" s="405"/>
      <c r="I17" s="403"/>
      <c r="J17" s="403"/>
      <c r="K17" s="403"/>
      <c r="L17" s="403"/>
      <c r="M17" s="403"/>
      <c r="N17" s="389"/>
      <c r="O17" s="404">
        <f t="shared" si="1"/>
        <v>0</v>
      </c>
      <c r="P17" s="389"/>
      <c r="Q17" s="404">
        <f t="shared" si="0"/>
        <v>0</v>
      </c>
    </row>
    <row r="18" spans="1:17" ht="16.5">
      <c r="A18" s="402" t="s">
        <v>198</v>
      </c>
      <c r="B18" s="403"/>
      <c r="C18" s="403" t="s">
        <v>325</v>
      </c>
      <c r="D18" s="403">
        <v>30500000</v>
      </c>
      <c r="E18" s="403"/>
      <c r="F18" s="403"/>
      <c r="G18" s="403"/>
      <c r="H18" s="403"/>
      <c r="I18" s="403"/>
      <c r="J18" s="403"/>
      <c r="K18" s="403"/>
      <c r="L18" s="403"/>
      <c r="M18" s="403"/>
      <c r="N18" s="389"/>
      <c r="O18" s="404">
        <f t="shared" si="1"/>
        <v>0</v>
      </c>
      <c r="P18" s="389"/>
      <c r="Q18" s="404">
        <f t="shared" si="0"/>
        <v>0</v>
      </c>
    </row>
    <row r="19" spans="1:17" ht="16.5">
      <c r="A19" s="402" t="s">
        <v>206</v>
      </c>
      <c r="B19" s="403"/>
      <c r="C19" s="403" t="s">
        <v>325</v>
      </c>
      <c r="D19" s="403">
        <v>30500000</v>
      </c>
      <c r="E19" s="403"/>
      <c r="F19" s="403"/>
      <c r="G19" s="403"/>
      <c r="H19" s="403"/>
      <c r="I19" s="403"/>
      <c r="J19" s="403"/>
      <c r="K19" s="403"/>
      <c r="L19" s="403"/>
      <c r="M19" s="403"/>
      <c r="N19" s="389"/>
      <c r="O19" s="404">
        <f t="shared" si="1"/>
        <v>0</v>
      </c>
      <c r="P19" s="389"/>
      <c r="Q19" s="404">
        <f t="shared" si="0"/>
        <v>0</v>
      </c>
    </row>
    <row r="20" spans="1:17" ht="16.5">
      <c r="A20" s="402" t="s">
        <v>191</v>
      </c>
      <c r="B20" s="403"/>
      <c r="C20" s="403" t="s">
        <v>325</v>
      </c>
      <c r="D20" s="403">
        <v>110500000</v>
      </c>
      <c r="E20" s="403"/>
      <c r="F20" s="403"/>
      <c r="G20" s="403"/>
      <c r="H20" s="403"/>
      <c r="I20" s="403"/>
      <c r="J20" s="403"/>
      <c r="K20" s="403"/>
      <c r="L20" s="403"/>
      <c r="M20" s="403"/>
      <c r="N20" s="389"/>
      <c r="O20" s="404">
        <f t="shared" si="1"/>
        <v>0</v>
      </c>
      <c r="P20" s="389"/>
      <c r="Q20" s="404">
        <f t="shared" si="0"/>
        <v>0</v>
      </c>
    </row>
    <row r="21" spans="1:17" ht="16.5">
      <c r="A21" s="402" t="s">
        <v>222</v>
      </c>
      <c r="B21" s="403"/>
      <c r="C21" s="403" t="s">
        <v>321</v>
      </c>
      <c r="D21" s="403">
        <v>15000000</v>
      </c>
      <c r="E21" s="403"/>
      <c r="F21" s="403"/>
      <c r="G21" s="403"/>
      <c r="H21" s="403"/>
      <c r="I21" s="403"/>
      <c r="J21" s="403"/>
      <c r="K21" s="403"/>
      <c r="L21" s="403"/>
      <c r="M21" s="403"/>
      <c r="N21" s="389"/>
      <c r="O21" s="404">
        <f t="shared" si="1"/>
        <v>0</v>
      </c>
      <c r="P21" s="389"/>
      <c r="Q21" s="404">
        <f t="shared" si="0"/>
        <v>0</v>
      </c>
    </row>
    <row r="22" spans="1:17" ht="16.5">
      <c r="A22" s="402" t="s">
        <v>301</v>
      </c>
      <c r="B22" s="403"/>
      <c r="C22" s="403" t="s">
        <v>323</v>
      </c>
      <c r="D22" s="403">
        <v>21000000</v>
      </c>
      <c r="E22" s="403"/>
      <c r="F22" s="403"/>
      <c r="G22" s="403"/>
      <c r="H22" s="403"/>
      <c r="I22" s="403"/>
      <c r="J22" s="403"/>
      <c r="K22" s="403"/>
      <c r="L22" s="403"/>
      <c r="M22" s="403"/>
      <c r="N22" s="389"/>
      <c r="O22" s="404">
        <f t="shared" si="1"/>
        <v>0</v>
      </c>
      <c r="P22" s="389"/>
      <c r="Q22" s="404">
        <f t="shared" si="0"/>
        <v>0</v>
      </c>
    </row>
    <row r="23" spans="1:17" ht="16.5">
      <c r="A23" s="402" t="s">
        <v>125</v>
      </c>
      <c r="B23" s="403"/>
      <c r="C23" s="403" t="s">
        <v>323</v>
      </c>
      <c r="D23" s="403">
        <v>22000000</v>
      </c>
      <c r="E23" s="403"/>
      <c r="F23" s="403"/>
      <c r="G23" s="403"/>
      <c r="H23" s="403"/>
      <c r="I23" s="403"/>
      <c r="J23" s="403"/>
      <c r="K23" s="403"/>
      <c r="L23" s="403"/>
      <c r="M23" s="403"/>
      <c r="N23" s="389"/>
      <c r="O23" s="404">
        <f t="shared" si="1"/>
        <v>0</v>
      </c>
      <c r="P23" s="389"/>
      <c r="Q23" s="404">
        <f t="shared" si="0"/>
        <v>0</v>
      </c>
    </row>
    <row r="24" spans="1:17" ht="16.5">
      <c r="A24" s="402" t="s">
        <v>79</v>
      </c>
      <c r="B24" s="403"/>
      <c r="C24" s="403" t="s">
        <v>279</v>
      </c>
      <c r="D24" s="403">
        <v>40000000</v>
      </c>
      <c r="E24" s="403"/>
      <c r="F24" s="403"/>
      <c r="G24" s="403"/>
      <c r="H24" s="403"/>
      <c r="I24" s="403"/>
      <c r="J24" s="403"/>
      <c r="K24" s="403"/>
      <c r="L24" s="403"/>
      <c r="M24" s="403"/>
      <c r="N24" s="389"/>
      <c r="O24" s="404">
        <f t="shared" si="1"/>
        <v>0</v>
      </c>
      <c r="P24" s="389"/>
      <c r="Q24" s="404">
        <f t="shared" si="0"/>
        <v>0</v>
      </c>
    </row>
    <row r="25" spans="1:17" ht="16.5">
      <c r="A25" s="402"/>
      <c r="B25" s="403"/>
      <c r="C25" s="403"/>
      <c r="D25" s="403"/>
      <c r="E25" s="403"/>
      <c r="F25" s="403"/>
      <c r="G25" s="403"/>
      <c r="H25" s="403"/>
      <c r="I25" s="403"/>
      <c r="J25" s="403"/>
      <c r="K25" s="403"/>
      <c r="L25" s="403"/>
      <c r="M25" s="403"/>
      <c r="N25" s="389"/>
      <c r="O25" s="404">
        <f t="shared" si="1"/>
        <v>0</v>
      </c>
      <c r="P25" s="389"/>
      <c r="Q25" s="404" t="e">
        <f t="shared" si="0"/>
        <v>#DIV/0!</v>
      </c>
    </row>
    <row r="26" spans="1:17" ht="17.25" thickBot="1">
      <c r="A26" s="408"/>
      <c r="B26" s="409"/>
      <c r="C26" s="409"/>
      <c r="D26" s="409"/>
      <c r="E26" s="409"/>
      <c r="F26" s="409"/>
      <c r="G26" s="409"/>
      <c r="H26" s="409"/>
      <c r="I26" s="409"/>
      <c r="J26" s="409"/>
      <c r="K26" s="409"/>
      <c r="L26" s="409"/>
      <c r="M26" s="409"/>
      <c r="N26" s="389"/>
      <c r="O26" s="410">
        <f t="shared" si="1"/>
        <v>0</v>
      </c>
      <c r="P26" s="389"/>
      <c r="Q26" s="410" t="e">
        <f t="shared" si="0"/>
        <v>#DIV/0!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7"/>
  <sheetViews>
    <sheetView tabSelected="1" topLeftCell="A8" workbookViewId="0">
      <selection activeCell="D27" sqref="D27"/>
    </sheetView>
  </sheetViews>
  <sheetFormatPr defaultRowHeight="15"/>
  <cols>
    <col min="1" max="1" width="42.42578125" style="293" customWidth="1"/>
    <col min="2" max="2" width="9.28515625" style="293" bestFit="1" customWidth="1"/>
    <col min="3" max="3" width="9.140625" style="293"/>
    <col min="4" max="4" width="12.5703125" style="293" customWidth="1"/>
    <col min="5" max="10" width="9.28515625" style="293" bestFit="1" customWidth="1"/>
    <col min="11" max="11" width="10.28515625" style="293" bestFit="1" customWidth="1"/>
    <col min="12" max="14" width="9.140625" style="293"/>
    <col min="15" max="15" width="9.28515625" style="293" bestFit="1" customWidth="1"/>
    <col min="16" max="16" width="9.140625" style="293"/>
    <col min="17" max="17" width="10.28515625" style="293" bestFit="1" customWidth="1"/>
    <col min="18" max="20" width="9.140625" style="293"/>
    <col min="21" max="21" width="9.28515625" style="293" bestFit="1" customWidth="1"/>
    <col min="22" max="16384" width="9.140625" style="293"/>
  </cols>
  <sheetData>
    <row r="1" spans="1:26" ht="21.75" thickBot="1">
      <c r="A1" s="290" t="s">
        <v>315</v>
      </c>
      <c r="B1" s="291"/>
      <c r="C1" s="291"/>
      <c r="D1" s="292" t="s">
        <v>246</v>
      </c>
      <c r="E1" s="292">
        <v>0</v>
      </c>
      <c r="F1" s="291"/>
      <c r="G1" s="292" t="s">
        <v>247</v>
      </c>
      <c r="H1" s="292">
        <v>0</v>
      </c>
      <c r="I1" s="291"/>
      <c r="J1" s="292" t="s">
        <v>248</v>
      </c>
      <c r="K1" s="292" t="e">
        <f>B3/H1</f>
        <v>#DIV/0!</v>
      </c>
      <c r="L1" s="291"/>
      <c r="M1" s="291"/>
      <c r="N1" s="291"/>
      <c r="O1" s="291"/>
      <c r="P1" s="291"/>
      <c r="Q1" s="291"/>
      <c r="R1" s="291"/>
      <c r="S1" s="291"/>
      <c r="T1" s="291"/>
      <c r="U1" s="291"/>
      <c r="V1" s="291"/>
      <c r="W1" s="291"/>
      <c r="X1" s="291"/>
      <c r="Y1" s="291"/>
      <c r="Z1" s="291"/>
    </row>
    <row r="2" spans="1:26" ht="17.25" thickBot="1">
      <c r="A2" s="291"/>
      <c r="B2" s="291"/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  <c r="Y2" s="291"/>
      <c r="Z2" s="291"/>
    </row>
    <row r="3" spans="1:26" ht="20.25" thickBot="1">
      <c r="A3" s="294">
        <f>1000000000-SUM(D7:D26)</f>
        <v>29000000</v>
      </c>
      <c r="B3" s="295">
        <f>SUM(X7:X33)+E1</f>
        <v>0</v>
      </c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>
        <v>161.76</v>
      </c>
      <c r="V3" s="291"/>
      <c r="W3" s="291"/>
      <c r="X3" s="291"/>
      <c r="Y3" s="291"/>
      <c r="Z3" s="291"/>
    </row>
    <row r="4" spans="1:26" ht="17.25" thickBot="1">
      <c r="A4" s="291"/>
      <c r="B4" s="291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  <c r="O4" s="291"/>
      <c r="P4" s="291"/>
      <c r="Q4" s="291"/>
      <c r="R4" s="291"/>
      <c r="S4" s="291"/>
      <c r="T4" s="291"/>
      <c r="U4" s="291"/>
      <c r="V4" s="291"/>
      <c r="W4" s="291"/>
      <c r="X4" s="291"/>
      <c r="Y4" s="291"/>
      <c r="Z4" s="291"/>
    </row>
    <row r="5" spans="1:26" ht="18.75" thickBot="1">
      <c r="A5" s="296" t="s">
        <v>250</v>
      </c>
      <c r="B5" s="297" t="s">
        <v>251</v>
      </c>
      <c r="C5" s="297" t="s">
        <v>252</v>
      </c>
      <c r="D5" s="297" t="s">
        <v>253</v>
      </c>
      <c r="E5" s="297">
        <v>1</v>
      </c>
      <c r="F5" s="297">
        <v>2</v>
      </c>
      <c r="G5" s="297">
        <v>3</v>
      </c>
      <c r="H5" s="297">
        <v>4</v>
      </c>
      <c r="I5" s="297">
        <v>5</v>
      </c>
      <c r="J5" s="297">
        <v>6</v>
      </c>
      <c r="K5" s="297">
        <v>7</v>
      </c>
      <c r="L5" s="297" t="s">
        <v>255</v>
      </c>
      <c r="M5" s="297" t="s">
        <v>256</v>
      </c>
      <c r="N5" s="291"/>
      <c r="O5" s="292" t="s">
        <v>249</v>
      </c>
      <c r="P5" s="291"/>
      <c r="Q5" s="292" t="s">
        <v>254</v>
      </c>
    </row>
    <row r="6" spans="1:26" ht="17.25" thickBot="1">
      <c r="A6" s="298"/>
      <c r="B6" s="291"/>
      <c r="C6" s="291"/>
      <c r="D6" s="291"/>
      <c r="E6" s="291"/>
      <c r="F6" s="291"/>
      <c r="G6" s="291"/>
      <c r="H6" s="291"/>
      <c r="I6" s="291"/>
      <c r="J6" s="291"/>
      <c r="K6" s="291"/>
      <c r="L6" s="291"/>
      <c r="M6" s="291"/>
      <c r="N6" s="291"/>
      <c r="O6" s="291"/>
      <c r="P6" s="291"/>
      <c r="Q6" s="291"/>
    </row>
    <row r="7" spans="1:26" ht="18">
      <c r="A7" s="299" t="s">
        <v>29</v>
      </c>
      <c r="B7" s="300"/>
      <c r="C7" s="300" t="s">
        <v>321</v>
      </c>
      <c r="D7" s="300">
        <v>96000000</v>
      </c>
      <c r="E7" s="301"/>
      <c r="F7" s="302"/>
      <c r="G7" s="302"/>
      <c r="H7" s="302"/>
      <c r="I7" s="302"/>
      <c r="J7" s="302"/>
      <c r="K7" s="302"/>
      <c r="L7" s="300"/>
      <c r="M7" s="300"/>
      <c r="N7" s="291"/>
      <c r="O7" s="303">
        <f>SUM(E7:M7)</f>
        <v>0</v>
      </c>
      <c r="P7" s="291"/>
      <c r="Q7" s="303">
        <f t="shared" ref="Q7:Q26" si="0">O7/D7*100000</f>
        <v>0</v>
      </c>
    </row>
    <row r="8" spans="1:26" ht="16.5">
      <c r="A8" s="304" t="s">
        <v>324</v>
      </c>
      <c r="B8" s="305"/>
      <c r="C8" s="305" t="s">
        <v>323</v>
      </c>
      <c r="D8" s="305">
        <v>86500000</v>
      </c>
      <c r="E8" s="305"/>
      <c r="F8" s="305"/>
      <c r="G8" s="305"/>
      <c r="H8" s="305"/>
      <c r="I8" s="305"/>
      <c r="J8" s="305"/>
      <c r="K8" s="305"/>
      <c r="L8" s="305"/>
      <c r="M8" s="305"/>
      <c r="N8" s="291"/>
      <c r="O8" s="306">
        <f t="shared" ref="O8:O26" si="1">SUM(E8:M8)</f>
        <v>0</v>
      </c>
      <c r="P8" s="291"/>
      <c r="Q8" s="306">
        <f t="shared" si="0"/>
        <v>0</v>
      </c>
    </row>
    <row r="9" spans="1:26" ht="18">
      <c r="A9" s="304" t="s">
        <v>283</v>
      </c>
      <c r="B9" s="305"/>
      <c r="C9" s="305" t="s">
        <v>321</v>
      </c>
      <c r="D9" s="305">
        <v>90500000</v>
      </c>
      <c r="E9" s="307"/>
      <c r="F9" s="305"/>
      <c r="G9" s="305"/>
      <c r="H9" s="307"/>
      <c r="I9" s="305"/>
      <c r="J9" s="305"/>
      <c r="K9" s="305"/>
      <c r="L9" s="308"/>
      <c r="M9" s="308"/>
      <c r="N9" s="291"/>
      <c r="O9" s="306">
        <f t="shared" si="1"/>
        <v>0</v>
      </c>
      <c r="P9" s="291"/>
      <c r="Q9" s="306">
        <f t="shared" si="0"/>
        <v>0</v>
      </c>
    </row>
    <row r="10" spans="1:26" ht="18">
      <c r="A10" s="304" t="s">
        <v>121</v>
      </c>
      <c r="B10" s="305"/>
      <c r="C10" s="305" t="s">
        <v>321</v>
      </c>
      <c r="D10" s="305">
        <v>37000000</v>
      </c>
      <c r="E10" s="307"/>
      <c r="F10" s="305"/>
      <c r="G10" s="305"/>
      <c r="H10" s="305"/>
      <c r="I10" s="305"/>
      <c r="J10" s="305"/>
      <c r="K10" s="305"/>
      <c r="L10" s="305"/>
      <c r="M10" s="309"/>
      <c r="N10" s="291"/>
      <c r="O10" s="306">
        <f t="shared" si="1"/>
        <v>0</v>
      </c>
      <c r="P10" s="291"/>
      <c r="Q10" s="306">
        <f t="shared" si="0"/>
        <v>0</v>
      </c>
    </row>
    <row r="11" spans="1:26" ht="18">
      <c r="A11" s="304" t="s">
        <v>31</v>
      </c>
      <c r="B11" s="305"/>
      <c r="C11" s="305" t="s">
        <v>321</v>
      </c>
      <c r="D11" s="305">
        <v>98000000</v>
      </c>
      <c r="E11" s="307"/>
      <c r="F11" s="309"/>
      <c r="G11" s="308"/>
      <c r="H11" s="305"/>
      <c r="I11" s="308"/>
      <c r="J11" s="308"/>
      <c r="K11" s="308"/>
      <c r="L11" s="309"/>
      <c r="M11" s="305"/>
      <c r="N11" s="291"/>
      <c r="O11" s="306">
        <f t="shared" si="1"/>
        <v>0</v>
      </c>
      <c r="P11" s="291"/>
      <c r="Q11" s="306">
        <f t="shared" si="0"/>
        <v>0</v>
      </c>
    </row>
    <row r="12" spans="1:26" ht="16.5">
      <c r="A12" s="304" t="s">
        <v>187</v>
      </c>
      <c r="B12" s="305"/>
      <c r="C12" s="305" t="s">
        <v>323</v>
      </c>
      <c r="D12" s="305">
        <v>65000000</v>
      </c>
      <c r="E12" s="305"/>
      <c r="F12" s="305"/>
      <c r="G12" s="305"/>
      <c r="H12" s="305"/>
      <c r="I12" s="305"/>
      <c r="J12" s="305"/>
      <c r="K12" s="305"/>
      <c r="L12" s="307"/>
      <c r="M12" s="305"/>
      <c r="N12" s="291"/>
      <c r="O12" s="306">
        <f t="shared" si="1"/>
        <v>0</v>
      </c>
      <c r="P12" s="291"/>
      <c r="Q12" s="306">
        <f t="shared" si="0"/>
        <v>0</v>
      </c>
    </row>
    <row r="13" spans="1:26" ht="16.5">
      <c r="A13" s="304" t="s">
        <v>122</v>
      </c>
      <c r="B13" s="305"/>
      <c r="C13" s="305" t="s">
        <v>279</v>
      </c>
      <c r="D13" s="305">
        <v>31000000</v>
      </c>
      <c r="E13" s="305"/>
      <c r="F13" s="307"/>
      <c r="G13" s="305"/>
      <c r="H13" s="305"/>
      <c r="I13" s="305"/>
      <c r="J13" s="305"/>
      <c r="K13" s="307"/>
      <c r="L13" s="305"/>
      <c r="M13" s="305"/>
      <c r="N13" s="291"/>
      <c r="O13" s="306">
        <f t="shared" si="1"/>
        <v>0</v>
      </c>
      <c r="P13" s="291"/>
      <c r="Q13" s="306">
        <f t="shared" si="0"/>
        <v>0</v>
      </c>
    </row>
    <row r="14" spans="1:26" ht="16.5">
      <c r="A14" s="305" t="s">
        <v>208</v>
      </c>
      <c r="C14" s="305" t="s">
        <v>325</v>
      </c>
      <c r="D14" s="305">
        <v>102500000</v>
      </c>
      <c r="E14" s="305"/>
      <c r="F14" s="305"/>
      <c r="G14" s="305"/>
      <c r="H14" s="305"/>
      <c r="I14" s="305"/>
      <c r="J14" s="305"/>
      <c r="K14" s="305"/>
      <c r="L14" s="305"/>
      <c r="M14" s="305"/>
      <c r="N14" s="291"/>
      <c r="O14" s="306">
        <f t="shared" si="1"/>
        <v>0</v>
      </c>
      <c r="P14" s="291"/>
      <c r="Q14" s="306">
        <f t="shared" si="0"/>
        <v>0</v>
      </c>
    </row>
    <row r="15" spans="1:26" ht="16.5">
      <c r="A15" s="304" t="s">
        <v>194</v>
      </c>
      <c r="B15" s="305"/>
      <c r="C15" s="305" t="s">
        <v>325</v>
      </c>
      <c r="D15" s="305">
        <v>117500000</v>
      </c>
      <c r="E15" s="305"/>
      <c r="F15" s="305"/>
      <c r="G15" s="305"/>
      <c r="H15" s="307"/>
      <c r="I15" s="307"/>
      <c r="J15" s="305"/>
      <c r="K15" s="305"/>
      <c r="L15" s="305"/>
      <c r="M15" s="305"/>
      <c r="N15" s="291"/>
      <c r="O15" s="306">
        <f t="shared" si="1"/>
        <v>0</v>
      </c>
      <c r="P15" s="291"/>
      <c r="Q15" s="306">
        <f t="shared" si="0"/>
        <v>0</v>
      </c>
    </row>
    <row r="16" spans="1:26" ht="16.5">
      <c r="A16" s="304" t="s">
        <v>68</v>
      </c>
      <c r="B16" s="305"/>
      <c r="C16" s="305" t="s">
        <v>321</v>
      </c>
      <c r="D16" s="305">
        <v>28500000</v>
      </c>
      <c r="E16" s="305"/>
      <c r="F16" s="305"/>
      <c r="G16" s="305"/>
      <c r="H16" s="305"/>
      <c r="I16" s="305"/>
      <c r="J16" s="305"/>
      <c r="K16" s="305"/>
      <c r="L16" s="305"/>
      <c r="M16" s="305"/>
      <c r="N16" s="291"/>
      <c r="O16" s="306">
        <f t="shared" si="1"/>
        <v>0</v>
      </c>
      <c r="P16" s="291"/>
      <c r="Q16" s="306">
        <f t="shared" si="0"/>
        <v>0</v>
      </c>
    </row>
    <row r="17" spans="1:17" ht="16.5">
      <c r="A17" s="304" t="s">
        <v>330</v>
      </c>
      <c r="B17" s="305"/>
      <c r="C17" s="305" t="s">
        <v>321</v>
      </c>
      <c r="D17" s="305">
        <v>31000000</v>
      </c>
      <c r="E17" s="305"/>
      <c r="F17" s="305"/>
      <c r="G17" s="305"/>
      <c r="H17" s="307"/>
      <c r="I17" s="305"/>
      <c r="J17" s="305"/>
      <c r="K17" s="305"/>
      <c r="L17" s="305"/>
      <c r="M17" s="305"/>
      <c r="N17" s="291"/>
      <c r="O17" s="306">
        <f t="shared" si="1"/>
        <v>0</v>
      </c>
      <c r="P17" s="291"/>
      <c r="Q17" s="306">
        <f t="shared" si="0"/>
        <v>0</v>
      </c>
    </row>
    <row r="18" spans="1:17" ht="16.5">
      <c r="A18" s="304" t="s">
        <v>78</v>
      </c>
      <c r="B18" s="305"/>
      <c r="C18" s="305" t="s">
        <v>323</v>
      </c>
      <c r="D18" s="305">
        <v>15000000</v>
      </c>
      <c r="E18" s="305"/>
      <c r="F18" s="305"/>
      <c r="G18" s="305"/>
      <c r="H18" s="305"/>
      <c r="I18" s="305"/>
      <c r="J18" s="305"/>
      <c r="K18" s="305"/>
      <c r="L18" s="305"/>
      <c r="M18" s="305"/>
      <c r="N18" s="291"/>
      <c r="O18" s="306">
        <f t="shared" si="1"/>
        <v>0</v>
      </c>
      <c r="P18" s="291"/>
      <c r="Q18" s="306">
        <f t="shared" si="0"/>
        <v>0</v>
      </c>
    </row>
    <row r="19" spans="1:17" ht="16.5">
      <c r="A19" s="304" t="s">
        <v>13</v>
      </c>
      <c r="B19" s="305"/>
      <c r="C19" s="305" t="s">
        <v>323</v>
      </c>
      <c r="D19" s="305">
        <v>50000000</v>
      </c>
      <c r="E19" s="305"/>
      <c r="F19" s="305"/>
      <c r="G19" s="305"/>
      <c r="H19" s="305"/>
      <c r="I19" s="305"/>
      <c r="J19" s="305"/>
      <c r="K19" s="305"/>
      <c r="L19" s="305"/>
      <c r="M19" s="305"/>
      <c r="N19" s="291"/>
      <c r="O19" s="306">
        <f t="shared" si="1"/>
        <v>0</v>
      </c>
      <c r="P19" s="291"/>
      <c r="Q19" s="306">
        <f t="shared" si="0"/>
        <v>0</v>
      </c>
    </row>
    <row r="20" spans="1:17" ht="16.5">
      <c r="A20" s="304" t="s">
        <v>337</v>
      </c>
      <c r="B20" s="305"/>
      <c r="C20" s="305" t="s">
        <v>325</v>
      </c>
      <c r="D20" s="305">
        <v>15000000</v>
      </c>
      <c r="E20" s="305"/>
      <c r="F20" s="305"/>
      <c r="G20" s="305"/>
      <c r="H20" s="305"/>
      <c r="I20" s="305"/>
      <c r="J20" s="305"/>
      <c r="K20" s="305"/>
      <c r="L20" s="305"/>
      <c r="M20" s="305"/>
      <c r="N20" s="291"/>
      <c r="O20" s="306">
        <f t="shared" si="1"/>
        <v>0</v>
      </c>
      <c r="P20" s="291"/>
      <c r="Q20" s="306">
        <f t="shared" si="0"/>
        <v>0</v>
      </c>
    </row>
    <row r="21" spans="1:17" ht="16.5">
      <c r="A21" s="304" t="s">
        <v>338</v>
      </c>
      <c r="B21" s="305"/>
      <c r="C21" s="305" t="s">
        <v>325</v>
      </c>
      <c r="D21" s="305">
        <v>42500000</v>
      </c>
      <c r="E21" s="305"/>
      <c r="F21" s="305"/>
      <c r="G21" s="305"/>
      <c r="H21" s="305"/>
      <c r="I21" s="305"/>
      <c r="J21" s="305"/>
      <c r="K21" s="305"/>
      <c r="L21" s="305"/>
      <c r="M21" s="305"/>
      <c r="N21" s="291"/>
      <c r="O21" s="306">
        <f t="shared" si="1"/>
        <v>0</v>
      </c>
      <c r="P21" s="291"/>
      <c r="Q21" s="306">
        <f t="shared" si="0"/>
        <v>0</v>
      </c>
    </row>
    <row r="22" spans="1:17" ht="16.5">
      <c r="A22" s="304" t="s">
        <v>345</v>
      </c>
      <c r="B22" s="305"/>
      <c r="C22" s="305" t="s">
        <v>325</v>
      </c>
      <c r="D22" s="305">
        <v>15000000</v>
      </c>
      <c r="E22" s="305"/>
      <c r="F22" s="305"/>
      <c r="G22" s="305"/>
      <c r="H22" s="305"/>
      <c r="I22" s="305"/>
      <c r="J22" s="305"/>
      <c r="K22" s="305"/>
      <c r="L22" s="305"/>
      <c r="M22" s="305"/>
      <c r="N22" s="291"/>
      <c r="O22" s="306">
        <f t="shared" si="1"/>
        <v>0</v>
      </c>
      <c r="P22" s="291"/>
      <c r="Q22" s="306">
        <f t="shared" si="0"/>
        <v>0</v>
      </c>
    </row>
    <row r="23" spans="1:17" ht="16.5">
      <c r="A23" s="304" t="s">
        <v>346</v>
      </c>
      <c r="B23" s="305"/>
      <c r="C23" s="305" t="s">
        <v>323</v>
      </c>
      <c r="D23" s="305">
        <v>15000000</v>
      </c>
      <c r="E23" s="305"/>
      <c r="F23" s="305"/>
      <c r="G23" s="305"/>
      <c r="H23" s="305"/>
      <c r="I23" s="305"/>
      <c r="J23" s="305"/>
      <c r="K23" s="305"/>
      <c r="L23" s="305"/>
      <c r="M23" s="305"/>
      <c r="N23" s="291"/>
      <c r="O23" s="306">
        <f t="shared" si="1"/>
        <v>0</v>
      </c>
      <c r="P23" s="291"/>
      <c r="Q23" s="306">
        <f t="shared" si="0"/>
        <v>0</v>
      </c>
    </row>
    <row r="24" spans="1:17" ht="16.5">
      <c r="A24" s="304" t="s">
        <v>334</v>
      </c>
      <c r="B24" s="305"/>
      <c r="C24" s="305" t="s">
        <v>325</v>
      </c>
      <c r="D24" s="305">
        <v>15000000</v>
      </c>
      <c r="E24" s="305"/>
      <c r="F24" s="305"/>
      <c r="G24" s="305"/>
      <c r="H24" s="305"/>
      <c r="I24" s="305"/>
      <c r="J24" s="305"/>
      <c r="K24" s="305"/>
      <c r="L24" s="305"/>
      <c r="M24" s="305"/>
      <c r="N24" s="291"/>
      <c r="O24" s="306">
        <f t="shared" si="1"/>
        <v>0</v>
      </c>
      <c r="P24" s="291"/>
      <c r="Q24" s="306">
        <f t="shared" si="0"/>
        <v>0</v>
      </c>
    </row>
    <row r="25" spans="1:17" ht="16.5">
      <c r="A25" s="304" t="s">
        <v>347</v>
      </c>
      <c r="B25" s="305"/>
      <c r="C25" s="305" t="s">
        <v>325</v>
      </c>
      <c r="D25" s="305">
        <v>15000000</v>
      </c>
      <c r="E25" s="305"/>
      <c r="F25" s="305"/>
      <c r="G25" s="305"/>
      <c r="H25" s="305"/>
      <c r="I25" s="305"/>
      <c r="J25" s="305"/>
      <c r="K25" s="305"/>
      <c r="L25" s="305"/>
      <c r="M25" s="305"/>
      <c r="N25" s="291"/>
      <c r="O25" s="306">
        <f t="shared" si="1"/>
        <v>0</v>
      </c>
      <c r="P25" s="291"/>
      <c r="Q25" s="306">
        <f t="shared" si="0"/>
        <v>0</v>
      </c>
    </row>
    <row r="26" spans="1:17" ht="17.25" thickBot="1">
      <c r="A26" s="310" t="s">
        <v>348</v>
      </c>
      <c r="B26" s="311"/>
      <c r="C26" s="311" t="s">
        <v>279</v>
      </c>
      <c r="D26" s="311">
        <v>5000000</v>
      </c>
      <c r="E26" s="311"/>
      <c r="F26" s="311"/>
      <c r="G26" s="311"/>
      <c r="H26" s="311"/>
      <c r="I26" s="311"/>
      <c r="J26" s="311"/>
      <c r="K26" s="311"/>
      <c r="L26" s="311"/>
      <c r="M26" s="311"/>
      <c r="N26" s="291"/>
      <c r="O26" s="312">
        <f t="shared" si="1"/>
        <v>0</v>
      </c>
      <c r="P26" s="291"/>
      <c r="Q26" s="312">
        <f t="shared" si="0"/>
        <v>0</v>
      </c>
    </row>
    <row r="27" spans="1:17">
      <c r="A27" s="293" t="s">
        <v>349</v>
      </c>
      <c r="C27" s="293" t="s">
        <v>325</v>
      </c>
      <c r="D27" s="293">
        <v>15000000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6"/>
  <sheetViews>
    <sheetView topLeftCell="A3" workbookViewId="0">
      <selection activeCell="A24" sqref="A24"/>
    </sheetView>
  </sheetViews>
  <sheetFormatPr defaultRowHeight="15"/>
  <cols>
    <col min="1" max="1" width="42.42578125" style="316" customWidth="1"/>
    <col min="2" max="2" width="9.28515625" style="316" bestFit="1" customWidth="1"/>
    <col min="3" max="3" width="9.140625" style="316"/>
    <col min="4" max="4" width="12.5703125" style="316" customWidth="1"/>
    <col min="5" max="10" width="9.28515625" style="316" bestFit="1" customWidth="1"/>
    <col min="11" max="11" width="10.28515625" style="316" bestFit="1" customWidth="1"/>
    <col min="12" max="14" width="9.140625" style="316"/>
    <col min="15" max="15" width="9.28515625" style="316" bestFit="1" customWidth="1"/>
    <col min="16" max="16" width="9.140625" style="316"/>
    <col min="17" max="17" width="10.28515625" style="316" bestFit="1" customWidth="1"/>
    <col min="18" max="20" width="9.140625" style="316"/>
    <col min="21" max="21" width="9.28515625" style="316" bestFit="1" customWidth="1"/>
    <col min="22" max="16384" width="9.140625" style="316"/>
  </cols>
  <sheetData>
    <row r="1" spans="1:26" ht="21.75" thickBot="1">
      <c r="A1" s="313" t="s">
        <v>317</v>
      </c>
      <c r="B1" s="314"/>
      <c r="C1" s="314"/>
      <c r="D1" s="315" t="s">
        <v>246</v>
      </c>
      <c r="E1" s="315">
        <v>0</v>
      </c>
      <c r="F1" s="314"/>
      <c r="G1" s="315" t="s">
        <v>247</v>
      </c>
      <c r="H1" s="315">
        <v>0</v>
      </c>
      <c r="I1" s="314"/>
      <c r="J1" s="315" t="s">
        <v>248</v>
      </c>
      <c r="K1" s="315" t="e">
        <f>B3/H1</f>
        <v>#DIV/0!</v>
      </c>
      <c r="L1" s="314"/>
      <c r="M1" s="314"/>
      <c r="N1" s="314"/>
      <c r="O1" s="314"/>
      <c r="P1" s="314"/>
      <c r="Q1" s="314"/>
      <c r="R1" s="314"/>
      <c r="S1" s="314"/>
      <c r="T1" s="314"/>
      <c r="U1" s="314"/>
      <c r="V1" s="314"/>
      <c r="W1" s="314"/>
      <c r="X1" s="314"/>
      <c r="Y1" s="314"/>
      <c r="Z1" s="314"/>
    </row>
    <row r="2" spans="1:26" ht="17.25" thickBot="1">
      <c r="A2" s="314"/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  <c r="R2" s="314"/>
      <c r="S2" s="314"/>
      <c r="T2" s="314"/>
      <c r="U2" s="314"/>
      <c r="V2" s="314"/>
      <c r="W2" s="314"/>
      <c r="X2" s="314"/>
      <c r="Y2" s="314"/>
      <c r="Z2" s="314"/>
    </row>
    <row r="3" spans="1:26" ht="20.25" thickBot="1">
      <c r="A3" s="317">
        <f>1000000000-SUM(D7:D26)</f>
        <v>500000</v>
      </c>
      <c r="B3" s="318">
        <f>SUM(X7:X33)+E1</f>
        <v>0</v>
      </c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>
        <v>161.76</v>
      </c>
      <c r="V3" s="314"/>
      <c r="W3" s="314"/>
      <c r="X3" s="314"/>
      <c r="Y3" s="314"/>
      <c r="Z3" s="314"/>
    </row>
    <row r="4" spans="1:26" ht="17.25" thickBot="1">
      <c r="A4" s="314"/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  <c r="R4" s="314"/>
      <c r="S4" s="314"/>
      <c r="T4" s="314"/>
      <c r="U4" s="314"/>
      <c r="V4" s="314"/>
      <c r="W4" s="314"/>
      <c r="X4" s="314"/>
      <c r="Y4" s="314"/>
      <c r="Z4" s="314"/>
    </row>
    <row r="5" spans="1:26" ht="18.75" thickBot="1">
      <c r="A5" s="319" t="s">
        <v>250</v>
      </c>
      <c r="B5" s="320" t="s">
        <v>251</v>
      </c>
      <c r="C5" s="320" t="s">
        <v>252</v>
      </c>
      <c r="D5" s="320" t="s">
        <v>253</v>
      </c>
      <c r="E5" s="320">
        <v>1</v>
      </c>
      <c r="F5" s="320">
        <v>2</v>
      </c>
      <c r="G5" s="320">
        <v>3</v>
      </c>
      <c r="H5" s="320">
        <v>4</v>
      </c>
      <c r="I5" s="320">
        <v>5</v>
      </c>
      <c r="J5" s="320">
        <v>6</v>
      </c>
      <c r="K5" s="320">
        <v>7</v>
      </c>
      <c r="L5" s="320" t="s">
        <v>255</v>
      </c>
      <c r="M5" s="320" t="s">
        <v>256</v>
      </c>
      <c r="N5" s="314"/>
      <c r="O5" s="315" t="s">
        <v>249</v>
      </c>
      <c r="P5" s="314"/>
      <c r="Q5" s="315" t="s">
        <v>254</v>
      </c>
    </row>
    <row r="6" spans="1:26" ht="17.25" thickBot="1">
      <c r="A6" s="321"/>
      <c r="B6" s="314"/>
      <c r="C6" s="314"/>
      <c r="D6" s="314"/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</row>
    <row r="7" spans="1:26" ht="18">
      <c r="A7" s="322" t="s">
        <v>104</v>
      </c>
      <c r="B7" s="323"/>
      <c r="C7" s="323" t="s">
        <v>321</v>
      </c>
      <c r="D7" s="323">
        <v>80000000</v>
      </c>
      <c r="E7" s="324"/>
      <c r="F7" s="325"/>
      <c r="G7" s="325"/>
      <c r="H7" s="325"/>
      <c r="I7" s="325"/>
      <c r="J7" s="325"/>
      <c r="K7" s="325"/>
      <c r="L7" s="323"/>
      <c r="M7" s="323"/>
      <c r="N7" s="314"/>
      <c r="O7" s="326">
        <f>SUM(E7:M7)</f>
        <v>0</v>
      </c>
      <c r="P7" s="314"/>
      <c r="Q7" s="326">
        <f t="shared" ref="Q7:Q26" si="0">O7/D7*100000</f>
        <v>0</v>
      </c>
    </row>
    <row r="8" spans="1:26" ht="16.5">
      <c r="A8" s="327" t="s">
        <v>88</v>
      </c>
      <c r="B8" s="328"/>
      <c r="C8" s="328" t="s">
        <v>321</v>
      </c>
      <c r="D8" s="328">
        <v>120000000</v>
      </c>
      <c r="E8" s="328"/>
      <c r="F8" s="328"/>
      <c r="G8" s="328"/>
      <c r="H8" s="328"/>
      <c r="I8" s="328"/>
      <c r="J8" s="328"/>
      <c r="K8" s="328"/>
      <c r="L8" s="328"/>
      <c r="M8" s="328"/>
      <c r="N8" s="314"/>
      <c r="O8" s="329">
        <f t="shared" ref="O8:O26" si="1">SUM(E8:M8)</f>
        <v>0</v>
      </c>
      <c r="P8" s="314"/>
      <c r="Q8" s="329">
        <f t="shared" si="0"/>
        <v>0</v>
      </c>
    </row>
    <row r="9" spans="1:26" ht="18">
      <c r="A9" s="327" t="s">
        <v>30</v>
      </c>
      <c r="B9" s="328"/>
      <c r="C9" s="328" t="s">
        <v>325</v>
      </c>
      <c r="D9" s="328">
        <v>76000000</v>
      </c>
      <c r="E9" s="330"/>
      <c r="F9" s="328"/>
      <c r="G9" s="328"/>
      <c r="H9" s="330"/>
      <c r="I9" s="328"/>
      <c r="J9" s="328"/>
      <c r="K9" s="328"/>
      <c r="L9" s="331"/>
      <c r="M9" s="331"/>
      <c r="N9" s="314"/>
      <c r="O9" s="329">
        <f t="shared" si="1"/>
        <v>0</v>
      </c>
      <c r="P9" s="314"/>
      <c r="Q9" s="329">
        <f t="shared" si="0"/>
        <v>0</v>
      </c>
    </row>
    <row r="10" spans="1:26" ht="18">
      <c r="A10" s="327" t="s">
        <v>165</v>
      </c>
      <c r="B10" s="328"/>
      <c r="C10" s="328" t="s">
        <v>321</v>
      </c>
      <c r="D10" s="328">
        <v>50500000</v>
      </c>
      <c r="E10" s="330"/>
      <c r="F10" s="328"/>
      <c r="G10" s="328"/>
      <c r="H10" s="328"/>
      <c r="I10" s="328"/>
      <c r="J10" s="328"/>
      <c r="K10" s="328"/>
      <c r="L10" s="328"/>
      <c r="M10" s="332"/>
      <c r="N10" s="314"/>
      <c r="O10" s="329">
        <f t="shared" si="1"/>
        <v>0</v>
      </c>
      <c r="P10" s="314"/>
      <c r="Q10" s="329">
        <f t="shared" si="0"/>
        <v>0</v>
      </c>
    </row>
    <row r="11" spans="1:26" ht="18">
      <c r="A11" s="327" t="s">
        <v>170</v>
      </c>
      <c r="B11" s="328"/>
      <c r="C11" s="328" t="s">
        <v>321</v>
      </c>
      <c r="D11" s="328">
        <v>35000000</v>
      </c>
      <c r="E11" s="330"/>
      <c r="F11" s="332"/>
      <c r="G11" s="331"/>
      <c r="H11" s="328"/>
      <c r="I11" s="331"/>
      <c r="J11" s="331"/>
      <c r="K11" s="331"/>
      <c r="L11" s="332"/>
      <c r="M11" s="328"/>
      <c r="N11" s="314"/>
      <c r="O11" s="329">
        <f t="shared" si="1"/>
        <v>0</v>
      </c>
      <c r="P11" s="314"/>
      <c r="Q11" s="329">
        <f t="shared" si="0"/>
        <v>0</v>
      </c>
    </row>
    <row r="12" spans="1:26" ht="16.5">
      <c r="A12" s="327" t="s">
        <v>176</v>
      </c>
      <c r="B12" s="328"/>
      <c r="C12" s="328" t="s">
        <v>321</v>
      </c>
      <c r="D12" s="328">
        <v>110000000</v>
      </c>
      <c r="E12" s="328"/>
      <c r="F12" s="328"/>
      <c r="G12" s="328"/>
      <c r="H12" s="328"/>
      <c r="I12" s="328"/>
      <c r="J12" s="328"/>
      <c r="K12" s="328"/>
      <c r="L12" s="330"/>
      <c r="M12" s="328"/>
      <c r="N12" s="314"/>
      <c r="O12" s="329">
        <f t="shared" si="1"/>
        <v>0</v>
      </c>
      <c r="P12" s="314"/>
      <c r="Q12" s="329">
        <f t="shared" si="0"/>
        <v>0</v>
      </c>
    </row>
    <row r="13" spans="1:26" ht="16.5">
      <c r="A13" s="327" t="s">
        <v>181</v>
      </c>
      <c r="B13" s="328"/>
      <c r="C13" s="328" t="s">
        <v>323</v>
      </c>
      <c r="D13" s="328">
        <v>76000000</v>
      </c>
      <c r="E13" s="328"/>
      <c r="F13" s="330"/>
      <c r="G13" s="328"/>
      <c r="H13" s="328"/>
      <c r="I13" s="328"/>
      <c r="J13" s="328"/>
      <c r="K13" s="330"/>
      <c r="L13" s="328"/>
      <c r="M13" s="328"/>
      <c r="N13" s="314"/>
      <c r="O13" s="329">
        <f t="shared" si="1"/>
        <v>0</v>
      </c>
      <c r="P13" s="314"/>
      <c r="Q13" s="329">
        <f t="shared" si="0"/>
        <v>0</v>
      </c>
    </row>
    <row r="14" spans="1:26" ht="16.5">
      <c r="A14" s="328" t="s">
        <v>215</v>
      </c>
      <c r="C14" s="328" t="s">
        <v>279</v>
      </c>
      <c r="D14" s="328">
        <v>50000000</v>
      </c>
      <c r="E14" s="328"/>
      <c r="F14" s="328"/>
      <c r="G14" s="328"/>
      <c r="H14" s="328"/>
      <c r="I14" s="328"/>
      <c r="J14" s="328"/>
      <c r="K14" s="328"/>
      <c r="L14" s="328"/>
      <c r="M14" s="328"/>
      <c r="N14" s="314"/>
      <c r="O14" s="329">
        <f t="shared" si="1"/>
        <v>0</v>
      </c>
      <c r="P14" s="314"/>
      <c r="Q14" s="329">
        <f t="shared" si="0"/>
        <v>0</v>
      </c>
    </row>
    <row r="15" spans="1:26" ht="16.5">
      <c r="A15" s="327" t="s">
        <v>212</v>
      </c>
      <c r="B15" s="328"/>
      <c r="C15" s="328" t="s">
        <v>325</v>
      </c>
      <c r="D15" s="328">
        <v>45000000</v>
      </c>
      <c r="E15" s="328"/>
      <c r="F15" s="328"/>
      <c r="G15" s="328"/>
      <c r="H15" s="330"/>
      <c r="I15" s="330"/>
      <c r="J15" s="328"/>
      <c r="K15" s="328"/>
      <c r="L15" s="328"/>
      <c r="M15" s="328"/>
      <c r="N15" s="314"/>
      <c r="O15" s="329">
        <f t="shared" si="1"/>
        <v>0</v>
      </c>
      <c r="P15" s="314"/>
      <c r="Q15" s="329">
        <f t="shared" si="0"/>
        <v>0</v>
      </c>
    </row>
    <row r="16" spans="1:26" ht="16.5">
      <c r="A16" s="327" t="s">
        <v>209</v>
      </c>
      <c r="B16" s="328"/>
      <c r="C16" s="328" t="s">
        <v>325</v>
      </c>
      <c r="D16" s="328">
        <v>45500000</v>
      </c>
      <c r="E16" s="328"/>
      <c r="F16" s="328"/>
      <c r="G16" s="328"/>
      <c r="H16" s="328"/>
      <c r="I16" s="328"/>
      <c r="J16" s="328"/>
      <c r="K16" s="328"/>
      <c r="L16" s="328"/>
      <c r="M16" s="328"/>
      <c r="N16" s="314"/>
      <c r="O16" s="329">
        <f t="shared" si="1"/>
        <v>0</v>
      </c>
      <c r="P16" s="314"/>
      <c r="Q16" s="329">
        <f t="shared" si="0"/>
        <v>0</v>
      </c>
    </row>
    <row r="17" spans="1:17" ht="16.5">
      <c r="A17" s="327" t="s">
        <v>33</v>
      </c>
      <c r="B17" s="328"/>
      <c r="C17" s="328" t="s">
        <v>325</v>
      </c>
      <c r="D17" s="328">
        <v>97500000</v>
      </c>
      <c r="E17" s="328"/>
      <c r="F17" s="328"/>
      <c r="G17" s="328"/>
      <c r="H17" s="330"/>
      <c r="I17" s="328"/>
      <c r="J17" s="328"/>
      <c r="K17" s="328"/>
      <c r="L17" s="328"/>
      <c r="M17" s="328"/>
      <c r="N17" s="314"/>
      <c r="O17" s="329">
        <f t="shared" si="1"/>
        <v>0</v>
      </c>
      <c r="P17" s="314"/>
      <c r="Q17" s="329">
        <f t="shared" si="0"/>
        <v>0</v>
      </c>
    </row>
    <row r="18" spans="1:17" ht="16.5">
      <c r="A18" s="327" t="s">
        <v>221</v>
      </c>
      <c r="B18" s="328"/>
      <c r="C18" s="328" t="s">
        <v>321</v>
      </c>
      <c r="D18" s="328">
        <v>41500000</v>
      </c>
      <c r="E18" s="328"/>
      <c r="F18" s="328"/>
      <c r="G18" s="328"/>
      <c r="H18" s="328"/>
      <c r="I18" s="328"/>
      <c r="J18" s="328"/>
      <c r="K18" s="328"/>
      <c r="L18" s="328"/>
      <c r="M18" s="328"/>
      <c r="N18" s="314"/>
      <c r="O18" s="329">
        <f t="shared" si="1"/>
        <v>0</v>
      </c>
      <c r="P18" s="314"/>
      <c r="Q18" s="329">
        <f t="shared" si="0"/>
        <v>0</v>
      </c>
    </row>
    <row r="19" spans="1:17" ht="16.5">
      <c r="A19" s="327" t="s">
        <v>328</v>
      </c>
      <c r="B19" s="328"/>
      <c r="C19" s="328" t="s">
        <v>321</v>
      </c>
      <c r="D19" s="328">
        <v>20000000</v>
      </c>
      <c r="E19" s="328"/>
      <c r="F19" s="328"/>
      <c r="G19" s="328"/>
      <c r="H19" s="328"/>
      <c r="I19" s="328"/>
      <c r="J19" s="328"/>
      <c r="K19" s="328"/>
      <c r="L19" s="328"/>
      <c r="M19" s="328"/>
      <c r="N19" s="314"/>
      <c r="O19" s="329">
        <f t="shared" si="1"/>
        <v>0</v>
      </c>
      <c r="P19" s="314"/>
      <c r="Q19" s="329">
        <f t="shared" si="0"/>
        <v>0</v>
      </c>
    </row>
    <row r="20" spans="1:17" ht="16.5">
      <c r="A20" s="327" t="s">
        <v>36</v>
      </c>
      <c r="B20" s="328"/>
      <c r="C20" s="328" t="s">
        <v>323</v>
      </c>
      <c r="D20" s="328">
        <v>80500000</v>
      </c>
      <c r="E20" s="328"/>
      <c r="F20" s="328"/>
      <c r="G20" s="328"/>
      <c r="H20" s="328"/>
      <c r="I20" s="328"/>
      <c r="J20" s="328"/>
      <c r="K20" s="328"/>
      <c r="L20" s="328"/>
      <c r="M20" s="328"/>
      <c r="N20" s="314"/>
      <c r="O20" s="329">
        <f t="shared" si="1"/>
        <v>0</v>
      </c>
      <c r="P20" s="314"/>
      <c r="Q20" s="329">
        <f t="shared" si="0"/>
        <v>0</v>
      </c>
    </row>
    <row r="21" spans="1:17" ht="16.5">
      <c r="A21" s="327" t="s">
        <v>331</v>
      </c>
      <c r="B21" s="328"/>
      <c r="C21" s="328" t="s">
        <v>323</v>
      </c>
      <c r="D21" s="328">
        <v>45000000</v>
      </c>
      <c r="E21" s="328"/>
      <c r="F21" s="328"/>
      <c r="G21" s="328"/>
      <c r="H21" s="328"/>
      <c r="I21" s="328"/>
      <c r="J21" s="328"/>
      <c r="K21" s="328"/>
      <c r="L21" s="328"/>
      <c r="M21" s="328"/>
      <c r="N21" s="314"/>
      <c r="O21" s="329">
        <f t="shared" si="1"/>
        <v>0</v>
      </c>
      <c r="P21" s="314"/>
      <c r="Q21" s="329">
        <f t="shared" si="0"/>
        <v>0</v>
      </c>
    </row>
    <row r="22" spans="1:17" ht="16.5">
      <c r="A22" s="327" t="s">
        <v>332</v>
      </c>
      <c r="B22" s="328"/>
      <c r="C22" s="328" t="s">
        <v>323</v>
      </c>
      <c r="D22" s="328">
        <v>22000000</v>
      </c>
      <c r="E22" s="328"/>
      <c r="F22" s="328"/>
      <c r="G22" s="328"/>
      <c r="H22" s="328"/>
      <c r="I22" s="328"/>
      <c r="J22" s="328"/>
      <c r="K22" s="328"/>
      <c r="L22" s="328"/>
      <c r="M22" s="328"/>
      <c r="N22" s="314"/>
      <c r="O22" s="329">
        <f t="shared" si="1"/>
        <v>0</v>
      </c>
      <c r="P22" s="314"/>
      <c r="Q22" s="329">
        <f t="shared" si="0"/>
        <v>0</v>
      </c>
    </row>
    <row r="23" spans="1:17" ht="16.5">
      <c r="A23" s="327" t="s">
        <v>343</v>
      </c>
      <c r="B23" s="328"/>
      <c r="C23" s="328" t="s">
        <v>321</v>
      </c>
      <c r="D23" s="328">
        <v>5000000</v>
      </c>
      <c r="E23" s="328"/>
      <c r="F23" s="328"/>
      <c r="G23" s="328"/>
      <c r="H23" s="328"/>
      <c r="I23" s="328"/>
      <c r="J23" s="328"/>
      <c r="K23" s="328"/>
      <c r="L23" s="328"/>
      <c r="M23" s="328"/>
      <c r="N23" s="314"/>
      <c r="O23" s="329">
        <f t="shared" si="1"/>
        <v>0</v>
      </c>
      <c r="P23" s="314"/>
      <c r="Q23" s="329">
        <f t="shared" si="0"/>
        <v>0</v>
      </c>
    </row>
    <row r="24" spans="1:17" ht="16.5">
      <c r="A24" s="327"/>
      <c r="B24" s="328"/>
      <c r="C24" s="328"/>
      <c r="D24" s="328"/>
      <c r="E24" s="328"/>
      <c r="F24" s="328"/>
      <c r="G24" s="328"/>
      <c r="H24" s="328"/>
      <c r="I24" s="328"/>
      <c r="J24" s="328"/>
      <c r="K24" s="328"/>
      <c r="L24" s="328"/>
      <c r="M24" s="328"/>
      <c r="N24" s="314"/>
      <c r="O24" s="329">
        <f t="shared" si="1"/>
        <v>0</v>
      </c>
      <c r="P24" s="314"/>
      <c r="Q24" s="329" t="e">
        <f t="shared" si="0"/>
        <v>#DIV/0!</v>
      </c>
    </row>
    <row r="25" spans="1:17" ht="16.5">
      <c r="A25" s="327"/>
      <c r="B25" s="328"/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14"/>
      <c r="O25" s="329">
        <f t="shared" si="1"/>
        <v>0</v>
      </c>
      <c r="P25" s="314"/>
      <c r="Q25" s="329" t="e">
        <f t="shared" si="0"/>
        <v>#DIV/0!</v>
      </c>
    </row>
    <row r="26" spans="1:17" ht="17.25" thickBot="1">
      <c r="A26" s="333"/>
      <c r="B26" s="334"/>
      <c r="C26" s="334"/>
      <c r="D26" s="334"/>
      <c r="E26" s="334"/>
      <c r="F26" s="334"/>
      <c r="G26" s="334"/>
      <c r="H26" s="334"/>
      <c r="I26" s="334"/>
      <c r="J26" s="334"/>
      <c r="K26" s="334"/>
      <c r="L26" s="334"/>
      <c r="M26" s="334"/>
      <c r="N26" s="314"/>
      <c r="O26" s="335">
        <f t="shared" si="1"/>
        <v>0</v>
      </c>
      <c r="P26" s="314"/>
      <c r="Q26" s="335" t="e">
        <f t="shared" si="0"/>
        <v>#DIV/0!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6"/>
  <sheetViews>
    <sheetView topLeftCell="A2" workbookViewId="0">
      <selection activeCell="D22" sqref="D22"/>
    </sheetView>
  </sheetViews>
  <sheetFormatPr defaultRowHeight="15"/>
  <cols>
    <col min="1" max="1" width="42.42578125" style="270" customWidth="1"/>
    <col min="2" max="2" width="9.28515625" style="270" bestFit="1" customWidth="1"/>
    <col min="3" max="3" width="9.140625" style="270"/>
    <col min="4" max="4" width="12.5703125" style="270" customWidth="1"/>
    <col min="5" max="10" width="9.28515625" style="270" bestFit="1" customWidth="1"/>
    <col min="11" max="11" width="10.28515625" style="270" bestFit="1" customWidth="1"/>
    <col min="12" max="14" width="9.140625" style="270"/>
    <col min="15" max="15" width="9.28515625" style="270" bestFit="1" customWidth="1"/>
    <col min="16" max="16" width="9.140625" style="270"/>
    <col min="17" max="17" width="10.28515625" style="270" bestFit="1" customWidth="1"/>
    <col min="18" max="20" width="9.140625" style="270"/>
    <col min="21" max="21" width="9.28515625" style="270" bestFit="1" customWidth="1"/>
    <col min="22" max="16384" width="9.140625" style="270"/>
  </cols>
  <sheetData>
    <row r="1" spans="1:26" ht="21.75" thickBot="1">
      <c r="A1" s="267" t="s">
        <v>314</v>
      </c>
      <c r="B1" s="268"/>
      <c r="C1" s="268"/>
      <c r="D1" s="269" t="s">
        <v>246</v>
      </c>
      <c r="E1" s="269">
        <v>0</v>
      </c>
      <c r="F1" s="268"/>
      <c r="G1" s="269" t="s">
        <v>247</v>
      </c>
      <c r="H1" s="269">
        <v>0</v>
      </c>
      <c r="I1" s="268"/>
      <c r="J1" s="269" t="s">
        <v>248</v>
      </c>
      <c r="K1" s="269" t="e">
        <f>B3/H1</f>
        <v>#DIV/0!</v>
      </c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</row>
    <row r="2" spans="1:26" ht="17.25" thickBot="1">
      <c r="A2" s="268"/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</row>
    <row r="3" spans="1:26" ht="20.25" thickBot="1">
      <c r="A3" s="271">
        <f>1000000000-SUM(D7:D26)</f>
        <v>3500000</v>
      </c>
      <c r="B3" s="272">
        <f>SUM(X7:X33)+E1</f>
        <v>0</v>
      </c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68"/>
      <c r="R3" s="268"/>
      <c r="S3" s="268"/>
      <c r="T3" s="268"/>
      <c r="U3" s="268">
        <v>161.76</v>
      </c>
      <c r="V3" s="268"/>
      <c r="W3" s="268"/>
      <c r="X3" s="268"/>
      <c r="Y3" s="268"/>
      <c r="Z3" s="268"/>
    </row>
    <row r="4" spans="1:26" ht="17.25" thickBot="1">
      <c r="A4" s="268"/>
      <c r="B4" s="268"/>
      <c r="C4" s="268"/>
      <c r="D4" s="268"/>
      <c r="E4" s="268"/>
      <c r="F4" s="268"/>
      <c r="G4" s="268"/>
      <c r="H4" s="268"/>
      <c r="I4" s="268"/>
      <c r="J4" s="268"/>
      <c r="K4" s="268"/>
      <c r="L4" s="268"/>
      <c r="M4" s="268"/>
      <c r="N4" s="268"/>
      <c r="O4" s="268"/>
      <c r="P4" s="268"/>
      <c r="Q4" s="268"/>
      <c r="R4" s="268"/>
      <c r="S4" s="268"/>
      <c r="T4" s="268"/>
      <c r="U4" s="268"/>
      <c r="V4" s="268"/>
      <c r="W4" s="268"/>
      <c r="X4" s="268"/>
      <c r="Y4" s="268"/>
      <c r="Z4" s="268"/>
    </row>
    <row r="5" spans="1:26" ht="18.75" thickBot="1">
      <c r="A5" s="273" t="s">
        <v>250</v>
      </c>
      <c r="B5" s="274" t="s">
        <v>251</v>
      </c>
      <c r="C5" s="274" t="s">
        <v>252</v>
      </c>
      <c r="D5" s="274" t="s">
        <v>253</v>
      </c>
      <c r="E5" s="274">
        <v>1</v>
      </c>
      <c r="F5" s="274">
        <v>2</v>
      </c>
      <c r="G5" s="274">
        <v>3</v>
      </c>
      <c r="H5" s="274">
        <v>4</v>
      </c>
      <c r="I5" s="274">
        <v>5</v>
      </c>
      <c r="J5" s="274">
        <v>6</v>
      </c>
      <c r="K5" s="274">
        <v>7</v>
      </c>
      <c r="L5" s="274" t="s">
        <v>255</v>
      </c>
      <c r="M5" s="274" t="s">
        <v>256</v>
      </c>
      <c r="N5" s="268"/>
      <c r="O5" s="269" t="s">
        <v>249</v>
      </c>
      <c r="P5" s="268"/>
      <c r="Q5" s="269" t="s">
        <v>254</v>
      </c>
    </row>
    <row r="6" spans="1:26" ht="17.25" thickBot="1">
      <c r="A6" s="275"/>
      <c r="B6" s="268"/>
      <c r="C6" s="268"/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268"/>
      <c r="O6" s="268"/>
      <c r="P6" s="268"/>
      <c r="Q6" s="268"/>
    </row>
    <row r="7" spans="1:26" ht="18">
      <c r="A7" s="276" t="s">
        <v>322</v>
      </c>
      <c r="B7" s="277"/>
      <c r="C7" s="277" t="s">
        <v>321</v>
      </c>
      <c r="D7" s="277">
        <v>60000000</v>
      </c>
      <c r="E7" s="278"/>
      <c r="F7" s="279"/>
      <c r="G7" s="279"/>
      <c r="H7" s="279"/>
      <c r="I7" s="279"/>
      <c r="J7" s="279"/>
      <c r="K7" s="279"/>
      <c r="L7" s="277"/>
      <c r="M7" s="277"/>
      <c r="N7" s="268"/>
      <c r="O7" s="280">
        <f>SUM(E7:M7)</f>
        <v>0</v>
      </c>
      <c r="P7" s="268"/>
      <c r="Q7" s="280">
        <f t="shared" ref="Q7:Q26" si="0">O7/D7*100000</f>
        <v>0</v>
      </c>
    </row>
    <row r="8" spans="1:26" ht="16.5">
      <c r="A8" s="281" t="s">
        <v>112</v>
      </c>
      <c r="B8" s="282"/>
      <c r="C8" s="282" t="s">
        <v>323</v>
      </c>
      <c r="D8" s="282">
        <v>100000000</v>
      </c>
      <c r="E8" s="282"/>
      <c r="F8" s="282"/>
      <c r="G8" s="282"/>
      <c r="H8" s="282"/>
      <c r="I8" s="282"/>
      <c r="J8" s="282"/>
      <c r="K8" s="282"/>
      <c r="L8" s="282"/>
      <c r="M8" s="282"/>
      <c r="N8" s="268"/>
      <c r="O8" s="283">
        <f t="shared" ref="O8:O26" si="1">SUM(E8:M8)</f>
        <v>0</v>
      </c>
      <c r="P8" s="268"/>
      <c r="Q8" s="283">
        <f t="shared" si="0"/>
        <v>0</v>
      </c>
    </row>
    <row r="9" spans="1:26" ht="18">
      <c r="A9" s="281" t="s">
        <v>157</v>
      </c>
      <c r="B9" s="282"/>
      <c r="C9" s="282" t="s">
        <v>325</v>
      </c>
      <c r="D9" s="282">
        <v>110000000</v>
      </c>
      <c r="E9" s="284"/>
      <c r="F9" s="282"/>
      <c r="G9" s="282"/>
      <c r="H9" s="284"/>
      <c r="I9" s="282"/>
      <c r="J9" s="282"/>
      <c r="K9" s="282"/>
      <c r="L9" s="285"/>
      <c r="M9" s="285"/>
      <c r="N9" s="268"/>
      <c r="O9" s="283">
        <f t="shared" si="1"/>
        <v>0</v>
      </c>
      <c r="P9" s="268"/>
      <c r="Q9" s="283">
        <f t="shared" si="0"/>
        <v>0</v>
      </c>
    </row>
    <row r="10" spans="1:26" ht="18">
      <c r="A10" s="281" t="s">
        <v>159</v>
      </c>
      <c r="B10" s="282"/>
      <c r="C10" s="282" t="s">
        <v>325</v>
      </c>
      <c r="D10" s="282">
        <v>100000000</v>
      </c>
      <c r="E10" s="284"/>
      <c r="F10" s="282"/>
      <c r="G10" s="282"/>
      <c r="H10" s="282"/>
      <c r="I10" s="282"/>
      <c r="J10" s="282"/>
      <c r="K10" s="282"/>
      <c r="L10" s="282"/>
      <c r="M10" s="286"/>
      <c r="N10" s="268"/>
      <c r="O10" s="283">
        <f t="shared" si="1"/>
        <v>0</v>
      </c>
      <c r="P10" s="268"/>
      <c r="Q10" s="283">
        <f t="shared" si="0"/>
        <v>0</v>
      </c>
    </row>
    <row r="11" spans="1:26" ht="18">
      <c r="A11" s="281" t="s">
        <v>166</v>
      </c>
      <c r="B11" s="282"/>
      <c r="C11" s="282" t="s">
        <v>321</v>
      </c>
      <c r="D11" s="282">
        <v>90000000</v>
      </c>
      <c r="E11" s="284"/>
      <c r="F11" s="286"/>
      <c r="G11" s="285"/>
      <c r="H11" s="282"/>
      <c r="I11" s="285"/>
      <c r="J11" s="285"/>
      <c r="K11" s="285"/>
      <c r="L11" s="286"/>
      <c r="M11" s="282"/>
      <c r="N11" s="268"/>
      <c r="O11" s="283">
        <f t="shared" si="1"/>
        <v>0</v>
      </c>
      <c r="P11" s="268"/>
      <c r="Q11" s="283">
        <f t="shared" si="0"/>
        <v>0</v>
      </c>
    </row>
    <row r="12" spans="1:26" ht="16.5">
      <c r="A12" s="281" t="s">
        <v>326</v>
      </c>
      <c r="B12" s="282"/>
      <c r="C12" s="282" t="s">
        <v>321</v>
      </c>
      <c r="D12" s="282">
        <v>51000000</v>
      </c>
      <c r="E12" s="282"/>
      <c r="F12" s="282"/>
      <c r="G12" s="282"/>
      <c r="H12" s="282"/>
      <c r="I12" s="282"/>
      <c r="J12" s="282"/>
      <c r="K12" s="282"/>
      <c r="L12" s="284"/>
      <c r="M12" s="282"/>
      <c r="N12" s="268"/>
      <c r="O12" s="283">
        <f t="shared" si="1"/>
        <v>0</v>
      </c>
      <c r="P12" s="268"/>
      <c r="Q12" s="283">
        <f t="shared" si="0"/>
        <v>0</v>
      </c>
    </row>
    <row r="13" spans="1:26" ht="16.5">
      <c r="A13" s="281" t="s">
        <v>164</v>
      </c>
      <c r="B13" s="282"/>
      <c r="C13" s="282" t="s">
        <v>321</v>
      </c>
      <c r="D13" s="282">
        <v>39500000</v>
      </c>
      <c r="E13" s="282"/>
      <c r="F13" s="284"/>
      <c r="G13" s="282"/>
      <c r="H13" s="282"/>
      <c r="I13" s="282"/>
      <c r="J13" s="282"/>
      <c r="K13" s="284"/>
      <c r="L13" s="282"/>
      <c r="M13" s="282"/>
      <c r="N13" s="268"/>
      <c r="O13" s="283">
        <f t="shared" si="1"/>
        <v>0</v>
      </c>
      <c r="P13" s="268"/>
      <c r="Q13" s="283">
        <f t="shared" si="0"/>
        <v>0</v>
      </c>
    </row>
    <row r="14" spans="1:26" ht="16.5">
      <c r="A14" s="282" t="s">
        <v>286</v>
      </c>
      <c r="C14" s="282" t="s">
        <v>321</v>
      </c>
      <c r="D14" s="282">
        <v>136500000</v>
      </c>
      <c r="E14" s="282"/>
      <c r="F14" s="282"/>
      <c r="G14" s="282"/>
      <c r="H14" s="282"/>
      <c r="I14" s="282"/>
      <c r="J14" s="282"/>
      <c r="K14" s="282"/>
      <c r="L14" s="282"/>
      <c r="M14" s="282"/>
      <c r="N14" s="268"/>
      <c r="O14" s="283">
        <f t="shared" si="1"/>
        <v>0</v>
      </c>
      <c r="P14" s="268"/>
      <c r="Q14" s="283">
        <f t="shared" si="0"/>
        <v>0</v>
      </c>
    </row>
    <row r="15" spans="1:26" ht="16.5">
      <c r="A15" s="281" t="s">
        <v>188</v>
      </c>
      <c r="B15" s="282"/>
      <c r="C15" s="282" t="s">
        <v>323</v>
      </c>
      <c r="D15" s="282">
        <v>27000000</v>
      </c>
      <c r="E15" s="282"/>
      <c r="F15" s="282"/>
      <c r="G15" s="282"/>
      <c r="H15" s="284"/>
      <c r="I15" s="284"/>
      <c r="J15" s="282"/>
      <c r="K15" s="282"/>
      <c r="L15" s="282"/>
      <c r="M15" s="282"/>
      <c r="N15" s="268"/>
      <c r="O15" s="283">
        <f t="shared" si="1"/>
        <v>0</v>
      </c>
      <c r="P15" s="268"/>
      <c r="Q15" s="283">
        <f t="shared" si="0"/>
        <v>0</v>
      </c>
    </row>
    <row r="16" spans="1:26" ht="16.5">
      <c r="A16" s="281" t="s">
        <v>41</v>
      </c>
      <c r="B16" s="282"/>
      <c r="C16" s="282" t="s">
        <v>279</v>
      </c>
      <c r="D16" s="282">
        <v>50000000</v>
      </c>
      <c r="E16" s="282"/>
      <c r="F16" s="282"/>
      <c r="G16" s="282"/>
      <c r="H16" s="282"/>
      <c r="I16" s="282"/>
      <c r="J16" s="282"/>
      <c r="K16" s="282"/>
      <c r="L16" s="282"/>
      <c r="M16" s="282"/>
      <c r="N16" s="268"/>
      <c r="O16" s="283">
        <f t="shared" si="1"/>
        <v>0</v>
      </c>
      <c r="P16" s="268"/>
      <c r="Q16" s="283">
        <f t="shared" si="0"/>
        <v>0</v>
      </c>
    </row>
    <row r="17" spans="1:17" ht="16.5">
      <c r="A17" s="281" t="s">
        <v>205</v>
      </c>
      <c r="B17" s="282"/>
      <c r="C17" s="282" t="s">
        <v>325</v>
      </c>
      <c r="D17" s="282">
        <v>55000000</v>
      </c>
      <c r="E17" s="282"/>
      <c r="F17" s="282"/>
      <c r="G17" s="282"/>
      <c r="H17" s="284"/>
      <c r="I17" s="282"/>
      <c r="J17" s="282"/>
      <c r="K17" s="282"/>
      <c r="L17" s="282"/>
      <c r="M17" s="282"/>
      <c r="N17" s="268"/>
      <c r="O17" s="283">
        <f t="shared" si="1"/>
        <v>0</v>
      </c>
      <c r="P17" s="268"/>
      <c r="Q17" s="283">
        <f t="shared" si="0"/>
        <v>0</v>
      </c>
    </row>
    <row r="18" spans="1:17" ht="16.5">
      <c r="A18" s="281" t="s">
        <v>210</v>
      </c>
      <c r="B18" s="282"/>
      <c r="C18" s="282" t="s">
        <v>325</v>
      </c>
      <c r="D18" s="282">
        <v>80000000</v>
      </c>
      <c r="E18" s="282"/>
      <c r="F18" s="282"/>
      <c r="G18" s="282"/>
      <c r="H18" s="282"/>
      <c r="I18" s="282"/>
      <c r="J18" s="282"/>
      <c r="K18" s="282"/>
      <c r="L18" s="282"/>
      <c r="M18" s="282"/>
      <c r="N18" s="268"/>
      <c r="O18" s="283">
        <f t="shared" si="1"/>
        <v>0</v>
      </c>
      <c r="P18" s="268"/>
      <c r="Q18" s="283">
        <f t="shared" si="0"/>
        <v>0</v>
      </c>
    </row>
    <row r="19" spans="1:17" ht="16.5">
      <c r="A19" s="281" t="s">
        <v>203</v>
      </c>
      <c r="B19" s="282"/>
      <c r="C19" s="282" t="s">
        <v>325</v>
      </c>
      <c r="D19" s="282">
        <v>25500000</v>
      </c>
      <c r="E19" s="282"/>
      <c r="F19" s="282"/>
      <c r="G19" s="282"/>
      <c r="H19" s="282"/>
      <c r="I19" s="282"/>
      <c r="J19" s="282"/>
      <c r="K19" s="282"/>
      <c r="L19" s="282"/>
      <c r="M19" s="282"/>
      <c r="N19" s="268"/>
      <c r="O19" s="283">
        <f t="shared" si="1"/>
        <v>0</v>
      </c>
      <c r="P19" s="268"/>
      <c r="Q19" s="283">
        <f t="shared" si="0"/>
        <v>0</v>
      </c>
    </row>
    <row r="20" spans="1:17" ht="16.5">
      <c r="A20" s="281" t="s">
        <v>35</v>
      </c>
      <c r="B20" s="282"/>
      <c r="C20" s="282" t="s">
        <v>321</v>
      </c>
      <c r="D20" s="282">
        <v>50000000</v>
      </c>
      <c r="E20" s="282"/>
      <c r="F20" s="282"/>
      <c r="G20" s="282"/>
      <c r="H20" s="282"/>
      <c r="I20" s="282"/>
      <c r="J20" s="282"/>
      <c r="K20" s="282"/>
      <c r="L20" s="282"/>
      <c r="M20" s="282"/>
      <c r="N20" s="268"/>
      <c r="O20" s="283">
        <f t="shared" si="1"/>
        <v>0</v>
      </c>
      <c r="P20" s="268"/>
      <c r="Q20" s="283">
        <f t="shared" si="0"/>
        <v>0</v>
      </c>
    </row>
    <row r="21" spans="1:17" ht="16.5">
      <c r="A21" s="281" t="s">
        <v>5</v>
      </c>
      <c r="B21" s="282"/>
      <c r="C21" s="282" t="s">
        <v>279</v>
      </c>
      <c r="D21" s="282">
        <v>17000000</v>
      </c>
      <c r="E21" s="282"/>
      <c r="F21" s="282"/>
      <c r="G21" s="282"/>
      <c r="H21" s="282"/>
      <c r="I21" s="282"/>
      <c r="J21" s="282"/>
      <c r="K21" s="282"/>
      <c r="L21" s="282"/>
      <c r="M21" s="282"/>
      <c r="N21" s="268"/>
      <c r="O21" s="283">
        <f t="shared" si="1"/>
        <v>0</v>
      </c>
      <c r="P21" s="268"/>
      <c r="Q21" s="283">
        <f t="shared" si="0"/>
        <v>0</v>
      </c>
    </row>
    <row r="22" spans="1:17" ht="16.5">
      <c r="A22" s="281" t="s">
        <v>342</v>
      </c>
      <c r="B22" s="282"/>
      <c r="C22" s="282" t="s">
        <v>321</v>
      </c>
      <c r="D22" s="282">
        <v>5000000</v>
      </c>
      <c r="E22" s="282"/>
      <c r="F22" s="282"/>
      <c r="G22" s="282"/>
      <c r="H22" s="282"/>
      <c r="I22" s="282"/>
      <c r="J22" s="282"/>
      <c r="K22" s="282"/>
      <c r="L22" s="282"/>
      <c r="M22" s="282"/>
      <c r="N22" s="268"/>
      <c r="O22" s="283">
        <f t="shared" si="1"/>
        <v>0</v>
      </c>
      <c r="P22" s="268"/>
      <c r="Q22" s="283">
        <f t="shared" si="0"/>
        <v>0</v>
      </c>
    </row>
    <row r="23" spans="1:17" ht="16.5">
      <c r="A23" s="281"/>
      <c r="B23" s="282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2"/>
      <c r="N23" s="268"/>
      <c r="O23" s="283">
        <f t="shared" si="1"/>
        <v>0</v>
      </c>
      <c r="P23" s="268"/>
      <c r="Q23" s="283" t="e">
        <f t="shared" si="0"/>
        <v>#DIV/0!</v>
      </c>
    </row>
    <row r="24" spans="1:17" ht="16.5">
      <c r="A24" s="281"/>
      <c r="B24" s="282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2"/>
      <c r="N24" s="268"/>
      <c r="O24" s="283">
        <f t="shared" si="1"/>
        <v>0</v>
      </c>
      <c r="P24" s="268"/>
      <c r="Q24" s="283" t="e">
        <f t="shared" si="0"/>
        <v>#DIV/0!</v>
      </c>
    </row>
    <row r="25" spans="1:17" ht="16.5">
      <c r="A25" s="281"/>
      <c r="B25" s="282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2"/>
      <c r="N25" s="268"/>
      <c r="O25" s="283">
        <f t="shared" si="1"/>
        <v>0</v>
      </c>
      <c r="P25" s="268"/>
      <c r="Q25" s="283" t="e">
        <f t="shared" si="0"/>
        <v>#DIV/0!</v>
      </c>
    </row>
    <row r="26" spans="1:17" ht="17.25" thickBot="1">
      <c r="A26" s="287"/>
      <c r="B26" s="288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8"/>
      <c r="N26" s="268"/>
      <c r="O26" s="289">
        <f t="shared" si="1"/>
        <v>0</v>
      </c>
      <c r="P26" s="268"/>
      <c r="Q26" s="289" t="e">
        <f t="shared" si="0"/>
        <v>#DIV/0!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7"/>
  <sheetViews>
    <sheetView topLeftCell="A11" workbookViewId="0">
      <selection activeCell="B33" sqref="B33"/>
    </sheetView>
  </sheetViews>
  <sheetFormatPr defaultRowHeight="15"/>
  <cols>
    <col min="1" max="1" width="38.85546875" style="213" customWidth="1"/>
    <col min="2" max="3" width="9.140625" style="213"/>
    <col min="4" max="4" width="12.5703125" style="213" customWidth="1"/>
    <col min="5" max="16384" width="9.140625" style="213"/>
  </cols>
  <sheetData>
    <row r="1" spans="1:26" ht="21.75" thickBot="1">
      <c r="A1" s="209" t="s">
        <v>312</v>
      </c>
      <c r="B1" s="210"/>
      <c r="C1" s="210"/>
      <c r="D1" s="211" t="s">
        <v>246</v>
      </c>
      <c r="E1" s="212">
        <v>0</v>
      </c>
      <c r="F1" s="210"/>
      <c r="G1" s="211" t="s">
        <v>247</v>
      </c>
      <c r="H1" s="212">
        <v>0</v>
      </c>
      <c r="I1" s="210"/>
      <c r="J1" s="211" t="s">
        <v>248</v>
      </c>
      <c r="K1" s="212" t="e">
        <f>B3/H1</f>
        <v>#DIV/0!</v>
      </c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</row>
    <row r="2" spans="1:26" ht="17.25" thickBot="1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</row>
    <row r="3" spans="1:26" ht="20.25" thickBot="1">
      <c r="A3" s="214">
        <f>1000000000-SUM(D7:D27)</f>
        <v>0</v>
      </c>
      <c r="B3" s="215">
        <f>SUM(X7:X33)+E1</f>
        <v>0</v>
      </c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>
        <v>161.76</v>
      </c>
      <c r="V3" s="210"/>
      <c r="W3" s="210"/>
      <c r="X3" s="210"/>
      <c r="Y3" s="210"/>
      <c r="Z3" s="210"/>
    </row>
    <row r="4" spans="1:26" ht="17.25" thickBot="1">
      <c r="A4" s="210"/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</row>
    <row r="5" spans="1:26" ht="18.75" thickBot="1">
      <c r="A5" s="211" t="s">
        <v>250</v>
      </c>
      <c r="B5" s="216" t="s">
        <v>251</v>
      </c>
      <c r="C5" s="216" t="s">
        <v>252</v>
      </c>
      <c r="D5" s="216" t="s">
        <v>253</v>
      </c>
      <c r="E5" s="216">
        <v>1</v>
      </c>
      <c r="F5" s="216">
        <v>2</v>
      </c>
      <c r="G5" s="216">
        <v>3</v>
      </c>
      <c r="H5" s="216">
        <v>4</v>
      </c>
      <c r="I5" s="216">
        <v>5</v>
      </c>
      <c r="J5" s="216">
        <v>6</v>
      </c>
      <c r="K5" s="216">
        <v>7</v>
      </c>
      <c r="L5" s="216" t="s">
        <v>255</v>
      </c>
      <c r="M5" s="212" t="s">
        <v>256</v>
      </c>
      <c r="N5" s="210"/>
      <c r="O5" s="217" t="s">
        <v>249</v>
      </c>
      <c r="P5" s="210"/>
      <c r="Q5" s="217" t="s">
        <v>254</v>
      </c>
    </row>
    <row r="6" spans="1:26" ht="17.25" thickBot="1">
      <c r="A6" s="218"/>
      <c r="B6" s="210"/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</row>
    <row r="7" spans="1:26" ht="16.5">
      <c r="A7" s="219" t="s">
        <v>101</v>
      </c>
      <c r="B7" s="220"/>
      <c r="C7" s="220" t="s">
        <v>321</v>
      </c>
      <c r="D7" s="220">
        <v>90000000</v>
      </c>
      <c r="E7" s="220"/>
      <c r="F7" s="220"/>
      <c r="G7" s="220"/>
      <c r="H7" s="220"/>
      <c r="I7" s="220"/>
      <c r="J7" s="220"/>
      <c r="K7" s="220"/>
      <c r="L7" s="220"/>
      <c r="M7" s="221"/>
      <c r="N7" s="210"/>
      <c r="O7" s="222">
        <f>SUM(E7:M7)</f>
        <v>0</v>
      </c>
      <c r="P7" s="210"/>
      <c r="Q7" s="223">
        <f>O7/D7*100000</f>
        <v>0</v>
      </c>
    </row>
    <row r="8" spans="1:26" ht="16.5">
      <c r="A8" s="224" t="s">
        <v>91</v>
      </c>
      <c r="B8" s="225"/>
      <c r="C8" s="225" t="s">
        <v>321</v>
      </c>
      <c r="D8" s="225">
        <v>69500000</v>
      </c>
      <c r="E8" s="225"/>
      <c r="F8" s="225"/>
      <c r="G8" s="225"/>
      <c r="H8" s="225"/>
      <c r="I8" s="225"/>
      <c r="J8" s="225"/>
      <c r="K8" s="225"/>
      <c r="L8" s="225"/>
      <c r="M8" s="226"/>
      <c r="N8" s="210"/>
      <c r="O8" s="227">
        <f t="shared" ref="O8:O26" si="0">SUM(E8:M8)</f>
        <v>0</v>
      </c>
      <c r="P8" s="210"/>
      <c r="Q8" s="228">
        <f t="shared" ref="Q8:Q26" si="1">O8/D8*100000</f>
        <v>0</v>
      </c>
    </row>
    <row r="9" spans="1:26" ht="18">
      <c r="A9" s="231" t="s">
        <v>116</v>
      </c>
      <c r="B9" s="232"/>
      <c r="C9" s="232" t="s">
        <v>323</v>
      </c>
      <c r="D9" s="232">
        <v>90000000</v>
      </c>
      <c r="E9" s="229"/>
      <c r="F9" s="229"/>
      <c r="G9" s="229"/>
      <c r="H9" s="229"/>
      <c r="I9" s="229"/>
      <c r="J9" s="229"/>
      <c r="K9" s="229"/>
      <c r="L9" s="229"/>
      <c r="M9" s="230"/>
      <c r="N9" s="210"/>
      <c r="O9" s="227">
        <f t="shared" si="0"/>
        <v>0</v>
      </c>
      <c r="P9" s="210"/>
      <c r="Q9" s="228">
        <f t="shared" si="1"/>
        <v>0</v>
      </c>
    </row>
    <row r="10" spans="1:26" ht="16.5">
      <c r="A10" s="224" t="s">
        <v>114</v>
      </c>
      <c r="B10" s="225"/>
      <c r="C10" s="225" t="s">
        <v>323</v>
      </c>
      <c r="D10" s="225">
        <v>64000000</v>
      </c>
      <c r="E10" s="225"/>
      <c r="F10" s="225"/>
      <c r="G10" s="225"/>
      <c r="H10" s="225"/>
      <c r="I10" s="225"/>
      <c r="J10" s="225"/>
      <c r="K10" s="225"/>
      <c r="L10" s="225"/>
      <c r="M10" s="226"/>
      <c r="N10" s="210"/>
      <c r="O10" s="227">
        <f t="shared" si="0"/>
        <v>0</v>
      </c>
      <c r="P10" s="210"/>
      <c r="Q10" s="228">
        <f t="shared" si="1"/>
        <v>0</v>
      </c>
    </row>
    <row r="11" spans="1:26" ht="16.5">
      <c r="A11" s="231" t="s">
        <v>172</v>
      </c>
      <c r="B11" s="232"/>
      <c r="C11" s="232" t="s">
        <v>321</v>
      </c>
      <c r="D11" s="232">
        <v>46000000</v>
      </c>
      <c r="E11" s="232"/>
      <c r="F11" s="232"/>
      <c r="G11" s="232"/>
      <c r="H11" s="232"/>
      <c r="I11" s="232"/>
      <c r="J11" s="232"/>
      <c r="K11" s="232"/>
      <c r="L11" s="232"/>
      <c r="M11" s="233"/>
      <c r="N11" s="210"/>
      <c r="O11" s="227">
        <f t="shared" si="0"/>
        <v>0</v>
      </c>
      <c r="P11" s="210"/>
      <c r="Q11" s="228">
        <f t="shared" si="1"/>
        <v>0</v>
      </c>
    </row>
    <row r="12" spans="1:26" ht="16.5">
      <c r="A12" s="224" t="s">
        <v>167</v>
      </c>
      <c r="B12" s="225"/>
      <c r="C12" s="225" t="s">
        <v>321</v>
      </c>
      <c r="D12" s="225">
        <v>26500000</v>
      </c>
      <c r="E12" s="225"/>
      <c r="F12" s="225"/>
      <c r="G12" s="225"/>
      <c r="H12" s="225"/>
      <c r="I12" s="225"/>
      <c r="J12" s="225"/>
      <c r="K12" s="225"/>
      <c r="L12" s="225"/>
      <c r="M12" s="226"/>
      <c r="N12" s="210"/>
      <c r="O12" s="227">
        <f t="shared" si="0"/>
        <v>0</v>
      </c>
      <c r="P12" s="210"/>
      <c r="Q12" s="228">
        <f t="shared" si="1"/>
        <v>0</v>
      </c>
    </row>
    <row r="13" spans="1:26" ht="16.5">
      <c r="A13" s="231" t="s">
        <v>0</v>
      </c>
      <c r="B13" s="232"/>
      <c r="C13" s="232" t="s">
        <v>321</v>
      </c>
      <c r="D13" s="232">
        <v>44500000</v>
      </c>
      <c r="E13" s="232"/>
      <c r="F13" s="232"/>
      <c r="G13" s="232"/>
      <c r="H13" s="232"/>
      <c r="I13" s="232"/>
      <c r="J13" s="232"/>
      <c r="K13" s="232"/>
      <c r="L13" s="232"/>
      <c r="M13" s="233"/>
      <c r="N13" s="210"/>
      <c r="O13" s="227">
        <f t="shared" si="0"/>
        <v>0</v>
      </c>
      <c r="P13" s="210"/>
      <c r="Q13" s="228">
        <f t="shared" si="1"/>
        <v>0</v>
      </c>
    </row>
    <row r="14" spans="1:26" ht="16.5">
      <c r="A14" s="224" t="s">
        <v>39</v>
      </c>
      <c r="B14" s="225"/>
      <c r="C14" s="225" t="s">
        <v>323</v>
      </c>
      <c r="D14" s="225">
        <v>44500000</v>
      </c>
      <c r="E14" s="225"/>
      <c r="F14" s="225"/>
      <c r="G14" s="225"/>
      <c r="H14" s="225"/>
      <c r="I14" s="225"/>
      <c r="J14" s="225"/>
      <c r="K14" s="225"/>
      <c r="L14" s="225"/>
      <c r="M14" s="226"/>
      <c r="N14" s="210"/>
      <c r="O14" s="227">
        <f t="shared" si="0"/>
        <v>0</v>
      </c>
      <c r="P14" s="210"/>
      <c r="Q14" s="228">
        <f t="shared" si="1"/>
        <v>0</v>
      </c>
    </row>
    <row r="15" spans="1:26" ht="16.5">
      <c r="A15" s="231" t="s">
        <v>219</v>
      </c>
      <c r="B15" s="232"/>
      <c r="C15" s="232" t="s">
        <v>279</v>
      </c>
      <c r="D15" s="232">
        <v>36500000</v>
      </c>
      <c r="E15" s="232"/>
      <c r="F15" s="232"/>
      <c r="G15" s="232"/>
      <c r="H15" s="232"/>
      <c r="I15" s="232"/>
      <c r="J15" s="232"/>
      <c r="K15" s="232"/>
      <c r="L15" s="232"/>
      <c r="M15" s="233"/>
      <c r="N15" s="210"/>
      <c r="O15" s="227">
        <f t="shared" si="0"/>
        <v>0</v>
      </c>
      <c r="P15" s="210"/>
      <c r="Q15" s="228">
        <f t="shared" si="1"/>
        <v>0</v>
      </c>
    </row>
    <row r="16" spans="1:26" ht="16.5">
      <c r="A16" s="224" t="s">
        <v>216</v>
      </c>
      <c r="B16" s="225"/>
      <c r="C16" s="225" t="s">
        <v>279</v>
      </c>
      <c r="D16" s="225">
        <v>34500000</v>
      </c>
      <c r="E16" s="225"/>
      <c r="F16" s="225"/>
      <c r="G16" s="225"/>
      <c r="H16" s="225"/>
      <c r="I16" s="225"/>
      <c r="J16" s="225"/>
      <c r="K16" s="225"/>
      <c r="L16" s="225"/>
      <c r="M16" s="226"/>
      <c r="N16" s="210"/>
      <c r="O16" s="227">
        <f t="shared" si="0"/>
        <v>0</v>
      </c>
      <c r="P16" s="210"/>
      <c r="Q16" s="228">
        <f t="shared" si="1"/>
        <v>0</v>
      </c>
    </row>
    <row r="17" spans="1:17" ht="16.5">
      <c r="A17" s="231" t="s">
        <v>211</v>
      </c>
      <c r="B17" s="232"/>
      <c r="C17" s="232" t="s">
        <v>325</v>
      </c>
      <c r="D17" s="232">
        <v>52500000</v>
      </c>
      <c r="E17" s="232"/>
      <c r="F17" s="232"/>
      <c r="G17" s="232"/>
      <c r="H17" s="232"/>
      <c r="I17" s="232"/>
      <c r="J17" s="232"/>
      <c r="K17" s="232"/>
      <c r="L17" s="232"/>
      <c r="M17" s="233"/>
      <c r="N17" s="210"/>
      <c r="O17" s="227">
        <f t="shared" si="0"/>
        <v>0</v>
      </c>
      <c r="P17" s="210"/>
      <c r="Q17" s="228">
        <f t="shared" si="1"/>
        <v>0</v>
      </c>
    </row>
    <row r="18" spans="1:17" ht="16.5">
      <c r="A18" s="224" t="s">
        <v>2</v>
      </c>
      <c r="B18" s="225"/>
      <c r="C18" s="225" t="s">
        <v>325</v>
      </c>
      <c r="D18" s="225">
        <v>27500000</v>
      </c>
      <c r="E18" s="225"/>
      <c r="F18" s="225"/>
      <c r="G18" s="225"/>
      <c r="H18" s="225"/>
      <c r="I18" s="225"/>
      <c r="J18" s="225"/>
      <c r="K18" s="225"/>
      <c r="L18" s="225"/>
      <c r="M18" s="226"/>
      <c r="N18" s="210"/>
      <c r="O18" s="227">
        <f t="shared" si="0"/>
        <v>0</v>
      </c>
      <c r="P18" s="210"/>
      <c r="Q18" s="228">
        <f t="shared" si="1"/>
        <v>0</v>
      </c>
    </row>
    <row r="19" spans="1:17" ht="16.5">
      <c r="A19" s="231" t="s">
        <v>73</v>
      </c>
      <c r="B19" s="232"/>
      <c r="C19" s="232" t="s">
        <v>325</v>
      </c>
      <c r="D19" s="232">
        <v>43000000</v>
      </c>
      <c r="E19" s="232"/>
      <c r="F19" s="232"/>
      <c r="G19" s="232"/>
      <c r="H19" s="232"/>
      <c r="I19" s="232"/>
      <c r="J19" s="232"/>
      <c r="K19" s="232"/>
      <c r="L19" s="232"/>
      <c r="M19" s="233"/>
      <c r="N19" s="210"/>
      <c r="O19" s="227">
        <f t="shared" si="0"/>
        <v>0</v>
      </c>
      <c r="P19" s="210"/>
      <c r="Q19" s="228">
        <f t="shared" si="1"/>
        <v>0</v>
      </c>
    </row>
    <row r="20" spans="1:17" ht="16.5">
      <c r="A20" s="224" t="s">
        <v>202</v>
      </c>
      <c r="B20" s="225"/>
      <c r="C20" s="225" t="s">
        <v>325</v>
      </c>
      <c r="D20" s="225">
        <v>101500000</v>
      </c>
      <c r="E20" s="225"/>
      <c r="F20" s="225"/>
      <c r="G20" s="225"/>
      <c r="H20" s="225"/>
      <c r="I20" s="225"/>
      <c r="J20" s="225"/>
      <c r="K20" s="225"/>
      <c r="L20" s="225"/>
      <c r="M20" s="226"/>
      <c r="N20" s="210"/>
      <c r="O20" s="227">
        <f t="shared" si="0"/>
        <v>0</v>
      </c>
      <c r="P20" s="210"/>
      <c r="Q20" s="228">
        <f t="shared" si="1"/>
        <v>0</v>
      </c>
    </row>
    <row r="21" spans="1:17" ht="16.5">
      <c r="A21" s="231" t="s">
        <v>120</v>
      </c>
      <c r="B21" s="232"/>
      <c r="C21" s="232" t="s">
        <v>321</v>
      </c>
      <c r="D21" s="232">
        <v>24000000</v>
      </c>
      <c r="E21" s="232"/>
      <c r="F21" s="232"/>
      <c r="G21" s="232"/>
      <c r="H21" s="232"/>
      <c r="I21" s="232"/>
      <c r="J21" s="232"/>
      <c r="K21" s="232"/>
      <c r="L21" s="232"/>
      <c r="M21" s="233"/>
      <c r="N21" s="210"/>
      <c r="O21" s="227">
        <f t="shared" si="0"/>
        <v>0</v>
      </c>
      <c r="P21" s="210"/>
      <c r="Q21" s="228">
        <f t="shared" si="1"/>
        <v>0</v>
      </c>
    </row>
    <row r="22" spans="1:17" ht="16.5">
      <c r="A22" s="224" t="s">
        <v>15</v>
      </c>
      <c r="B22" s="225"/>
      <c r="C22" s="225" t="s">
        <v>321</v>
      </c>
      <c r="D22" s="225">
        <v>29000000</v>
      </c>
      <c r="E22" s="225"/>
      <c r="F22" s="225"/>
      <c r="G22" s="225"/>
      <c r="H22" s="225"/>
      <c r="I22" s="225"/>
      <c r="J22" s="225"/>
      <c r="K22" s="225"/>
      <c r="L22" s="225"/>
      <c r="M22" s="226"/>
      <c r="N22" s="210"/>
      <c r="O22" s="227">
        <f t="shared" si="0"/>
        <v>0</v>
      </c>
      <c r="P22" s="210"/>
      <c r="Q22" s="228">
        <f t="shared" si="1"/>
        <v>0</v>
      </c>
    </row>
    <row r="23" spans="1:17" ht="16.5">
      <c r="A23" s="231" t="s">
        <v>136</v>
      </c>
      <c r="B23" s="232"/>
      <c r="C23" s="232" t="s">
        <v>279</v>
      </c>
      <c r="D23" s="232">
        <v>17000000</v>
      </c>
      <c r="E23" s="232"/>
      <c r="F23" s="232"/>
      <c r="G23" s="232"/>
      <c r="H23" s="232"/>
      <c r="I23" s="232"/>
      <c r="J23" s="232"/>
      <c r="K23" s="232"/>
      <c r="L23" s="232"/>
      <c r="M23" s="233"/>
      <c r="N23" s="210"/>
      <c r="O23" s="227">
        <f t="shared" si="0"/>
        <v>0</v>
      </c>
      <c r="P23" s="210"/>
      <c r="Q23" s="228">
        <f t="shared" si="1"/>
        <v>0</v>
      </c>
    </row>
    <row r="24" spans="1:17" ht="16.5">
      <c r="A24" s="224" t="s">
        <v>305</v>
      </c>
      <c r="B24" s="225"/>
      <c r="C24" s="225" t="s">
        <v>279</v>
      </c>
      <c r="D24" s="225">
        <v>55000000</v>
      </c>
      <c r="E24" s="225"/>
      <c r="F24" s="225"/>
      <c r="G24" s="225"/>
      <c r="H24" s="225"/>
      <c r="I24" s="225"/>
      <c r="J24" s="225"/>
      <c r="K24" s="225"/>
      <c r="L24" s="225"/>
      <c r="M24" s="226"/>
      <c r="N24" s="210"/>
      <c r="O24" s="227">
        <f t="shared" si="0"/>
        <v>0</v>
      </c>
      <c r="P24" s="210"/>
      <c r="Q24" s="228">
        <f t="shared" si="1"/>
        <v>0</v>
      </c>
    </row>
    <row r="25" spans="1:17" ht="16.5">
      <c r="A25" s="231" t="s">
        <v>234</v>
      </c>
      <c r="B25" s="232"/>
      <c r="C25" s="232" t="s">
        <v>325</v>
      </c>
      <c r="D25" s="232">
        <v>15000000</v>
      </c>
      <c r="E25" s="232"/>
      <c r="F25" s="232"/>
      <c r="G25" s="232"/>
      <c r="H25" s="232"/>
      <c r="I25" s="232"/>
      <c r="J25" s="232"/>
      <c r="K25" s="232"/>
      <c r="L25" s="232"/>
      <c r="M25" s="233"/>
      <c r="N25" s="210"/>
      <c r="O25" s="227">
        <f t="shared" si="0"/>
        <v>0</v>
      </c>
      <c r="P25" s="210"/>
      <c r="Q25" s="228">
        <f t="shared" si="1"/>
        <v>0</v>
      </c>
    </row>
    <row r="26" spans="1:17" ht="17.25" thickBot="1">
      <c r="A26" s="234" t="s">
        <v>335</v>
      </c>
      <c r="B26" s="235"/>
      <c r="C26" s="235" t="s">
        <v>325</v>
      </c>
      <c r="D26" s="235">
        <v>50000000</v>
      </c>
      <c r="E26" s="235"/>
      <c r="F26" s="235"/>
      <c r="G26" s="235"/>
      <c r="H26" s="235"/>
      <c r="I26" s="235"/>
      <c r="J26" s="235"/>
      <c r="K26" s="235"/>
      <c r="L26" s="235"/>
      <c r="M26" s="236"/>
      <c r="N26" s="210"/>
      <c r="O26" s="237">
        <f t="shared" si="0"/>
        <v>0</v>
      </c>
      <c r="P26" s="210"/>
      <c r="Q26" s="237">
        <f t="shared" si="1"/>
        <v>0</v>
      </c>
    </row>
    <row r="27" spans="1:17">
      <c r="A27" s="213" t="s">
        <v>339</v>
      </c>
      <c r="C27" s="213" t="s">
        <v>321</v>
      </c>
      <c r="D27" s="213">
        <v>39500000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6"/>
  <sheetViews>
    <sheetView topLeftCell="A4" workbookViewId="0">
      <selection activeCell="E24" sqref="E24"/>
    </sheetView>
  </sheetViews>
  <sheetFormatPr defaultRowHeight="15"/>
  <cols>
    <col min="1" max="1" width="38.85546875" style="340" customWidth="1"/>
    <col min="2" max="3" width="9.140625" style="340"/>
    <col min="4" max="4" width="12.5703125" style="340" customWidth="1"/>
    <col min="5" max="16384" width="9.140625" style="340"/>
  </cols>
  <sheetData>
    <row r="1" spans="1:26" ht="21.75" thickBot="1">
      <c r="A1" s="336" t="s">
        <v>318</v>
      </c>
      <c r="B1" s="337"/>
      <c r="C1" s="337"/>
      <c r="D1" s="338" t="s">
        <v>246</v>
      </c>
      <c r="E1" s="339">
        <v>0</v>
      </c>
      <c r="F1" s="337"/>
      <c r="G1" s="338" t="s">
        <v>247</v>
      </c>
      <c r="H1" s="339">
        <v>0</v>
      </c>
      <c r="I1" s="337"/>
      <c r="J1" s="338" t="s">
        <v>248</v>
      </c>
      <c r="K1" s="339" t="e">
        <f>B3/H1</f>
        <v>#DIV/0!</v>
      </c>
      <c r="L1" s="337"/>
      <c r="M1" s="337"/>
      <c r="N1" s="337"/>
      <c r="O1" s="337"/>
      <c r="P1" s="337"/>
      <c r="Q1" s="337"/>
      <c r="R1" s="337"/>
      <c r="S1" s="337"/>
      <c r="T1" s="337"/>
      <c r="U1" s="337"/>
      <c r="V1" s="337"/>
      <c r="W1" s="337"/>
      <c r="X1" s="337"/>
      <c r="Y1" s="337"/>
      <c r="Z1" s="337"/>
    </row>
    <row r="2" spans="1:26" ht="17.25" thickBot="1">
      <c r="A2" s="337"/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  <c r="R2" s="337"/>
      <c r="S2" s="337"/>
      <c r="T2" s="337"/>
      <c r="U2" s="337"/>
      <c r="V2" s="337"/>
      <c r="W2" s="337"/>
      <c r="X2" s="337"/>
      <c r="Y2" s="337"/>
      <c r="Z2" s="337"/>
    </row>
    <row r="3" spans="1:26" ht="20.25" thickBot="1">
      <c r="A3" s="341">
        <f>1000000000-SUM(D7:D27)</f>
        <v>2500000</v>
      </c>
      <c r="B3" s="342">
        <f>SUM(X7:X33)+E1</f>
        <v>0</v>
      </c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>
        <v>161.76</v>
      </c>
      <c r="V3" s="337"/>
      <c r="W3" s="337"/>
      <c r="X3" s="337"/>
      <c r="Y3" s="337"/>
      <c r="Z3" s="337"/>
    </row>
    <row r="4" spans="1:26" ht="17.25" thickBot="1">
      <c r="A4" s="337"/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</row>
    <row r="5" spans="1:26" ht="18.75" thickBot="1">
      <c r="A5" s="338" t="s">
        <v>250</v>
      </c>
      <c r="B5" s="343" t="s">
        <v>251</v>
      </c>
      <c r="C5" s="343" t="s">
        <v>252</v>
      </c>
      <c r="D5" s="343" t="s">
        <v>253</v>
      </c>
      <c r="E5" s="343">
        <v>1</v>
      </c>
      <c r="F5" s="343">
        <v>2</v>
      </c>
      <c r="G5" s="343">
        <v>3</v>
      </c>
      <c r="H5" s="343">
        <v>4</v>
      </c>
      <c r="I5" s="343">
        <v>5</v>
      </c>
      <c r="J5" s="343">
        <v>6</v>
      </c>
      <c r="K5" s="343">
        <v>7</v>
      </c>
      <c r="L5" s="343" t="s">
        <v>255</v>
      </c>
      <c r="M5" s="339" t="s">
        <v>256</v>
      </c>
      <c r="N5" s="337"/>
      <c r="O5" s="344" t="s">
        <v>249</v>
      </c>
      <c r="P5" s="337"/>
      <c r="Q5" s="344" t="s">
        <v>254</v>
      </c>
    </row>
    <row r="6" spans="1:26" ht="17.25" thickBot="1">
      <c r="A6" s="345"/>
      <c r="B6" s="337"/>
      <c r="C6" s="337"/>
      <c r="D6" s="337"/>
      <c r="E6" s="337"/>
      <c r="F6" s="337"/>
      <c r="G6" s="337"/>
      <c r="H6" s="337"/>
      <c r="I6" s="337"/>
      <c r="J6" s="337"/>
      <c r="K6" s="337"/>
      <c r="L6" s="337"/>
      <c r="M6" s="337"/>
      <c r="N6" s="337"/>
      <c r="O6" s="337"/>
      <c r="P6" s="337"/>
      <c r="Q6" s="337"/>
    </row>
    <row r="7" spans="1:26" ht="16.5">
      <c r="A7" s="346" t="s">
        <v>92</v>
      </c>
      <c r="B7" s="347"/>
      <c r="C7" s="347" t="s">
        <v>321</v>
      </c>
      <c r="D7" s="347">
        <v>130500000</v>
      </c>
      <c r="E7" s="347"/>
      <c r="F7" s="347"/>
      <c r="G7" s="347"/>
      <c r="H7" s="347"/>
      <c r="I7" s="347"/>
      <c r="J7" s="347"/>
      <c r="K7" s="347"/>
      <c r="L7" s="347"/>
      <c r="M7" s="348"/>
      <c r="N7" s="337"/>
      <c r="O7" s="349">
        <f>SUM(E7:M7)</f>
        <v>0</v>
      </c>
      <c r="P7" s="337"/>
      <c r="Q7" s="350">
        <f>O7/D7*100000</f>
        <v>0</v>
      </c>
    </row>
    <row r="8" spans="1:26" ht="16.5">
      <c r="A8" s="351" t="s">
        <v>76</v>
      </c>
      <c r="B8" s="352"/>
      <c r="C8" s="352" t="s">
        <v>321</v>
      </c>
      <c r="D8" s="352">
        <v>54500000</v>
      </c>
      <c r="E8" s="352"/>
      <c r="F8" s="352"/>
      <c r="G8" s="352"/>
      <c r="H8" s="352"/>
      <c r="I8" s="352"/>
      <c r="J8" s="352"/>
      <c r="K8" s="352"/>
      <c r="L8" s="352"/>
      <c r="M8" s="353"/>
      <c r="N8" s="337"/>
      <c r="O8" s="354">
        <f t="shared" ref="O8:O26" si="0">SUM(E8:M8)</f>
        <v>0</v>
      </c>
      <c r="P8" s="337"/>
      <c r="Q8" s="355">
        <f t="shared" ref="Q8:Q26" si="1">O8/D8*100000</f>
        <v>0</v>
      </c>
    </row>
    <row r="9" spans="1:26" ht="18">
      <c r="A9" s="356" t="s">
        <v>154</v>
      </c>
      <c r="B9" s="357"/>
      <c r="C9" s="357" t="s">
        <v>279</v>
      </c>
      <c r="D9" s="357">
        <v>100000000</v>
      </c>
      <c r="E9" s="358"/>
      <c r="F9" s="358"/>
      <c r="G9" s="358"/>
      <c r="H9" s="358"/>
      <c r="I9" s="358"/>
      <c r="J9" s="358"/>
      <c r="K9" s="358"/>
      <c r="L9" s="358"/>
      <c r="M9" s="359"/>
      <c r="N9" s="337"/>
      <c r="O9" s="354">
        <f t="shared" si="0"/>
        <v>0</v>
      </c>
      <c r="P9" s="337"/>
      <c r="Q9" s="355">
        <f t="shared" si="1"/>
        <v>0</v>
      </c>
    </row>
    <row r="10" spans="1:26" ht="16.5">
      <c r="A10" s="351" t="s">
        <v>158</v>
      </c>
      <c r="B10" s="352"/>
      <c r="C10" s="352" t="s">
        <v>325</v>
      </c>
      <c r="D10" s="352">
        <v>123000000</v>
      </c>
      <c r="E10" s="352"/>
      <c r="F10" s="352"/>
      <c r="G10" s="352"/>
      <c r="H10" s="352"/>
      <c r="I10" s="352"/>
      <c r="J10" s="352"/>
      <c r="K10" s="352"/>
      <c r="L10" s="352"/>
      <c r="M10" s="353"/>
      <c r="N10" s="337"/>
      <c r="O10" s="354">
        <f t="shared" si="0"/>
        <v>0</v>
      </c>
      <c r="P10" s="337"/>
      <c r="Q10" s="355">
        <f t="shared" si="1"/>
        <v>0</v>
      </c>
    </row>
    <row r="11" spans="1:26" ht="16.5">
      <c r="A11" s="356" t="s">
        <v>161</v>
      </c>
      <c r="B11" s="357"/>
      <c r="C11" s="357" t="s">
        <v>325</v>
      </c>
      <c r="D11" s="357">
        <v>60500000</v>
      </c>
      <c r="E11" s="357"/>
      <c r="F11" s="357"/>
      <c r="G11" s="357"/>
      <c r="H11" s="357"/>
      <c r="I11" s="357"/>
      <c r="J11" s="357"/>
      <c r="K11" s="357"/>
      <c r="L11" s="357"/>
      <c r="M11" s="360"/>
      <c r="N11" s="337"/>
      <c r="O11" s="354">
        <f t="shared" si="0"/>
        <v>0</v>
      </c>
      <c r="P11" s="337"/>
      <c r="Q11" s="355">
        <f t="shared" si="1"/>
        <v>0</v>
      </c>
    </row>
    <row r="12" spans="1:26" ht="16.5">
      <c r="A12" s="351" t="s">
        <v>69</v>
      </c>
      <c r="B12" s="352"/>
      <c r="C12" s="352" t="s">
        <v>321</v>
      </c>
      <c r="D12" s="352">
        <v>47500000</v>
      </c>
      <c r="E12" s="352"/>
      <c r="F12" s="352"/>
      <c r="G12" s="352"/>
      <c r="H12" s="352"/>
      <c r="I12" s="352"/>
      <c r="J12" s="352"/>
      <c r="K12" s="352"/>
      <c r="L12" s="352"/>
      <c r="M12" s="353"/>
      <c r="N12" s="337"/>
      <c r="O12" s="354">
        <f t="shared" si="0"/>
        <v>0</v>
      </c>
      <c r="P12" s="337"/>
      <c r="Q12" s="355">
        <f t="shared" si="1"/>
        <v>0</v>
      </c>
    </row>
    <row r="13" spans="1:26" ht="16.5">
      <c r="A13" s="356" t="s">
        <v>186</v>
      </c>
      <c r="B13" s="357"/>
      <c r="C13" s="357" t="s">
        <v>323</v>
      </c>
      <c r="D13" s="357">
        <v>43000000</v>
      </c>
      <c r="E13" s="357"/>
      <c r="F13" s="357"/>
      <c r="G13" s="357"/>
      <c r="H13" s="357"/>
      <c r="I13" s="357"/>
      <c r="J13" s="357"/>
      <c r="K13" s="357"/>
      <c r="L13" s="357"/>
      <c r="M13" s="360"/>
      <c r="N13" s="337"/>
      <c r="O13" s="354">
        <f t="shared" si="0"/>
        <v>0</v>
      </c>
      <c r="P13" s="337"/>
      <c r="Q13" s="355">
        <f t="shared" si="1"/>
        <v>0</v>
      </c>
    </row>
    <row r="14" spans="1:26" ht="16.5">
      <c r="A14" s="351" t="s">
        <v>178</v>
      </c>
      <c r="B14" s="352"/>
      <c r="C14" s="352" t="s">
        <v>323</v>
      </c>
      <c r="D14" s="352">
        <v>96500000</v>
      </c>
      <c r="E14" s="352"/>
      <c r="F14" s="352"/>
      <c r="G14" s="352"/>
      <c r="H14" s="352"/>
      <c r="I14" s="352"/>
      <c r="J14" s="352"/>
      <c r="K14" s="352"/>
      <c r="L14" s="352"/>
      <c r="M14" s="353"/>
      <c r="N14" s="337"/>
      <c r="O14" s="354">
        <f t="shared" si="0"/>
        <v>0</v>
      </c>
      <c r="P14" s="337"/>
      <c r="Q14" s="355">
        <f t="shared" si="1"/>
        <v>0</v>
      </c>
    </row>
    <row r="15" spans="1:26" ht="16.5">
      <c r="A15" s="356" t="s">
        <v>42</v>
      </c>
      <c r="B15" s="357"/>
      <c r="C15" s="357" t="s">
        <v>323</v>
      </c>
      <c r="D15" s="357">
        <v>95000000</v>
      </c>
      <c r="E15" s="357"/>
      <c r="F15" s="357"/>
      <c r="G15" s="357"/>
      <c r="H15" s="357"/>
      <c r="I15" s="357"/>
      <c r="J15" s="357"/>
      <c r="K15" s="357"/>
      <c r="L15" s="357"/>
      <c r="M15" s="360"/>
      <c r="N15" s="337"/>
      <c r="O15" s="354">
        <f t="shared" si="0"/>
        <v>0</v>
      </c>
      <c r="P15" s="337"/>
      <c r="Q15" s="355">
        <f t="shared" si="1"/>
        <v>0</v>
      </c>
    </row>
    <row r="16" spans="1:26" ht="16.5">
      <c r="A16" s="351" t="s">
        <v>196</v>
      </c>
      <c r="B16" s="352"/>
      <c r="C16" s="352" t="s">
        <v>325</v>
      </c>
      <c r="D16" s="352">
        <v>30500000</v>
      </c>
      <c r="E16" s="352"/>
      <c r="F16" s="352"/>
      <c r="G16" s="352"/>
      <c r="H16" s="352"/>
      <c r="I16" s="352"/>
      <c r="J16" s="352"/>
      <c r="K16" s="352"/>
      <c r="L16" s="352"/>
      <c r="M16" s="353"/>
      <c r="N16" s="337"/>
      <c r="O16" s="354">
        <f t="shared" si="0"/>
        <v>0</v>
      </c>
      <c r="P16" s="337"/>
      <c r="Q16" s="355">
        <f t="shared" si="1"/>
        <v>0</v>
      </c>
    </row>
    <row r="17" spans="1:17" ht="16.5">
      <c r="A17" s="356" t="s">
        <v>62</v>
      </c>
      <c r="B17" s="357"/>
      <c r="C17" s="357" t="s">
        <v>321</v>
      </c>
      <c r="D17" s="357">
        <v>40500000</v>
      </c>
      <c r="E17" s="357"/>
      <c r="F17" s="357"/>
      <c r="G17" s="357"/>
      <c r="H17" s="357"/>
      <c r="I17" s="357"/>
      <c r="J17" s="357"/>
      <c r="K17" s="357"/>
      <c r="L17" s="357"/>
      <c r="M17" s="360"/>
      <c r="N17" s="337"/>
      <c r="O17" s="354">
        <f t="shared" si="0"/>
        <v>0</v>
      </c>
      <c r="P17" s="337"/>
      <c r="Q17" s="355">
        <f t="shared" si="1"/>
        <v>0</v>
      </c>
    </row>
    <row r="18" spans="1:17" ht="16.5">
      <c r="A18" s="351" t="s">
        <v>22</v>
      </c>
      <c r="B18" s="352"/>
      <c r="C18" s="352" t="s">
        <v>321</v>
      </c>
      <c r="D18" s="352">
        <v>31000000</v>
      </c>
      <c r="E18" s="352"/>
      <c r="F18" s="352"/>
      <c r="G18" s="352"/>
      <c r="H18" s="352"/>
      <c r="I18" s="352"/>
      <c r="J18" s="352"/>
      <c r="K18" s="352"/>
      <c r="L18" s="352"/>
      <c r="M18" s="353"/>
      <c r="N18" s="337"/>
      <c r="O18" s="354">
        <f t="shared" si="0"/>
        <v>0</v>
      </c>
      <c r="P18" s="337"/>
      <c r="Q18" s="355">
        <f t="shared" si="1"/>
        <v>0</v>
      </c>
    </row>
    <row r="19" spans="1:17" ht="16.5">
      <c r="A19" s="356" t="s">
        <v>84</v>
      </c>
      <c r="B19" s="357"/>
      <c r="C19" s="357" t="s">
        <v>321</v>
      </c>
      <c r="D19" s="357">
        <v>30000000</v>
      </c>
      <c r="E19" s="357"/>
      <c r="F19" s="357"/>
      <c r="G19" s="357"/>
      <c r="H19" s="357"/>
      <c r="I19" s="357"/>
      <c r="J19" s="357"/>
      <c r="K19" s="357"/>
      <c r="L19" s="357"/>
      <c r="M19" s="360"/>
      <c r="N19" s="337"/>
      <c r="O19" s="354">
        <f t="shared" si="0"/>
        <v>0</v>
      </c>
      <c r="P19" s="337"/>
      <c r="Q19" s="355">
        <f t="shared" si="1"/>
        <v>0</v>
      </c>
    </row>
    <row r="20" spans="1:17" ht="16.5">
      <c r="A20" s="351" t="s">
        <v>223</v>
      </c>
      <c r="B20" s="352"/>
      <c r="C20" s="352" t="s">
        <v>321</v>
      </c>
      <c r="D20" s="352">
        <v>16000000</v>
      </c>
      <c r="E20" s="352"/>
      <c r="F20" s="352"/>
      <c r="G20" s="352"/>
      <c r="H20" s="352"/>
      <c r="I20" s="352"/>
      <c r="J20" s="352"/>
      <c r="K20" s="352"/>
      <c r="L20" s="352"/>
      <c r="M20" s="353"/>
      <c r="N20" s="337"/>
      <c r="O20" s="354">
        <f t="shared" si="0"/>
        <v>0</v>
      </c>
      <c r="P20" s="337"/>
      <c r="Q20" s="355">
        <f t="shared" si="1"/>
        <v>0</v>
      </c>
    </row>
    <row r="21" spans="1:17" ht="16.5">
      <c r="A21" s="356" t="s">
        <v>231</v>
      </c>
      <c r="B21" s="357"/>
      <c r="C21" s="357" t="s">
        <v>323</v>
      </c>
      <c r="D21" s="357">
        <v>62500000</v>
      </c>
      <c r="E21" s="357"/>
      <c r="F21" s="357"/>
      <c r="G21" s="357"/>
      <c r="H21" s="357"/>
      <c r="I21" s="357"/>
      <c r="J21" s="357"/>
      <c r="K21" s="357"/>
      <c r="L21" s="357"/>
      <c r="M21" s="360"/>
      <c r="N21" s="337"/>
      <c r="O21" s="354">
        <f t="shared" si="0"/>
        <v>0</v>
      </c>
      <c r="P21" s="337"/>
      <c r="Q21" s="355">
        <f t="shared" si="1"/>
        <v>0</v>
      </c>
    </row>
    <row r="22" spans="1:17" ht="16.5">
      <c r="A22" s="351" t="s">
        <v>300</v>
      </c>
      <c r="B22" s="352"/>
      <c r="C22" s="352" t="s">
        <v>323</v>
      </c>
      <c r="D22" s="352">
        <v>26500000</v>
      </c>
      <c r="E22" s="352"/>
      <c r="F22" s="352"/>
      <c r="G22" s="352"/>
      <c r="H22" s="352"/>
      <c r="I22" s="352"/>
      <c r="J22" s="352"/>
      <c r="K22" s="352"/>
      <c r="L22" s="352"/>
      <c r="M22" s="353"/>
      <c r="N22" s="337"/>
      <c r="O22" s="354">
        <f t="shared" si="0"/>
        <v>0</v>
      </c>
      <c r="P22" s="337"/>
      <c r="Q22" s="355">
        <f t="shared" si="1"/>
        <v>0</v>
      </c>
    </row>
    <row r="23" spans="1:17" ht="16.5">
      <c r="A23" s="356" t="s">
        <v>340</v>
      </c>
      <c r="B23" s="357"/>
      <c r="C23" s="357" t="s">
        <v>321</v>
      </c>
      <c r="D23" s="357">
        <v>5000000</v>
      </c>
      <c r="E23" s="357"/>
      <c r="F23" s="357"/>
      <c r="G23" s="357"/>
      <c r="H23" s="357"/>
      <c r="I23" s="357"/>
      <c r="J23" s="357"/>
      <c r="K23" s="357"/>
      <c r="L23" s="357"/>
      <c r="M23" s="360"/>
      <c r="N23" s="337"/>
      <c r="O23" s="354">
        <f t="shared" si="0"/>
        <v>0</v>
      </c>
      <c r="P23" s="337"/>
      <c r="Q23" s="355">
        <f t="shared" si="1"/>
        <v>0</v>
      </c>
    </row>
    <row r="24" spans="1:17" ht="16.5">
      <c r="A24" s="351" t="s">
        <v>341</v>
      </c>
      <c r="B24" s="352"/>
      <c r="C24" s="352" t="s">
        <v>323</v>
      </c>
      <c r="D24" s="352">
        <v>5000000</v>
      </c>
      <c r="E24" s="352"/>
      <c r="F24" s="352"/>
      <c r="G24" s="352"/>
      <c r="H24" s="352"/>
      <c r="I24" s="352"/>
      <c r="J24" s="352"/>
      <c r="K24" s="352"/>
      <c r="L24" s="352"/>
      <c r="M24" s="353"/>
      <c r="N24" s="337"/>
      <c r="O24" s="354">
        <f t="shared" si="0"/>
        <v>0</v>
      </c>
      <c r="P24" s="337"/>
      <c r="Q24" s="355">
        <f t="shared" si="1"/>
        <v>0</v>
      </c>
    </row>
    <row r="25" spans="1:17" ht="16.5">
      <c r="A25" s="356"/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60"/>
      <c r="N25" s="337"/>
      <c r="O25" s="354">
        <f t="shared" si="0"/>
        <v>0</v>
      </c>
      <c r="P25" s="337"/>
      <c r="Q25" s="355" t="e">
        <f t="shared" si="1"/>
        <v>#DIV/0!</v>
      </c>
    </row>
    <row r="26" spans="1:17" ht="17.25" thickBot="1">
      <c r="A26" s="361"/>
      <c r="B26" s="362"/>
      <c r="C26" s="362"/>
      <c r="D26" s="362"/>
      <c r="E26" s="362"/>
      <c r="F26" s="362"/>
      <c r="G26" s="362"/>
      <c r="H26" s="362"/>
      <c r="I26" s="362"/>
      <c r="J26" s="362"/>
      <c r="K26" s="362"/>
      <c r="L26" s="362"/>
      <c r="M26" s="363"/>
      <c r="N26" s="337"/>
      <c r="O26" s="364">
        <f t="shared" si="0"/>
        <v>0</v>
      </c>
      <c r="P26" s="337"/>
      <c r="Q26" s="364" t="e">
        <f t="shared" si="1"/>
        <v>#DIV/0!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cols>
    <col min="1" max="1" width="38.85546875" style="242" customWidth="1"/>
    <col min="2" max="3" width="9.140625" style="242"/>
    <col min="4" max="4" width="12.5703125" style="242" customWidth="1"/>
    <col min="5" max="16384" width="9.140625" style="242"/>
  </cols>
  <sheetData>
    <row r="1" spans="1:26" ht="21.75" thickBot="1">
      <c r="A1" s="238" t="s">
        <v>313</v>
      </c>
      <c r="B1" s="239"/>
      <c r="C1" s="239"/>
      <c r="D1" s="240" t="s">
        <v>246</v>
      </c>
      <c r="E1" s="241">
        <v>0</v>
      </c>
      <c r="F1" s="239"/>
      <c r="G1" s="240" t="s">
        <v>247</v>
      </c>
      <c r="H1" s="241">
        <v>0</v>
      </c>
      <c r="I1" s="239"/>
      <c r="J1" s="240" t="s">
        <v>248</v>
      </c>
      <c r="K1" s="241" t="e">
        <f>B3/H1</f>
        <v>#DIV/0!</v>
      </c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</row>
    <row r="2" spans="1:26" ht="17.25" thickBot="1">
      <c r="A2" s="239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</row>
    <row r="3" spans="1:26" ht="20.25" thickBot="1">
      <c r="A3" s="243">
        <f>1000000000-SUM(D7:D27)</f>
        <v>3500000</v>
      </c>
      <c r="B3" s="244">
        <f>SUM(X7:X33)+E1</f>
        <v>0</v>
      </c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>
        <v>161.76</v>
      </c>
      <c r="V3" s="239"/>
      <c r="W3" s="239"/>
      <c r="X3" s="239"/>
      <c r="Y3" s="239"/>
      <c r="Z3" s="239"/>
    </row>
    <row r="4" spans="1:26" ht="17.25" thickBot="1">
      <c r="A4" s="239"/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</row>
    <row r="5" spans="1:26" ht="18.75" thickBot="1">
      <c r="A5" s="240" t="s">
        <v>250</v>
      </c>
      <c r="B5" s="245" t="s">
        <v>251</v>
      </c>
      <c r="C5" s="245" t="s">
        <v>252</v>
      </c>
      <c r="D5" s="245" t="s">
        <v>253</v>
      </c>
      <c r="E5" s="245">
        <v>1</v>
      </c>
      <c r="F5" s="245">
        <v>2</v>
      </c>
      <c r="G5" s="245">
        <v>3</v>
      </c>
      <c r="H5" s="245">
        <v>4</v>
      </c>
      <c r="I5" s="245">
        <v>5</v>
      </c>
      <c r="J5" s="245">
        <v>6</v>
      </c>
      <c r="K5" s="245">
        <v>7</v>
      </c>
      <c r="L5" s="245" t="s">
        <v>255</v>
      </c>
      <c r="M5" s="241" t="s">
        <v>256</v>
      </c>
      <c r="N5" s="239"/>
      <c r="O5" s="246" t="s">
        <v>249</v>
      </c>
      <c r="P5" s="239"/>
      <c r="Q5" s="246" t="s">
        <v>254</v>
      </c>
    </row>
    <row r="6" spans="1:26" ht="17.25" thickBot="1">
      <c r="A6" s="247"/>
      <c r="B6" s="239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</row>
    <row r="7" spans="1:26" ht="16.5">
      <c r="A7" s="248" t="s">
        <v>77</v>
      </c>
      <c r="B7" s="249"/>
      <c r="C7" s="249" t="s">
        <v>321</v>
      </c>
      <c r="D7" s="249">
        <v>66000000</v>
      </c>
      <c r="E7" s="249"/>
      <c r="F7" s="249"/>
      <c r="G7" s="249"/>
      <c r="H7" s="249"/>
      <c r="I7" s="249"/>
      <c r="J7" s="249"/>
      <c r="K7" s="249"/>
      <c r="L7" s="249"/>
      <c r="M7" s="250"/>
      <c r="N7" s="239"/>
      <c r="O7" s="251">
        <f>SUM(E7:M7)</f>
        <v>0</v>
      </c>
      <c r="P7" s="239"/>
      <c r="Q7" s="252">
        <f>O7/D7*100000</f>
        <v>0</v>
      </c>
    </row>
    <row r="8" spans="1:26" ht="16.5">
      <c r="A8" s="253" t="s">
        <v>93</v>
      </c>
      <c r="B8" s="254"/>
      <c r="C8" s="254" t="s">
        <v>321</v>
      </c>
      <c r="D8" s="254">
        <v>143500000</v>
      </c>
      <c r="E8" s="254"/>
      <c r="F8" s="254"/>
      <c r="G8" s="254"/>
      <c r="H8" s="254"/>
      <c r="I8" s="254"/>
      <c r="J8" s="254"/>
      <c r="K8" s="254"/>
      <c r="L8" s="254"/>
      <c r="M8" s="255"/>
      <c r="N8" s="239"/>
      <c r="O8" s="256">
        <f t="shared" ref="O8:O26" si="0">SUM(E8:M8)</f>
        <v>0</v>
      </c>
      <c r="P8" s="239"/>
      <c r="Q8" s="257">
        <f t="shared" ref="Q8:Q26" si="1">O8/D8*100000</f>
        <v>0</v>
      </c>
    </row>
    <row r="9" spans="1:26" ht="18">
      <c r="A9" s="258" t="s">
        <v>160</v>
      </c>
      <c r="B9" s="259"/>
      <c r="C9" s="259" t="s">
        <v>325</v>
      </c>
      <c r="D9" s="259">
        <v>52000000</v>
      </c>
      <c r="E9" s="260"/>
      <c r="F9" s="260"/>
      <c r="G9" s="260"/>
      <c r="H9" s="260"/>
      <c r="I9" s="260"/>
      <c r="J9" s="260"/>
      <c r="K9" s="260"/>
      <c r="L9" s="260"/>
      <c r="M9" s="261"/>
      <c r="N9" s="239"/>
      <c r="O9" s="256">
        <f t="shared" si="0"/>
        <v>0</v>
      </c>
      <c r="P9" s="239"/>
      <c r="Q9" s="257">
        <f t="shared" si="1"/>
        <v>0</v>
      </c>
    </row>
    <row r="10" spans="1:26" ht="16.5">
      <c r="A10" s="253" t="s">
        <v>162</v>
      </c>
      <c r="B10" s="254"/>
      <c r="C10" s="254" t="s">
        <v>325</v>
      </c>
      <c r="D10" s="254">
        <v>90000000</v>
      </c>
      <c r="E10" s="254"/>
      <c r="F10" s="254"/>
      <c r="G10" s="254"/>
      <c r="H10" s="254"/>
      <c r="I10" s="254"/>
      <c r="J10" s="254"/>
      <c r="K10" s="254"/>
      <c r="L10" s="254"/>
      <c r="M10" s="255"/>
      <c r="N10" s="239"/>
      <c r="O10" s="256">
        <f t="shared" si="0"/>
        <v>0</v>
      </c>
      <c r="P10" s="239"/>
      <c r="Q10" s="257">
        <f t="shared" si="1"/>
        <v>0</v>
      </c>
    </row>
    <row r="11" spans="1:26" ht="16.5">
      <c r="A11" s="258" t="s">
        <v>40</v>
      </c>
      <c r="B11" s="259"/>
      <c r="C11" s="259" t="s">
        <v>321</v>
      </c>
      <c r="D11" s="259">
        <v>39000000</v>
      </c>
      <c r="E11" s="259"/>
      <c r="F11" s="259"/>
      <c r="G11" s="259"/>
      <c r="H11" s="259"/>
      <c r="I11" s="259"/>
      <c r="J11" s="259"/>
      <c r="K11" s="259"/>
      <c r="L11" s="259"/>
      <c r="M11" s="262"/>
      <c r="N11" s="239"/>
      <c r="O11" s="256">
        <f t="shared" si="0"/>
        <v>0</v>
      </c>
      <c r="P11" s="239"/>
      <c r="Q11" s="257">
        <f t="shared" si="1"/>
        <v>0</v>
      </c>
    </row>
    <row r="12" spans="1:26" ht="16.5">
      <c r="A12" s="253" t="s">
        <v>174</v>
      </c>
      <c r="B12" s="254"/>
      <c r="C12" s="254" t="s">
        <v>321</v>
      </c>
      <c r="D12" s="254">
        <v>56500000</v>
      </c>
      <c r="E12" s="254"/>
      <c r="F12" s="254"/>
      <c r="G12" s="254"/>
      <c r="H12" s="254"/>
      <c r="I12" s="254"/>
      <c r="J12" s="254"/>
      <c r="K12" s="254"/>
      <c r="L12" s="254"/>
      <c r="M12" s="255"/>
      <c r="N12" s="239"/>
      <c r="O12" s="256">
        <f t="shared" si="0"/>
        <v>0</v>
      </c>
      <c r="P12" s="239"/>
      <c r="Q12" s="257">
        <f t="shared" si="1"/>
        <v>0</v>
      </c>
    </row>
    <row r="13" spans="1:26" ht="16.5">
      <c r="A13" s="258" t="s">
        <v>175</v>
      </c>
      <c r="B13" s="259"/>
      <c r="C13" s="259" t="s">
        <v>321</v>
      </c>
      <c r="D13" s="259">
        <v>77500000</v>
      </c>
      <c r="E13" s="259"/>
      <c r="F13" s="259"/>
      <c r="G13" s="259"/>
      <c r="H13" s="259"/>
      <c r="I13" s="259"/>
      <c r="J13" s="259"/>
      <c r="K13" s="259"/>
      <c r="L13" s="259"/>
      <c r="M13" s="262"/>
      <c r="N13" s="239"/>
      <c r="O13" s="256">
        <f t="shared" si="0"/>
        <v>0</v>
      </c>
      <c r="P13" s="239"/>
      <c r="Q13" s="257">
        <f t="shared" si="1"/>
        <v>0</v>
      </c>
    </row>
    <row r="14" spans="1:26" ht="16.5">
      <c r="A14" s="253" t="s">
        <v>288</v>
      </c>
      <c r="B14" s="254"/>
      <c r="C14" s="254" t="s">
        <v>323</v>
      </c>
      <c r="D14" s="254">
        <v>87500000</v>
      </c>
      <c r="E14" s="254"/>
      <c r="F14" s="254"/>
      <c r="G14" s="254"/>
      <c r="H14" s="254"/>
      <c r="I14" s="254"/>
      <c r="J14" s="254"/>
      <c r="K14" s="254"/>
      <c r="L14" s="254"/>
      <c r="M14" s="255"/>
      <c r="N14" s="239"/>
      <c r="O14" s="256">
        <f t="shared" si="0"/>
        <v>0</v>
      </c>
      <c r="P14" s="239"/>
      <c r="Q14" s="257">
        <f t="shared" si="1"/>
        <v>0</v>
      </c>
    </row>
    <row r="15" spans="1:26" ht="16.5">
      <c r="A15" s="258" t="s">
        <v>185</v>
      </c>
      <c r="B15" s="259"/>
      <c r="C15" s="259" t="s">
        <v>323</v>
      </c>
      <c r="D15" s="259">
        <v>43500000</v>
      </c>
      <c r="E15" s="259"/>
      <c r="F15" s="259"/>
      <c r="G15" s="259"/>
      <c r="H15" s="259"/>
      <c r="I15" s="259"/>
      <c r="J15" s="259"/>
      <c r="K15" s="259"/>
      <c r="L15" s="259"/>
      <c r="M15" s="262"/>
      <c r="N15" s="239"/>
      <c r="O15" s="256">
        <f t="shared" si="0"/>
        <v>0</v>
      </c>
      <c r="P15" s="239"/>
      <c r="Q15" s="257">
        <f t="shared" si="1"/>
        <v>0</v>
      </c>
    </row>
    <row r="16" spans="1:26" ht="16.5">
      <c r="A16" s="253" t="s">
        <v>217</v>
      </c>
      <c r="B16" s="254"/>
      <c r="C16" s="254" t="s">
        <v>279</v>
      </c>
      <c r="D16" s="254">
        <v>101500000</v>
      </c>
      <c r="E16" s="254"/>
      <c r="F16" s="254"/>
      <c r="G16" s="254"/>
      <c r="H16" s="254"/>
      <c r="I16" s="254"/>
      <c r="J16" s="254"/>
      <c r="K16" s="254"/>
      <c r="L16" s="254"/>
      <c r="M16" s="255"/>
      <c r="N16" s="239"/>
      <c r="O16" s="256">
        <f t="shared" si="0"/>
        <v>0</v>
      </c>
      <c r="P16" s="239"/>
      <c r="Q16" s="257">
        <f t="shared" si="1"/>
        <v>0</v>
      </c>
    </row>
    <row r="17" spans="1:17" ht="16.5">
      <c r="A17" s="258" t="s">
        <v>192</v>
      </c>
      <c r="B17" s="259"/>
      <c r="C17" s="259" t="s">
        <v>325</v>
      </c>
      <c r="D17" s="259">
        <v>25000000</v>
      </c>
      <c r="E17" s="259"/>
      <c r="F17" s="259"/>
      <c r="G17" s="259"/>
      <c r="H17" s="259"/>
      <c r="I17" s="259"/>
      <c r="J17" s="259"/>
      <c r="K17" s="259"/>
      <c r="L17" s="259"/>
      <c r="M17" s="262"/>
      <c r="N17" s="239"/>
      <c r="O17" s="256">
        <f t="shared" si="0"/>
        <v>0</v>
      </c>
      <c r="P17" s="239"/>
      <c r="Q17" s="257">
        <f t="shared" si="1"/>
        <v>0</v>
      </c>
    </row>
    <row r="18" spans="1:17" ht="16.5">
      <c r="A18" s="253" t="s">
        <v>108</v>
      </c>
      <c r="B18" s="254"/>
      <c r="C18" s="254" t="s">
        <v>321</v>
      </c>
      <c r="D18" s="254">
        <v>52000000</v>
      </c>
      <c r="E18" s="254"/>
      <c r="F18" s="254"/>
      <c r="G18" s="254"/>
      <c r="H18" s="254"/>
      <c r="I18" s="254"/>
      <c r="J18" s="254"/>
      <c r="K18" s="254"/>
      <c r="L18" s="254"/>
      <c r="M18" s="255"/>
      <c r="N18" s="239"/>
      <c r="O18" s="256">
        <f t="shared" si="0"/>
        <v>0</v>
      </c>
      <c r="P18" s="239"/>
      <c r="Q18" s="257">
        <f t="shared" si="1"/>
        <v>0</v>
      </c>
    </row>
    <row r="19" spans="1:17" ht="16.5">
      <c r="A19" s="258" t="s">
        <v>329</v>
      </c>
      <c r="B19" s="259"/>
      <c r="C19" s="259" t="s">
        <v>321</v>
      </c>
      <c r="D19" s="259">
        <v>20500000</v>
      </c>
      <c r="E19" s="259"/>
      <c r="F19" s="259"/>
      <c r="G19" s="259"/>
      <c r="H19" s="259"/>
      <c r="I19" s="259"/>
      <c r="J19" s="259"/>
      <c r="K19" s="259"/>
      <c r="L19" s="259"/>
      <c r="M19" s="262"/>
      <c r="N19" s="239"/>
      <c r="O19" s="256">
        <f t="shared" si="0"/>
        <v>0</v>
      </c>
      <c r="P19" s="239"/>
      <c r="Q19" s="257">
        <f t="shared" si="1"/>
        <v>0</v>
      </c>
    </row>
    <row r="20" spans="1:17" ht="16.5">
      <c r="A20" s="253" t="s">
        <v>127</v>
      </c>
      <c r="B20" s="254"/>
      <c r="C20" s="254" t="s">
        <v>321</v>
      </c>
      <c r="D20" s="254">
        <v>20000000</v>
      </c>
      <c r="E20" s="254"/>
      <c r="F20" s="254"/>
      <c r="G20" s="254"/>
      <c r="H20" s="254"/>
      <c r="I20" s="254"/>
      <c r="J20" s="254"/>
      <c r="K20" s="254"/>
      <c r="L20" s="254"/>
      <c r="M20" s="255"/>
      <c r="N20" s="239"/>
      <c r="O20" s="256">
        <f t="shared" si="0"/>
        <v>0</v>
      </c>
      <c r="P20" s="239"/>
      <c r="Q20" s="257">
        <f t="shared" si="1"/>
        <v>0</v>
      </c>
    </row>
    <row r="21" spans="1:17" ht="16.5">
      <c r="A21" s="258" t="s">
        <v>135</v>
      </c>
      <c r="B21" s="259"/>
      <c r="C21" s="259" t="s">
        <v>321</v>
      </c>
      <c r="D21" s="259">
        <v>32500000</v>
      </c>
      <c r="E21" s="259"/>
      <c r="F21" s="259"/>
      <c r="G21" s="259"/>
      <c r="H21" s="259"/>
      <c r="I21" s="259"/>
      <c r="J21" s="259"/>
      <c r="K21" s="259"/>
      <c r="L21" s="259"/>
      <c r="M21" s="262"/>
      <c r="N21" s="239"/>
      <c r="O21" s="256">
        <f t="shared" si="0"/>
        <v>0</v>
      </c>
      <c r="P21" s="239"/>
      <c r="Q21" s="257">
        <f t="shared" si="1"/>
        <v>0</v>
      </c>
    </row>
    <row r="22" spans="1:17" ht="16.5">
      <c r="A22" s="253" t="s">
        <v>228</v>
      </c>
      <c r="B22" s="254"/>
      <c r="C22" s="254" t="s">
        <v>323</v>
      </c>
      <c r="D22" s="254">
        <v>25000000</v>
      </c>
      <c r="E22" s="254"/>
      <c r="F22" s="254"/>
      <c r="G22" s="254"/>
      <c r="H22" s="254"/>
      <c r="I22" s="254"/>
      <c r="J22" s="254"/>
      <c r="K22" s="254"/>
      <c r="L22" s="254"/>
      <c r="M22" s="255"/>
      <c r="N22" s="239"/>
      <c r="O22" s="256">
        <f t="shared" si="0"/>
        <v>0</v>
      </c>
      <c r="P22" s="239"/>
      <c r="Q22" s="257">
        <f t="shared" si="1"/>
        <v>0</v>
      </c>
    </row>
    <row r="23" spans="1:17" ht="16.5">
      <c r="A23" s="258" t="s">
        <v>226</v>
      </c>
      <c r="B23" s="259"/>
      <c r="C23" s="259" t="s">
        <v>323</v>
      </c>
      <c r="D23" s="259">
        <v>26000000</v>
      </c>
      <c r="E23" s="259"/>
      <c r="F23" s="259"/>
      <c r="G23" s="259"/>
      <c r="H23" s="259"/>
      <c r="I23" s="259"/>
      <c r="J23" s="259"/>
      <c r="K23" s="259"/>
      <c r="L23" s="259"/>
      <c r="M23" s="262"/>
      <c r="N23" s="239"/>
      <c r="O23" s="256">
        <f t="shared" si="0"/>
        <v>0</v>
      </c>
      <c r="P23" s="239"/>
      <c r="Q23" s="257">
        <f t="shared" si="1"/>
        <v>0</v>
      </c>
    </row>
    <row r="24" spans="1:17" ht="16.5">
      <c r="A24" s="253" t="s">
        <v>344</v>
      </c>
      <c r="B24" s="254"/>
      <c r="C24" s="254" t="s">
        <v>279</v>
      </c>
      <c r="D24" s="254">
        <v>38500000</v>
      </c>
      <c r="E24" s="254"/>
      <c r="F24" s="254"/>
      <c r="G24" s="254"/>
      <c r="H24" s="254"/>
      <c r="I24" s="254"/>
      <c r="J24" s="254"/>
      <c r="K24" s="254"/>
      <c r="L24" s="254"/>
      <c r="M24" s="255"/>
      <c r="N24" s="239"/>
      <c r="O24" s="256">
        <f t="shared" si="0"/>
        <v>0</v>
      </c>
      <c r="P24" s="239"/>
      <c r="Q24" s="257">
        <f t="shared" si="1"/>
        <v>0</v>
      </c>
    </row>
    <row r="25" spans="1:17" ht="16.5">
      <c r="A25" s="258"/>
      <c r="B25" s="259"/>
      <c r="C25" s="259"/>
      <c r="D25" s="259"/>
      <c r="E25" s="259"/>
      <c r="F25" s="259"/>
      <c r="G25" s="259"/>
      <c r="H25" s="259"/>
      <c r="I25" s="259"/>
      <c r="J25" s="259"/>
      <c r="K25" s="259"/>
      <c r="L25" s="259"/>
      <c r="M25" s="262"/>
      <c r="N25" s="239"/>
      <c r="O25" s="256">
        <f t="shared" si="0"/>
        <v>0</v>
      </c>
      <c r="P25" s="239"/>
      <c r="Q25" s="257" t="e">
        <f t="shared" si="1"/>
        <v>#DIV/0!</v>
      </c>
    </row>
    <row r="26" spans="1:17" ht="17.25" thickBot="1">
      <c r="A26" s="263"/>
      <c r="B26" s="264"/>
      <c r="C26" s="264"/>
      <c r="D26" s="264"/>
      <c r="E26" s="264"/>
      <c r="F26" s="264"/>
      <c r="G26" s="264"/>
      <c r="H26" s="264"/>
      <c r="I26" s="264"/>
      <c r="J26" s="264"/>
      <c r="K26" s="264"/>
      <c r="L26" s="264"/>
      <c r="M26" s="265"/>
      <c r="N26" s="239"/>
      <c r="O26" s="266">
        <f t="shared" si="0"/>
        <v>0</v>
      </c>
      <c r="P26" s="239"/>
      <c r="Q26" s="266" t="e">
        <f t="shared" si="1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7"/>
  <sheetViews>
    <sheetView topLeftCell="A6" workbookViewId="0">
      <selection activeCell="D23" sqref="D23"/>
    </sheetView>
  </sheetViews>
  <sheetFormatPr defaultRowHeight="15"/>
  <cols>
    <col min="1" max="1" width="36.42578125" style="14" customWidth="1"/>
    <col min="2" max="3" width="9.140625" style="14"/>
    <col min="4" max="4" width="12.5703125" style="14" customWidth="1"/>
    <col min="5" max="16384" width="9.140625" style="14"/>
  </cols>
  <sheetData>
    <row r="1" spans="1:26" ht="21.75" thickBot="1">
      <c r="A1" s="26" t="s">
        <v>245</v>
      </c>
      <c r="B1" s="27"/>
      <c r="C1" s="27"/>
      <c r="D1" s="28" t="s">
        <v>246</v>
      </c>
      <c r="E1" s="28">
        <v>0</v>
      </c>
      <c r="F1" s="27"/>
      <c r="G1" s="28" t="s">
        <v>247</v>
      </c>
      <c r="H1" s="28">
        <v>0</v>
      </c>
      <c r="I1" s="27"/>
      <c r="J1" s="28" t="s">
        <v>248</v>
      </c>
      <c r="K1" s="28" t="e">
        <f>B3/H1</f>
        <v>#DIV/0!</v>
      </c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7.25" thickBo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20.25" thickBot="1">
      <c r="A3" s="29" t="s">
        <v>249</v>
      </c>
      <c r="B3" s="30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>
        <v>161.76</v>
      </c>
      <c r="V3" s="27"/>
      <c r="W3" s="27"/>
      <c r="X3" s="27"/>
      <c r="Y3" s="27"/>
      <c r="Z3" s="27"/>
    </row>
    <row r="4" spans="1:26" ht="17.25" thickBot="1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8.75" thickBot="1">
      <c r="A5" s="31" t="s">
        <v>250</v>
      </c>
      <c r="B5" s="32" t="s">
        <v>251</v>
      </c>
      <c r="C5" s="32" t="s">
        <v>252</v>
      </c>
      <c r="D5" s="32" t="s">
        <v>253</v>
      </c>
      <c r="E5" s="32">
        <v>1</v>
      </c>
      <c r="F5" s="32">
        <v>2</v>
      </c>
      <c r="G5" s="32">
        <v>3</v>
      </c>
      <c r="H5" s="32">
        <v>4</v>
      </c>
      <c r="I5" s="32">
        <v>5</v>
      </c>
      <c r="J5" s="32">
        <v>6</v>
      </c>
      <c r="K5" s="32">
        <v>7</v>
      </c>
      <c r="L5" s="32" t="s">
        <v>255</v>
      </c>
      <c r="M5" s="32" t="s">
        <v>256</v>
      </c>
      <c r="N5" s="27"/>
      <c r="O5" s="28" t="s">
        <v>249</v>
      </c>
      <c r="P5" s="27"/>
      <c r="Q5" s="28" t="s">
        <v>254</v>
      </c>
    </row>
    <row r="6" spans="1:26" ht="17.25" thickBot="1">
      <c r="A6" s="33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</row>
    <row r="7" spans="1:26" ht="18">
      <c r="A7" s="24" t="s">
        <v>269</v>
      </c>
      <c r="B7" s="17" t="s">
        <v>270</v>
      </c>
      <c r="C7" s="17" t="s">
        <v>268</v>
      </c>
      <c r="D7" s="17">
        <v>60000000</v>
      </c>
      <c r="E7" s="15"/>
      <c r="F7" s="16"/>
      <c r="G7" s="16"/>
      <c r="H7" s="16"/>
      <c r="I7" s="16"/>
      <c r="J7" s="16"/>
      <c r="K7" s="16"/>
      <c r="L7" s="17"/>
      <c r="M7" s="164"/>
      <c r="N7" s="27"/>
      <c r="O7" s="34">
        <f>SUM(E7:M7)</f>
        <v>0</v>
      </c>
      <c r="P7" s="27"/>
      <c r="Q7" s="34">
        <f t="shared" ref="Q7:Q26" si="0">O7/D7*100000</f>
        <v>0</v>
      </c>
    </row>
    <row r="8" spans="1:26" ht="16.5">
      <c r="A8" s="22" t="s">
        <v>89</v>
      </c>
      <c r="B8" s="18" t="s">
        <v>275</v>
      </c>
      <c r="C8" s="18" t="s">
        <v>268</v>
      </c>
      <c r="D8" s="18">
        <v>137500000</v>
      </c>
      <c r="E8" s="18"/>
      <c r="F8" s="18"/>
      <c r="G8" s="18"/>
      <c r="H8" s="18"/>
      <c r="I8" s="18"/>
      <c r="J8" s="18"/>
      <c r="K8" s="18"/>
      <c r="L8" s="18"/>
      <c r="M8" s="165"/>
      <c r="N8" s="27"/>
      <c r="O8" s="35">
        <f t="shared" ref="O8:O26" si="1">SUM(E8:M8)</f>
        <v>0</v>
      </c>
      <c r="P8" s="27"/>
      <c r="Q8" s="35">
        <f t="shared" si="0"/>
        <v>0</v>
      </c>
    </row>
    <row r="9" spans="1:26" ht="18">
      <c r="A9" s="22" t="s">
        <v>163</v>
      </c>
      <c r="B9" s="18" t="s">
        <v>107</v>
      </c>
      <c r="C9" s="18" t="s">
        <v>281</v>
      </c>
      <c r="D9" s="18">
        <v>70000000</v>
      </c>
      <c r="E9" s="19"/>
      <c r="F9" s="18"/>
      <c r="G9" s="18"/>
      <c r="H9" s="19"/>
      <c r="I9" s="18"/>
      <c r="J9" s="18"/>
      <c r="K9" s="18"/>
      <c r="L9" s="20"/>
      <c r="M9" s="166"/>
      <c r="N9" s="27"/>
      <c r="O9" s="35">
        <f t="shared" si="1"/>
        <v>0</v>
      </c>
      <c r="P9" s="27"/>
      <c r="Q9" s="35">
        <f t="shared" si="0"/>
        <v>0</v>
      </c>
    </row>
    <row r="10" spans="1:26" ht="18">
      <c r="A10" s="22" t="s">
        <v>30</v>
      </c>
      <c r="B10" s="18" t="s">
        <v>273</v>
      </c>
      <c r="C10" s="18" t="s">
        <v>281</v>
      </c>
      <c r="D10" s="18">
        <v>75000000</v>
      </c>
      <c r="E10" s="19"/>
      <c r="F10" s="18"/>
      <c r="G10" s="18"/>
      <c r="H10" s="18"/>
      <c r="I10" s="18"/>
      <c r="J10" s="18"/>
      <c r="K10" s="18"/>
      <c r="L10" s="18"/>
      <c r="M10" s="167"/>
      <c r="N10" s="27"/>
      <c r="O10" s="35">
        <f t="shared" si="1"/>
        <v>0</v>
      </c>
      <c r="P10" s="27"/>
      <c r="Q10" s="35">
        <f t="shared" si="0"/>
        <v>0</v>
      </c>
    </row>
    <row r="11" spans="1:26" ht="18">
      <c r="A11" s="22" t="s">
        <v>196</v>
      </c>
      <c r="B11" s="18" t="s">
        <v>105</v>
      </c>
      <c r="C11" s="18" t="s">
        <v>281</v>
      </c>
      <c r="D11" s="18">
        <v>50000000</v>
      </c>
      <c r="E11" s="19"/>
      <c r="F11" s="21"/>
      <c r="G11" s="20"/>
      <c r="H11" s="18"/>
      <c r="I11" s="20"/>
      <c r="J11" s="20"/>
      <c r="K11" s="20"/>
      <c r="L11" s="21"/>
      <c r="M11" s="165"/>
      <c r="N11" s="27"/>
      <c r="O11" s="35">
        <f t="shared" si="1"/>
        <v>0</v>
      </c>
      <c r="P11" s="27"/>
      <c r="Q11" s="35">
        <f t="shared" si="0"/>
        <v>0</v>
      </c>
    </row>
    <row r="12" spans="1:26" ht="16.5">
      <c r="A12" s="22" t="s">
        <v>31</v>
      </c>
      <c r="B12" s="18" t="s">
        <v>273</v>
      </c>
      <c r="C12" s="18" t="s">
        <v>268</v>
      </c>
      <c r="D12" s="18">
        <v>60000000</v>
      </c>
      <c r="E12" s="18"/>
      <c r="F12" s="18"/>
      <c r="G12" s="18"/>
      <c r="H12" s="18"/>
      <c r="I12" s="18"/>
      <c r="J12" s="18"/>
      <c r="K12" s="18"/>
      <c r="L12" s="19"/>
      <c r="M12" s="165"/>
      <c r="N12" s="27"/>
      <c r="O12" s="35">
        <f t="shared" si="1"/>
        <v>0</v>
      </c>
      <c r="P12" s="27"/>
      <c r="Q12" s="35">
        <f t="shared" si="0"/>
        <v>0</v>
      </c>
    </row>
    <row r="13" spans="1:26" ht="16.5">
      <c r="A13" s="22" t="s">
        <v>167</v>
      </c>
      <c r="B13" s="18" t="s">
        <v>105</v>
      </c>
      <c r="C13" s="18" t="s">
        <v>268</v>
      </c>
      <c r="D13" s="18">
        <v>33000000</v>
      </c>
      <c r="E13" s="18"/>
      <c r="F13" s="19"/>
      <c r="G13" s="18"/>
      <c r="H13" s="18"/>
      <c r="I13" s="18"/>
      <c r="J13" s="18"/>
      <c r="K13" s="19"/>
      <c r="L13" s="18"/>
      <c r="M13" s="165"/>
      <c r="N13" s="27"/>
      <c r="O13" s="35">
        <f t="shared" si="1"/>
        <v>0</v>
      </c>
      <c r="P13" s="27"/>
      <c r="Q13" s="35">
        <f t="shared" si="0"/>
        <v>0</v>
      </c>
    </row>
    <row r="14" spans="1:26" ht="16.5">
      <c r="A14" s="22" t="s">
        <v>69</v>
      </c>
      <c r="B14" s="18" t="s">
        <v>278</v>
      </c>
      <c r="C14" s="18" t="s">
        <v>268</v>
      </c>
      <c r="D14" s="18">
        <v>41500000</v>
      </c>
      <c r="E14" s="18"/>
      <c r="F14" s="18"/>
      <c r="G14" s="18"/>
      <c r="H14" s="18"/>
      <c r="I14" s="18"/>
      <c r="J14" s="18"/>
      <c r="K14" s="18"/>
      <c r="L14" s="18"/>
      <c r="M14" s="165"/>
      <c r="N14" s="27"/>
      <c r="O14" s="35">
        <f t="shared" si="1"/>
        <v>0</v>
      </c>
      <c r="P14" s="27"/>
      <c r="Q14" s="35">
        <f t="shared" si="0"/>
        <v>0</v>
      </c>
    </row>
    <row r="15" spans="1:26" ht="16.5">
      <c r="A15" s="22" t="s">
        <v>41</v>
      </c>
      <c r="B15" s="18" t="s">
        <v>273</v>
      </c>
      <c r="C15" s="18" t="s">
        <v>279</v>
      </c>
      <c r="D15" s="18">
        <v>38500000</v>
      </c>
      <c r="E15" s="18"/>
      <c r="F15" s="18"/>
      <c r="G15" s="18"/>
      <c r="H15" s="19"/>
      <c r="I15" s="19"/>
      <c r="J15" s="18"/>
      <c r="K15" s="18"/>
      <c r="L15" s="18"/>
      <c r="M15" s="165"/>
      <c r="N15" s="27"/>
      <c r="O15" s="35">
        <f t="shared" si="1"/>
        <v>0</v>
      </c>
      <c r="P15" s="27"/>
      <c r="Q15" s="35">
        <f t="shared" si="0"/>
        <v>0</v>
      </c>
    </row>
    <row r="16" spans="1:26" ht="16.5">
      <c r="A16" s="22" t="s">
        <v>2</v>
      </c>
      <c r="B16" s="18" t="s">
        <v>287</v>
      </c>
      <c r="C16" s="18" t="s">
        <v>281</v>
      </c>
      <c r="D16" s="18">
        <v>30000000</v>
      </c>
      <c r="E16" s="18"/>
      <c r="F16" s="18"/>
      <c r="G16" s="18"/>
      <c r="H16" s="18"/>
      <c r="I16" s="18"/>
      <c r="J16" s="18"/>
      <c r="K16" s="18"/>
      <c r="L16" s="18"/>
      <c r="M16" s="165"/>
      <c r="N16" s="27"/>
      <c r="O16" s="35">
        <f t="shared" si="1"/>
        <v>0</v>
      </c>
      <c r="P16" s="27"/>
      <c r="Q16" s="35">
        <f t="shared" si="0"/>
        <v>0</v>
      </c>
    </row>
    <row r="17" spans="1:17" ht="16.5">
      <c r="A17" s="22" t="s">
        <v>212</v>
      </c>
      <c r="B17" s="18" t="s">
        <v>275</v>
      </c>
      <c r="C17" s="18" t="s">
        <v>281</v>
      </c>
      <c r="D17" s="18">
        <v>30500000</v>
      </c>
      <c r="E17" s="18"/>
      <c r="F17" s="18"/>
      <c r="G17" s="18"/>
      <c r="H17" s="19"/>
      <c r="I17" s="18"/>
      <c r="J17" s="18"/>
      <c r="K17" s="18"/>
      <c r="L17" s="18"/>
      <c r="M17" s="165"/>
      <c r="N17" s="27"/>
      <c r="O17" s="35">
        <f t="shared" si="1"/>
        <v>0</v>
      </c>
      <c r="P17" s="27"/>
      <c r="Q17" s="35">
        <f t="shared" si="0"/>
        <v>0</v>
      </c>
    </row>
    <row r="18" spans="1:17" ht="16.5">
      <c r="A18" s="22" t="s">
        <v>194</v>
      </c>
      <c r="B18" s="18" t="s">
        <v>107</v>
      </c>
      <c r="C18" s="18" t="s">
        <v>281</v>
      </c>
      <c r="D18" s="18">
        <v>71500000</v>
      </c>
      <c r="E18" s="18"/>
      <c r="F18" s="18"/>
      <c r="G18" s="18"/>
      <c r="H18" s="18"/>
      <c r="I18" s="18"/>
      <c r="J18" s="18"/>
      <c r="K18" s="18"/>
      <c r="L18" s="18"/>
      <c r="M18" s="165"/>
      <c r="N18" s="27"/>
      <c r="O18" s="35">
        <f t="shared" si="1"/>
        <v>0</v>
      </c>
      <c r="P18" s="27"/>
      <c r="Q18" s="35">
        <f t="shared" si="0"/>
        <v>0</v>
      </c>
    </row>
    <row r="19" spans="1:17" ht="16.5">
      <c r="A19" s="22" t="s">
        <v>120</v>
      </c>
      <c r="B19" s="18" t="s">
        <v>285</v>
      </c>
      <c r="C19" s="18" t="s">
        <v>268</v>
      </c>
      <c r="D19" s="18">
        <v>19000000</v>
      </c>
      <c r="E19" s="18"/>
      <c r="F19" s="18"/>
      <c r="G19" s="18"/>
      <c r="H19" s="18"/>
      <c r="I19" s="18"/>
      <c r="J19" s="18"/>
      <c r="K19" s="18"/>
      <c r="L19" s="18"/>
      <c r="M19" s="165"/>
      <c r="N19" s="27"/>
      <c r="O19" s="35">
        <f t="shared" si="1"/>
        <v>0</v>
      </c>
      <c r="P19" s="27"/>
      <c r="Q19" s="35">
        <f t="shared" si="0"/>
        <v>0</v>
      </c>
    </row>
    <row r="20" spans="1:17" ht="16.5">
      <c r="A20" s="22" t="s">
        <v>108</v>
      </c>
      <c r="B20" s="18" t="s">
        <v>107</v>
      </c>
      <c r="C20" s="18" t="s">
        <v>268</v>
      </c>
      <c r="D20" s="18">
        <v>17500000</v>
      </c>
      <c r="E20" s="18"/>
      <c r="F20" s="18"/>
      <c r="G20" s="18"/>
      <c r="H20" s="18"/>
      <c r="I20" s="18"/>
      <c r="J20" s="18"/>
      <c r="K20" s="18"/>
      <c r="L20" s="18"/>
      <c r="M20" s="165"/>
      <c r="N20" s="27"/>
      <c r="O20" s="35">
        <f t="shared" si="1"/>
        <v>0</v>
      </c>
      <c r="P20" s="27"/>
      <c r="Q20" s="35">
        <f t="shared" si="0"/>
        <v>0</v>
      </c>
    </row>
    <row r="21" spans="1:17" ht="16.5">
      <c r="A21" s="22" t="s">
        <v>22</v>
      </c>
      <c r="B21" s="18" t="s">
        <v>298</v>
      </c>
      <c r="C21" s="18" t="s">
        <v>268</v>
      </c>
      <c r="D21" s="18">
        <v>40000000</v>
      </c>
      <c r="E21" s="18"/>
      <c r="F21" s="18"/>
      <c r="G21" s="18"/>
      <c r="H21" s="18"/>
      <c r="I21" s="18"/>
      <c r="J21" s="18"/>
      <c r="K21" s="18"/>
      <c r="L21" s="18"/>
      <c r="M21" s="165"/>
      <c r="N21" s="27"/>
      <c r="O21" s="35">
        <f t="shared" si="1"/>
        <v>0</v>
      </c>
      <c r="P21" s="27"/>
      <c r="Q21" s="35">
        <f t="shared" si="0"/>
        <v>0</v>
      </c>
    </row>
    <row r="22" spans="1:17" ht="16.5">
      <c r="A22" s="22" t="s">
        <v>72</v>
      </c>
      <c r="B22" s="18" t="s">
        <v>278</v>
      </c>
      <c r="C22" s="18" t="s">
        <v>268</v>
      </c>
      <c r="D22" s="18">
        <v>15500000</v>
      </c>
      <c r="E22" s="18"/>
      <c r="F22" s="18"/>
      <c r="G22" s="18"/>
      <c r="H22" s="18"/>
      <c r="I22" s="18"/>
      <c r="J22" s="18"/>
      <c r="K22" s="18"/>
      <c r="L22" s="18"/>
      <c r="M22" s="165"/>
      <c r="N22" s="27"/>
      <c r="O22" s="35">
        <f t="shared" si="1"/>
        <v>0</v>
      </c>
      <c r="P22" s="27"/>
      <c r="Q22" s="35">
        <f t="shared" si="0"/>
        <v>0</v>
      </c>
    </row>
    <row r="23" spans="1:17" ht="16.5">
      <c r="A23" s="22" t="s">
        <v>125</v>
      </c>
      <c r="B23" s="18" t="s">
        <v>285</v>
      </c>
      <c r="C23" s="18" t="s">
        <v>276</v>
      </c>
      <c r="D23" s="18">
        <v>70000000</v>
      </c>
      <c r="E23" s="18"/>
      <c r="F23" s="18"/>
      <c r="G23" s="18"/>
      <c r="H23" s="18"/>
      <c r="I23" s="18"/>
      <c r="J23" s="18"/>
      <c r="K23" s="18"/>
      <c r="L23" s="18"/>
      <c r="M23" s="165"/>
      <c r="N23" s="27"/>
      <c r="O23" s="35">
        <f t="shared" si="1"/>
        <v>0</v>
      </c>
      <c r="P23" s="27"/>
      <c r="Q23" s="35">
        <f t="shared" si="0"/>
        <v>0</v>
      </c>
    </row>
    <row r="24" spans="1:17" ht="16.5">
      <c r="A24" s="22" t="s">
        <v>234</v>
      </c>
      <c r="B24" s="18" t="s">
        <v>98</v>
      </c>
      <c r="C24" s="18" t="s">
        <v>281</v>
      </c>
      <c r="D24" s="18">
        <v>15000000</v>
      </c>
      <c r="E24" s="18"/>
      <c r="F24" s="18"/>
      <c r="G24" s="18"/>
      <c r="H24" s="18"/>
      <c r="I24" s="18"/>
      <c r="J24" s="18"/>
      <c r="K24" s="18"/>
      <c r="L24" s="18"/>
      <c r="M24" s="165"/>
      <c r="N24" s="27"/>
      <c r="O24" s="35">
        <f t="shared" si="1"/>
        <v>0</v>
      </c>
      <c r="P24" s="27"/>
      <c r="Q24" s="35">
        <f t="shared" si="0"/>
        <v>0</v>
      </c>
    </row>
    <row r="25" spans="1:17" ht="16.5">
      <c r="A25" s="22" t="s">
        <v>236</v>
      </c>
      <c r="B25" s="18" t="s">
        <v>272</v>
      </c>
      <c r="C25" s="18" t="s">
        <v>281</v>
      </c>
      <c r="D25" s="18">
        <v>30000000</v>
      </c>
      <c r="E25" s="18"/>
      <c r="F25" s="18"/>
      <c r="G25" s="18"/>
      <c r="H25" s="18"/>
      <c r="I25" s="18"/>
      <c r="J25" s="18"/>
      <c r="K25" s="18"/>
      <c r="L25" s="18"/>
      <c r="M25" s="165"/>
      <c r="N25" s="27"/>
      <c r="O25" s="35">
        <f t="shared" si="1"/>
        <v>0</v>
      </c>
      <c r="P25" s="27"/>
      <c r="Q25" s="35">
        <f t="shared" si="0"/>
        <v>0</v>
      </c>
    </row>
    <row r="26" spans="1:17" ht="16.5">
      <c r="A26" s="22" t="s">
        <v>51</v>
      </c>
      <c r="B26" s="18" t="s">
        <v>299</v>
      </c>
      <c r="C26" s="18" t="s">
        <v>268</v>
      </c>
      <c r="D26" s="18">
        <v>20000000</v>
      </c>
      <c r="E26" s="18"/>
      <c r="F26" s="18"/>
      <c r="G26" s="18"/>
      <c r="H26" s="18"/>
      <c r="I26" s="18"/>
      <c r="J26" s="18"/>
      <c r="K26" s="18"/>
      <c r="L26" s="18"/>
      <c r="M26" s="165"/>
      <c r="N26" s="27"/>
      <c r="O26" s="35">
        <f t="shared" si="1"/>
        <v>0</v>
      </c>
      <c r="P26" s="27"/>
      <c r="Q26" s="35">
        <f t="shared" si="0"/>
        <v>0</v>
      </c>
    </row>
    <row r="27" spans="1:17" ht="17.25" thickBot="1">
      <c r="A27" s="25" t="s">
        <v>11</v>
      </c>
      <c r="B27" s="23" t="s">
        <v>287</v>
      </c>
      <c r="C27" s="23" t="s">
        <v>276</v>
      </c>
      <c r="D27" s="23">
        <v>1500000</v>
      </c>
      <c r="E27" s="23"/>
      <c r="F27" s="23"/>
      <c r="G27" s="23"/>
      <c r="H27" s="23"/>
      <c r="I27" s="23"/>
      <c r="J27" s="23"/>
      <c r="K27" s="23"/>
      <c r="L27" s="23"/>
      <c r="M27" s="168"/>
      <c r="N27" s="27"/>
      <c r="O27" s="36">
        <f t="shared" ref="O27" si="2">SUM(E27:M27)</f>
        <v>0</v>
      </c>
      <c r="P27" s="27"/>
      <c r="Q27" s="36">
        <f t="shared" ref="Q27" si="3">O27/D27*100000</f>
        <v>0</v>
      </c>
    </row>
  </sheetData>
  <pageMargins left="0.7" right="0.7" top="0.75" bottom="0.75" header="0.3" footer="0.3"/>
  <pageSetup orientation="portrait" r:id="rId1"/>
  <ignoredErrors>
    <ignoredError sqref="O9:O1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Z26"/>
  <sheetViews>
    <sheetView topLeftCell="A5" workbookViewId="0">
      <selection activeCell="G20" sqref="G20"/>
    </sheetView>
  </sheetViews>
  <sheetFormatPr defaultRowHeight="15"/>
  <cols>
    <col min="1" max="1" width="38.85546875" style="173" customWidth="1"/>
    <col min="2" max="3" width="9.140625" style="173"/>
    <col min="4" max="4" width="12.5703125" style="173" customWidth="1"/>
    <col min="5" max="16384" width="9.140625" style="173"/>
  </cols>
  <sheetData>
    <row r="1" spans="1:26" ht="21.75" thickBot="1">
      <c r="A1" s="169" t="s">
        <v>257</v>
      </c>
      <c r="B1" s="170"/>
      <c r="C1" s="170"/>
      <c r="D1" s="171" t="s">
        <v>246</v>
      </c>
      <c r="E1" s="172">
        <v>0</v>
      </c>
      <c r="F1" s="170"/>
      <c r="G1" s="171" t="s">
        <v>247</v>
      </c>
      <c r="H1" s="172">
        <v>0</v>
      </c>
      <c r="I1" s="170"/>
      <c r="J1" s="171" t="s">
        <v>248</v>
      </c>
      <c r="K1" s="172" t="e">
        <f>B3/H1</f>
        <v>#DIV/0!</v>
      </c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spans="1:26" ht="17.25" thickBot="1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spans="1:26" ht="20.25" thickBot="1">
      <c r="A3" s="174">
        <f>1000000000-SUM(D7:D27)</f>
        <v>3500000</v>
      </c>
      <c r="B3" s="175">
        <f>SUM(X7:X33)+E1</f>
        <v>0</v>
      </c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>
        <v>161.76</v>
      </c>
      <c r="V3" s="170"/>
      <c r="W3" s="170"/>
      <c r="X3" s="170"/>
      <c r="Y3" s="170"/>
      <c r="Z3" s="170"/>
    </row>
    <row r="4" spans="1:26" ht="17.25" thickBot="1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spans="1:26" ht="18.75" thickBot="1">
      <c r="A5" s="171" t="s">
        <v>250</v>
      </c>
      <c r="B5" s="176" t="s">
        <v>251</v>
      </c>
      <c r="C5" s="176" t="s">
        <v>252</v>
      </c>
      <c r="D5" s="176" t="s">
        <v>253</v>
      </c>
      <c r="E5" s="176">
        <v>1</v>
      </c>
      <c r="F5" s="176">
        <v>2</v>
      </c>
      <c r="G5" s="176">
        <v>3</v>
      </c>
      <c r="H5" s="176">
        <v>4</v>
      </c>
      <c r="I5" s="176">
        <v>5</v>
      </c>
      <c r="J5" s="176">
        <v>6</v>
      </c>
      <c r="K5" s="176">
        <v>7</v>
      </c>
      <c r="L5" s="176" t="s">
        <v>255</v>
      </c>
      <c r="M5" s="172" t="s">
        <v>256</v>
      </c>
      <c r="N5" s="170"/>
      <c r="O5" s="177" t="s">
        <v>249</v>
      </c>
      <c r="P5" s="170"/>
      <c r="Q5" s="177" t="s">
        <v>254</v>
      </c>
    </row>
    <row r="6" spans="1:26" ht="17.25" thickBot="1">
      <c r="A6" s="178"/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</row>
    <row r="7" spans="1:26" ht="16.5">
      <c r="A7" s="179" t="s">
        <v>44</v>
      </c>
      <c r="B7" s="180" t="s">
        <v>272</v>
      </c>
      <c r="C7" s="180" t="s">
        <v>268</v>
      </c>
      <c r="D7" s="180">
        <v>85000000</v>
      </c>
      <c r="E7" s="180"/>
      <c r="F7" s="180"/>
      <c r="G7" s="180"/>
      <c r="H7" s="180"/>
      <c r="I7" s="180"/>
      <c r="J7" s="180"/>
      <c r="K7" s="180"/>
      <c r="L7" s="180"/>
      <c r="M7" s="181"/>
      <c r="N7" s="170"/>
      <c r="O7" s="182">
        <f>SUM(E7:M7)</f>
        <v>0</v>
      </c>
      <c r="P7" s="170"/>
      <c r="Q7" s="183">
        <f>O7/D7*100000</f>
        <v>0</v>
      </c>
    </row>
    <row r="8" spans="1:26" ht="16.5">
      <c r="A8" s="184" t="s">
        <v>176</v>
      </c>
      <c r="B8" s="185" t="s">
        <v>275</v>
      </c>
      <c r="C8" s="185" t="s">
        <v>268</v>
      </c>
      <c r="D8" s="185">
        <v>100000000</v>
      </c>
      <c r="E8" s="185"/>
      <c r="F8" s="185"/>
      <c r="G8" s="185"/>
      <c r="H8" s="185"/>
      <c r="I8" s="185"/>
      <c r="J8" s="185"/>
      <c r="K8" s="185"/>
      <c r="L8" s="185"/>
      <c r="M8" s="186"/>
      <c r="N8" s="170"/>
      <c r="O8" s="187">
        <f t="shared" ref="O8:O26" si="0">SUM(E8:M8)</f>
        <v>0</v>
      </c>
      <c r="P8" s="170"/>
      <c r="Q8" s="188">
        <f t="shared" ref="Q8:Q26" si="1">O8/D8*100000</f>
        <v>0</v>
      </c>
    </row>
    <row r="9" spans="1:26" ht="18">
      <c r="A9" s="189" t="s">
        <v>179</v>
      </c>
      <c r="B9" s="190" t="s">
        <v>102</v>
      </c>
      <c r="C9" s="190" t="s">
        <v>276</v>
      </c>
      <c r="D9" s="190">
        <v>25500000</v>
      </c>
      <c r="E9" s="190"/>
      <c r="F9" s="190"/>
      <c r="G9" s="190"/>
      <c r="H9" s="190"/>
      <c r="I9" s="190"/>
      <c r="J9" s="190"/>
      <c r="K9" s="190"/>
      <c r="L9" s="190"/>
      <c r="M9" s="191"/>
      <c r="N9" s="170"/>
      <c r="O9" s="187">
        <f t="shared" si="0"/>
        <v>0</v>
      </c>
      <c r="P9" s="170"/>
      <c r="Q9" s="188">
        <f t="shared" si="1"/>
        <v>0</v>
      </c>
    </row>
    <row r="10" spans="1:26" ht="16.5">
      <c r="A10" s="184" t="s">
        <v>181</v>
      </c>
      <c r="B10" s="185" t="s">
        <v>275</v>
      </c>
      <c r="C10" s="185" t="s">
        <v>276</v>
      </c>
      <c r="D10" s="185">
        <v>60000000</v>
      </c>
      <c r="E10" s="185"/>
      <c r="F10" s="185"/>
      <c r="G10" s="185"/>
      <c r="H10" s="185"/>
      <c r="I10" s="185"/>
      <c r="J10" s="185"/>
      <c r="K10" s="185"/>
      <c r="L10" s="185"/>
      <c r="M10" s="186"/>
      <c r="N10" s="170"/>
      <c r="O10" s="187">
        <f t="shared" si="0"/>
        <v>0</v>
      </c>
      <c r="P10" s="170"/>
      <c r="Q10" s="188">
        <f t="shared" si="1"/>
        <v>0</v>
      </c>
    </row>
    <row r="11" spans="1:26" ht="16.5">
      <c r="A11" s="192" t="s">
        <v>215</v>
      </c>
      <c r="B11" s="193" t="s">
        <v>272</v>
      </c>
      <c r="C11" s="193" t="s">
        <v>279</v>
      </c>
      <c r="D11" s="193">
        <v>50000000</v>
      </c>
      <c r="E11" s="193"/>
      <c r="F11" s="193"/>
      <c r="G11" s="193"/>
      <c r="H11" s="193"/>
      <c r="I11" s="193"/>
      <c r="J11" s="193"/>
      <c r="K11" s="193"/>
      <c r="L11" s="193"/>
      <c r="M11" s="194"/>
      <c r="N11" s="170"/>
      <c r="O11" s="187">
        <f t="shared" si="0"/>
        <v>0</v>
      </c>
      <c r="P11" s="170"/>
      <c r="Q11" s="188">
        <f t="shared" si="1"/>
        <v>0</v>
      </c>
    </row>
    <row r="12" spans="1:26" ht="16.5">
      <c r="A12" s="184" t="s">
        <v>122</v>
      </c>
      <c r="B12" s="185" t="s">
        <v>285</v>
      </c>
      <c r="C12" s="185" t="s">
        <v>279</v>
      </c>
      <c r="D12" s="185">
        <v>44500000</v>
      </c>
      <c r="E12" s="185"/>
      <c r="F12" s="185"/>
      <c r="G12" s="185"/>
      <c r="H12" s="185"/>
      <c r="I12" s="185"/>
      <c r="J12" s="185"/>
      <c r="K12" s="185"/>
      <c r="L12" s="185"/>
      <c r="M12" s="186"/>
      <c r="N12" s="170"/>
      <c r="O12" s="187">
        <f t="shared" si="0"/>
        <v>0</v>
      </c>
      <c r="P12" s="170"/>
      <c r="Q12" s="188">
        <f t="shared" si="1"/>
        <v>0</v>
      </c>
    </row>
    <row r="13" spans="1:26" ht="16.5">
      <c r="A13" s="192" t="s">
        <v>290</v>
      </c>
      <c r="B13" s="193" t="s">
        <v>278</v>
      </c>
      <c r="C13" s="193" t="s">
        <v>279</v>
      </c>
      <c r="D13" s="193">
        <v>50000000</v>
      </c>
      <c r="E13" s="193"/>
      <c r="F13" s="193"/>
      <c r="G13" s="193"/>
      <c r="H13" s="193"/>
      <c r="I13" s="193"/>
      <c r="J13" s="193"/>
      <c r="K13" s="193"/>
      <c r="L13" s="193"/>
      <c r="M13" s="194"/>
      <c r="N13" s="170"/>
      <c r="O13" s="187">
        <f t="shared" si="0"/>
        <v>0</v>
      </c>
      <c r="P13" s="170"/>
      <c r="Q13" s="188">
        <f t="shared" si="1"/>
        <v>0</v>
      </c>
    </row>
    <row r="14" spans="1:26" ht="16.5">
      <c r="A14" s="184" t="s">
        <v>291</v>
      </c>
      <c r="B14" s="185" t="s">
        <v>275</v>
      </c>
      <c r="C14" s="185" t="s">
        <v>281</v>
      </c>
      <c r="D14" s="185">
        <v>57000000</v>
      </c>
      <c r="E14" s="185"/>
      <c r="F14" s="185"/>
      <c r="G14" s="185"/>
      <c r="H14" s="185"/>
      <c r="I14" s="185"/>
      <c r="J14" s="185"/>
      <c r="K14" s="185"/>
      <c r="L14" s="185"/>
      <c r="M14" s="186"/>
      <c r="N14" s="170"/>
      <c r="O14" s="187">
        <f t="shared" si="0"/>
        <v>0</v>
      </c>
      <c r="P14" s="170"/>
      <c r="Q14" s="188">
        <f t="shared" si="1"/>
        <v>0</v>
      </c>
    </row>
    <row r="15" spans="1:26" ht="16.5">
      <c r="A15" s="192" t="s">
        <v>201</v>
      </c>
      <c r="B15" s="193" t="s">
        <v>98</v>
      </c>
      <c r="C15" s="193" t="s">
        <v>281</v>
      </c>
      <c r="D15" s="193">
        <v>46500000</v>
      </c>
      <c r="E15" s="193"/>
      <c r="F15" s="193"/>
      <c r="G15" s="193"/>
      <c r="H15" s="193"/>
      <c r="I15" s="193"/>
      <c r="J15" s="193"/>
      <c r="K15" s="193"/>
      <c r="L15" s="193"/>
      <c r="M15" s="194"/>
      <c r="N15" s="170"/>
      <c r="O15" s="187">
        <f t="shared" si="0"/>
        <v>0</v>
      </c>
      <c r="P15" s="170"/>
      <c r="Q15" s="188">
        <f t="shared" si="1"/>
        <v>0</v>
      </c>
    </row>
    <row r="16" spans="1:26" ht="16.5">
      <c r="A16" s="184" t="s">
        <v>198</v>
      </c>
      <c r="B16" s="185" t="s">
        <v>105</v>
      </c>
      <c r="C16" s="185" t="s">
        <v>281</v>
      </c>
      <c r="D16" s="185">
        <v>41000000</v>
      </c>
      <c r="E16" s="185"/>
      <c r="F16" s="185"/>
      <c r="G16" s="185"/>
      <c r="H16" s="185"/>
      <c r="I16" s="185"/>
      <c r="J16" s="185"/>
      <c r="K16" s="185"/>
      <c r="L16" s="185"/>
      <c r="M16" s="186"/>
      <c r="N16" s="170"/>
      <c r="O16" s="187">
        <f t="shared" si="0"/>
        <v>0</v>
      </c>
      <c r="P16" s="170"/>
      <c r="Q16" s="188">
        <f t="shared" si="1"/>
        <v>0</v>
      </c>
    </row>
    <row r="17" spans="1:17" ht="16.5">
      <c r="A17" s="192" t="s">
        <v>73</v>
      </c>
      <c r="B17" s="193" t="s">
        <v>270</v>
      </c>
      <c r="C17" s="193" t="s">
        <v>281</v>
      </c>
      <c r="D17" s="193">
        <v>60000000</v>
      </c>
      <c r="E17" s="193"/>
      <c r="F17" s="193"/>
      <c r="G17" s="193"/>
      <c r="H17" s="193"/>
      <c r="I17" s="193"/>
      <c r="J17" s="193"/>
      <c r="K17" s="193"/>
      <c r="L17" s="193"/>
      <c r="M17" s="194"/>
      <c r="N17" s="170"/>
      <c r="O17" s="187">
        <f t="shared" si="0"/>
        <v>0</v>
      </c>
      <c r="P17" s="170"/>
      <c r="Q17" s="188">
        <f t="shared" si="1"/>
        <v>0</v>
      </c>
    </row>
    <row r="18" spans="1:17" ht="16.5">
      <c r="A18" s="184" t="s">
        <v>81</v>
      </c>
      <c r="B18" s="185" t="s">
        <v>270</v>
      </c>
      <c r="C18" s="185" t="s">
        <v>268</v>
      </c>
      <c r="D18" s="185">
        <v>15500000</v>
      </c>
      <c r="E18" s="185"/>
      <c r="F18" s="185"/>
      <c r="G18" s="185"/>
      <c r="H18" s="185"/>
      <c r="I18" s="185"/>
      <c r="J18" s="185"/>
      <c r="K18" s="185"/>
      <c r="L18" s="185"/>
      <c r="M18" s="186"/>
      <c r="N18" s="170"/>
      <c r="O18" s="187">
        <f t="shared" si="0"/>
        <v>0</v>
      </c>
      <c r="P18" s="170"/>
      <c r="Q18" s="188">
        <f t="shared" si="1"/>
        <v>0</v>
      </c>
    </row>
    <row r="19" spans="1:17" ht="16.5">
      <c r="A19" s="192" t="s">
        <v>223</v>
      </c>
      <c r="B19" s="193" t="s">
        <v>107</v>
      </c>
      <c r="C19" s="193" t="s">
        <v>268</v>
      </c>
      <c r="D19" s="193">
        <v>21000000</v>
      </c>
      <c r="E19" s="193"/>
      <c r="F19" s="193"/>
      <c r="G19" s="193"/>
      <c r="H19" s="193"/>
      <c r="I19" s="193"/>
      <c r="J19" s="193"/>
      <c r="K19" s="193"/>
      <c r="L19" s="193"/>
      <c r="M19" s="194"/>
      <c r="N19" s="170"/>
      <c r="O19" s="187">
        <f t="shared" si="0"/>
        <v>0</v>
      </c>
      <c r="P19" s="170"/>
      <c r="Q19" s="188">
        <f t="shared" si="1"/>
        <v>0</v>
      </c>
    </row>
    <row r="20" spans="1:17" ht="16.5">
      <c r="A20" s="184" t="s">
        <v>36</v>
      </c>
      <c r="B20" s="185" t="s">
        <v>273</v>
      </c>
      <c r="C20" s="185" t="s">
        <v>276</v>
      </c>
      <c r="D20" s="185">
        <v>100000000</v>
      </c>
      <c r="E20" s="185"/>
      <c r="F20" s="185"/>
      <c r="G20" s="185"/>
      <c r="H20" s="185"/>
      <c r="I20" s="185"/>
      <c r="J20" s="185"/>
      <c r="K20" s="185"/>
      <c r="L20" s="185"/>
      <c r="M20" s="186"/>
      <c r="N20" s="170"/>
      <c r="O20" s="187">
        <f t="shared" si="0"/>
        <v>0</v>
      </c>
      <c r="P20" s="170"/>
      <c r="Q20" s="188">
        <f t="shared" si="1"/>
        <v>0</v>
      </c>
    </row>
    <row r="21" spans="1:17" ht="16.5">
      <c r="A21" s="192" t="s">
        <v>305</v>
      </c>
      <c r="B21" s="193" t="s">
        <v>107</v>
      </c>
      <c r="C21" s="193" t="s">
        <v>279</v>
      </c>
      <c r="D21" s="193">
        <v>100500000</v>
      </c>
      <c r="E21" s="193"/>
      <c r="F21" s="193"/>
      <c r="G21" s="193"/>
      <c r="H21" s="193"/>
      <c r="I21" s="193"/>
      <c r="J21" s="193"/>
      <c r="K21" s="193"/>
      <c r="L21" s="193"/>
      <c r="M21" s="194"/>
      <c r="N21" s="170"/>
      <c r="O21" s="187">
        <f t="shared" si="0"/>
        <v>0</v>
      </c>
      <c r="P21" s="170"/>
      <c r="Q21" s="188">
        <f t="shared" si="1"/>
        <v>0</v>
      </c>
    </row>
    <row r="22" spans="1:17" ht="16.5">
      <c r="A22" s="184" t="s">
        <v>306</v>
      </c>
      <c r="B22" s="185" t="s">
        <v>273</v>
      </c>
      <c r="C22" s="185" t="s">
        <v>281</v>
      </c>
      <c r="D22" s="185">
        <v>60500000</v>
      </c>
      <c r="E22" s="185"/>
      <c r="F22" s="185"/>
      <c r="G22" s="185"/>
      <c r="H22" s="185"/>
      <c r="I22" s="185"/>
      <c r="J22" s="185"/>
      <c r="K22" s="185"/>
      <c r="L22" s="185"/>
      <c r="M22" s="186"/>
      <c r="N22" s="170"/>
      <c r="O22" s="187">
        <f t="shared" si="0"/>
        <v>0</v>
      </c>
      <c r="P22" s="170"/>
      <c r="Q22" s="188">
        <f t="shared" si="1"/>
        <v>0</v>
      </c>
    </row>
    <row r="23" spans="1:17" ht="16.5">
      <c r="A23" s="192" t="s">
        <v>235</v>
      </c>
      <c r="B23" s="193" t="s">
        <v>272</v>
      </c>
      <c r="C23" s="193" t="s">
        <v>281</v>
      </c>
      <c r="D23" s="193">
        <v>60000000</v>
      </c>
      <c r="E23" s="193"/>
      <c r="F23" s="193"/>
      <c r="G23" s="193"/>
      <c r="H23" s="193"/>
      <c r="I23" s="193"/>
      <c r="J23" s="193"/>
      <c r="K23" s="193"/>
      <c r="L23" s="193"/>
      <c r="M23" s="194"/>
      <c r="N23" s="170"/>
      <c r="O23" s="187">
        <f t="shared" si="0"/>
        <v>0</v>
      </c>
      <c r="P23" s="170"/>
      <c r="Q23" s="188">
        <f t="shared" si="1"/>
        <v>0</v>
      </c>
    </row>
    <row r="24" spans="1:17" ht="16.5">
      <c r="A24" s="184" t="s">
        <v>54</v>
      </c>
      <c r="B24" s="185" t="s">
        <v>299</v>
      </c>
      <c r="C24" s="185" t="s">
        <v>268</v>
      </c>
      <c r="D24" s="185">
        <v>19500000</v>
      </c>
      <c r="E24" s="185"/>
      <c r="F24" s="185"/>
      <c r="G24" s="185"/>
      <c r="H24" s="185"/>
      <c r="I24" s="185"/>
      <c r="J24" s="185"/>
      <c r="K24" s="185"/>
      <c r="L24" s="185"/>
      <c r="M24" s="186"/>
      <c r="N24" s="170"/>
      <c r="O24" s="187">
        <f t="shared" si="0"/>
        <v>0</v>
      </c>
      <c r="P24" s="170"/>
      <c r="Q24" s="188">
        <f t="shared" si="1"/>
        <v>0</v>
      </c>
    </row>
    <row r="25" spans="1:17" ht="16.5">
      <c r="A25" s="192"/>
      <c r="B25" s="193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4"/>
      <c r="N25" s="170"/>
      <c r="O25" s="187">
        <f t="shared" si="0"/>
        <v>0</v>
      </c>
      <c r="P25" s="170"/>
      <c r="Q25" s="188" t="e">
        <f t="shared" si="1"/>
        <v>#DIV/0!</v>
      </c>
    </row>
    <row r="26" spans="1:17" ht="17.25" thickBot="1">
      <c r="A26" s="195"/>
      <c r="B26" s="196"/>
      <c r="C26" s="196"/>
      <c r="D26" s="196"/>
      <c r="E26" s="196"/>
      <c r="F26" s="196"/>
      <c r="G26" s="196"/>
      <c r="H26" s="196"/>
      <c r="I26" s="196"/>
      <c r="J26" s="196"/>
      <c r="K26" s="196"/>
      <c r="L26" s="196"/>
      <c r="M26" s="197"/>
      <c r="N26" s="170"/>
      <c r="O26" s="198">
        <f t="shared" si="0"/>
        <v>0</v>
      </c>
      <c r="P26" s="170"/>
      <c r="Q26" s="198" t="e">
        <f t="shared" si="1"/>
        <v>#DIV/0!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cols>
    <col min="1" max="1" width="42.42578125" style="87" customWidth="1"/>
    <col min="2" max="2" width="9.28515625" style="87" bestFit="1" customWidth="1"/>
    <col min="3" max="3" width="9.140625" style="87"/>
    <col min="4" max="4" width="12.5703125" style="87" customWidth="1"/>
    <col min="5" max="10" width="9.28515625" style="87" bestFit="1" customWidth="1"/>
    <col min="11" max="11" width="10.28515625" style="87" bestFit="1" customWidth="1"/>
    <col min="12" max="14" width="9.140625" style="87"/>
    <col min="15" max="15" width="9.28515625" style="87" bestFit="1" customWidth="1"/>
    <col min="16" max="16" width="9.140625" style="87"/>
    <col min="17" max="17" width="10.28515625" style="87" bestFit="1" customWidth="1"/>
    <col min="18" max="20" width="9.140625" style="87"/>
    <col min="21" max="21" width="9.28515625" style="87" bestFit="1" customWidth="1"/>
    <col min="22" max="16384" width="9.140625" style="87"/>
  </cols>
  <sheetData>
    <row r="1" spans="1:26" ht="21.75" thickBot="1">
      <c r="A1" s="84" t="s">
        <v>261</v>
      </c>
      <c r="B1" s="85"/>
      <c r="C1" s="85"/>
      <c r="D1" s="86" t="s">
        <v>246</v>
      </c>
      <c r="E1" s="86">
        <v>0</v>
      </c>
      <c r="F1" s="85"/>
      <c r="G1" s="86" t="s">
        <v>247</v>
      </c>
      <c r="H1" s="86">
        <v>0</v>
      </c>
      <c r="I1" s="85"/>
      <c r="J1" s="86" t="s">
        <v>248</v>
      </c>
      <c r="K1" s="86" t="e">
        <f>B3/H1</f>
        <v>#DIV/0!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</row>
    <row r="2" spans="1:26" ht="17.25" thickBot="1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</row>
    <row r="3" spans="1:26" ht="20.25" thickBot="1">
      <c r="A3" s="88">
        <f>1000000000-SUM(D7:D26)</f>
        <v>43500000</v>
      </c>
      <c r="B3" s="89">
        <f>SUM(X7:X33)+E1</f>
        <v>0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>
        <v>161.76</v>
      </c>
      <c r="V3" s="85"/>
      <c r="W3" s="85"/>
      <c r="X3" s="85"/>
      <c r="Y3" s="85"/>
      <c r="Z3" s="85"/>
    </row>
    <row r="4" spans="1:26" ht="17.25" thickBot="1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</row>
    <row r="5" spans="1:26" ht="18.75" thickBot="1">
      <c r="A5" s="90" t="s">
        <v>250</v>
      </c>
      <c r="B5" s="91" t="s">
        <v>251</v>
      </c>
      <c r="C5" s="91" t="s">
        <v>252</v>
      </c>
      <c r="D5" s="91" t="s">
        <v>253</v>
      </c>
      <c r="E5" s="91">
        <v>1</v>
      </c>
      <c r="F5" s="91">
        <v>2</v>
      </c>
      <c r="G5" s="91">
        <v>3</v>
      </c>
      <c r="H5" s="91">
        <v>4</v>
      </c>
      <c r="I5" s="91">
        <v>5</v>
      </c>
      <c r="J5" s="91">
        <v>6</v>
      </c>
      <c r="K5" s="91">
        <v>7</v>
      </c>
      <c r="L5" s="91" t="s">
        <v>255</v>
      </c>
      <c r="M5" s="91" t="s">
        <v>256</v>
      </c>
      <c r="N5" s="85"/>
      <c r="O5" s="86" t="s">
        <v>249</v>
      </c>
      <c r="P5" s="85"/>
      <c r="Q5" s="86" t="s">
        <v>254</v>
      </c>
    </row>
    <row r="6" spans="1:26" ht="17.25" thickBot="1">
      <c r="A6" s="92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</row>
    <row r="7" spans="1:26" ht="18">
      <c r="A7" s="93" t="s">
        <v>110</v>
      </c>
      <c r="B7" s="94" t="s">
        <v>107</v>
      </c>
      <c r="C7" s="94" t="s">
        <v>268</v>
      </c>
      <c r="D7" s="94">
        <v>94500000</v>
      </c>
      <c r="E7" s="95"/>
      <c r="F7" s="96"/>
      <c r="G7" s="96"/>
      <c r="H7" s="96"/>
      <c r="I7" s="96"/>
      <c r="J7" s="96"/>
      <c r="K7" s="96"/>
      <c r="L7" s="94"/>
      <c r="M7" s="199"/>
      <c r="N7" s="85"/>
      <c r="O7" s="97">
        <f>SUM(E7:M7)</f>
        <v>0</v>
      </c>
      <c r="P7" s="85"/>
      <c r="Q7" s="97">
        <f t="shared" ref="Q7:Q26" si="0">O7/D7*100000</f>
        <v>0</v>
      </c>
    </row>
    <row r="8" spans="1:26" ht="16.5">
      <c r="A8" s="98" t="s">
        <v>115</v>
      </c>
      <c r="B8" s="99" t="s">
        <v>102</v>
      </c>
      <c r="C8" s="99" t="s">
        <v>276</v>
      </c>
      <c r="D8" s="99">
        <v>70000000</v>
      </c>
      <c r="E8" s="99"/>
      <c r="F8" s="99"/>
      <c r="G8" s="99"/>
      <c r="H8" s="99"/>
      <c r="I8" s="99"/>
      <c r="J8" s="99"/>
      <c r="K8" s="99"/>
      <c r="L8" s="99"/>
      <c r="M8" s="200"/>
      <c r="N8" s="85"/>
      <c r="O8" s="100">
        <f t="shared" ref="O8:O26" si="1">SUM(E8:M8)</f>
        <v>0</v>
      </c>
      <c r="P8" s="85"/>
      <c r="Q8" s="100">
        <f t="shared" si="0"/>
        <v>0</v>
      </c>
    </row>
    <row r="9" spans="1:26" ht="18">
      <c r="A9" s="98" t="s">
        <v>157</v>
      </c>
      <c r="B9" s="99" t="s">
        <v>272</v>
      </c>
      <c r="C9" s="99" t="s">
        <v>281</v>
      </c>
      <c r="D9" s="99">
        <v>87500000</v>
      </c>
      <c r="E9" s="102"/>
      <c r="F9" s="99"/>
      <c r="G9" s="99"/>
      <c r="H9" s="102"/>
      <c r="I9" s="99"/>
      <c r="J9" s="99"/>
      <c r="K9" s="99"/>
      <c r="L9" s="101"/>
      <c r="M9" s="201"/>
      <c r="N9" s="85"/>
      <c r="O9" s="100">
        <f t="shared" si="1"/>
        <v>0</v>
      </c>
      <c r="P9" s="85"/>
      <c r="Q9" s="100">
        <f t="shared" si="0"/>
        <v>0</v>
      </c>
    </row>
    <row r="10" spans="1:26" ht="18">
      <c r="A10" s="98" t="s">
        <v>162</v>
      </c>
      <c r="B10" s="99" t="s">
        <v>105</v>
      </c>
      <c r="C10" s="99" t="s">
        <v>281</v>
      </c>
      <c r="D10" s="99">
        <v>86000000</v>
      </c>
      <c r="E10" s="102"/>
      <c r="F10" s="99"/>
      <c r="G10" s="99"/>
      <c r="H10" s="99"/>
      <c r="I10" s="99"/>
      <c r="J10" s="99"/>
      <c r="K10" s="99"/>
      <c r="L10" s="99"/>
      <c r="M10" s="202"/>
      <c r="N10" s="85"/>
      <c r="O10" s="100">
        <f t="shared" si="1"/>
        <v>0</v>
      </c>
      <c r="P10" s="85"/>
      <c r="Q10" s="100">
        <f t="shared" si="0"/>
        <v>0</v>
      </c>
    </row>
    <row r="11" spans="1:26" ht="18">
      <c r="A11" s="98" t="s">
        <v>283</v>
      </c>
      <c r="B11" s="99" t="s">
        <v>272</v>
      </c>
      <c r="C11" s="99" t="s">
        <v>268</v>
      </c>
      <c r="D11" s="99">
        <v>75500000</v>
      </c>
      <c r="E11" s="102"/>
      <c r="F11" s="103"/>
      <c r="G11" s="101"/>
      <c r="H11" s="99"/>
      <c r="I11" s="101"/>
      <c r="J11" s="101"/>
      <c r="K11" s="101"/>
      <c r="L11" s="103"/>
      <c r="M11" s="200"/>
      <c r="N11" s="85"/>
      <c r="O11" s="100">
        <f t="shared" si="1"/>
        <v>0</v>
      </c>
      <c r="P11" s="85"/>
      <c r="Q11" s="100">
        <f t="shared" si="0"/>
        <v>0</v>
      </c>
    </row>
    <row r="12" spans="1:26" ht="16.5">
      <c r="A12" s="98" t="s">
        <v>173</v>
      </c>
      <c r="B12" s="99" t="s">
        <v>98</v>
      </c>
      <c r="C12" s="99" t="s">
        <v>268</v>
      </c>
      <c r="D12" s="99">
        <v>83500000</v>
      </c>
      <c r="E12" s="99"/>
      <c r="F12" s="99"/>
      <c r="G12" s="99"/>
      <c r="H12" s="99"/>
      <c r="I12" s="99"/>
      <c r="J12" s="99"/>
      <c r="K12" s="99"/>
      <c r="L12" s="102"/>
      <c r="M12" s="200"/>
      <c r="N12" s="85"/>
      <c r="O12" s="100">
        <f t="shared" si="1"/>
        <v>0</v>
      </c>
      <c r="P12" s="85"/>
      <c r="Q12" s="100">
        <f t="shared" si="0"/>
        <v>0</v>
      </c>
    </row>
    <row r="13" spans="1:26" ht="16.5">
      <c r="A13" s="98" t="s">
        <v>286</v>
      </c>
      <c r="B13" s="99" t="s">
        <v>272</v>
      </c>
      <c r="C13" s="99" t="s">
        <v>268</v>
      </c>
      <c r="D13" s="99">
        <v>85500000</v>
      </c>
      <c r="E13" s="99"/>
      <c r="F13" s="102"/>
      <c r="G13" s="99"/>
      <c r="H13" s="99"/>
      <c r="I13" s="99"/>
      <c r="J13" s="99"/>
      <c r="K13" s="102"/>
      <c r="L13" s="99"/>
      <c r="M13" s="200"/>
      <c r="N13" s="85"/>
      <c r="O13" s="100">
        <f t="shared" si="1"/>
        <v>0</v>
      </c>
      <c r="P13" s="85"/>
      <c r="Q13" s="100">
        <f t="shared" si="0"/>
        <v>0</v>
      </c>
    </row>
    <row r="14" spans="1:26" ht="16.5">
      <c r="A14" s="98" t="s">
        <v>39</v>
      </c>
      <c r="B14" s="99" t="s">
        <v>273</v>
      </c>
      <c r="C14" s="99" t="s">
        <v>276</v>
      </c>
      <c r="D14" s="99">
        <v>58500000</v>
      </c>
      <c r="E14" s="99"/>
      <c r="F14" s="99"/>
      <c r="G14" s="99"/>
      <c r="H14" s="99"/>
      <c r="I14" s="99"/>
      <c r="J14" s="99"/>
      <c r="K14" s="99"/>
      <c r="L14" s="99"/>
      <c r="M14" s="200"/>
      <c r="N14" s="85"/>
      <c r="O14" s="100">
        <f t="shared" si="1"/>
        <v>0</v>
      </c>
      <c r="P14" s="85"/>
      <c r="Q14" s="100">
        <f t="shared" si="0"/>
        <v>0</v>
      </c>
    </row>
    <row r="15" spans="1:26" ht="16.5">
      <c r="A15" s="98" t="s">
        <v>293</v>
      </c>
      <c r="B15" s="99" t="s">
        <v>107</v>
      </c>
      <c r="C15" s="99" t="s">
        <v>281</v>
      </c>
      <c r="D15" s="99">
        <v>50500000</v>
      </c>
      <c r="E15" s="99"/>
      <c r="F15" s="99"/>
      <c r="G15" s="99"/>
      <c r="H15" s="102"/>
      <c r="I15" s="102"/>
      <c r="J15" s="99"/>
      <c r="K15" s="99"/>
      <c r="L15" s="99"/>
      <c r="M15" s="200"/>
      <c r="N15" s="85"/>
      <c r="O15" s="100">
        <f t="shared" si="1"/>
        <v>0</v>
      </c>
      <c r="P15" s="85"/>
      <c r="Q15" s="100">
        <f t="shared" si="0"/>
        <v>0</v>
      </c>
    </row>
    <row r="16" spans="1:26" ht="16.5">
      <c r="A16" s="98" t="s">
        <v>204</v>
      </c>
      <c r="B16" s="99" t="s">
        <v>270</v>
      </c>
      <c r="C16" s="99" t="s">
        <v>281</v>
      </c>
      <c r="D16" s="99">
        <v>35000000</v>
      </c>
      <c r="E16" s="99"/>
      <c r="F16" s="99"/>
      <c r="G16" s="99"/>
      <c r="H16" s="99"/>
      <c r="I16" s="99"/>
      <c r="J16" s="99"/>
      <c r="K16" s="99"/>
      <c r="L16" s="99"/>
      <c r="M16" s="200"/>
      <c r="N16" s="85"/>
      <c r="O16" s="100">
        <f t="shared" si="1"/>
        <v>0</v>
      </c>
      <c r="P16" s="85"/>
      <c r="Q16" s="100">
        <f t="shared" si="0"/>
        <v>0</v>
      </c>
    </row>
    <row r="17" spans="1:17" ht="16.5">
      <c r="A17" s="98" t="s">
        <v>38</v>
      </c>
      <c r="B17" s="99" t="s">
        <v>273</v>
      </c>
      <c r="C17" s="99" t="s">
        <v>268</v>
      </c>
      <c r="D17" s="99">
        <v>42500000</v>
      </c>
      <c r="E17" s="99"/>
      <c r="F17" s="99"/>
      <c r="G17" s="99"/>
      <c r="H17" s="102"/>
      <c r="I17" s="99"/>
      <c r="J17" s="99"/>
      <c r="K17" s="99"/>
      <c r="L17" s="99"/>
      <c r="M17" s="200"/>
      <c r="N17" s="85"/>
      <c r="O17" s="100">
        <f t="shared" si="1"/>
        <v>0</v>
      </c>
      <c r="P17" s="85"/>
      <c r="Q17" s="100">
        <f t="shared" si="0"/>
        <v>0</v>
      </c>
    </row>
    <row r="18" spans="1:17" ht="16.5">
      <c r="A18" s="98" t="s">
        <v>68</v>
      </c>
      <c r="B18" s="99" t="s">
        <v>278</v>
      </c>
      <c r="C18" s="99" t="s">
        <v>268</v>
      </c>
      <c r="D18" s="99">
        <v>20000000</v>
      </c>
      <c r="E18" s="99"/>
      <c r="F18" s="99"/>
      <c r="G18" s="99"/>
      <c r="H18" s="99"/>
      <c r="I18" s="99"/>
      <c r="J18" s="99"/>
      <c r="K18" s="99"/>
      <c r="L18" s="99"/>
      <c r="M18" s="200"/>
      <c r="N18" s="85"/>
      <c r="O18" s="100">
        <f t="shared" si="1"/>
        <v>0</v>
      </c>
      <c r="P18" s="85"/>
      <c r="Q18" s="100">
        <f t="shared" si="0"/>
        <v>0</v>
      </c>
    </row>
    <row r="19" spans="1:17" ht="16.5">
      <c r="A19" s="98" t="s">
        <v>58</v>
      </c>
      <c r="B19" s="99" t="s">
        <v>299</v>
      </c>
      <c r="C19" s="99" t="s">
        <v>268</v>
      </c>
      <c r="D19" s="99">
        <v>31500000</v>
      </c>
      <c r="E19" s="99"/>
      <c r="F19" s="99"/>
      <c r="G19" s="99"/>
      <c r="H19" s="99"/>
      <c r="I19" s="99"/>
      <c r="J19" s="99"/>
      <c r="K19" s="99"/>
      <c r="L19" s="99"/>
      <c r="M19" s="200"/>
      <c r="N19" s="85"/>
      <c r="O19" s="100">
        <f t="shared" si="1"/>
        <v>0</v>
      </c>
      <c r="P19" s="85"/>
      <c r="Q19" s="100">
        <f t="shared" si="0"/>
        <v>0</v>
      </c>
    </row>
    <row r="20" spans="1:17" ht="16.5">
      <c r="A20" s="98" t="s">
        <v>15</v>
      </c>
      <c r="B20" s="99" t="s">
        <v>298</v>
      </c>
      <c r="C20" s="99" t="s">
        <v>268</v>
      </c>
      <c r="D20" s="99">
        <v>15000000</v>
      </c>
      <c r="E20" s="99"/>
      <c r="F20" s="99"/>
      <c r="G20" s="99"/>
      <c r="H20" s="99"/>
      <c r="I20" s="99"/>
      <c r="J20" s="99"/>
      <c r="K20" s="99"/>
      <c r="L20" s="99"/>
      <c r="M20" s="200"/>
      <c r="N20" s="85"/>
      <c r="O20" s="100">
        <f t="shared" si="1"/>
        <v>0</v>
      </c>
      <c r="P20" s="85"/>
      <c r="Q20" s="100">
        <f t="shared" si="0"/>
        <v>0</v>
      </c>
    </row>
    <row r="21" spans="1:17" ht="16.5">
      <c r="A21" s="98" t="s">
        <v>300</v>
      </c>
      <c r="B21" s="99" t="s">
        <v>275</v>
      </c>
      <c r="C21" s="99" t="s">
        <v>276</v>
      </c>
      <c r="D21" s="99">
        <v>50500000</v>
      </c>
      <c r="E21" s="99"/>
      <c r="F21" s="99"/>
      <c r="G21" s="99"/>
      <c r="H21" s="99"/>
      <c r="I21" s="99"/>
      <c r="J21" s="99"/>
      <c r="K21" s="99"/>
      <c r="L21" s="99"/>
      <c r="M21" s="200"/>
      <c r="N21" s="85"/>
      <c r="O21" s="100">
        <f t="shared" si="1"/>
        <v>0</v>
      </c>
      <c r="P21" s="85"/>
      <c r="Q21" s="100">
        <f t="shared" si="0"/>
        <v>0</v>
      </c>
    </row>
    <row r="22" spans="1:17" ht="16.5">
      <c r="A22" s="98" t="s">
        <v>301</v>
      </c>
      <c r="B22" s="99" t="s">
        <v>98</v>
      </c>
      <c r="C22" s="99" t="s">
        <v>276</v>
      </c>
      <c r="D22" s="99">
        <v>15500000</v>
      </c>
      <c r="E22" s="99"/>
      <c r="F22" s="99"/>
      <c r="G22" s="99"/>
      <c r="H22" s="99"/>
      <c r="I22" s="99"/>
      <c r="J22" s="99"/>
      <c r="K22" s="99"/>
      <c r="L22" s="99"/>
      <c r="M22" s="200"/>
      <c r="N22" s="85"/>
      <c r="O22" s="100">
        <f t="shared" si="1"/>
        <v>0</v>
      </c>
      <c r="P22" s="85"/>
      <c r="Q22" s="100">
        <f t="shared" si="0"/>
        <v>0</v>
      </c>
    </row>
    <row r="23" spans="1:17" ht="16.5">
      <c r="A23" s="98" t="s">
        <v>136</v>
      </c>
      <c r="B23" s="99" t="s">
        <v>133</v>
      </c>
      <c r="C23" s="99" t="s">
        <v>279</v>
      </c>
      <c r="D23" s="99">
        <v>40000000</v>
      </c>
      <c r="E23" s="99"/>
      <c r="F23" s="99"/>
      <c r="G23" s="99"/>
      <c r="H23" s="99"/>
      <c r="I23" s="99"/>
      <c r="J23" s="99"/>
      <c r="K23" s="99"/>
      <c r="L23" s="99"/>
      <c r="M23" s="200"/>
      <c r="N23" s="85"/>
      <c r="O23" s="100">
        <f t="shared" si="1"/>
        <v>0</v>
      </c>
      <c r="P23" s="85"/>
      <c r="Q23" s="100">
        <f t="shared" si="0"/>
        <v>0</v>
      </c>
    </row>
    <row r="24" spans="1:17" ht="16.5">
      <c r="A24" s="98" t="s">
        <v>309</v>
      </c>
      <c r="B24" s="99" t="s">
        <v>278</v>
      </c>
      <c r="C24" s="99" t="s">
        <v>281</v>
      </c>
      <c r="D24" s="99">
        <v>5000000</v>
      </c>
      <c r="E24" s="99"/>
      <c r="F24" s="99"/>
      <c r="G24" s="99"/>
      <c r="H24" s="99"/>
      <c r="I24" s="99"/>
      <c r="J24" s="99"/>
      <c r="K24" s="99"/>
      <c r="L24" s="99"/>
      <c r="M24" s="200"/>
      <c r="N24" s="85"/>
      <c r="O24" s="100">
        <f t="shared" si="1"/>
        <v>0</v>
      </c>
      <c r="P24" s="85"/>
      <c r="Q24" s="100">
        <f t="shared" si="0"/>
        <v>0</v>
      </c>
    </row>
    <row r="25" spans="1:17" ht="16.5">
      <c r="A25" s="98" t="s">
        <v>131</v>
      </c>
      <c r="B25" s="99" t="s">
        <v>285</v>
      </c>
      <c r="C25" s="99" t="s">
        <v>279</v>
      </c>
      <c r="D25" s="99">
        <v>5000000</v>
      </c>
      <c r="E25" s="99"/>
      <c r="F25" s="99"/>
      <c r="G25" s="99"/>
      <c r="H25" s="99"/>
      <c r="I25" s="99"/>
      <c r="J25" s="99"/>
      <c r="K25" s="99"/>
      <c r="L25" s="99"/>
      <c r="M25" s="200"/>
      <c r="N25" s="85"/>
      <c r="O25" s="100">
        <f t="shared" si="1"/>
        <v>0</v>
      </c>
      <c r="P25" s="85"/>
      <c r="Q25" s="100">
        <f t="shared" si="0"/>
        <v>0</v>
      </c>
    </row>
    <row r="26" spans="1:17" ht="16.5">
      <c r="A26" s="98" t="s">
        <v>28</v>
      </c>
      <c r="B26" s="99" t="s">
        <v>298</v>
      </c>
      <c r="C26" s="99" t="s">
        <v>281</v>
      </c>
      <c r="D26" s="99">
        <v>5000000</v>
      </c>
      <c r="E26" s="99"/>
      <c r="F26" s="99"/>
      <c r="G26" s="99"/>
      <c r="H26" s="99"/>
      <c r="I26" s="99"/>
      <c r="J26" s="99"/>
      <c r="K26" s="99"/>
      <c r="L26" s="99"/>
      <c r="M26" s="200"/>
      <c r="N26" s="85"/>
      <c r="O26" s="100">
        <f t="shared" si="1"/>
        <v>0</v>
      </c>
      <c r="P26" s="85"/>
      <c r="Q26" s="100">
        <f t="shared" si="0"/>
        <v>0</v>
      </c>
    </row>
    <row r="27" spans="1:17" ht="17.25" thickBot="1">
      <c r="A27" s="104" t="s">
        <v>221</v>
      </c>
      <c r="B27" s="105" t="s">
        <v>275</v>
      </c>
      <c r="C27" s="105" t="s">
        <v>268</v>
      </c>
      <c r="D27" s="105">
        <v>15000000</v>
      </c>
      <c r="E27" s="105"/>
      <c r="F27" s="105"/>
      <c r="G27" s="105"/>
      <c r="H27" s="105"/>
      <c r="I27" s="105"/>
      <c r="J27" s="105"/>
      <c r="K27" s="105"/>
      <c r="L27" s="105"/>
      <c r="M27" s="203"/>
      <c r="N27" s="85"/>
      <c r="O27" s="106">
        <f t="shared" ref="O27" si="2">SUM(E27:M27)</f>
        <v>0</v>
      </c>
      <c r="P27" s="85"/>
      <c r="Q27" s="106">
        <f t="shared" ref="Q27" si="3">O27/D27*100000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6"/>
  <sheetViews>
    <sheetView workbookViewId="0">
      <selection activeCell="B1" sqref="B1"/>
    </sheetView>
  </sheetViews>
  <sheetFormatPr defaultRowHeight="15"/>
  <cols>
    <col min="1" max="1" width="42.42578125" style="63" customWidth="1"/>
    <col min="2" max="2" width="9.28515625" style="63" bestFit="1" customWidth="1"/>
    <col min="3" max="3" width="9.140625" style="63"/>
    <col min="4" max="4" width="12.5703125" style="63" customWidth="1"/>
    <col min="5" max="10" width="9.28515625" style="63" bestFit="1" customWidth="1"/>
    <col min="11" max="11" width="10.28515625" style="63" bestFit="1" customWidth="1"/>
    <col min="12" max="14" width="9.140625" style="63"/>
    <col min="15" max="15" width="9.28515625" style="63" bestFit="1" customWidth="1"/>
    <col min="16" max="16" width="9.140625" style="63"/>
    <col min="17" max="17" width="10.28515625" style="63" bestFit="1" customWidth="1"/>
    <col min="18" max="20" width="9.140625" style="63"/>
    <col min="21" max="21" width="9.28515625" style="63" bestFit="1" customWidth="1"/>
    <col min="22" max="16384" width="9.140625" style="63"/>
  </cols>
  <sheetData>
    <row r="1" spans="1:26" ht="21.75" thickBot="1">
      <c r="A1" s="60" t="s">
        <v>259</v>
      </c>
      <c r="B1" s="61"/>
      <c r="C1" s="61"/>
      <c r="D1" s="62" t="s">
        <v>246</v>
      </c>
      <c r="E1" s="62">
        <v>0</v>
      </c>
      <c r="F1" s="61"/>
      <c r="G1" s="62" t="s">
        <v>247</v>
      </c>
      <c r="H1" s="62">
        <v>0</v>
      </c>
      <c r="I1" s="61"/>
      <c r="J1" s="62" t="s">
        <v>248</v>
      </c>
      <c r="K1" s="62" t="e">
        <f>B3/H1</f>
        <v>#DIV/0!</v>
      </c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pans="1:26" ht="17.25" thickBo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20.25" thickBot="1">
      <c r="A3" s="64">
        <f>1000000000-SUM(D7:D26)</f>
        <v>0</v>
      </c>
      <c r="B3" s="65">
        <f>SUM(X7:X33)+E1</f>
        <v>0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>
        <v>161.76</v>
      </c>
      <c r="V3" s="61"/>
      <c r="W3" s="61"/>
      <c r="X3" s="61"/>
      <c r="Y3" s="61"/>
      <c r="Z3" s="61"/>
    </row>
    <row r="4" spans="1:26" ht="17.25" thickBo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spans="1:26" ht="18.75" thickBot="1">
      <c r="A5" s="66" t="s">
        <v>250</v>
      </c>
      <c r="B5" s="67" t="s">
        <v>251</v>
      </c>
      <c r="C5" s="67" t="s">
        <v>252</v>
      </c>
      <c r="D5" s="67" t="s">
        <v>253</v>
      </c>
      <c r="E5" s="67">
        <v>1</v>
      </c>
      <c r="F5" s="67">
        <v>2</v>
      </c>
      <c r="G5" s="67">
        <v>3</v>
      </c>
      <c r="H5" s="67">
        <v>4</v>
      </c>
      <c r="I5" s="67">
        <v>5</v>
      </c>
      <c r="J5" s="67">
        <v>6</v>
      </c>
      <c r="K5" s="67">
        <v>7</v>
      </c>
      <c r="L5" s="67" t="s">
        <v>255</v>
      </c>
      <c r="M5" s="67" t="s">
        <v>256</v>
      </c>
      <c r="N5" s="61"/>
      <c r="O5" s="62" t="s">
        <v>249</v>
      </c>
      <c r="P5" s="61"/>
      <c r="Q5" s="62" t="s">
        <v>254</v>
      </c>
    </row>
    <row r="6" spans="1:26" ht="17.25" thickBot="1">
      <c r="A6" s="68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</row>
    <row r="7" spans="1:26" ht="18">
      <c r="A7" s="69" t="s">
        <v>88</v>
      </c>
      <c r="B7" s="70" t="s">
        <v>275</v>
      </c>
      <c r="C7" s="70" t="s">
        <v>268</v>
      </c>
      <c r="D7" s="70">
        <v>111000000</v>
      </c>
      <c r="E7" s="71"/>
      <c r="F7" s="72"/>
      <c r="G7" s="72"/>
      <c r="H7" s="72"/>
      <c r="I7" s="72"/>
      <c r="J7" s="72"/>
      <c r="K7" s="72"/>
      <c r="L7" s="70"/>
      <c r="M7" s="70"/>
      <c r="N7" s="61"/>
      <c r="O7" s="73">
        <f>SUM(E7:M7)</f>
        <v>0</v>
      </c>
      <c r="P7" s="61"/>
      <c r="Q7" s="73">
        <f t="shared" ref="Q7:Q26" si="0">O7/D7*100000</f>
        <v>0</v>
      </c>
    </row>
    <row r="8" spans="1:26" ht="16.5">
      <c r="A8" s="74" t="s">
        <v>111</v>
      </c>
      <c r="B8" s="75" t="s">
        <v>270</v>
      </c>
      <c r="C8" s="75" t="s">
        <v>276</v>
      </c>
      <c r="D8" s="75">
        <v>78000000</v>
      </c>
      <c r="E8" s="75"/>
      <c r="F8" s="75"/>
      <c r="G8" s="75"/>
      <c r="H8" s="75"/>
      <c r="I8" s="75"/>
      <c r="J8" s="75"/>
      <c r="K8" s="75"/>
      <c r="L8" s="75"/>
      <c r="M8" s="75"/>
      <c r="N8" s="61"/>
      <c r="O8" s="76">
        <f t="shared" ref="O8:O26" si="1">SUM(E8:M8)</f>
        <v>0</v>
      </c>
      <c r="P8" s="61"/>
      <c r="Q8" s="76">
        <f t="shared" si="0"/>
        <v>0</v>
      </c>
    </row>
    <row r="9" spans="1:26" ht="18">
      <c r="A9" s="77" t="s">
        <v>280</v>
      </c>
      <c r="B9" s="78" t="s">
        <v>275</v>
      </c>
      <c r="C9" s="78" t="s">
        <v>279</v>
      </c>
      <c r="D9" s="78">
        <v>91500000</v>
      </c>
      <c r="E9" s="79"/>
      <c r="F9" s="75"/>
      <c r="G9" s="75"/>
      <c r="H9" s="79"/>
      <c r="I9" s="75"/>
      <c r="J9" s="75"/>
      <c r="K9" s="75"/>
      <c r="L9" s="78"/>
      <c r="M9" s="78"/>
      <c r="N9" s="61"/>
      <c r="O9" s="76">
        <f t="shared" si="1"/>
        <v>0</v>
      </c>
      <c r="P9" s="61"/>
      <c r="Q9" s="76">
        <f t="shared" si="0"/>
        <v>0</v>
      </c>
    </row>
    <row r="10" spans="1:26" ht="18">
      <c r="A10" s="74" t="s">
        <v>161</v>
      </c>
      <c r="B10" s="75" t="s">
        <v>102</v>
      </c>
      <c r="C10" s="75" t="s">
        <v>281</v>
      </c>
      <c r="D10" s="75">
        <v>91500000</v>
      </c>
      <c r="E10" s="79"/>
      <c r="F10" s="75"/>
      <c r="G10" s="75"/>
      <c r="H10" s="75"/>
      <c r="I10" s="75"/>
      <c r="J10" s="75"/>
      <c r="K10" s="75"/>
      <c r="L10" s="75"/>
      <c r="M10" s="80"/>
      <c r="N10" s="61"/>
      <c r="O10" s="76">
        <f t="shared" si="1"/>
        <v>0</v>
      </c>
      <c r="P10" s="61"/>
      <c r="Q10" s="76">
        <f t="shared" si="0"/>
        <v>0</v>
      </c>
    </row>
    <row r="11" spans="1:26" ht="18">
      <c r="A11" s="74" t="s">
        <v>284</v>
      </c>
      <c r="B11" s="75" t="s">
        <v>105</v>
      </c>
      <c r="C11" s="75" t="s">
        <v>268</v>
      </c>
      <c r="D11" s="75">
        <v>40000000</v>
      </c>
      <c r="E11" s="79"/>
      <c r="F11" s="80"/>
      <c r="G11" s="78"/>
      <c r="H11" s="75"/>
      <c r="I11" s="78"/>
      <c r="J11" s="78"/>
      <c r="K11" s="78"/>
      <c r="L11" s="80"/>
      <c r="M11" s="75"/>
      <c r="N11" s="61"/>
      <c r="O11" s="76">
        <f t="shared" si="1"/>
        <v>0</v>
      </c>
      <c r="P11" s="61"/>
      <c r="Q11" s="76">
        <f t="shared" si="0"/>
        <v>0</v>
      </c>
    </row>
    <row r="12" spans="1:26" ht="16.5">
      <c r="A12" s="74" t="s">
        <v>174</v>
      </c>
      <c r="B12" s="75" t="s">
        <v>272</v>
      </c>
      <c r="C12" s="75" t="s">
        <v>268</v>
      </c>
      <c r="D12" s="75">
        <v>36000000</v>
      </c>
      <c r="E12" s="75"/>
      <c r="F12" s="75"/>
      <c r="G12" s="75"/>
      <c r="H12" s="75"/>
      <c r="I12" s="75"/>
      <c r="J12" s="75"/>
      <c r="K12" s="75"/>
      <c r="L12" s="79"/>
      <c r="M12" s="75"/>
      <c r="N12" s="61"/>
      <c r="O12" s="76">
        <f t="shared" si="1"/>
        <v>0</v>
      </c>
      <c r="P12" s="61"/>
      <c r="Q12" s="76">
        <f t="shared" si="0"/>
        <v>0</v>
      </c>
    </row>
    <row r="13" spans="1:26" ht="16.5">
      <c r="A13" s="74" t="s">
        <v>178</v>
      </c>
      <c r="B13" s="75" t="s">
        <v>272</v>
      </c>
      <c r="C13" s="75" t="s">
        <v>268</v>
      </c>
      <c r="D13" s="75">
        <v>61000000</v>
      </c>
      <c r="E13" s="75"/>
      <c r="F13" s="79"/>
      <c r="G13" s="75"/>
      <c r="H13" s="75"/>
      <c r="I13" s="75"/>
      <c r="J13" s="75"/>
      <c r="K13" s="79"/>
      <c r="L13" s="75"/>
      <c r="M13" s="75"/>
      <c r="N13" s="61"/>
      <c r="O13" s="76">
        <f t="shared" si="1"/>
        <v>0</v>
      </c>
      <c r="P13" s="61"/>
      <c r="Q13" s="76">
        <f t="shared" si="0"/>
        <v>0</v>
      </c>
    </row>
    <row r="14" spans="1:26" ht="16.5">
      <c r="A14" s="74" t="s">
        <v>42</v>
      </c>
      <c r="B14" s="75" t="s">
        <v>273</v>
      </c>
      <c r="C14" s="75" t="s">
        <v>276</v>
      </c>
      <c r="D14" s="75">
        <v>73000000</v>
      </c>
      <c r="E14" s="75"/>
      <c r="F14" s="75"/>
      <c r="G14" s="75"/>
      <c r="H14" s="75"/>
      <c r="I14" s="75"/>
      <c r="J14" s="75"/>
      <c r="K14" s="75"/>
      <c r="L14" s="75"/>
      <c r="M14" s="75"/>
      <c r="N14" s="61"/>
      <c r="O14" s="76">
        <f t="shared" si="1"/>
        <v>0</v>
      </c>
      <c r="P14" s="61"/>
      <c r="Q14" s="76">
        <f t="shared" si="0"/>
        <v>0</v>
      </c>
    </row>
    <row r="15" spans="1:26" ht="16.5">
      <c r="A15" s="74" t="s">
        <v>188</v>
      </c>
      <c r="B15" s="75" t="s">
        <v>102</v>
      </c>
      <c r="C15" s="75" t="s">
        <v>276</v>
      </c>
      <c r="D15" s="75">
        <v>40500000</v>
      </c>
      <c r="E15" s="75"/>
      <c r="F15" s="75"/>
      <c r="G15" s="75"/>
      <c r="H15" s="79"/>
      <c r="I15" s="79"/>
      <c r="J15" s="75"/>
      <c r="K15" s="75"/>
      <c r="L15" s="75"/>
      <c r="M15" s="75"/>
      <c r="N15" s="61"/>
      <c r="O15" s="76">
        <f t="shared" si="1"/>
        <v>0</v>
      </c>
      <c r="P15" s="61"/>
      <c r="Q15" s="76">
        <f t="shared" si="0"/>
        <v>0</v>
      </c>
    </row>
    <row r="16" spans="1:26" ht="16.5">
      <c r="A16" s="74" t="s">
        <v>192</v>
      </c>
      <c r="B16" s="75" t="s">
        <v>107</v>
      </c>
      <c r="C16" s="75" t="s">
        <v>281</v>
      </c>
      <c r="D16" s="75">
        <v>26500000</v>
      </c>
      <c r="E16" s="75"/>
      <c r="F16" s="75"/>
      <c r="G16" s="75"/>
      <c r="H16" s="75"/>
      <c r="I16" s="75"/>
      <c r="J16" s="75"/>
      <c r="K16" s="75"/>
      <c r="L16" s="75"/>
      <c r="M16" s="75"/>
      <c r="N16" s="61"/>
      <c r="O16" s="76">
        <f t="shared" si="1"/>
        <v>0</v>
      </c>
      <c r="P16" s="61"/>
      <c r="Q16" s="76">
        <f t="shared" si="0"/>
        <v>0</v>
      </c>
    </row>
    <row r="17" spans="1:17" ht="16.5">
      <c r="A17" s="74" t="s">
        <v>206</v>
      </c>
      <c r="B17" s="75" t="s">
        <v>278</v>
      </c>
      <c r="C17" s="75" t="s">
        <v>281</v>
      </c>
      <c r="D17" s="75">
        <v>25500000</v>
      </c>
      <c r="E17" s="75"/>
      <c r="F17" s="75"/>
      <c r="G17" s="75"/>
      <c r="H17" s="79"/>
      <c r="I17" s="75"/>
      <c r="J17" s="75"/>
      <c r="K17" s="75"/>
      <c r="L17" s="75"/>
      <c r="M17" s="75"/>
      <c r="N17" s="61"/>
      <c r="O17" s="76">
        <f t="shared" si="1"/>
        <v>0</v>
      </c>
      <c r="P17" s="61"/>
      <c r="Q17" s="76">
        <f t="shared" si="0"/>
        <v>0</v>
      </c>
    </row>
    <row r="18" spans="1:17" ht="16.5">
      <c r="A18" s="74" t="s">
        <v>296</v>
      </c>
      <c r="B18" s="75" t="s">
        <v>275</v>
      </c>
      <c r="C18" s="75" t="s">
        <v>281</v>
      </c>
      <c r="D18" s="75">
        <v>58000000</v>
      </c>
      <c r="E18" s="75"/>
      <c r="F18" s="75"/>
      <c r="G18" s="75"/>
      <c r="H18" s="75"/>
      <c r="I18" s="75"/>
      <c r="J18" s="75"/>
      <c r="K18" s="75"/>
      <c r="L18" s="75"/>
      <c r="M18" s="75"/>
      <c r="N18" s="61"/>
      <c r="O18" s="76">
        <f t="shared" si="1"/>
        <v>0</v>
      </c>
      <c r="P18" s="61"/>
      <c r="Q18" s="76">
        <f t="shared" si="0"/>
        <v>0</v>
      </c>
    </row>
    <row r="19" spans="1:17" ht="16.5">
      <c r="A19" s="74" t="s">
        <v>191</v>
      </c>
      <c r="B19" s="75" t="s">
        <v>107</v>
      </c>
      <c r="C19" s="75" t="s">
        <v>281</v>
      </c>
      <c r="D19" s="75">
        <v>61000000</v>
      </c>
      <c r="E19" s="75"/>
      <c r="F19" s="75"/>
      <c r="G19" s="75"/>
      <c r="H19" s="75"/>
      <c r="I19" s="75"/>
      <c r="J19" s="75"/>
      <c r="K19" s="75"/>
      <c r="L19" s="75"/>
      <c r="M19" s="75"/>
      <c r="N19" s="61"/>
      <c r="O19" s="76">
        <f t="shared" si="1"/>
        <v>0</v>
      </c>
      <c r="P19" s="61"/>
      <c r="Q19" s="76">
        <f t="shared" si="0"/>
        <v>0</v>
      </c>
    </row>
    <row r="20" spans="1:17" ht="16.5">
      <c r="A20" s="74" t="s">
        <v>202</v>
      </c>
      <c r="B20" s="75" t="s">
        <v>98</v>
      </c>
      <c r="C20" s="75" t="s">
        <v>281</v>
      </c>
      <c r="D20" s="75">
        <v>74500000</v>
      </c>
      <c r="E20" s="75"/>
      <c r="F20" s="75"/>
      <c r="G20" s="75"/>
      <c r="H20" s="75"/>
      <c r="I20" s="75"/>
      <c r="J20" s="75"/>
      <c r="K20" s="75"/>
      <c r="L20" s="75"/>
      <c r="M20" s="75"/>
      <c r="N20" s="61"/>
      <c r="O20" s="76">
        <f t="shared" si="1"/>
        <v>0</v>
      </c>
      <c r="P20" s="61"/>
      <c r="Q20" s="76">
        <f t="shared" si="0"/>
        <v>0</v>
      </c>
    </row>
    <row r="21" spans="1:17" ht="16.5">
      <c r="A21" s="74" t="s">
        <v>62</v>
      </c>
      <c r="B21" s="75" t="s">
        <v>278</v>
      </c>
      <c r="C21" s="75" t="s">
        <v>268</v>
      </c>
      <c r="D21" s="75">
        <v>30000000</v>
      </c>
      <c r="E21" s="75"/>
      <c r="F21" s="75"/>
      <c r="G21" s="75"/>
      <c r="H21" s="75"/>
      <c r="I21" s="75"/>
      <c r="J21" s="75"/>
      <c r="K21" s="75"/>
      <c r="L21" s="75"/>
      <c r="M21" s="75"/>
      <c r="N21" s="61"/>
      <c r="O21" s="76">
        <f t="shared" si="1"/>
        <v>0</v>
      </c>
      <c r="P21" s="61"/>
      <c r="Q21" s="76">
        <f t="shared" si="0"/>
        <v>0</v>
      </c>
    </row>
    <row r="22" spans="1:17" ht="16.5">
      <c r="A22" s="74" t="s">
        <v>84</v>
      </c>
      <c r="B22" s="75" t="s">
        <v>98</v>
      </c>
      <c r="C22" s="75" t="s">
        <v>268</v>
      </c>
      <c r="D22" s="75">
        <v>18000000</v>
      </c>
      <c r="E22" s="75"/>
      <c r="F22" s="75"/>
      <c r="G22" s="75"/>
      <c r="H22" s="75"/>
      <c r="I22" s="75"/>
      <c r="J22" s="75"/>
      <c r="K22" s="75"/>
      <c r="L22" s="75"/>
      <c r="M22" s="75"/>
      <c r="N22" s="61"/>
      <c r="O22" s="76">
        <f t="shared" si="1"/>
        <v>0</v>
      </c>
      <c r="P22" s="61"/>
      <c r="Q22" s="76">
        <f t="shared" si="0"/>
        <v>0</v>
      </c>
    </row>
    <row r="23" spans="1:17" ht="16.5">
      <c r="A23" s="74" t="s">
        <v>231</v>
      </c>
      <c r="B23" s="75" t="s">
        <v>105</v>
      </c>
      <c r="C23" s="75" t="s">
        <v>276</v>
      </c>
      <c r="D23" s="75">
        <v>46000000</v>
      </c>
      <c r="E23" s="75"/>
      <c r="F23" s="75"/>
      <c r="G23" s="75"/>
      <c r="H23" s="75"/>
      <c r="I23" s="75"/>
      <c r="J23" s="75"/>
      <c r="K23" s="75"/>
      <c r="L23" s="75"/>
      <c r="M23" s="75"/>
      <c r="N23" s="61"/>
      <c r="O23" s="76">
        <f t="shared" si="1"/>
        <v>0</v>
      </c>
      <c r="P23" s="61"/>
      <c r="Q23" s="76">
        <f t="shared" si="0"/>
        <v>0</v>
      </c>
    </row>
    <row r="24" spans="1:17" ht="16.5">
      <c r="A24" s="74" t="s">
        <v>79</v>
      </c>
      <c r="B24" s="75" t="s">
        <v>270</v>
      </c>
      <c r="C24" s="75" t="s">
        <v>279</v>
      </c>
      <c r="D24" s="75">
        <v>38000000</v>
      </c>
      <c r="E24" s="75"/>
      <c r="F24" s="75"/>
      <c r="G24" s="75"/>
      <c r="H24" s="75"/>
      <c r="I24" s="75"/>
      <c r="J24" s="75"/>
      <c r="K24" s="75"/>
      <c r="L24" s="75"/>
      <c r="M24" s="75"/>
      <c r="N24" s="61"/>
      <c r="O24" s="76">
        <f t="shared" si="1"/>
        <v>0</v>
      </c>
      <c r="P24" s="61"/>
      <c r="Q24" s="76">
        <f t="shared" si="0"/>
        <v>0</v>
      </c>
    </row>
    <row r="25" spans="1:17" ht="16.5">
      <c r="A25" s="74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61"/>
      <c r="O25" s="76">
        <f t="shared" si="1"/>
        <v>0</v>
      </c>
      <c r="P25" s="61"/>
      <c r="Q25" s="76" t="e">
        <f t="shared" si="0"/>
        <v>#DIV/0!</v>
      </c>
    </row>
    <row r="26" spans="1:17" ht="17.25" thickBot="1">
      <c r="A26" s="81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61"/>
      <c r="O26" s="83">
        <f t="shared" si="1"/>
        <v>0</v>
      </c>
      <c r="P26" s="61"/>
      <c r="Q26" s="83" t="e">
        <f t="shared" si="0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7"/>
  <sheetViews>
    <sheetView topLeftCell="A6" workbookViewId="0">
      <selection activeCell="B14" sqref="B14"/>
    </sheetView>
  </sheetViews>
  <sheetFormatPr defaultRowHeight="15"/>
  <cols>
    <col min="1" max="1" width="38.85546875" style="111" customWidth="1"/>
    <col min="2" max="3" width="9.140625" style="111"/>
    <col min="4" max="4" width="12.5703125" style="111" customWidth="1"/>
    <col min="5" max="16384" width="9.140625" style="111"/>
  </cols>
  <sheetData>
    <row r="1" spans="1:26" ht="21.75" thickBot="1">
      <c r="A1" s="107" t="s">
        <v>262</v>
      </c>
      <c r="B1" s="108"/>
      <c r="C1" s="108"/>
      <c r="D1" s="109" t="s">
        <v>246</v>
      </c>
      <c r="E1" s="110">
        <v>0</v>
      </c>
      <c r="F1" s="108"/>
      <c r="G1" s="109" t="s">
        <v>247</v>
      </c>
      <c r="H1" s="110">
        <v>0</v>
      </c>
      <c r="I1" s="108"/>
      <c r="J1" s="109" t="s">
        <v>248</v>
      </c>
      <c r="K1" s="110" t="e">
        <f>B3/H1</f>
        <v>#DIV/0!</v>
      </c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</row>
    <row r="2" spans="1:26" ht="17.25" thickBot="1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</row>
    <row r="3" spans="1:26" ht="20.25" thickBot="1">
      <c r="A3" s="112" t="s">
        <v>249</v>
      </c>
      <c r="B3" s="113">
        <f>SUM(X7:X33)+E1</f>
        <v>0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>
        <v>161.76</v>
      </c>
      <c r="V3" s="108"/>
      <c r="W3" s="108"/>
      <c r="X3" s="108"/>
      <c r="Y3" s="108"/>
      <c r="Z3" s="108"/>
    </row>
    <row r="4" spans="1:26" ht="17.25" thickBot="1">
      <c r="A4" s="108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</row>
    <row r="5" spans="1:26" ht="18.75" thickBot="1">
      <c r="A5" s="109" t="s">
        <v>250</v>
      </c>
      <c r="B5" s="114" t="s">
        <v>251</v>
      </c>
      <c r="C5" s="114" t="s">
        <v>252</v>
      </c>
      <c r="D5" s="114" t="s">
        <v>253</v>
      </c>
      <c r="E5" s="114">
        <v>1</v>
      </c>
      <c r="F5" s="114">
        <v>2</v>
      </c>
      <c r="G5" s="114">
        <v>3</v>
      </c>
      <c r="H5" s="114">
        <v>4</v>
      </c>
      <c r="I5" s="114">
        <v>5</v>
      </c>
      <c r="J5" s="114">
        <v>6</v>
      </c>
      <c r="K5" s="114" t="s">
        <v>311</v>
      </c>
      <c r="L5" s="114" t="s">
        <v>255</v>
      </c>
      <c r="M5" s="110" t="s">
        <v>256</v>
      </c>
      <c r="N5" s="108"/>
      <c r="O5" s="115" t="s">
        <v>249</v>
      </c>
      <c r="P5" s="108"/>
      <c r="Q5" s="115" t="s">
        <v>254</v>
      </c>
    </row>
    <row r="6" spans="1:26" ht="16.5">
      <c r="A6" s="116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</row>
    <row r="7" spans="1:26" ht="16.5">
      <c r="A7" s="117" t="s">
        <v>104</v>
      </c>
      <c r="B7" s="117" t="s">
        <v>105</v>
      </c>
      <c r="C7" s="117" t="s">
        <v>268</v>
      </c>
      <c r="D7" s="117">
        <v>110000000</v>
      </c>
      <c r="E7" s="117"/>
      <c r="F7" s="117"/>
      <c r="G7" s="117"/>
      <c r="H7" s="117"/>
      <c r="I7" s="117"/>
      <c r="J7" s="117"/>
      <c r="K7" s="117"/>
      <c r="L7" s="117"/>
      <c r="M7" s="117"/>
      <c r="N7" s="108"/>
      <c r="O7" s="117">
        <f>SUM(E7:M7)</f>
        <v>0</v>
      </c>
      <c r="P7" s="108"/>
      <c r="Q7" s="117">
        <f>O7/D7*100000</f>
        <v>0</v>
      </c>
    </row>
    <row r="8" spans="1:26" ht="16.5">
      <c r="A8" s="117" t="s">
        <v>116</v>
      </c>
      <c r="B8" s="117" t="s">
        <v>102</v>
      </c>
      <c r="C8" s="117" t="s">
        <v>268</v>
      </c>
      <c r="D8" s="117">
        <v>108000000</v>
      </c>
      <c r="E8" s="117"/>
      <c r="F8" s="117"/>
      <c r="G8" s="117"/>
      <c r="H8" s="117"/>
      <c r="I8" s="117"/>
      <c r="J8" s="117"/>
      <c r="K8" s="117"/>
      <c r="L8" s="117"/>
      <c r="M8" s="117"/>
      <c r="N8" s="108"/>
      <c r="O8" s="117">
        <f t="shared" ref="O8:O26" si="0">SUM(E8:M8)</f>
        <v>0</v>
      </c>
      <c r="P8" s="108"/>
      <c r="Q8" s="117">
        <f t="shared" ref="Q8:Q26" si="1">O8/D8*100000</f>
        <v>0</v>
      </c>
    </row>
    <row r="9" spans="1:26" ht="16.5">
      <c r="A9" s="117" t="s">
        <v>113</v>
      </c>
      <c r="B9" s="117" t="s">
        <v>278</v>
      </c>
      <c r="C9" s="117" t="s">
        <v>276</v>
      </c>
      <c r="D9" s="117">
        <v>89000000</v>
      </c>
      <c r="E9" s="117"/>
      <c r="F9" s="117"/>
      <c r="G9" s="117"/>
      <c r="H9" s="117"/>
      <c r="I9" s="117"/>
      <c r="J9" s="117"/>
      <c r="K9" s="117"/>
      <c r="L9" s="117"/>
      <c r="M9" s="117"/>
      <c r="N9" s="108"/>
      <c r="O9" s="117">
        <f t="shared" si="0"/>
        <v>0</v>
      </c>
      <c r="P9" s="108"/>
      <c r="Q9" s="117">
        <f t="shared" si="1"/>
        <v>0</v>
      </c>
    </row>
    <row r="10" spans="1:26" ht="16.5">
      <c r="A10" s="117" t="s">
        <v>40</v>
      </c>
      <c r="B10" s="117" t="s">
        <v>273</v>
      </c>
      <c r="C10" s="117" t="s">
        <v>268</v>
      </c>
      <c r="D10" s="117">
        <v>44500000</v>
      </c>
      <c r="E10" s="117"/>
      <c r="F10" s="117"/>
      <c r="G10" s="117"/>
      <c r="H10" s="117"/>
      <c r="I10" s="117"/>
      <c r="J10" s="117"/>
      <c r="K10" s="117"/>
      <c r="L10" s="117"/>
      <c r="M10" s="117"/>
      <c r="N10" s="108"/>
      <c r="O10" s="117">
        <f t="shared" si="0"/>
        <v>0</v>
      </c>
      <c r="P10" s="108"/>
      <c r="Q10" s="117">
        <f t="shared" si="1"/>
        <v>0</v>
      </c>
    </row>
    <row r="11" spans="1:26" ht="16.5">
      <c r="A11" s="117" t="s">
        <v>121</v>
      </c>
      <c r="B11" s="117" t="s">
        <v>285</v>
      </c>
      <c r="C11" s="117" t="s">
        <v>268</v>
      </c>
      <c r="D11" s="117">
        <v>41000000</v>
      </c>
      <c r="E11" s="117"/>
      <c r="F11" s="117"/>
      <c r="G11" s="117"/>
      <c r="H11" s="117"/>
      <c r="I11" s="117"/>
      <c r="J11" s="117"/>
      <c r="K11" s="117"/>
      <c r="L11" s="117"/>
      <c r="M11" s="117"/>
      <c r="N11" s="108"/>
      <c r="O11" s="117">
        <f t="shared" si="0"/>
        <v>0</v>
      </c>
      <c r="P11" s="108"/>
      <c r="Q11" s="117">
        <f t="shared" si="1"/>
        <v>0</v>
      </c>
    </row>
    <row r="12" spans="1:26" ht="16.5">
      <c r="A12" s="117" t="s">
        <v>175</v>
      </c>
      <c r="B12" s="117" t="s">
        <v>107</v>
      </c>
      <c r="C12" s="117" t="s">
        <v>268</v>
      </c>
      <c r="D12" s="117">
        <v>45500000</v>
      </c>
      <c r="E12" s="117"/>
      <c r="F12" s="117"/>
      <c r="G12" s="117"/>
      <c r="H12" s="117"/>
      <c r="I12" s="117"/>
      <c r="J12" s="117"/>
      <c r="K12" s="117"/>
      <c r="L12" s="117"/>
      <c r="M12" s="117"/>
      <c r="N12" s="108"/>
      <c r="O12" s="117">
        <f t="shared" si="0"/>
        <v>0</v>
      </c>
      <c r="P12" s="108"/>
      <c r="Q12" s="117">
        <f t="shared" si="1"/>
        <v>0</v>
      </c>
    </row>
    <row r="13" spans="1:26" ht="16.5">
      <c r="A13" s="117" t="s">
        <v>164</v>
      </c>
      <c r="B13" s="117" t="s">
        <v>275</v>
      </c>
      <c r="C13" s="117" t="s">
        <v>268</v>
      </c>
      <c r="D13" s="117">
        <v>45500000</v>
      </c>
      <c r="E13" s="117"/>
      <c r="F13" s="117"/>
      <c r="G13" s="117"/>
      <c r="H13" s="117"/>
      <c r="I13" s="117"/>
      <c r="J13" s="117"/>
      <c r="K13" s="117"/>
      <c r="L13" s="117"/>
      <c r="M13" s="117"/>
      <c r="N13" s="108"/>
      <c r="O13" s="117">
        <f t="shared" si="0"/>
        <v>0</v>
      </c>
      <c r="P13" s="108"/>
      <c r="Q13" s="117">
        <f t="shared" si="1"/>
        <v>0</v>
      </c>
    </row>
    <row r="14" spans="1:26" ht="16.5">
      <c r="A14" s="117" t="s">
        <v>288</v>
      </c>
      <c r="B14" s="117" t="s">
        <v>98</v>
      </c>
      <c r="C14" s="117" t="s">
        <v>276</v>
      </c>
      <c r="D14" s="117">
        <v>90000000</v>
      </c>
      <c r="E14" s="117"/>
      <c r="F14" s="117"/>
      <c r="G14" s="117"/>
      <c r="H14" s="117"/>
      <c r="I14" s="117"/>
      <c r="J14" s="117"/>
      <c r="K14" s="117"/>
      <c r="L14" s="117"/>
      <c r="M14" s="117"/>
      <c r="N14" s="108"/>
      <c r="O14" s="117">
        <f t="shared" si="0"/>
        <v>0</v>
      </c>
      <c r="P14" s="108"/>
      <c r="Q14" s="117">
        <f t="shared" si="1"/>
        <v>0</v>
      </c>
    </row>
    <row r="15" spans="1:26" ht="16.5">
      <c r="A15" s="117" t="s">
        <v>37</v>
      </c>
      <c r="B15" s="117" t="s">
        <v>273</v>
      </c>
      <c r="C15" s="117" t="s">
        <v>276</v>
      </c>
      <c r="D15" s="117">
        <v>70000000</v>
      </c>
      <c r="E15" s="117"/>
      <c r="F15" s="117"/>
      <c r="G15" s="117"/>
      <c r="H15" s="117"/>
      <c r="I15" s="117"/>
      <c r="J15" s="117"/>
      <c r="K15" s="117"/>
      <c r="L15" s="117"/>
      <c r="M15" s="117"/>
      <c r="N15" s="108"/>
      <c r="O15" s="117">
        <f t="shared" si="0"/>
        <v>0</v>
      </c>
      <c r="P15" s="108"/>
      <c r="Q15" s="117">
        <f t="shared" si="1"/>
        <v>0</v>
      </c>
    </row>
    <row r="16" spans="1:26" ht="16.5">
      <c r="A16" s="117" t="s">
        <v>185</v>
      </c>
      <c r="B16" s="117" t="s">
        <v>102</v>
      </c>
      <c r="C16" s="117" t="s">
        <v>276</v>
      </c>
      <c r="D16" s="117">
        <v>25500000</v>
      </c>
      <c r="E16" s="117"/>
      <c r="F16" s="117"/>
      <c r="G16" s="117"/>
      <c r="H16" s="117"/>
      <c r="I16" s="117"/>
      <c r="J16" s="117"/>
      <c r="K16" s="117"/>
      <c r="L16" s="117"/>
      <c r="M16" s="117"/>
      <c r="N16" s="108"/>
      <c r="O16" s="117">
        <f t="shared" si="0"/>
        <v>0</v>
      </c>
      <c r="P16" s="108"/>
      <c r="Q16" s="117">
        <f t="shared" si="1"/>
        <v>0</v>
      </c>
    </row>
    <row r="17" spans="1:17" ht="16.5">
      <c r="A17" s="117" t="s">
        <v>219</v>
      </c>
      <c r="B17" s="117" t="s">
        <v>105</v>
      </c>
      <c r="C17" s="117" t="s">
        <v>279</v>
      </c>
      <c r="D17" s="117">
        <v>42500000</v>
      </c>
      <c r="E17" s="117"/>
      <c r="F17" s="117"/>
      <c r="G17" s="117"/>
      <c r="H17" s="117"/>
      <c r="I17" s="117"/>
      <c r="J17" s="117"/>
      <c r="K17" s="117"/>
      <c r="L17" s="117"/>
      <c r="M17" s="117"/>
      <c r="N17" s="108"/>
      <c r="O17" s="117">
        <f t="shared" si="0"/>
        <v>0</v>
      </c>
      <c r="P17" s="108"/>
      <c r="Q17" s="117">
        <f t="shared" si="1"/>
        <v>0</v>
      </c>
    </row>
    <row r="18" spans="1:17" ht="16.5">
      <c r="A18" s="117" t="s">
        <v>80</v>
      </c>
      <c r="B18" s="117" t="s">
        <v>270</v>
      </c>
      <c r="C18" s="117" t="s">
        <v>279</v>
      </c>
      <c r="D18" s="117">
        <v>81000000</v>
      </c>
      <c r="E18" s="117"/>
      <c r="F18" s="117"/>
      <c r="G18" s="117"/>
      <c r="H18" s="117"/>
      <c r="I18" s="117"/>
      <c r="J18" s="117"/>
      <c r="K18" s="117"/>
      <c r="L18" s="117"/>
      <c r="M18" s="117"/>
      <c r="N18" s="108"/>
      <c r="O18" s="117">
        <f t="shared" si="0"/>
        <v>0</v>
      </c>
      <c r="P18" s="108"/>
      <c r="Q18" s="117">
        <f t="shared" si="1"/>
        <v>0</v>
      </c>
    </row>
    <row r="19" spans="1:17" ht="16.5">
      <c r="A19" s="117" t="s">
        <v>195</v>
      </c>
      <c r="B19" s="117" t="s">
        <v>105</v>
      </c>
      <c r="C19" s="117" t="s">
        <v>281</v>
      </c>
      <c r="D19" s="117">
        <v>30000000</v>
      </c>
      <c r="E19" s="117"/>
      <c r="F19" s="117"/>
      <c r="G19" s="117"/>
      <c r="H19" s="117"/>
      <c r="I19" s="117"/>
      <c r="J19" s="117"/>
      <c r="K19" s="117"/>
      <c r="L19" s="117"/>
      <c r="M19" s="117"/>
      <c r="N19" s="108"/>
      <c r="O19" s="117">
        <f t="shared" si="0"/>
        <v>0</v>
      </c>
      <c r="P19" s="108"/>
      <c r="Q19" s="117">
        <f t="shared" si="1"/>
        <v>0</v>
      </c>
    </row>
    <row r="20" spans="1:17" ht="16.5">
      <c r="A20" s="117" t="s">
        <v>208</v>
      </c>
      <c r="B20" s="117" t="s">
        <v>272</v>
      </c>
      <c r="C20" s="117" t="s">
        <v>281</v>
      </c>
      <c r="D20" s="117">
        <v>70000000</v>
      </c>
      <c r="E20" s="117"/>
      <c r="F20" s="117"/>
      <c r="G20" s="117"/>
      <c r="H20" s="117"/>
      <c r="I20" s="117"/>
      <c r="J20" s="117"/>
      <c r="K20" s="117"/>
      <c r="L20" s="117"/>
      <c r="M20" s="117"/>
      <c r="N20" s="108"/>
      <c r="O20" s="117">
        <f t="shared" si="0"/>
        <v>0</v>
      </c>
      <c r="P20" s="108"/>
      <c r="Q20" s="117">
        <f t="shared" si="1"/>
        <v>0</v>
      </c>
    </row>
    <row r="21" spans="1:17" ht="16.5">
      <c r="A21" s="117" t="s">
        <v>78</v>
      </c>
      <c r="B21" s="117" t="s">
        <v>270</v>
      </c>
      <c r="C21" s="117" t="s">
        <v>276</v>
      </c>
      <c r="D21" s="117">
        <v>15000000</v>
      </c>
      <c r="E21" s="117"/>
      <c r="F21" s="117"/>
      <c r="G21" s="117"/>
      <c r="H21" s="117"/>
      <c r="I21" s="117"/>
      <c r="J21" s="117"/>
      <c r="K21" s="117"/>
      <c r="L21" s="117"/>
      <c r="M21" s="117"/>
      <c r="N21" s="108"/>
      <c r="O21" s="117">
        <f t="shared" si="0"/>
        <v>0</v>
      </c>
      <c r="P21" s="108"/>
      <c r="Q21" s="117">
        <f t="shared" si="1"/>
        <v>0</v>
      </c>
    </row>
    <row r="22" spans="1:17" ht="16.5">
      <c r="A22" s="117" t="s">
        <v>67</v>
      </c>
      <c r="B22" s="117" t="s">
        <v>278</v>
      </c>
      <c r="C22" s="117" t="s">
        <v>281</v>
      </c>
      <c r="D22" s="117">
        <v>15500000</v>
      </c>
      <c r="E22" s="117"/>
      <c r="F22" s="117"/>
      <c r="G22" s="117"/>
      <c r="H22" s="117"/>
      <c r="I22" s="117"/>
      <c r="J22" s="117"/>
      <c r="K22" s="117"/>
      <c r="L22" s="117"/>
      <c r="M22" s="117"/>
      <c r="N22" s="108"/>
      <c r="O22" s="117">
        <f t="shared" si="0"/>
        <v>0</v>
      </c>
      <c r="P22" s="108"/>
      <c r="Q22" s="117">
        <f t="shared" si="1"/>
        <v>0</v>
      </c>
    </row>
    <row r="23" spans="1:17" ht="16.5">
      <c r="A23" s="117" t="s">
        <v>307</v>
      </c>
      <c r="B23" s="117" t="s">
        <v>98</v>
      </c>
      <c r="C23" s="117" t="s">
        <v>281</v>
      </c>
      <c r="D23" s="117">
        <v>15000000</v>
      </c>
      <c r="E23" s="117"/>
      <c r="F23" s="117"/>
      <c r="G23" s="117"/>
      <c r="H23" s="117"/>
      <c r="I23" s="117"/>
      <c r="J23" s="117"/>
      <c r="K23" s="117"/>
      <c r="L23" s="117"/>
      <c r="M23" s="117"/>
      <c r="N23" s="108"/>
      <c r="O23" s="117">
        <f t="shared" si="0"/>
        <v>0</v>
      </c>
      <c r="P23" s="108"/>
      <c r="Q23" s="117">
        <f t="shared" si="1"/>
        <v>0</v>
      </c>
    </row>
    <row r="24" spans="1:17" ht="16.5">
      <c r="A24" s="117" t="s">
        <v>126</v>
      </c>
      <c r="B24" s="117" t="s">
        <v>285</v>
      </c>
      <c r="C24" s="117" t="s">
        <v>281</v>
      </c>
      <c r="D24" s="117">
        <v>20500000</v>
      </c>
      <c r="E24" s="117"/>
      <c r="F24" s="117"/>
      <c r="G24" s="117"/>
      <c r="H24" s="117"/>
      <c r="I24" s="117"/>
      <c r="J24" s="117"/>
      <c r="K24" s="117"/>
      <c r="L24" s="117"/>
      <c r="M24" s="117"/>
      <c r="N24" s="108"/>
      <c r="O24" s="117">
        <f t="shared" si="0"/>
        <v>0</v>
      </c>
      <c r="P24" s="108"/>
      <c r="Q24" s="117">
        <f t="shared" si="1"/>
        <v>0</v>
      </c>
    </row>
    <row r="25" spans="1:17" ht="16.5">
      <c r="A25" s="117" t="s">
        <v>139</v>
      </c>
      <c r="B25" s="117" t="s">
        <v>133</v>
      </c>
      <c r="C25" s="117" t="s">
        <v>268</v>
      </c>
      <c r="D25" s="117">
        <v>5000000</v>
      </c>
      <c r="E25" s="117"/>
      <c r="F25" s="117"/>
      <c r="G25" s="117"/>
      <c r="H25" s="117"/>
      <c r="I25" s="117"/>
      <c r="J25" s="117"/>
      <c r="K25" s="117"/>
      <c r="L25" s="117"/>
      <c r="M25" s="117"/>
      <c r="N25" s="108"/>
      <c r="O25" s="117">
        <f t="shared" si="0"/>
        <v>0</v>
      </c>
      <c r="P25" s="108"/>
      <c r="Q25" s="117">
        <f t="shared" si="1"/>
        <v>0</v>
      </c>
    </row>
    <row r="26" spans="1:17" ht="16.5">
      <c r="A26" s="117" t="s">
        <v>146</v>
      </c>
      <c r="B26" s="117" t="s">
        <v>133</v>
      </c>
      <c r="C26" s="117" t="s">
        <v>268</v>
      </c>
      <c r="D26" s="117">
        <v>5000000</v>
      </c>
      <c r="E26" s="117"/>
      <c r="F26" s="117"/>
      <c r="G26" s="117"/>
      <c r="H26" s="117"/>
      <c r="I26" s="117"/>
      <c r="J26" s="117"/>
      <c r="K26" s="117"/>
      <c r="L26" s="117"/>
      <c r="M26" s="117"/>
      <c r="N26" s="108"/>
      <c r="O26" s="117">
        <f t="shared" si="0"/>
        <v>0</v>
      </c>
      <c r="P26" s="108"/>
      <c r="Q26" s="117">
        <f t="shared" si="1"/>
        <v>0</v>
      </c>
    </row>
    <row r="27" spans="1:17" ht="16.5">
      <c r="A27" s="117" t="s">
        <v>24</v>
      </c>
      <c r="B27" s="117" t="s">
        <v>310</v>
      </c>
      <c r="C27" s="117" t="s">
        <v>276</v>
      </c>
      <c r="D27" s="117">
        <v>5000000</v>
      </c>
      <c r="E27" s="117"/>
      <c r="F27" s="117"/>
      <c r="G27" s="117"/>
      <c r="H27" s="117"/>
      <c r="I27" s="117"/>
      <c r="J27" s="117"/>
      <c r="K27" s="117"/>
      <c r="L27" s="117"/>
      <c r="M27" s="117"/>
      <c r="N27" s="108"/>
      <c r="O27" s="117">
        <f t="shared" ref="O27" si="2">SUM(E27:M27)</f>
        <v>0</v>
      </c>
      <c r="P27" s="108"/>
      <c r="Q27" s="117">
        <f t="shared" ref="Q27" si="3">O27/D27*100000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cols>
    <col min="1" max="1" width="42.42578125" style="121" customWidth="1"/>
    <col min="2" max="2" width="9.28515625" style="121" bestFit="1" customWidth="1"/>
    <col min="3" max="3" width="9.140625" style="121"/>
    <col min="4" max="4" width="12.5703125" style="121" customWidth="1"/>
    <col min="5" max="10" width="9.28515625" style="121" bestFit="1" customWidth="1"/>
    <col min="11" max="11" width="10.28515625" style="121" bestFit="1" customWidth="1"/>
    <col min="12" max="14" width="9.140625" style="121"/>
    <col min="15" max="15" width="9.28515625" style="121" bestFit="1" customWidth="1"/>
    <col min="16" max="16" width="9.140625" style="121"/>
    <col min="17" max="17" width="10.28515625" style="121" bestFit="1" customWidth="1"/>
    <col min="18" max="20" width="9.140625" style="121"/>
    <col min="21" max="21" width="9.28515625" style="121" bestFit="1" customWidth="1"/>
    <col min="22" max="16384" width="9.140625" style="121"/>
  </cols>
  <sheetData>
    <row r="1" spans="1:26" ht="21.75" thickBot="1">
      <c r="A1" s="118" t="s">
        <v>263</v>
      </c>
      <c r="B1" s="119"/>
      <c r="C1" s="119"/>
      <c r="D1" s="120" t="s">
        <v>246</v>
      </c>
      <c r="E1" s="120">
        <v>0</v>
      </c>
      <c r="F1" s="119"/>
      <c r="G1" s="120" t="s">
        <v>247</v>
      </c>
      <c r="H1" s="120">
        <v>0</v>
      </c>
      <c r="I1" s="119"/>
      <c r="J1" s="120" t="s">
        <v>248</v>
      </c>
      <c r="K1" s="120" t="e">
        <f>B3/H1</f>
        <v>#DIV/0!</v>
      </c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</row>
    <row r="2" spans="1:26" ht="17.25" thickBot="1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</row>
    <row r="3" spans="1:26" ht="20.25" thickBot="1">
      <c r="A3" s="122" t="s">
        <v>249</v>
      </c>
      <c r="B3" s="123">
        <f>SUM(X7:X33)+E1</f>
        <v>0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>
        <v>161.76</v>
      </c>
      <c r="V3" s="119"/>
      <c r="W3" s="119"/>
      <c r="X3" s="119"/>
      <c r="Y3" s="119"/>
      <c r="Z3" s="119"/>
    </row>
    <row r="4" spans="1:26" ht="17.25" thickBot="1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</row>
    <row r="5" spans="1:26" ht="18.75" thickBot="1">
      <c r="A5" s="124" t="s">
        <v>250</v>
      </c>
      <c r="B5" s="125" t="s">
        <v>251</v>
      </c>
      <c r="C5" s="125" t="s">
        <v>252</v>
      </c>
      <c r="D5" s="125" t="s">
        <v>253</v>
      </c>
      <c r="E5" s="125">
        <v>1</v>
      </c>
      <c r="F5" s="125">
        <v>2</v>
      </c>
      <c r="G5" s="125">
        <v>3</v>
      </c>
      <c r="H5" s="125">
        <v>4</v>
      </c>
      <c r="I5" s="125">
        <v>5</v>
      </c>
      <c r="J5" s="125">
        <v>6</v>
      </c>
      <c r="K5" s="125" t="s">
        <v>311</v>
      </c>
      <c r="L5" s="125" t="s">
        <v>255</v>
      </c>
      <c r="M5" s="125" t="s">
        <v>256</v>
      </c>
      <c r="N5" s="119"/>
      <c r="O5" s="120" t="s">
        <v>249</v>
      </c>
      <c r="P5" s="119"/>
      <c r="Q5" s="120" t="s">
        <v>254</v>
      </c>
    </row>
    <row r="6" spans="1:26" ht="17.25" thickBot="1">
      <c r="A6" s="126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</row>
    <row r="7" spans="1:26" ht="18">
      <c r="A7" s="127" t="s">
        <v>267</v>
      </c>
      <c r="B7" s="128" t="s">
        <v>98</v>
      </c>
      <c r="C7" s="128" t="s">
        <v>268</v>
      </c>
      <c r="D7" s="128">
        <v>92500000</v>
      </c>
      <c r="E7" s="129"/>
      <c r="F7" s="130"/>
      <c r="G7" s="130"/>
      <c r="H7" s="130"/>
      <c r="I7" s="130"/>
      <c r="J7" s="130"/>
      <c r="K7" s="130"/>
      <c r="L7" s="128"/>
      <c r="M7" s="128"/>
      <c r="N7" s="119"/>
      <c r="O7" s="131">
        <f>SUM(E7:M7)</f>
        <v>0</v>
      </c>
      <c r="P7" s="119"/>
      <c r="Q7" s="131">
        <f t="shared" ref="Q7:Q26" si="0">O7/D7*100000</f>
        <v>0</v>
      </c>
    </row>
    <row r="8" spans="1:26" ht="16.5">
      <c r="A8" s="132" t="s">
        <v>90</v>
      </c>
      <c r="B8" s="133" t="s">
        <v>272</v>
      </c>
      <c r="C8" s="133" t="s">
        <v>268</v>
      </c>
      <c r="D8" s="133">
        <v>115000000</v>
      </c>
      <c r="E8" s="133"/>
      <c r="F8" s="133"/>
      <c r="G8" s="133"/>
      <c r="H8" s="133"/>
      <c r="I8" s="133"/>
      <c r="J8" s="133"/>
      <c r="K8" s="133"/>
      <c r="L8" s="133"/>
      <c r="M8" s="133"/>
      <c r="N8" s="119"/>
      <c r="O8" s="134">
        <f t="shared" ref="O8:O26" si="1">SUM(E8:M8)</f>
        <v>0</v>
      </c>
      <c r="P8" s="119"/>
      <c r="Q8" s="134">
        <f t="shared" si="0"/>
        <v>0</v>
      </c>
    </row>
    <row r="9" spans="1:26" ht="18">
      <c r="A9" s="132" t="s">
        <v>109</v>
      </c>
      <c r="B9" s="133" t="s">
        <v>107</v>
      </c>
      <c r="C9" s="133" t="s">
        <v>268</v>
      </c>
      <c r="D9" s="133">
        <v>83500000</v>
      </c>
      <c r="E9" s="136"/>
      <c r="F9" s="133"/>
      <c r="G9" s="133"/>
      <c r="H9" s="136"/>
      <c r="I9" s="133"/>
      <c r="J9" s="133"/>
      <c r="K9" s="133"/>
      <c r="L9" s="135"/>
      <c r="M9" s="135"/>
      <c r="N9" s="119"/>
      <c r="O9" s="134">
        <f t="shared" si="1"/>
        <v>0</v>
      </c>
      <c r="P9" s="119"/>
      <c r="Q9" s="134">
        <f t="shared" si="0"/>
        <v>0</v>
      </c>
    </row>
    <row r="10" spans="1:26" ht="18">
      <c r="A10" s="132" t="s">
        <v>277</v>
      </c>
      <c r="B10" s="133" t="s">
        <v>270</v>
      </c>
      <c r="C10" s="133" t="s">
        <v>276</v>
      </c>
      <c r="D10" s="133">
        <v>95500000</v>
      </c>
      <c r="E10" s="136"/>
      <c r="F10" s="133"/>
      <c r="G10" s="133"/>
      <c r="H10" s="133"/>
      <c r="I10" s="133"/>
      <c r="J10" s="133"/>
      <c r="K10" s="133"/>
      <c r="L10" s="133"/>
      <c r="M10" s="137"/>
      <c r="N10" s="119"/>
      <c r="O10" s="134">
        <f t="shared" si="1"/>
        <v>0</v>
      </c>
      <c r="P10" s="119"/>
      <c r="Q10" s="134">
        <f t="shared" si="0"/>
        <v>0</v>
      </c>
    </row>
    <row r="11" spans="1:26" ht="18">
      <c r="A11" s="132" t="s">
        <v>154</v>
      </c>
      <c r="B11" s="133" t="s">
        <v>102</v>
      </c>
      <c r="C11" s="133" t="s">
        <v>279</v>
      </c>
      <c r="D11" s="133">
        <v>108000000</v>
      </c>
      <c r="E11" s="136"/>
      <c r="F11" s="137"/>
      <c r="G11" s="135"/>
      <c r="H11" s="133"/>
      <c r="I11" s="135"/>
      <c r="J11" s="135"/>
      <c r="K11" s="135"/>
      <c r="L11" s="137"/>
      <c r="M11" s="133"/>
      <c r="N11" s="119"/>
      <c r="O11" s="134">
        <f t="shared" si="1"/>
        <v>0</v>
      </c>
      <c r="P11" s="119"/>
      <c r="Q11" s="134">
        <f t="shared" si="0"/>
        <v>0</v>
      </c>
    </row>
    <row r="12" spans="1:26" ht="16.5">
      <c r="A12" s="132" t="s">
        <v>172</v>
      </c>
      <c r="B12" s="133" t="s">
        <v>105</v>
      </c>
      <c r="C12" s="133" t="s">
        <v>268</v>
      </c>
      <c r="D12" s="133">
        <v>48000000</v>
      </c>
      <c r="E12" s="133"/>
      <c r="F12" s="133"/>
      <c r="G12" s="133"/>
      <c r="H12" s="133"/>
      <c r="I12" s="133"/>
      <c r="J12" s="133"/>
      <c r="K12" s="133"/>
      <c r="L12" s="136"/>
      <c r="M12" s="133"/>
      <c r="N12" s="119"/>
      <c r="O12" s="134">
        <f t="shared" si="1"/>
        <v>0</v>
      </c>
      <c r="P12" s="119"/>
      <c r="Q12" s="134">
        <f t="shared" si="0"/>
        <v>0</v>
      </c>
    </row>
    <row r="13" spans="1:26" ht="16.5">
      <c r="A13" s="132" t="s">
        <v>0</v>
      </c>
      <c r="B13" s="133" t="s">
        <v>287</v>
      </c>
      <c r="C13" s="133" t="s">
        <v>268</v>
      </c>
      <c r="D13" s="133">
        <v>49500000</v>
      </c>
      <c r="E13" s="133"/>
      <c r="F13" s="136"/>
      <c r="G13" s="133"/>
      <c r="H13" s="133"/>
      <c r="I13" s="133"/>
      <c r="J13" s="133"/>
      <c r="K13" s="136"/>
      <c r="L13" s="133"/>
      <c r="M13" s="133"/>
      <c r="N13" s="119"/>
      <c r="O13" s="134">
        <f t="shared" si="1"/>
        <v>0</v>
      </c>
      <c r="P13" s="119"/>
      <c r="Q13" s="134">
        <f t="shared" si="0"/>
        <v>0</v>
      </c>
    </row>
    <row r="14" spans="1:26" ht="16.5">
      <c r="A14" s="132" t="s">
        <v>160</v>
      </c>
      <c r="B14" s="133" t="s">
        <v>102</v>
      </c>
      <c r="C14" s="133" t="s">
        <v>281</v>
      </c>
      <c r="D14" s="133">
        <v>26500000</v>
      </c>
      <c r="E14" s="133"/>
      <c r="F14" s="133"/>
      <c r="G14" s="133"/>
      <c r="H14" s="133"/>
      <c r="I14" s="133"/>
      <c r="J14" s="133"/>
      <c r="K14" s="133"/>
      <c r="L14" s="133"/>
      <c r="M14" s="133"/>
      <c r="N14" s="119"/>
      <c r="O14" s="134">
        <f t="shared" si="1"/>
        <v>0</v>
      </c>
      <c r="P14" s="119"/>
      <c r="Q14" s="134">
        <f t="shared" si="0"/>
        <v>0</v>
      </c>
    </row>
    <row r="15" spans="1:26" ht="16.5">
      <c r="A15" s="132" t="s">
        <v>294</v>
      </c>
      <c r="B15" s="133" t="s">
        <v>270</v>
      </c>
      <c r="C15" s="133" t="s">
        <v>281</v>
      </c>
      <c r="D15" s="133">
        <v>42500000</v>
      </c>
      <c r="E15" s="133"/>
      <c r="F15" s="133"/>
      <c r="G15" s="133"/>
      <c r="H15" s="136"/>
      <c r="I15" s="136"/>
      <c r="J15" s="133"/>
      <c r="K15" s="133"/>
      <c r="L15" s="133"/>
      <c r="M15" s="133"/>
      <c r="N15" s="119"/>
      <c r="O15" s="134">
        <f t="shared" si="1"/>
        <v>0</v>
      </c>
      <c r="P15" s="119"/>
      <c r="Q15" s="134">
        <f t="shared" si="0"/>
        <v>0</v>
      </c>
    </row>
    <row r="16" spans="1:26" ht="16.5">
      <c r="A16" s="132" t="s">
        <v>10</v>
      </c>
      <c r="B16" s="133" t="s">
        <v>287</v>
      </c>
      <c r="C16" s="133" t="s">
        <v>268</v>
      </c>
      <c r="D16" s="133">
        <v>30500000</v>
      </c>
      <c r="E16" s="133"/>
      <c r="F16" s="133"/>
      <c r="G16" s="133"/>
      <c r="H16" s="133"/>
      <c r="I16" s="133"/>
      <c r="J16" s="133"/>
      <c r="K16" s="133"/>
      <c r="L16" s="133"/>
      <c r="M16" s="133"/>
      <c r="N16" s="119"/>
      <c r="O16" s="134">
        <f t="shared" si="1"/>
        <v>0</v>
      </c>
      <c r="P16" s="119"/>
      <c r="Q16" s="134">
        <f t="shared" si="0"/>
        <v>0</v>
      </c>
    </row>
    <row r="17" spans="1:17" ht="16.5">
      <c r="A17" s="132" t="s">
        <v>320</v>
      </c>
      <c r="B17" s="133" t="s">
        <v>285</v>
      </c>
      <c r="C17" s="133" t="s">
        <v>276</v>
      </c>
      <c r="D17" s="133">
        <v>26500000</v>
      </c>
      <c r="E17" s="133"/>
      <c r="F17" s="133"/>
      <c r="G17" s="133"/>
      <c r="H17" s="136"/>
      <c r="I17" s="133"/>
      <c r="J17" s="133"/>
      <c r="K17" s="133"/>
      <c r="L17" s="133"/>
      <c r="M17" s="133"/>
      <c r="N17" s="119"/>
      <c r="O17" s="134">
        <f t="shared" si="1"/>
        <v>0</v>
      </c>
      <c r="P17" s="119"/>
      <c r="Q17" s="134">
        <f t="shared" si="0"/>
        <v>0</v>
      </c>
    </row>
    <row r="18" spans="1:17" ht="16.5">
      <c r="A18" s="132" t="s">
        <v>135</v>
      </c>
      <c r="B18" s="133" t="s">
        <v>133</v>
      </c>
      <c r="C18" s="133" t="s">
        <v>276</v>
      </c>
      <c r="D18" s="133">
        <v>15000000</v>
      </c>
      <c r="E18" s="133"/>
      <c r="F18" s="133"/>
      <c r="G18" s="133"/>
      <c r="H18" s="133"/>
      <c r="I18" s="133"/>
      <c r="J18" s="133"/>
      <c r="K18" s="133"/>
      <c r="L18" s="133"/>
      <c r="M18" s="133"/>
      <c r="N18" s="119"/>
      <c r="O18" s="134">
        <f t="shared" si="1"/>
        <v>0</v>
      </c>
      <c r="P18" s="119"/>
      <c r="Q18" s="134">
        <f t="shared" si="0"/>
        <v>0</v>
      </c>
    </row>
    <row r="19" spans="1:17" ht="16.5">
      <c r="A19" s="132" t="s">
        <v>304</v>
      </c>
      <c r="B19" s="133" t="s">
        <v>299</v>
      </c>
      <c r="C19" s="133" t="s">
        <v>276</v>
      </c>
      <c r="D19" s="133">
        <v>30500000</v>
      </c>
      <c r="E19" s="133"/>
      <c r="F19" s="133"/>
      <c r="G19" s="133"/>
      <c r="H19" s="133"/>
      <c r="I19" s="133"/>
      <c r="J19" s="133"/>
      <c r="K19" s="133"/>
      <c r="L19" s="133"/>
      <c r="M19" s="133"/>
      <c r="N19" s="119"/>
      <c r="O19" s="134">
        <f t="shared" si="1"/>
        <v>0</v>
      </c>
      <c r="P19" s="119"/>
      <c r="Q19" s="134">
        <f t="shared" si="0"/>
        <v>0</v>
      </c>
    </row>
    <row r="20" spans="1:17" ht="16.5">
      <c r="A20" s="132" t="s">
        <v>13</v>
      </c>
      <c r="B20" s="133" t="s">
        <v>287</v>
      </c>
      <c r="C20" s="133" t="s">
        <v>276</v>
      </c>
      <c r="D20" s="133">
        <v>122500000</v>
      </c>
      <c r="E20" s="133"/>
      <c r="F20" s="133"/>
      <c r="G20" s="133"/>
      <c r="H20" s="133"/>
      <c r="I20" s="133"/>
      <c r="J20" s="133"/>
      <c r="K20" s="133"/>
      <c r="L20" s="133"/>
      <c r="M20" s="133"/>
      <c r="N20" s="119"/>
      <c r="O20" s="134">
        <f t="shared" si="1"/>
        <v>0</v>
      </c>
      <c r="P20" s="119"/>
      <c r="Q20" s="134">
        <f t="shared" si="0"/>
        <v>0</v>
      </c>
    </row>
    <row r="21" spans="1:17" ht="16.5">
      <c r="A21" s="132" t="s">
        <v>226</v>
      </c>
      <c r="B21" s="133" t="s">
        <v>275</v>
      </c>
      <c r="C21" s="133" t="s">
        <v>276</v>
      </c>
      <c r="D21" s="133">
        <v>43500000</v>
      </c>
      <c r="E21" s="133"/>
      <c r="F21" s="133"/>
      <c r="G21" s="133"/>
      <c r="H21" s="133"/>
      <c r="I21" s="133"/>
      <c r="J21" s="133"/>
      <c r="K21" s="133"/>
      <c r="L21" s="133"/>
      <c r="M21" s="133"/>
      <c r="N21" s="119"/>
      <c r="O21" s="134">
        <f t="shared" si="1"/>
        <v>0</v>
      </c>
      <c r="P21" s="119"/>
      <c r="Q21" s="134">
        <f t="shared" si="0"/>
        <v>0</v>
      </c>
    </row>
    <row r="22" spans="1:17" ht="16.5">
      <c r="A22" s="132" t="s">
        <v>237</v>
      </c>
      <c r="B22" s="133" t="s">
        <v>275</v>
      </c>
      <c r="C22" s="133" t="s">
        <v>281</v>
      </c>
      <c r="D22" s="133">
        <v>70500000</v>
      </c>
      <c r="E22" s="133"/>
      <c r="F22" s="133"/>
      <c r="G22" s="133"/>
      <c r="H22" s="133"/>
      <c r="I22" s="133"/>
      <c r="J22" s="133"/>
      <c r="K22" s="133"/>
      <c r="L22" s="133"/>
      <c r="M22" s="133"/>
      <c r="N22" s="119"/>
      <c r="O22" s="134">
        <f t="shared" si="1"/>
        <v>0</v>
      </c>
      <c r="P22" s="119"/>
      <c r="Q22" s="134">
        <f t="shared" si="0"/>
        <v>0</v>
      </c>
    </row>
    <row r="23" spans="1:17" ht="16.5">
      <c r="A23" s="132"/>
      <c r="B23" s="133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19"/>
      <c r="O23" s="134">
        <f t="shared" si="1"/>
        <v>0</v>
      </c>
      <c r="P23" s="119"/>
      <c r="Q23" s="134" t="e">
        <f t="shared" si="0"/>
        <v>#DIV/0!</v>
      </c>
    </row>
    <row r="24" spans="1:17" ht="16.5">
      <c r="A24" s="132"/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19"/>
      <c r="O24" s="134">
        <f t="shared" si="1"/>
        <v>0</v>
      </c>
      <c r="P24" s="119"/>
      <c r="Q24" s="134" t="e">
        <f t="shared" si="0"/>
        <v>#DIV/0!</v>
      </c>
    </row>
    <row r="25" spans="1:17" ht="16.5">
      <c r="A25" s="132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19"/>
      <c r="O25" s="134">
        <f t="shared" si="1"/>
        <v>0</v>
      </c>
      <c r="P25" s="119"/>
      <c r="Q25" s="134" t="e">
        <f t="shared" si="0"/>
        <v>#DIV/0!</v>
      </c>
    </row>
    <row r="26" spans="1:17" ht="17.25" thickBot="1">
      <c r="A26" s="138"/>
      <c r="B26" s="139"/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19"/>
      <c r="O26" s="140">
        <f t="shared" si="1"/>
        <v>0</v>
      </c>
      <c r="P26" s="119"/>
      <c r="Q26" s="140" t="e">
        <f t="shared" si="0"/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7"/>
  <sheetViews>
    <sheetView topLeftCell="A2" workbookViewId="0">
      <selection activeCell="D19" sqref="D19"/>
    </sheetView>
  </sheetViews>
  <sheetFormatPr defaultRowHeight="15"/>
  <cols>
    <col min="1" max="1" width="42.42578125" style="40" customWidth="1"/>
    <col min="2" max="3" width="9.140625" style="40"/>
    <col min="4" max="4" width="12.5703125" style="40" customWidth="1"/>
    <col min="5" max="16384" width="9.140625" style="40"/>
  </cols>
  <sheetData>
    <row r="1" spans="1:26" ht="21.75" thickBot="1">
      <c r="A1" s="37" t="s">
        <v>258</v>
      </c>
      <c r="B1" s="38"/>
      <c r="C1" s="38"/>
      <c r="D1" s="39" t="s">
        <v>246</v>
      </c>
      <c r="E1" s="39">
        <v>0</v>
      </c>
      <c r="F1" s="38"/>
      <c r="G1" s="39" t="s">
        <v>247</v>
      </c>
      <c r="H1" s="39">
        <v>0</v>
      </c>
      <c r="I1" s="38"/>
      <c r="J1" s="39" t="s">
        <v>248</v>
      </c>
      <c r="K1" s="39" t="e">
        <f>B3/H1</f>
        <v>#DIV/0!</v>
      </c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7.25" thickBot="1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20.25" thickBot="1">
      <c r="A3" s="41">
        <f>1000000000-SUM(D7:D26)</f>
        <v>40500000</v>
      </c>
      <c r="B3" s="42">
        <f>SUM(X7:X33)+E1</f>
        <v>0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>
        <v>161.76</v>
      </c>
      <c r="V3" s="38"/>
      <c r="W3" s="38"/>
      <c r="X3" s="38"/>
      <c r="Y3" s="38"/>
      <c r="Z3" s="38"/>
    </row>
    <row r="4" spans="1:26" ht="17.25" thickBo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8.75" thickBot="1">
      <c r="A5" s="43" t="s">
        <v>250</v>
      </c>
      <c r="B5" s="44" t="s">
        <v>251</v>
      </c>
      <c r="C5" s="44" t="s">
        <v>252</v>
      </c>
      <c r="D5" s="44" t="s">
        <v>253</v>
      </c>
      <c r="E5" s="44">
        <v>1</v>
      </c>
      <c r="F5" s="44">
        <v>2</v>
      </c>
      <c r="G5" s="44">
        <v>3</v>
      </c>
      <c r="H5" s="44">
        <v>4</v>
      </c>
      <c r="I5" s="44">
        <v>5</v>
      </c>
      <c r="J5" s="44">
        <v>6</v>
      </c>
      <c r="K5" s="44">
        <v>7</v>
      </c>
      <c r="L5" s="44" t="s">
        <v>255</v>
      </c>
      <c r="M5" s="44" t="s">
        <v>256</v>
      </c>
      <c r="N5" s="38"/>
      <c r="O5" s="39" t="s">
        <v>249</v>
      </c>
      <c r="P5" s="38"/>
      <c r="Q5" s="39" t="s">
        <v>254</v>
      </c>
    </row>
    <row r="6" spans="1:26" ht="17.25" thickBot="1">
      <c r="A6" s="45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26" ht="18">
      <c r="A7" s="46" t="s">
        <v>29</v>
      </c>
      <c r="B7" s="47" t="s">
        <v>273</v>
      </c>
      <c r="C7" s="47" t="s">
        <v>268</v>
      </c>
      <c r="D7" s="47">
        <v>104500000</v>
      </c>
      <c r="E7" s="48"/>
      <c r="F7" s="49"/>
      <c r="G7" s="49"/>
      <c r="H7" s="49"/>
      <c r="I7" s="49"/>
      <c r="J7" s="49"/>
      <c r="K7" s="49"/>
      <c r="L7" s="47"/>
      <c r="M7" s="204"/>
      <c r="N7" s="38"/>
      <c r="O7" s="50">
        <f>SUM(E7:M7)</f>
        <v>0</v>
      </c>
      <c r="P7" s="38"/>
      <c r="Q7" s="50">
        <f t="shared" ref="Q7:Q26" si="0">O7/D7*100000</f>
        <v>0</v>
      </c>
    </row>
    <row r="8" spans="1:26" ht="16.5">
      <c r="A8" s="51" t="s">
        <v>93</v>
      </c>
      <c r="B8" s="52" t="s">
        <v>98</v>
      </c>
      <c r="C8" s="52" t="s">
        <v>268</v>
      </c>
      <c r="D8" s="52">
        <v>90000000</v>
      </c>
      <c r="E8" s="52"/>
      <c r="F8" s="52"/>
      <c r="G8" s="52"/>
      <c r="H8" s="52"/>
      <c r="I8" s="52"/>
      <c r="J8" s="52"/>
      <c r="K8" s="52"/>
      <c r="L8" s="52"/>
      <c r="M8" s="205"/>
      <c r="N8" s="38"/>
      <c r="O8" s="53">
        <f t="shared" ref="O8:O26" si="1">SUM(E8:M8)</f>
        <v>0</v>
      </c>
      <c r="P8" s="38"/>
      <c r="Q8" s="53">
        <f t="shared" si="0"/>
        <v>0</v>
      </c>
    </row>
    <row r="9" spans="1:26" ht="18">
      <c r="A9" s="51" t="s">
        <v>91</v>
      </c>
      <c r="B9" s="52" t="s">
        <v>270</v>
      </c>
      <c r="C9" s="52" t="s">
        <v>268</v>
      </c>
      <c r="D9" s="52">
        <v>64000000</v>
      </c>
      <c r="E9" s="55"/>
      <c r="F9" s="52"/>
      <c r="G9" s="52"/>
      <c r="H9" s="55"/>
      <c r="I9" s="52"/>
      <c r="J9" s="52"/>
      <c r="K9" s="52"/>
      <c r="L9" s="54"/>
      <c r="M9" s="206"/>
      <c r="N9" s="38"/>
      <c r="O9" s="53">
        <f t="shared" si="1"/>
        <v>0</v>
      </c>
      <c r="P9" s="38"/>
      <c r="Q9" s="53">
        <f t="shared" si="0"/>
        <v>0</v>
      </c>
    </row>
    <row r="10" spans="1:26" ht="18">
      <c r="A10" s="51" t="s">
        <v>158</v>
      </c>
      <c r="B10" s="52" t="s">
        <v>98</v>
      </c>
      <c r="C10" s="52" t="s">
        <v>281</v>
      </c>
      <c r="D10" s="52">
        <v>101500000</v>
      </c>
      <c r="E10" s="55"/>
      <c r="F10" s="52"/>
      <c r="G10" s="52"/>
      <c r="H10" s="52"/>
      <c r="I10" s="52"/>
      <c r="J10" s="52"/>
      <c r="K10" s="52"/>
      <c r="L10" s="52"/>
      <c r="M10" s="207"/>
      <c r="N10" s="38"/>
      <c r="O10" s="53">
        <f t="shared" si="1"/>
        <v>0</v>
      </c>
      <c r="P10" s="38"/>
      <c r="Q10" s="53">
        <f t="shared" si="0"/>
        <v>0</v>
      </c>
    </row>
    <row r="11" spans="1:26" ht="18">
      <c r="A11" s="51" t="s">
        <v>282</v>
      </c>
      <c r="B11" s="52" t="s">
        <v>273</v>
      </c>
      <c r="C11" s="52" t="s">
        <v>281</v>
      </c>
      <c r="D11" s="52">
        <v>69000000</v>
      </c>
      <c r="E11" s="55"/>
      <c r="F11" s="56"/>
      <c r="G11" s="54"/>
      <c r="H11" s="52"/>
      <c r="I11" s="54"/>
      <c r="J11" s="54"/>
      <c r="K11" s="54"/>
      <c r="L11" s="56"/>
      <c r="M11" s="205"/>
      <c r="N11" s="38"/>
      <c r="O11" s="53">
        <f t="shared" si="1"/>
        <v>0</v>
      </c>
      <c r="P11" s="38"/>
      <c r="Q11" s="53">
        <f t="shared" si="0"/>
        <v>0</v>
      </c>
    </row>
    <row r="12" spans="1:26" ht="16.5">
      <c r="A12" s="51" t="s">
        <v>166</v>
      </c>
      <c r="B12" s="52" t="s">
        <v>275</v>
      </c>
      <c r="C12" s="52" t="s">
        <v>268</v>
      </c>
      <c r="D12" s="52">
        <v>83000000</v>
      </c>
      <c r="E12" s="52"/>
      <c r="F12" s="52"/>
      <c r="G12" s="52"/>
      <c r="H12" s="52"/>
      <c r="I12" s="52"/>
      <c r="J12" s="52"/>
      <c r="K12" s="52"/>
      <c r="L12" s="55"/>
      <c r="M12" s="205"/>
      <c r="N12" s="38"/>
      <c r="O12" s="53">
        <f t="shared" si="1"/>
        <v>0</v>
      </c>
      <c r="P12" s="38"/>
      <c r="Q12" s="53">
        <f t="shared" si="0"/>
        <v>0</v>
      </c>
    </row>
    <row r="13" spans="1:26" ht="16.5">
      <c r="A13" s="51" t="s">
        <v>165</v>
      </c>
      <c r="B13" s="52" t="s">
        <v>98</v>
      </c>
      <c r="C13" s="52" t="s">
        <v>268</v>
      </c>
      <c r="D13" s="52">
        <v>70500000</v>
      </c>
      <c r="E13" s="52"/>
      <c r="F13" s="55"/>
      <c r="G13" s="52"/>
      <c r="H13" s="52"/>
      <c r="I13" s="52"/>
      <c r="J13" s="52"/>
      <c r="K13" s="55"/>
      <c r="L13" s="52"/>
      <c r="M13" s="205"/>
      <c r="N13" s="38"/>
      <c r="O13" s="53">
        <f t="shared" si="1"/>
        <v>0</v>
      </c>
      <c r="P13" s="38"/>
      <c r="Q13" s="53">
        <f t="shared" si="0"/>
        <v>0</v>
      </c>
    </row>
    <row r="14" spans="1:26" ht="16.5">
      <c r="A14" s="51" t="s">
        <v>186</v>
      </c>
      <c r="B14" s="52" t="s">
        <v>105</v>
      </c>
      <c r="C14" s="52" t="s">
        <v>276</v>
      </c>
      <c r="D14" s="52">
        <v>50500000</v>
      </c>
      <c r="E14" s="52"/>
      <c r="F14" s="52"/>
      <c r="G14" s="52"/>
      <c r="H14" s="52"/>
      <c r="I14" s="52"/>
      <c r="J14" s="52"/>
      <c r="K14" s="52"/>
      <c r="L14" s="52"/>
      <c r="M14" s="205"/>
      <c r="N14" s="38"/>
      <c r="O14" s="53">
        <f t="shared" si="1"/>
        <v>0</v>
      </c>
      <c r="P14" s="38"/>
      <c r="Q14" s="53">
        <f>O14/D14*100000</f>
        <v>0</v>
      </c>
    </row>
    <row r="15" spans="1:26" ht="16.5">
      <c r="A15" s="51" t="s">
        <v>182</v>
      </c>
      <c r="B15" s="52" t="s">
        <v>272</v>
      </c>
      <c r="C15" s="52" t="s">
        <v>276</v>
      </c>
      <c r="D15" s="52">
        <v>35500000</v>
      </c>
      <c r="E15" s="52"/>
      <c r="F15" s="52"/>
      <c r="G15" s="52"/>
      <c r="H15" s="55"/>
      <c r="I15" s="55"/>
      <c r="J15" s="52"/>
      <c r="K15" s="52"/>
      <c r="L15" s="52"/>
      <c r="M15" s="205"/>
      <c r="N15" s="38"/>
      <c r="O15" s="53">
        <f t="shared" si="1"/>
        <v>0</v>
      </c>
      <c r="P15" s="38"/>
      <c r="Q15" s="53">
        <f t="shared" si="0"/>
        <v>0</v>
      </c>
    </row>
    <row r="16" spans="1:26" ht="16.5">
      <c r="A16" s="51" t="s">
        <v>289</v>
      </c>
      <c r="B16" s="52" t="s">
        <v>107</v>
      </c>
      <c r="C16" s="52" t="s">
        <v>276</v>
      </c>
      <c r="D16" s="52">
        <v>39500000</v>
      </c>
      <c r="E16" s="52"/>
      <c r="F16" s="52"/>
      <c r="G16" s="52"/>
      <c r="H16" s="52"/>
      <c r="I16" s="52"/>
      <c r="J16" s="52"/>
      <c r="K16" s="52"/>
      <c r="L16" s="52"/>
      <c r="M16" s="205"/>
      <c r="N16" s="38"/>
      <c r="O16" s="53">
        <f t="shared" si="1"/>
        <v>0</v>
      </c>
      <c r="P16" s="38"/>
      <c r="Q16" s="53">
        <f t="shared" si="0"/>
        <v>0</v>
      </c>
    </row>
    <row r="17" spans="1:17" ht="16.5">
      <c r="A17" s="51" t="s">
        <v>217</v>
      </c>
      <c r="B17" s="52" t="s">
        <v>98</v>
      </c>
      <c r="C17" s="52" t="s">
        <v>279</v>
      </c>
      <c r="D17" s="52">
        <v>72500000</v>
      </c>
      <c r="E17" s="52"/>
      <c r="F17" s="52"/>
      <c r="G17" s="52"/>
      <c r="H17" s="55"/>
      <c r="I17" s="52"/>
      <c r="J17" s="52"/>
      <c r="K17" s="52"/>
      <c r="L17" s="52"/>
      <c r="M17" s="205"/>
      <c r="N17" s="38"/>
      <c r="O17" s="53">
        <f t="shared" si="1"/>
        <v>0</v>
      </c>
      <c r="P17" s="38"/>
      <c r="Q17" s="53">
        <f t="shared" si="0"/>
        <v>0</v>
      </c>
    </row>
    <row r="18" spans="1:17" ht="16.5">
      <c r="A18" s="51" t="s">
        <v>200</v>
      </c>
      <c r="B18" s="52" t="s">
        <v>102</v>
      </c>
      <c r="C18" s="52" t="s">
        <v>281</v>
      </c>
      <c r="D18" s="52">
        <v>39000000</v>
      </c>
      <c r="E18" s="52"/>
      <c r="F18" s="52"/>
      <c r="G18" s="52"/>
      <c r="H18" s="52"/>
      <c r="I18" s="52"/>
      <c r="J18" s="52"/>
      <c r="K18" s="52"/>
      <c r="L18" s="52"/>
      <c r="M18" s="205"/>
      <c r="N18" s="38"/>
      <c r="O18" s="53">
        <f t="shared" si="1"/>
        <v>0</v>
      </c>
      <c r="P18" s="38"/>
      <c r="Q18" s="53">
        <f t="shared" si="0"/>
        <v>0</v>
      </c>
    </row>
    <row r="19" spans="1:17" ht="16.5">
      <c r="A19" s="51" t="s">
        <v>297</v>
      </c>
      <c r="B19" s="52" t="s">
        <v>298</v>
      </c>
      <c r="C19" s="52" t="s">
        <v>268</v>
      </c>
      <c r="D19" s="52">
        <v>32500000</v>
      </c>
      <c r="E19" s="52"/>
      <c r="F19" s="52"/>
      <c r="G19" s="52"/>
      <c r="H19" s="52"/>
      <c r="I19" s="52"/>
      <c r="J19" s="52"/>
      <c r="K19" s="52"/>
      <c r="L19" s="52"/>
      <c r="M19" s="205"/>
      <c r="N19" s="38"/>
      <c r="O19" s="53">
        <f t="shared" si="1"/>
        <v>0</v>
      </c>
      <c r="P19" s="38"/>
      <c r="Q19" s="53">
        <f t="shared" si="0"/>
        <v>0</v>
      </c>
    </row>
    <row r="20" spans="1:17" ht="16.5">
      <c r="A20" s="51" t="s">
        <v>302</v>
      </c>
      <c r="B20" s="52" t="s">
        <v>287</v>
      </c>
      <c r="C20" s="52" t="s">
        <v>276</v>
      </c>
      <c r="D20" s="52">
        <v>40000000</v>
      </c>
      <c r="E20" s="52"/>
      <c r="F20" s="52"/>
      <c r="G20" s="52"/>
      <c r="H20" s="52"/>
      <c r="I20" s="52"/>
      <c r="J20" s="52"/>
      <c r="K20" s="52"/>
      <c r="L20" s="52"/>
      <c r="M20" s="205"/>
      <c r="N20" s="38"/>
      <c r="O20" s="53">
        <f t="shared" si="1"/>
        <v>0</v>
      </c>
      <c r="P20" s="38"/>
      <c r="Q20" s="53">
        <f t="shared" si="0"/>
        <v>0</v>
      </c>
    </row>
    <row r="21" spans="1:17" ht="16.5">
      <c r="A21" s="51" t="s">
        <v>303</v>
      </c>
      <c r="B21" s="52" t="s">
        <v>278</v>
      </c>
      <c r="C21" s="52" t="s">
        <v>276</v>
      </c>
      <c r="D21" s="52">
        <v>15000000</v>
      </c>
      <c r="E21" s="52"/>
      <c r="F21" s="52"/>
      <c r="G21" s="52"/>
      <c r="H21" s="52"/>
      <c r="I21" s="52"/>
      <c r="J21" s="52"/>
      <c r="K21" s="52"/>
      <c r="L21" s="52"/>
      <c r="M21" s="205"/>
      <c r="N21" s="38"/>
      <c r="O21" s="53">
        <f t="shared" si="1"/>
        <v>0</v>
      </c>
      <c r="P21" s="38"/>
      <c r="Q21" s="53">
        <f t="shared" si="0"/>
        <v>0</v>
      </c>
    </row>
    <row r="22" spans="1:17" ht="16.5">
      <c r="A22" s="51" t="s">
        <v>49</v>
      </c>
      <c r="B22" s="52" t="s">
        <v>299</v>
      </c>
      <c r="C22" s="52" t="s">
        <v>281</v>
      </c>
      <c r="D22" s="52">
        <v>28500000</v>
      </c>
      <c r="E22" s="52"/>
      <c r="F22" s="52"/>
      <c r="G22" s="52"/>
      <c r="H22" s="52"/>
      <c r="I22" s="52"/>
      <c r="J22" s="52"/>
      <c r="K22" s="52"/>
      <c r="L22" s="52"/>
      <c r="M22" s="205"/>
      <c r="N22" s="38"/>
      <c r="O22" s="53">
        <f t="shared" si="1"/>
        <v>0</v>
      </c>
      <c r="P22" s="38"/>
      <c r="Q22" s="53">
        <f t="shared" si="0"/>
        <v>0</v>
      </c>
    </row>
    <row r="23" spans="1:17" ht="16.5">
      <c r="A23" s="51" t="s">
        <v>138</v>
      </c>
      <c r="B23" s="52" t="s">
        <v>133</v>
      </c>
      <c r="C23" s="52" t="s">
        <v>268</v>
      </c>
      <c r="D23" s="52">
        <v>5000000</v>
      </c>
      <c r="E23" s="52"/>
      <c r="F23" s="52"/>
      <c r="G23" s="52"/>
      <c r="H23" s="52"/>
      <c r="I23" s="52"/>
      <c r="J23" s="52"/>
      <c r="K23" s="52"/>
      <c r="L23" s="52"/>
      <c r="M23" s="205"/>
      <c r="N23" s="38"/>
      <c r="O23" s="53">
        <f t="shared" si="1"/>
        <v>0</v>
      </c>
      <c r="P23" s="38"/>
      <c r="Q23" s="53">
        <f t="shared" si="0"/>
        <v>0</v>
      </c>
    </row>
    <row r="24" spans="1:17" ht="16.5">
      <c r="A24" s="51" t="s">
        <v>26</v>
      </c>
      <c r="B24" s="52" t="s">
        <v>298</v>
      </c>
      <c r="C24" s="52" t="s">
        <v>268</v>
      </c>
      <c r="D24" s="52">
        <v>5000000</v>
      </c>
      <c r="E24" s="52"/>
      <c r="F24" s="52"/>
      <c r="G24" s="52"/>
      <c r="H24" s="52"/>
      <c r="I24" s="52"/>
      <c r="J24" s="52"/>
      <c r="K24" s="52"/>
      <c r="L24" s="52"/>
      <c r="M24" s="205"/>
      <c r="N24" s="38"/>
      <c r="O24" s="53">
        <f t="shared" si="1"/>
        <v>0</v>
      </c>
      <c r="P24" s="38"/>
      <c r="Q24" s="53">
        <f t="shared" si="0"/>
        <v>0</v>
      </c>
    </row>
    <row r="25" spans="1:17" ht="16.5">
      <c r="A25" s="51" t="s">
        <v>130</v>
      </c>
      <c r="B25" s="52" t="s">
        <v>285</v>
      </c>
      <c r="C25" s="52" t="s">
        <v>276</v>
      </c>
      <c r="D25" s="52">
        <v>9000000</v>
      </c>
      <c r="E25" s="52"/>
      <c r="F25" s="52"/>
      <c r="G25" s="52"/>
      <c r="H25" s="52"/>
      <c r="I25" s="52"/>
      <c r="J25" s="52"/>
      <c r="K25" s="52"/>
      <c r="L25" s="52"/>
      <c r="M25" s="205"/>
      <c r="N25" s="38"/>
      <c r="O25" s="53">
        <f t="shared" si="1"/>
        <v>0</v>
      </c>
      <c r="P25" s="38"/>
      <c r="Q25" s="53">
        <f t="shared" si="0"/>
        <v>0</v>
      </c>
    </row>
    <row r="26" spans="1:17" ht="16.5">
      <c r="A26" s="51" t="s">
        <v>308</v>
      </c>
      <c r="B26" s="52" t="s">
        <v>299</v>
      </c>
      <c r="C26" s="52" t="s">
        <v>276</v>
      </c>
      <c r="D26" s="52">
        <v>5000000</v>
      </c>
      <c r="E26" s="52"/>
      <c r="F26" s="52"/>
      <c r="G26" s="52"/>
      <c r="H26" s="52"/>
      <c r="I26" s="52"/>
      <c r="J26" s="52"/>
      <c r="K26" s="52"/>
      <c r="L26" s="52"/>
      <c r="M26" s="205"/>
      <c r="N26" s="38"/>
      <c r="O26" s="53">
        <f t="shared" si="1"/>
        <v>0</v>
      </c>
      <c r="P26" s="38"/>
      <c r="Q26" s="53">
        <f t="shared" si="0"/>
        <v>0</v>
      </c>
    </row>
    <row r="27" spans="1:17" ht="17.25" thickBot="1">
      <c r="A27" s="57" t="s">
        <v>308</v>
      </c>
      <c r="B27" s="58" t="s">
        <v>299</v>
      </c>
      <c r="C27" s="58" t="s">
        <v>279</v>
      </c>
      <c r="D27" s="58">
        <v>40500000</v>
      </c>
      <c r="E27" s="58"/>
      <c r="F27" s="58"/>
      <c r="G27" s="58"/>
      <c r="H27" s="58"/>
      <c r="I27" s="58"/>
      <c r="J27" s="58"/>
      <c r="K27" s="58"/>
      <c r="L27" s="58"/>
      <c r="M27" s="208"/>
      <c r="N27" s="38"/>
      <c r="O27" s="59">
        <f t="shared" ref="O27" si="2">SUM(E27:M27)</f>
        <v>0</v>
      </c>
      <c r="P27" s="38"/>
      <c r="Q27" s="59">
        <f t="shared" ref="Q27" si="3">O27/D27*100000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6"/>
  <sheetViews>
    <sheetView topLeftCell="A4" workbookViewId="0">
      <selection activeCell="C22" sqref="C22:C24"/>
    </sheetView>
  </sheetViews>
  <sheetFormatPr defaultRowHeight="15"/>
  <cols>
    <col min="1" max="1" width="42.42578125" style="144" customWidth="1"/>
    <col min="2" max="2" width="9.28515625" style="144" bestFit="1" customWidth="1"/>
    <col min="3" max="3" width="9.140625" style="144"/>
    <col min="4" max="4" width="12.5703125" style="144" customWidth="1"/>
    <col min="5" max="10" width="9.28515625" style="144" bestFit="1" customWidth="1"/>
    <col min="11" max="11" width="10.28515625" style="144" bestFit="1" customWidth="1"/>
    <col min="12" max="14" width="9.140625" style="144"/>
    <col min="15" max="15" width="9.28515625" style="144" bestFit="1" customWidth="1"/>
    <col min="16" max="16" width="9.140625" style="144"/>
    <col min="17" max="17" width="10.28515625" style="144" bestFit="1" customWidth="1"/>
    <col min="18" max="20" width="9.140625" style="144"/>
    <col min="21" max="21" width="9.28515625" style="144" bestFit="1" customWidth="1"/>
    <col min="22" max="16384" width="9.140625" style="144"/>
  </cols>
  <sheetData>
    <row r="1" spans="1:26" ht="21.75" thickBot="1">
      <c r="A1" s="141" t="s">
        <v>260</v>
      </c>
      <c r="B1" s="142"/>
      <c r="C1" s="142"/>
      <c r="D1" s="143" t="s">
        <v>246</v>
      </c>
      <c r="E1" s="143">
        <v>0</v>
      </c>
      <c r="F1" s="142"/>
      <c r="G1" s="143" t="s">
        <v>247</v>
      </c>
      <c r="H1" s="143">
        <v>0</v>
      </c>
      <c r="I1" s="142"/>
      <c r="J1" s="143" t="s">
        <v>248</v>
      </c>
      <c r="K1" s="143" t="e">
        <f>B3/H1</f>
        <v>#DIV/0!</v>
      </c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</row>
    <row r="2" spans="1:26" ht="17.25" thickBot="1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</row>
    <row r="3" spans="1:26" ht="20.25" thickBot="1">
      <c r="A3" s="163">
        <f>1000000000-SUM(D7:D26)</f>
        <v>17000000</v>
      </c>
      <c r="B3" s="145">
        <f>SUM(X7:X33)+E1</f>
        <v>0</v>
      </c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>
        <v>161.76</v>
      </c>
      <c r="V3" s="142"/>
      <c r="W3" s="142"/>
      <c r="X3" s="142"/>
      <c r="Y3" s="142"/>
      <c r="Z3" s="142"/>
    </row>
    <row r="4" spans="1:26" ht="17.25" thickBot="1">
      <c r="A4" s="142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</row>
    <row r="5" spans="1:26" ht="18.75" thickBot="1">
      <c r="A5" s="146" t="s">
        <v>250</v>
      </c>
      <c r="B5" s="147" t="s">
        <v>251</v>
      </c>
      <c r="C5" s="147" t="s">
        <v>252</v>
      </c>
      <c r="D5" s="147" t="s">
        <v>253</v>
      </c>
      <c r="E5" s="147">
        <v>1</v>
      </c>
      <c r="F5" s="147">
        <v>2</v>
      </c>
      <c r="G5" s="147">
        <v>3</v>
      </c>
      <c r="H5" s="147">
        <v>4</v>
      </c>
      <c r="I5" s="147">
        <v>5</v>
      </c>
      <c r="J5" s="147">
        <v>6</v>
      </c>
      <c r="K5" s="147">
        <v>7</v>
      </c>
      <c r="L5" s="147" t="s">
        <v>255</v>
      </c>
      <c r="M5" s="147" t="s">
        <v>256</v>
      </c>
      <c r="N5" s="142"/>
      <c r="O5" s="143" t="s">
        <v>249</v>
      </c>
      <c r="P5" s="142"/>
      <c r="Q5" s="143" t="s">
        <v>254</v>
      </c>
    </row>
    <row r="6" spans="1:26" ht="17.25" thickBot="1">
      <c r="A6" s="148"/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</row>
    <row r="7" spans="1:26" ht="18">
      <c r="A7" s="149" t="s">
        <v>271</v>
      </c>
      <c r="B7" s="150" t="s">
        <v>107</v>
      </c>
      <c r="C7" s="150" t="s">
        <v>268</v>
      </c>
      <c r="D7" s="150">
        <v>92500000</v>
      </c>
      <c r="E7" s="151"/>
      <c r="F7" s="152"/>
      <c r="G7" s="152"/>
      <c r="H7" s="152"/>
      <c r="I7" s="152"/>
      <c r="J7" s="152"/>
      <c r="K7" s="152"/>
      <c r="L7" s="150"/>
      <c r="M7" s="150"/>
      <c r="N7" s="142"/>
      <c r="O7" s="153">
        <f>SUM(E7:M7)</f>
        <v>0</v>
      </c>
      <c r="P7" s="142"/>
      <c r="Q7" s="153">
        <f t="shared" ref="Q7:Q26" si="0">O7/D7*100000</f>
        <v>0</v>
      </c>
    </row>
    <row r="8" spans="1:26" ht="16.5">
      <c r="A8" s="154" t="s">
        <v>274</v>
      </c>
      <c r="B8" s="155" t="s">
        <v>102</v>
      </c>
      <c r="C8" s="155" t="s">
        <v>268</v>
      </c>
      <c r="D8" s="155">
        <v>81000000</v>
      </c>
      <c r="E8" s="155"/>
      <c r="F8" s="155"/>
      <c r="G8" s="155"/>
      <c r="H8" s="155"/>
      <c r="I8" s="155"/>
      <c r="J8" s="155"/>
      <c r="K8" s="155"/>
      <c r="L8" s="155"/>
      <c r="M8" s="155"/>
      <c r="N8" s="142"/>
      <c r="O8" s="156">
        <f t="shared" ref="O8:O26" si="1">SUM(E8:M8)</f>
        <v>0</v>
      </c>
      <c r="P8" s="142"/>
      <c r="Q8" s="156">
        <f t="shared" si="0"/>
        <v>0</v>
      </c>
    </row>
    <row r="9" spans="1:26" ht="18">
      <c r="A9" s="154" t="s">
        <v>76</v>
      </c>
      <c r="B9" s="155" t="s">
        <v>270</v>
      </c>
      <c r="C9" s="155" t="s">
        <v>268</v>
      </c>
      <c r="D9" s="155">
        <v>65500000</v>
      </c>
      <c r="E9" s="158"/>
      <c r="F9" s="155"/>
      <c r="G9" s="155"/>
      <c r="H9" s="158"/>
      <c r="I9" s="155"/>
      <c r="J9" s="155"/>
      <c r="K9" s="155"/>
      <c r="L9" s="157"/>
      <c r="M9" s="157"/>
      <c r="N9" s="142"/>
      <c r="O9" s="156">
        <f t="shared" si="1"/>
        <v>0</v>
      </c>
      <c r="P9" s="142"/>
      <c r="Q9" s="156">
        <f t="shared" si="0"/>
        <v>0</v>
      </c>
    </row>
    <row r="10" spans="1:26" ht="18">
      <c r="A10" s="154" t="s">
        <v>112</v>
      </c>
      <c r="B10" s="155" t="s">
        <v>272</v>
      </c>
      <c r="C10" s="155" t="s">
        <v>276</v>
      </c>
      <c r="D10" s="155">
        <v>98000000</v>
      </c>
      <c r="E10" s="158"/>
      <c r="F10" s="155"/>
      <c r="G10" s="155"/>
      <c r="H10" s="155"/>
      <c r="I10" s="155"/>
      <c r="J10" s="155"/>
      <c r="K10" s="155"/>
      <c r="L10" s="155"/>
      <c r="M10" s="159"/>
      <c r="N10" s="142"/>
      <c r="O10" s="156">
        <f t="shared" si="1"/>
        <v>0</v>
      </c>
      <c r="P10" s="142"/>
      <c r="Q10" s="156">
        <f t="shared" si="0"/>
        <v>0</v>
      </c>
    </row>
    <row r="11" spans="1:26" ht="18">
      <c r="A11" s="154" t="s">
        <v>159</v>
      </c>
      <c r="B11" s="155" t="s">
        <v>98</v>
      </c>
      <c r="C11" s="155" t="s">
        <v>281</v>
      </c>
      <c r="D11" s="155">
        <v>76500000</v>
      </c>
      <c r="E11" s="158"/>
      <c r="F11" s="159"/>
      <c r="G11" s="157"/>
      <c r="H11" s="155"/>
      <c r="I11" s="157"/>
      <c r="J11" s="157"/>
      <c r="K11" s="157"/>
      <c r="L11" s="159"/>
      <c r="M11" s="155"/>
      <c r="N11" s="142"/>
      <c r="O11" s="156">
        <f t="shared" si="1"/>
        <v>0</v>
      </c>
      <c r="P11" s="142"/>
      <c r="Q11" s="156">
        <f t="shared" si="0"/>
        <v>0</v>
      </c>
    </row>
    <row r="12" spans="1:26" ht="16.5">
      <c r="A12" s="154" t="s">
        <v>170</v>
      </c>
      <c r="B12" s="155" t="s">
        <v>102</v>
      </c>
      <c r="C12" s="155" t="s">
        <v>268</v>
      </c>
      <c r="D12" s="155">
        <v>27500000</v>
      </c>
      <c r="E12" s="155"/>
      <c r="F12" s="155"/>
      <c r="G12" s="155"/>
      <c r="H12" s="155"/>
      <c r="I12" s="155"/>
      <c r="J12" s="155"/>
      <c r="K12" s="155"/>
      <c r="L12" s="158"/>
      <c r="M12" s="155"/>
      <c r="N12" s="142"/>
      <c r="O12" s="156">
        <f t="shared" si="1"/>
        <v>0</v>
      </c>
      <c r="P12" s="142"/>
      <c r="Q12" s="156">
        <f t="shared" si="0"/>
        <v>0</v>
      </c>
    </row>
    <row r="13" spans="1:26" ht="16.5">
      <c r="A13" s="154" t="s">
        <v>183</v>
      </c>
      <c r="B13" s="155" t="s">
        <v>272</v>
      </c>
      <c r="C13" s="155" t="s">
        <v>276</v>
      </c>
      <c r="D13" s="155">
        <v>50000000</v>
      </c>
      <c r="E13" s="155"/>
      <c r="F13" s="158"/>
      <c r="G13" s="155"/>
      <c r="H13" s="155"/>
      <c r="I13" s="155"/>
      <c r="J13" s="155"/>
      <c r="K13" s="158"/>
      <c r="L13" s="155"/>
      <c r="M13" s="155"/>
      <c r="N13" s="142"/>
      <c r="O13" s="156">
        <f t="shared" si="1"/>
        <v>0</v>
      </c>
      <c r="P13" s="142"/>
      <c r="Q13" s="156">
        <f t="shared" si="0"/>
        <v>0</v>
      </c>
    </row>
    <row r="14" spans="1:26" ht="16.5">
      <c r="A14" s="155" t="s">
        <v>265</v>
      </c>
      <c r="B14" s="144" t="s">
        <v>107</v>
      </c>
      <c r="C14" s="155" t="s">
        <v>276</v>
      </c>
      <c r="D14" s="155">
        <v>71000000</v>
      </c>
      <c r="E14" s="155"/>
      <c r="F14" s="155"/>
      <c r="G14" s="155"/>
      <c r="H14" s="155"/>
      <c r="I14" s="155"/>
      <c r="J14" s="155"/>
      <c r="K14" s="155"/>
      <c r="L14" s="155"/>
      <c r="M14" s="155"/>
      <c r="N14" s="142"/>
      <c r="O14" s="156">
        <f t="shared" si="1"/>
        <v>0</v>
      </c>
      <c r="P14" s="142"/>
      <c r="Q14" s="156">
        <f t="shared" si="0"/>
        <v>0</v>
      </c>
    </row>
    <row r="15" spans="1:26" ht="16.5">
      <c r="A15" s="154" t="s">
        <v>187</v>
      </c>
      <c r="B15" s="155" t="s">
        <v>105</v>
      </c>
      <c r="C15" s="155" t="s">
        <v>276</v>
      </c>
      <c r="D15" s="155">
        <v>70500000</v>
      </c>
      <c r="E15" s="155"/>
      <c r="F15" s="155"/>
      <c r="G15" s="155"/>
      <c r="H15" s="158"/>
      <c r="I15" s="158"/>
      <c r="J15" s="155"/>
      <c r="K15" s="155"/>
      <c r="L15" s="155"/>
      <c r="M15" s="155"/>
      <c r="N15" s="142"/>
      <c r="O15" s="156">
        <f t="shared" si="1"/>
        <v>0</v>
      </c>
      <c r="P15" s="142"/>
      <c r="Q15" s="156">
        <f t="shared" si="0"/>
        <v>0</v>
      </c>
    </row>
    <row r="16" spans="1:26" ht="16.5">
      <c r="A16" s="154" t="s">
        <v>218</v>
      </c>
      <c r="B16" s="155" t="s">
        <v>102</v>
      </c>
      <c r="C16" s="155" t="s">
        <v>279</v>
      </c>
      <c r="D16" s="155">
        <v>25500000</v>
      </c>
      <c r="E16" s="155"/>
      <c r="F16" s="155"/>
      <c r="G16" s="155"/>
      <c r="H16" s="155"/>
      <c r="I16" s="155"/>
      <c r="J16" s="155"/>
      <c r="K16" s="155"/>
      <c r="L16" s="155"/>
      <c r="M16" s="155"/>
      <c r="N16" s="142"/>
      <c r="O16" s="156">
        <f t="shared" si="1"/>
        <v>0</v>
      </c>
      <c r="P16" s="142"/>
      <c r="Q16" s="156">
        <f t="shared" si="0"/>
        <v>0</v>
      </c>
    </row>
    <row r="17" spans="1:17" ht="16.5">
      <c r="A17" s="154" t="s">
        <v>266</v>
      </c>
      <c r="B17" s="155" t="s">
        <v>107</v>
      </c>
      <c r="C17" s="155" t="s">
        <v>281</v>
      </c>
      <c r="D17" s="155">
        <v>26500000</v>
      </c>
      <c r="E17" s="155"/>
      <c r="F17" s="155"/>
      <c r="G17" s="155"/>
      <c r="H17" s="158"/>
      <c r="I17" s="155"/>
      <c r="J17" s="155"/>
      <c r="K17" s="155"/>
      <c r="L17" s="155"/>
      <c r="M17" s="155"/>
      <c r="N17" s="142"/>
      <c r="O17" s="156">
        <f t="shared" si="1"/>
        <v>0</v>
      </c>
      <c r="P17" s="142"/>
      <c r="Q17" s="156">
        <f t="shared" si="0"/>
        <v>0</v>
      </c>
    </row>
    <row r="18" spans="1:17" ht="16.5">
      <c r="A18" s="154" t="s">
        <v>292</v>
      </c>
      <c r="B18" s="155" t="s">
        <v>102</v>
      </c>
      <c r="C18" s="155" t="s">
        <v>281</v>
      </c>
      <c r="D18" s="155">
        <v>33000000</v>
      </c>
      <c r="E18" s="155"/>
      <c r="F18" s="155"/>
      <c r="G18" s="155"/>
      <c r="H18" s="155"/>
      <c r="I18" s="155"/>
      <c r="J18" s="155"/>
      <c r="K18" s="155"/>
      <c r="L18" s="155"/>
      <c r="M18" s="155"/>
      <c r="N18" s="142"/>
      <c r="O18" s="156">
        <f t="shared" si="1"/>
        <v>0</v>
      </c>
      <c r="P18" s="142"/>
      <c r="Q18" s="156">
        <f t="shared" si="0"/>
        <v>0</v>
      </c>
    </row>
    <row r="19" spans="1:17" ht="16.5">
      <c r="A19" s="154" t="s">
        <v>295</v>
      </c>
      <c r="B19" s="155" t="s">
        <v>275</v>
      </c>
      <c r="C19" s="155" t="s">
        <v>281</v>
      </c>
      <c r="D19" s="155">
        <v>32500000</v>
      </c>
      <c r="E19" s="155"/>
      <c r="F19" s="155"/>
      <c r="G19" s="155"/>
      <c r="H19" s="155"/>
      <c r="I19" s="155"/>
      <c r="J19" s="155"/>
      <c r="K19" s="155"/>
      <c r="L19" s="155"/>
      <c r="M19" s="155"/>
      <c r="N19" s="142"/>
      <c r="O19" s="156">
        <f t="shared" si="1"/>
        <v>0</v>
      </c>
      <c r="P19" s="142"/>
      <c r="Q19" s="156">
        <f t="shared" si="0"/>
        <v>0</v>
      </c>
    </row>
    <row r="20" spans="1:17" ht="16.5">
      <c r="A20" s="154" t="s">
        <v>33</v>
      </c>
      <c r="B20" s="155" t="s">
        <v>273</v>
      </c>
      <c r="C20" s="155" t="s">
        <v>281</v>
      </c>
      <c r="D20" s="155">
        <v>37000000</v>
      </c>
      <c r="E20" s="155"/>
      <c r="F20" s="155"/>
      <c r="G20" s="155"/>
      <c r="H20" s="155"/>
      <c r="I20" s="155"/>
      <c r="J20" s="155"/>
      <c r="K20" s="155"/>
      <c r="L20" s="155"/>
      <c r="M20" s="155"/>
      <c r="N20" s="142"/>
      <c r="O20" s="156">
        <f t="shared" si="1"/>
        <v>0</v>
      </c>
      <c r="P20" s="142"/>
      <c r="Q20" s="156">
        <f t="shared" si="0"/>
        <v>0</v>
      </c>
    </row>
    <row r="21" spans="1:17" ht="16.5">
      <c r="A21" s="154" t="s">
        <v>5</v>
      </c>
      <c r="B21" s="155" t="s">
        <v>287</v>
      </c>
      <c r="C21" s="155" t="s">
        <v>279</v>
      </c>
      <c r="D21" s="155">
        <v>71000000</v>
      </c>
      <c r="E21" s="155"/>
      <c r="F21" s="155"/>
      <c r="G21" s="155"/>
      <c r="H21" s="155"/>
      <c r="I21" s="155"/>
      <c r="J21" s="155"/>
      <c r="K21" s="155"/>
      <c r="L21" s="155"/>
      <c r="M21" s="155"/>
      <c r="N21" s="142"/>
      <c r="O21" s="156">
        <f t="shared" si="1"/>
        <v>0</v>
      </c>
      <c r="P21" s="142"/>
      <c r="Q21" s="156">
        <f t="shared" si="0"/>
        <v>0</v>
      </c>
    </row>
    <row r="22" spans="1:17" ht="16.5">
      <c r="A22" s="154" t="s">
        <v>9</v>
      </c>
      <c r="B22" s="155" t="s">
        <v>287</v>
      </c>
      <c r="C22" s="155" t="s">
        <v>281</v>
      </c>
      <c r="D22" s="155">
        <v>15500000</v>
      </c>
      <c r="E22" s="155"/>
      <c r="F22" s="155"/>
      <c r="G22" s="155"/>
      <c r="H22" s="155"/>
      <c r="I22" s="155"/>
      <c r="J22" s="155"/>
      <c r="K22" s="155"/>
      <c r="L22" s="155"/>
      <c r="M22" s="155"/>
      <c r="N22" s="142"/>
      <c r="O22" s="156">
        <f t="shared" si="1"/>
        <v>0</v>
      </c>
      <c r="P22" s="142"/>
      <c r="Q22" s="156">
        <f t="shared" si="0"/>
        <v>0</v>
      </c>
    </row>
    <row r="23" spans="1:17" ht="16.5">
      <c r="A23" s="154" t="s">
        <v>34</v>
      </c>
      <c r="B23" s="155" t="s">
        <v>273</v>
      </c>
      <c r="C23" s="155" t="s">
        <v>281</v>
      </c>
      <c r="D23" s="155">
        <v>30000000</v>
      </c>
      <c r="E23" s="155"/>
      <c r="F23" s="155"/>
      <c r="G23" s="155"/>
      <c r="H23" s="155"/>
      <c r="I23" s="155"/>
      <c r="J23" s="155"/>
      <c r="K23" s="155"/>
      <c r="L23" s="155"/>
      <c r="M23" s="155"/>
      <c r="N23" s="142"/>
      <c r="O23" s="156">
        <f t="shared" si="1"/>
        <v>0</v>
      </c>
      <c r="P23" s="142"/>
      <c r="Q23" s="156">
        <f t="shared" si="0"/>
        <v>0</v>
      </c>
    </row>
    <row r="24" spans="1:17" ht="16.5">
      <c r="A24" s="154" t="s">
        <v>63</v>
      </c>
      <c r="B24" s="155" t="s">
        <v>278</v>
      </c>
      <c r="C24" s="155" t="s">
        <v>281</v>
      </c>
      <c r="D24" s="155">
        <v>15500000</v>
      </c>
      <c r="E24" s="155"/>
      <c r="F24" s="155"/>
      <c r="G24" s="155"/>
      <c r="H24" s="155"/>
      <c r="I24" s="155"/>
      <c r="J24" s="155"/>
      <c r="K24" s="155"/>
      <c r="L24" s="155"/>
      <c r="M24" s="155"/>
      <c r="N24" s="142"/>
      <c r="O24" s="156">
        <f t="shared" si="1"/>
        <v>0</v>
      </c>
      <c r="P24" s="142"/>
      <c r="Q24" s="156">
        <f t="shared" si="0"/>
        <v>0</v>
      </c>
    </row>
    <row r="25" spans="1:17" ht="16.5">
      <c r="A25" s="154" t="s">
        <v>14</v>
      </c>
      <c r="B25" s="155" t="s">
        <v>287</v>
      </c>
      <c r="C25" s="155" t="s">
        <v>279</v>
      </c>
      <c r="D25" s="155">
        <v>59000000</v>
      </c>
      <c r="E25" s="155"/>
      <c r="F25" s="155"/>
      <c r="G25" s="155"/>
      <c r="H25" s="155"/>
      <c r="I25" s="155"/>
      <c r="J25" s="155"/>
      <c r="K25" s="155"/>
      <c r="L25" s="155"/>
      <c r="M25" s="155"/>
      <c r="N25" s="142"/>
      <c r="O25" s="156">
        <f t="shared" si="1"/>
        <v>0</v>
      </c>
      <c r="P25" s="142"/>
      <c r="Q25" s="156">
        <f t="shared" si="0"/>
        <v>0</v>
      </c>
    </row>
    <row r="26" spans="1:17" ht="17.25" thickBot="1">
      <c r="A26" s="160" t="s">
        <v>147</v>
      </c>
      <c r="B26" s="161" t="s">
        <v>133</v>
      </c>
      <c r="C26" s="161" t="s">
        <v>279</v>
      </c>
      <c r="D26" s="161">
        <v>5000000</v>
      </c>
      <c r="E26" s="161"/>
      <c r="F26" s="161"/>
      <c r="G26" s="161"/>
      <c r="H26" s="161"/>
      <c r="I26" s="161"/>
      <c r="J26" s="161"/>
      <c r="K26" s="161"/>
      <c r="L26" s="161"/>
      <c r="M26" s="161"/>
      <c r="N26" s="142"/>
      <c r="O26" s="162">
        <f t="shared" si="1"/>
        <v>0</v>
      </c>
      <c r="P26" s="142"/>
      <c r="Q26" s="16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List</vt:lpstr>
      <vt:lpstr>ASB</vt:lpstr>
      <vt:lpstr>BDG</vt:lpstr>
      <vt:lpstr>FTB</vt:lpstr>
      <vt:lpstr>HDC</vt:lpstr>
      <vt:lpstr>JJ</vt:lpstr>
      <vt:lpstr>LXI</vt:lpstr>
      <vt:lpstr>PSS</vt:lpstr>
      <vt:lpstr>PTXI</vt:lpstr>
      <vt:lpstr>AJB</vt:lpstr>
      <vt:lpstr>CSXI</vt:lpstr>
      <vt:lpstr>IBB</vt:lpstr>
      <vt:lpstr>KG</vt:lpstr>
      <vt:lpstr>PR</vt:lpstr>
      <vt:lpstr>RHR</vt:lpstr>
      <vt:lpstr>SBH</vt:lpstr>
      <vt:lpstr>SSK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Dass</dc:creator>
  <cp:lastModifiedBy>Aniket Dass</cp:lastModifiedBy>
  <dcterms:created xsi:type="dcterms:W3CDTF">2015-01-08T14:36:50Z</dcterms:created>
  <dcterms:modified xsi:type="dcterms:W3CDTF">2015-01-26T15:27:24Z</dcterms:modified>
</cp:coreProperties>
</file>