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F1E50EA0-BCE4-474B-9A4B-ACB10DD29BB0}" xr6:coauthVersionLast="47" xr6:coauthVersionMax="47" xr10:uidLastSave="{00000000-0000-0000-0000-000000000000}"/>
  <bookViews>
    <workbookView xWindow="-17388" yWindow="-108" windowWidth="17496" windowHeight="30216" tabRatio="688" xr2:uid="{00000000-000D-0000-FFFF-FFFF00000000}"/>
  </bookViews>
  <sheets>
    <sheet name="mpc.bus" sheetId="1" r:id="rId1"/>
    <sheet name="mpc.branch" sheetId="2" r:id="rId2"/>
    <sheet name="mpc.device " sheetId="7" r:id="rId3"/>
    <sheet name="BLA" sheetId="11" r:id="rId4"/>
    <sheet name="mpc.cost" sheetId="8" r:id="rId5"/>
    <sheet name="heatingnet.pipe" sheetId="3" state="hidden" r:id="rId6"/>
    <sheet name="heatingnet.node" sheetId="4" state="hidden" r:id="rId7"/>
    <sheet name="buildings" sheetId="5" state="hidden" r:id="rId8"/>
    <sheet name="profiles" sheetId="6" r:id="rId9"/>
    <sheet name="buildings.tau_occ" sheetId="9" state="hidden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7" l="1"/>
  <c r="H27" i="7"/>
  <c r="I25" i="7"/>
  <c r="H25" i="7"/>
  <c r="I23" i="7"/>
  <c r="H23" i="7"/>
  <c r="I21" i="7"/>
  <c r="H21" i="7"/>
  <c r="I19" i="7"/>
  <c r="H19" i="7"/>
  <c r="I17" i="7"/>
  <c r="H17" i="7"/>
  <c r="I15" i="7"/>
  <c r="H15" i="7"/>
  <c r="I13" i="7"/>
  <c r="H13" i="7"/>
  <c r="N4" i="5"/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4" i="5"/>
  <c r="I4" i="5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O4" i="5"/>
  <c r="L4" i="5" l="1"/>
  <c r="L39" i="3" l="1"/>
  <c r="L37" i="3" s="1"/>
  <c r="L43" i="3"/>
  <c r="L46" i="3"/>
  <c r="L42" i="3" s="1"/>
  <c r="L51" i="3"/>
  <c r="L49" i="3" s="1"/>
  <c r="L36" i="3" l="1"/>
  <c r="L34" i="3" s="1"/>
  <c r="L32" i="3" s="1"/>
  <c r="L31" i="3" s="1"/>
  <c r="L29" i="3" s="1"/>
  <c r="L27" i="3" s="1"/>
  <c r="L25" i="3" s="1"/>
  <c r="L23" i="3" s="1"/>
  <c r="I11" i="7"/>
  <c r="H11" i="7"/>
  <c r="I9" i="7"/>
  <c r="H9" i="7"/>
  <c r="I7" i="7"/>
  <c r="H7" i="7"/>
  <c r="H5" i="7"/>
  <c r="I5" i="7"/>
  <c r="R5" i="3" l="1"/>
  <c r="R7" i="3"/>
  <c r="R9" i="3"/>
  <c r="R11" i="3"/>
  <c r="R13" i="3"/>
  <c r="R15" i="3"/>
  <c r="R17" i="3"/>
  <c r="R20" i="3"/>
  <c r="R21" i="3"/>
  <c r="R22" i="3"/>
  <c r="R24" i="3"/>
  <c r="R26" i="3"/>
  <c r="R28" i="3"/>
  <c r="R30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I5" i="5"/>
  <c r="L5" i="5" s="1"/>
  <c r="I6" i="5"/>
  <c r="L6" i="5" s="1"/>
  <c r="I7" i="5"/>
  <c r="L7" i="5" s="1"/>
  <c r="I8" i="5"/>
  <c r="L8" i="5" s="1"/>
  <c r="I9" i="5"/>
  <c r="L9" i="5" s="1"/>
  <c r="I10" i="5"/>
  <c r="L10" i="5" s="1"/>
  <c r="I11" i="5"/>
  <c r="L11" i="5" s="1"/>
  <c r="I12" i="5"/>
  <c r="L12" i="5" s="1"/>
  <c r="I13" i="5"/>
  <c r="L13" i="5" s="1"/>
  <c r="I14" i="5"/>
  <c r="L14" i="5" s="1"/>
  <c r="I15" i="5"/>
  <c r="L15" i="5" s="1"/>
  <c r="I16" i="5"/>
  <c r="L16" i="5" s="1"/>
  <c r="I17" i="5"/>
  <c r="L17" i="5" s="1"/>
  <c r="I18" i="5"/>
  <c r="L18" i="5" s="1"/>
  <c r="I19" i="5"/>
  <c r="L19" i="5" s="1"/>
  <c r="I20" i="5"/>
  <c r="I21" i="5"/>
  <c r="L21" i="5" s="1"/>
  <c r="I22" i="5"/>
  <c r="L22" i="5" s="1"/>
  <c r="I23" i="5"/>
  <c r="L23" i="5" s="1"/>
  <c r="I24" i="5"/>
  <c r="L24" i="5" s="1"/>
  <c r="I25" i="5"/>
  <c r="L25" i="5" s="1"/>
  <c r="I26" i="5"/>
  <c r="L26" i="5" s="1"/>
  <c r="I27" i="5"/>
  <c r="I28" i="5"/>
  <c r="L28" i="5" s="1"/>
  <c r="I29" i="5"/>
  <c r="L29" i="5" s="1"/>
  <c r="L19" i="3"/>
  <c r="L18" i="3" s="1"/>
  <c r="R18" i="3" s="1"/>
  <c r="P9" i="3"/>
  <c r="Q9" i="3" s="1"/>
  <c r="P11" i="3"/>
  <c r="Q11" i="3" s="1"/>
  <c r="P13" i="3"/>
  <c r="Q13" i="3" s="1"/>
  <c r="P15" i="3"/>
  <c r="Q15" i="3" s="1"/>
  <c r="P17" i="3"/>
  <c r="Q17" i="3" s="1"/>
  <c r="P20" i="3"/>
  <c r="Q20" i="3" s="1"/>
  <c r="P21" i="3"/>
  <c r="Q21" i="3" s="1"/>
  <c r="P22" i="3"/>
  <c r="Q22" i="3" s="1"/>
  <c r="P24" i="3"/>
  <c r="Q24" i="3" s="1"/>
  <c r="P26" i="3"/>
  <c r="Q26" i="3" s="1"/>
  <c r="P28" i="3"/>
  <c r="Q28" i="3" s="1"/>
  <c r="P30" i="3"/>
  <c r="Q30" i="3" s="1"/>
  <c r="P33" i="3"/>
  <c r="Q33" i="3" s="1"/>
  <c r="P35" i="3"/>
  <c r="Q35" i="3" s="1"/>
  <c r="P38" i="3"/>
  <c r="Q38" i="3" s="1"/>
  <c r="P39" i="3"/>
  <c r="Q39" i="3" s="1"/>
  <c r="P40" i="3"/>
  <c r="Q40" i="3" s="1"/>
  <c r="P41" i="3"/>
  <c r="Q41" i="3" s="1"/>
  <c r="P42" i="3"/>
  <c r="Q42" i="3" s="1"/>
  <c r="P44" i="3"/>
  <c r="Q44" i="3" s="1"/>
  <c r="P45" i="3"/>
  <c r="Q45" i="3" s="1"/>
  <c r="P46" i="3"/>
  <c r="Q46" i="3" s="1"/>
  <c r="P47" i="3"/>
  <c r="Q47" i="3" s="1"/>
  <c r="P48" i="3"/>
  <c r="Q48" i="3" s="1"/>
  <c r="P50" i="3"/>
  <c r="Q50" i="3" s="1"/>
  <c r="P52" i="3"/>
  <c r="Q52" i="3" s="1"/>
  <c r="P53" i="3"/>
  <c r="Q53" i="3" s="1"/>
  <c r="P5" i="3"/>
  <c r="Q5" i="3" s="1"/>
  <c r="P7" i="3"/>
  <c r="Q7" i="3" s="1"/>
  <c r="L27" i="5" l="1"/>
  <c r="J29" i="5"/>
  <c r="L20" i="5"/>
  <c r="P19" i="3"/>
  <c r="Q19" i="3" s="1"/>
  <c r="R19" i="3"/>
  <c r="L16" i="3"/>
  <c r="R16" i="3" s="1"/>
  <c r="P18" i="3"/>
  <c r="Q18" i="3" s="1"/>
  <c r="P37" i="3"/>
  <c r="Q37" i="3" s="1"/>
  <c r="P51" i="3"/>
  <c r="Q51" i="3" s="1"/>
  <c r="P16" i="3" l="1"/>
  <c r="Q16" i="3" s="1"/>
  <c r="L14" i="3"/>
  <c r="R14" i="3" s="1"/>
  <c r="P36" i="3"/>
  <c r="Q36" i="3" s="1"/>
  <c r="P43" i="3"/>
  <c r="Q43" i="3" s="1"/>
  <c r="P49" i="3"/>
  <c r="Q49" i="3" s="1"/>
  <c r="L12" i="3" l="1"/>
  <c r="P14" i="3"/>
  <c r="Q14" i="3" s="1"/>
  <c r="P34" i="3"/>
  <c r="Q34" i="3" s="1"/>
  <c r="R32" i="3"/>
  <c r="L10" i="3" l="1"/>
  <c r="R12" i="3"/>
  <c r="P12" i="3"/>
  <c r="Q12" i="3" s="1"/>
  <c r="P32" i="3"/>
  <c r="Q32" i="3" s="1"/>
  <c r="R31" i="3"/>
  <c r="L8" i="3" l="1"/>
  <c r="L6" i="3" s="1"/>
  <c r="L4" i="3" s="1"/>
  <c r="R10" i="3"/>
  <c r="P10" i="3"/>
  <c r="Q10" i="3" s="1"/>
  <c r="R29" i="3"/>
  <c r="P31" i="3"/>
  <c r="Q31" i="3" s="1"/>
  <c r="P29" i="3" l="1"/>
  <c r="Q29" i="3" s="1"/>
  <c r="R27" i="3"/>
  <c r="R25" i="3" l="1"/>
  <c r="P27" i="3"/>
  <c r="Q27" i="3" s="1"/>
  <c r="P25" i="3" l="1"/>
  <c r="Q25" i="3" s="1"/>
  <c r="R23" i="3"/>
  <c r="P23" i="3" l="1"/>
  <c r="Q23" i="3" s="1"/>
  <c r="R8" i="3"/>
  <c r="R6" i="3" l="1"/>
  <c r="P8" i="3"/>
  <c r="Q8" i="3" s="1"/>
  <c r="R4" i="3" l="1"/>
  <c r="P6" i="3"/>
  <c r="Q6" i="3" s="1"/>
  <c r="P4" i="3" l="1"/>
  <c r="Q4" i="3" s="1"/>
</calcChain>
</file>

<file path=xl/sharedStrings.xml><?xml version="1.0" encoding="utf-8"?>
<sst xmlns="http://schemas.openxmlformats.org/spreadsheetml/2006/main" count="379" uniqueCount="202">
  <si>
    <t>%</t>
  </si>
  <si>
    <t>status</t>
  </si>
  <si>
    <t>fbus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</si>
  <si>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</si>
  <si>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</si>
  <si>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</si>
  <si>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</si>
  <si>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</si>
  <si>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</si>
  <si>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</si>
  <si>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</si>
  <si>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  %% (r and x specified in ohms here, converted to p.u. below)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</si>
  <si>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</si>
  <si>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</si>
  <si>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</si>
  <si>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</si>
  <si>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</si>
  <si>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</si>
  <si>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</si>
  <si>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</si>
  <si>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</si>
  <si>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</si>
  <si>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</si>
  <si>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  <phoneticPr fontId="1" type="noConversion"/>
  </si>
  <si>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</si>
  <si>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</si>
  <si>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</si>
  <si>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</si>
  <si>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</si>
  <si>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</si>
  <si>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</si>
  <si>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</si>
  <si>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</si>
  <si>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</si>
  <si>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</si>
  <si>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</si>
  <si>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P1</t>
  </si>
  <si>
    <t>Inf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</si>
  <si>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</si>
  <si>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</si>
  <si>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</si>
  <si>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</si>
  <si>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</si>
  <si>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</si>
  <si>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</si>
  <si>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</si>
  <si>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</si>
  <si>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</si>
  <si>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</si>
  <si>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</si>
  <si>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</si>
  <si>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</si>
  <si>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</si>
  <si>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</si>
  <si>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</si>
  <si>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</si>
  <si>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</si>
  <si>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</si>
  <si>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</si>
  <si>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</si>
  <si>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</si>
  <si>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</si>
  <si>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</si>
  <si>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</si>
  <si>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</si>
  <si>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</si>
  <si>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</si>
  <si>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</si>
  <si>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</si>
  <si>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</si>
  <si>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</si>
  <si>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</si>
  <si>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</si>
  <si>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</si>
  <si>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</si>
  <si>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</si>
  <si>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</si>
  <si>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</si>
  <si>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</si>
  <si>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</si>
  <si>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</si>
  <si>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</si>
  <si>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</si>
  <si>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</si>
  <si>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</si>
  <si>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</si>
  <si>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</si>
  <si>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flowrate(m/s)</t>
    <phoneticPr fontId="1" type="noConversion"/>
  </si>
  <si>
    <t>delay(min)</t>
    <phoneticPr fontId="1" type="noConversion"/>
  </si>
  <si>
    <t>Q(MW)</t>
    <phoneticPr fontId="1" type="noConversion"/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</si>
  <si>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</si>
  <si>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</si>
  <si>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</si>
  <si>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</si>
  <si>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</si>
  <si>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</si>
  <si>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</si>
  <si>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</si>
  <si>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Plmin</t>
  </si>
  <si>
    <t>-Inf</t>
    <phoneticPr fontId="1" type="noConversion"/>
  </si>
  <si>
    <t>Inf</t>
    <phoneticPr fontId="1" type="noConversion"/>
  </si>
  <si>
    <t>NO.</t>
  </si>
  <si>
    <t>node</t>
  </si>
  <si>
    <t>C_air</t>
  </si>
  <si>
    <t>Rs</t>
  </si>
  <si>
    <t>Num</t>
  </si>
  <si>
    <t xml:space="preserve"> 1-Pd; 2-RES; 3-Temperature</t>
    <phoneticPr fontId="1" type="noConversion"/>
  </si>
  <si>
    <t>Bus</t>
    <phoneticPr fontId="1" type="noConversion"/>
  </si>
  <si>
    <t>Type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</si>
  <si>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</si>
  <si>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</si>
  <si>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</si>
  <si>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</si>
  <si>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</si>
  <si>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</si>
  <si>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</si>
  <si>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</si>
  <si>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</si>
  <si>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</si>
  <si>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</si>
  <si>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</si>
  <si>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</si>
  <si>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</si>
  <si>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</si>
  <si>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</si>
  <si>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</si>
  <si>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</si>
  <si>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</si>
  <si>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</si>
  <si>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</si>
  <si>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</si>
  <si>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</si>
  <si>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</si>
  <si>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</si>
  <si>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bus</t>
  </si>
  <si>
    <t>Devices</t>
    <phoneticPr fontId="1" type="noConversion"/>
  </si>
  <si>
    <t>Pmax</t>
    <phoneticPr fontId="1" type="noConversion"/>
  </si>
  <si>
    <t>Pmin</t>
    <phoneticPr fontId="1" type="noConversion"/>
  </si>
  <si>
    <t>Pmax_chr</t>
    <phoneticPr fontId="1" type="noConversion"/>
  </si>
  <si>
    <t>Pmax_dis</t>
    <phoneticPr fontId="1" type="noConversion"/>
  </si>
  <si>
    <t>eta_chr</t>
    <phoneticPr fontId="1" type="noConversion"/>
  </si>
  <si>
    <t>eta_dis</t>
    <phoneticPr fontId="1" type="noConversion"/>
  </si>
  <si>
    <t>ES</t>
    <phoneticPr fontId="1" type="noConversion"/>
  </si>
  <si>
    <t>Cap (kWh)</t>
    <phoneticPr fontId="1" type="noConversion"/>
  </si>
  <si>
    <t>theta_loss</t>
    <phoneticPr fontId="1" type="noConversion"/>
  </si>
  <si>
    <t>startup</t>
  </si>
  <si>
    <t>shutdown</t>
  </si>
  <si>
    <t>n</t>
  </si>
  <si>
    <t>c(n-1)</t>
    <phoneticPr fontId="1" type="noConversion"/>
  </si>
  <si>
    <t>c(n-2)</t>
    <phoneticPr fontId="1" type="noConversion"/>
  </si>
  <si>
    <t>c0</t>
    <phoneticPr fontId="1" type="noConversion"/>
  </si>
  <si>
    <t>Cost</t>
    <phoneticPr fontId="1" type="noConversion"/>
  </si>
  <si>
    <t>c_penalty</t>
    <phoneticPr fontId="1" type="noConversion"/>
  </si>
  <si>
    <t>c_om</t>
    <phoneticPr fontId="1" type="noConversion"/>
  </si>
  <si>
    <t>cost model</t>
    <phoneticPr fontId="1" type="noConversion"/>
  </si>
  <si>
    <t>type</t>
    <phoneticPr fontId="1" type="noConversion"/>
  </si>
  <si>
    <t>WT</t>
    <phoneticPr fontId="1" type="noConversion"/>
  </si>
  <si>
    <t>ES</t>
    <phoneticPr fontId="1" type="noConversion"/>
  </si>
  <si>
    <t>c_buy</t>
    <phoneticPr fontId="1" type="noConversion"/>
  </si>
  <si>
    <t>c_sell</t>
    <phoneticPr fontId="1" type="noConversion"/>
  </si>
  <si>
    <t>r (ohms)</t>
    <phoneticPr fontId="1" type="noConversion"/>
  </si>
  <si>
    <t>x (ohms)</t>
    <phoneticPr fontId="1" type="noConversion"/>
  </si>
  <si>
    <t>Pd (kW)</t>
    <phoneticPr fontId="1" type="noConversion"/>
  </si>
  <si>
    <t>Qd (kVar)</t>
    <phoneticPr fontId="1" type="noConversion"/>
  </si>
  <si>
    <t xml:space="preserve">Cap_max </t>
    <phoneticPr fontId="1" type="noConversion"/>
  </si>
  <si>
    <t>Cap_min</t>
    <phoneticPr fontId="1" type="noConversion"/>
  </si>
  <si>
    <t>Cap_initial</t>
    <phoneticPr fontId="1" type="noConversion"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</si>
  <si>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</si>
  <si>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</si>
  <si>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</si>
  <si>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</si>
  <si>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</si>
  <si>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</si>
  <si>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</si>
  <si>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</si>
  <si>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</si>
  <si>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</si>
  <si>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</si>
  <si>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</si>
  <si>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</si>
  <si>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</si>
  <si>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</si>
  <si>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</si>
  <si>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</si>
  <si>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</si>
  <si>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</si>
  <si>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</si>
  <si>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</si>
  <si>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</si>
  <si>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</si>
  <si>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</si>
  <si>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 xml:space="preserve"> type(1-res; 2-ES;3-GT;4-EB; 5-TST)</t>
    <phoneticPr fontId="1" type="noConversion"/>
  </si>
  <si>
    <t>\alpha</t>
    <phoneticPr fontId="1" type="noConversion"/>
  </si>
  <si>
    <t>tbus</t>
    <phoneticPr fontId="1" type="noConversion"/>
  </si>
  <si>
    <t>bus</t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</si>
  <si>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</si>
  <si>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</si>
  <si>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</si>
  <si>
    <t>BLA(m=1)</t>
    <phoneticPr fontId="1" type="noConversion"/>
  </si>
  <si>
    <t xml:space="preserve"> </t>
    <phoneticPr fontId="1" type="noConversion"/>
  </si>
  <si>
    <t>t_min</t>
    <phoneticPr fontId="1" type="noConversion"/>
  </si>
  <si>
    <t>t_max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</si>
</sst>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Segoe UI Symbol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5" fillId="5" borderId="0" xfId="0" applyFont="1" applyFill="1"/>
    <xf numFmtId="0" fontId="6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2" fillId="0" borderId="2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11" fontId="4" fillId="0" borderId="0" xfId="0" applyNumberFormat="1" applyFont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8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mpc.cost!$C$19:$Z$19</c:f>
              <c:numCache>
                <c:formatCode>General</c:formatCode>
                <c:ptCount val="24"/>
                <c:pt idx="0">
                  <c:v>0.42699999999999999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0.52700000000000002</c:v>
                </c:pt>
                <c:pt idx="7">
                  <c:v>0.52700000000000002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0.52700000000000002</c:v>
                </c:pt>
                <c:pt idx="12">
                  <c:v>0.52700000000000002</c:v>
                </c:pt>
                <c:pt idx="13">
                  <c:v>0.52700000000000002</c:v>
                </c:pt>
                <c:pt idx="14">
                  <c:v>0.52700000000000002</c:v>
                </c:pt>
                <c:pt idx="15">
                  <c:v>0.52700000000000002</c:v>
                </c:pt>
                <c:pt idx="16">
                  <c:v>0.52700000000000002</c:v>
                </c:pt>
                <c:pt idx="17">
                  <c:v>0.627</c:v>
                </c:pt>
                <c:pt idx="18">
                  <c:v>0.627</c:v>
                </c:pt>
                <c:pt idx="19">
                  <c:v>0.627</c:v>
                </c:pt>
                <c:pt idx="20">
                  <c:v>0.627</c:v>
                </c:pt>
                <c:pt idx="21">
                  <c:v>0.627</c:v>
                </c:pt>
                <c:pt idx="22">
                  <c:v>0.42699999999999999</c:v>
                </c:pt>
                <c:pt idx="2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0-45F3-BD70-A05E17B5AE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mpc.cost!$C$20:$Z$20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0-45F3-BD70-A05E17B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96000"/>
        <c:axId val="2018618736"/>
      </c:lineChart>
      <c:catAx>
        <c:axId val="4643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18618736"/>
        <c:crosses val="autoZero"/>
        <c:auto val="1"/>
        <c:lblAlgn val="ctr"/>
        <c:lblOffset val="100"/>
        <c:noMultiLvlLbl val="0"/>
      </c:catAx>
      <c:valAx>
        <c:axId val="2018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4396000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53555581967516819"/>
          <c:y val="0.49080599827066523"/>
          <c:w val="0.16805545998595889"/>
          <c:h val="0.158813525963241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buildings.tau_occ!$E$4:$AB$4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0.5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C-48FB-B26F-D5E371BB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336895"/>
        <c:axId val="1925375039"/>
      </c:lineChart>
      <c:catAx>
        <c:axId val="192033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375039"/>
        <c:crosses val="autoZero"/>
        <c:auto val="1"/>
        <c:lblAlgn val="ctr"/>
        <c:lblOffset val="100"/>
        <c:noMultiLvlLbl val="0"/>
      </c:catAx>
      <c:valAx>
        <c:axId val="19253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3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338041</xdr:colOff>
      <xdr:row>21</xdr:row>
      <xdr:rowOff>89646</xdr:rowOff>
    </xdr:from>
    <xdr:to>
      <xdr:col>32</xdr:col>
      <xdr:colOff>541617</xdr:colOff>
      <xdr:row>38</xdr:row>
      <xdr:rowOff>30391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A0B441-F796-4CDF-8667-BBA19A6F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228021</xdr:colOff>
      <xdr:row>6</xdr:row>
      <xdr:rowOff>11545</xdr:rowOff>
    </xdr:from>
    <xdr:to>
      <xdr:col>43</xdr:col>
      <xdr:colOff>8658</xdr:colOff>
      <xdr:row>20</xdr:row>
      <xdr:rowOff>107372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37F562-B86E-467C-86E6-747658B6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4"/>
  <sheetViews>
    <sheetView tabSelected="1" zoomScale="85" zoomScaleNormal="85" workbookViewId="0">
      <selection activeCell="P34" sqref="P34"/>
    </sheetView>
  </sheetViews>
  <sheetFormatPr defaultColWidth="8.6640625" defaultRowHeight="12.75" x14ac:dyDescent="0.35"/>
  <cols>
    <col min="1" max="16384" width="8.6640625" style="5"/>
  </cols>
  <sheetData>
    <row r="2" spans="2:15" ht="13.15" x14ac:dyDescent="0.4">
      <c r="B2" s="23" t="s">
        <v>0</v>
      </c>
      <c r="C2" s="25" t="s">
        <v>12</v>
      </c>
      <c r="D2" s="25" t="s">
        <v>13</v>
      </c>
      <c r="E2" s="25" t="s">
        <v>162</v>
      </c>
      <c r="F2" s="25" t="s">
        <v>163</v>
      </c>
      <c r="G2" s="25" t="s">
        <v>14</v>
      </c>
      <c r="H2" s="25" t="s">
        <v>15</v>
      </c>
      <c r="I2" s="25" t="s">
        <v>16</v>
      </c>
      <c r="J2" s="25" t="s">
        <v>17</v>
      </c>
      <c r="K2" s="25" t="s">
        <v>18</v>
      </c>
      <c r="L2" s="25" t="s">
        <v>19</v>
      </c>
      <c r="M2" s="25" t="s">
        <v>20</v>
      </c>
      <c r="N2" s="25" t="s">
        <v>21</v>
      </c>
      <c r="O2" s="25" t="s">
        <v>22</v>
      </c>
    </row>
    <row r="3" spans="2:15" ht="13.15" x14ac:dyDescent="0.4">
      <c r="B3" s="24" t="s">
        <v>23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3.15" x14ac:dyDescent="0.4">
      <c r="B4" s="23"/>
      <c r="C4" s="26">
        <v>1</v>
      </c>
      <c r="D4" s="23">
        <v>3</v>
      </c>
      <c r="E4" s="23">
        <v>0</v>
      </c>
      <c r="F4" s="23">
        <v>0</v>
      </c>
      <c r="G4" s="23">
        <v>0</v>
      </c>
      <c r="H4" s="23">
        <v>0</v>
      </c>
      <c r="I4" s="23">
        <v>1</v>
      </c>
      <c r="J4" s="23">
        <v>1</v>
      </c>
      <c r="K4" s="23">
        <v>0</v>
      </c>
      <c r="L4" s="23">
        <v>12.47</v>
      </c>
      <c r="M4" s="23">
        <v>1</v>
      </c>
      <c r="N4" s="23">
        <v>1</v>
      </c>
      <c r="O4" s="23">
        <v>1</v>
      </c>
    </row>
    <row r="5" spans="2:15" ht="13.15" x14ac:dyDescent="0.4">
      <c r="B5" s="23"/>
      <c r="C5" s="26">
        <v>2</v>
      </c>
      <c r="D5" s="23">
        <v>1</v>
      </c>
      <c r="E5" s="23">
        <v>0</v>
      </c>
      <c r="F5" s="23">
        <v>0</v>
      </c>
      <c r="G5" s="23">
        <v>0</v>
      </c>
      <c r="H5" s="23">
        <v>0</v>
      </c>
      <c r="I5" s="23">
        <v>1</v>
      </c>
      <c r="J5" s="23">
        <v>1</v>
      </c>
      <c r="K5" s="23">
        <v>0</v>
      </c>
      <c r="L5" s="23">
        <v>12.47</v>
      </c>
      <c r="M5" s="23">
        <v>1</v>
      </c>
      <c r="N5" s="23">
        <v>1.1000000000000001</v>
      </c>
      <c r="O5" s="23">
        <v>0.9</v>
      </c>
    </row>
    <row r="6" spans="2:15" ht="13.15" x14ac:dyDescent="0.4">
      <c r="B6" s="23"/>
      <c r="C6" s="26">
        <v>3</v>
      </c>
      <c r="D6" s="23">
        <v>1</v>
      </c>
      <c r="E6" s="23">
        <v>0</v>
      </c>
      <c r="F6" s="23">
        <v>0</v>
      </c>
      <c r="G6" s="23">
        <v>0</v>
      </c>
      <c r="H6" s="23">
        <v>0</v>
      </c>
      <c r="I6" s="23">
        <v>1</v>
      </c>
      <c r="J6" s="23">
        <v>1</v>
      </c>
      <c r="K6" s="23">
        <v>0</v>
      </c>
      <c r="L6" s="23">
        <v>12.47</v>
      </c>
      <c r="M6" s="23">
        <v>1</v>
      </c>
      <c r="N6" s="23">
        <v>1.1000000000000001</v>
      </c>
      <c r="O6" s="23">
        <v>0.9</v>
      </c>
    </row>
    <row r="7" spans="2:15" ht="13.15" x14ac:dyDescent="0.4">
      <c r="B7" s="23"/>
      <c r="C7" s="26">
        <v>4</v>
      </c>
      <c r="D7" s="23">
        <v>1</v>
      </c>
      <c r="E7" s="23">
        <v>0</v>
      </c>
      <c r="F7" s="23">
        <v>0</v>
      </c>
      <c r="G7" s="23">
        <v>0</v>
      </c>
      <c r="H7" s="23">
        <v>0</v>
      </c>
      <c r="I7" s="23">
        <v>1</v>
      </c>
      <c r="J7" s="23">
        <v>1</v>
      </c>
      <c r="K7" s="23">
        <v>0</v>
      </c>
      <c r="L7" s="23">
        <v>12.47</v>
      </c>
      <c r="M7" s="23">
        <v>1</v>
      </c>
      <c r="N7" s="23">
        <v>1.1000000000000001</v>
      </c>
      <c r="O7" s="23">
        <v>0.9</v>
      </c>
    </row>
    <row r="8" spans="2:15" ht="13.15" x14ac:dyDescent="0.4">
      <c r="B8" s="23"/>
      <c r="C8" s="26">
        <v>5</v>
      </c>
      <c r="D8" s="23">
        <v>1</v>
      </c>
      <c r="E8" s="23">
        <v>0</v>
      </c>
      <c r="F8" s="23">
        <v>0</v>
      </c>
      <c r="G8" s="23">
        <v>0</v>
      </c>
      <c r="H8" s="23">
        <v>0</v>
      </c>
      <c r="I8" s="23">
        <v>1</v>
      </c>
      <c r="J8" s="23">
        <v>1</v>
      </c>
      <c r="K8" s="23">
        <v>0</v>
      </c>
      <c r="L8" s="23">
        <v>12.47</v>
      </c>
      <c r="M8" s="23">
        <v>1</v>
      </c>
      <c r="N8" s="23">
        <v>1.1000000000000001</v>
      </c>
      <c r="O8" s="23">
        <v>0.9</v>
      </c>
    </row>
    <row r="9" spans="2:15" ht="13.15" x14ac:dyDescent="0.4">
      <c r="B9" s="23"/>
      <c r="C9" s="26">
        <v>6</v>
      </c>
      <c r="D9" s="23">
        <v>1</v>
      </c>
      <c r="E9" s="23">
        <v>0</v>
      </c>
      <c r="F9" s="23">
        <v>0</v>
      </c>
      <c r="G9" s="23">
        <v>0</v>
      </c>
      <c r="H9" s="23">
        <v>0</v>
      </c>
      <c r="I9" s="23">
        <v>1</v>
      </c>
      <c r="J9" s="23">
        <v>1</v>
      </c>
      <c r="K9" s="23">
        <v>0</v>
      </c>
      <c r="L9" s="23">
        <v>12.47</v>
      </c>
      <c r="M9" s="23">
        <v>1</v>
      </c>
      <c r="N9" s="23">
        <v>1.1000000000000001</v>
      </c>
      <c r="O9" s="23">
        <v>0.9</v>
      </c>
    </row>
    <row r="10" spans="2:15" ht="13.15" x14ac:dyDescent="0.4">
      <c r="B10" s="23"/>
      <c r="C10" s="26">
        <v>7</v>
      </c>
      <c r="D10" s="23">
        <v>1</v>
      </c>
      <c r="E10" s="23">
        <v>0</v>
      </c>
      <c r="F10" s="23">
        <v>0</v>
      </c>
      <c r="G10" s="23">
        <v>0</v>
      </c>
      <c r="H10" s="23">
        <v>0</v>
      </c>
      <c r="I10" s="23">
        <v>1</v>
      </c>
      <c r="J10" s="23">
        <v>1</v>
      </c>
      <c r="K10" s="23">
        <v>0</v>
      </c>
      <c r="L10" s="23">
        <v>12.47</v>
      </c>
      <c r="M10" s="23">
        <v>1</v>
      </c>
      <c r="N10" s="23">
        <v>1.1000000000000001</v>
      </c>
      <c r="O10" s="23">
        <v>0.9</v>
      </c>
    </row>
    <row r="11" spans="2:15" ht="13.15" x14ac:dyDescent="0.4">
      <c r="B11" s="23"/>
      <c r="C11" s="26">
        <v>8</v>
      </c>
      <c r="D11" s="23">
        <v>1</v>
      </c>
      <c r="E11" s="23">
        <v>6.3750000000000001E-2</v>
      </c>
      <c r="F11" s="23">
        <v>3.9508701573197802E-2</v>
      </c>
      <c r="G11" s="23">
        <v>0</v>
      </c>
      <c r="H11" s="23">
        <v>0</v>
      </c>
      <c r="I11" s="23">
        <v>1</v>
      </c>
      <c r="J11" s="23">
        <v>1</v>
      </c>
      <c r="K11" s="23">
        <v>0</v>
      </c>
      <c r="L11" s="23">
        <v>12.47</v>
      </c>
      <c r="M11" s="23">
        <v>1</v>
      </c>
      <c r="N11" s="23">
        <v>1.1000000000000001</v>
      </c>
      <c r="O11" s="23">
        <v>0.9</v>
      </c>
    </row>
    <row r="12" spans="2:15" ht="13.15" x14ac:dyDescent="0.4">
      <c r="B12" s="23"/>
      <c r="C12" s="26">
        <v>9</v>
      </c>
      <c r="D12" s="23">
        <v>1</v>
      </c>
      <c r="E12" s="23">
        <v>8.5000000000000006E-3</v>
      </c>
      <c r="F12" s="23">
        <v>5.2678268764263696E-3</v>
      </c>
      <c r="G12" s="23">
        <v>0</v>
      </c>
      <c r="H12" s="23">
        <v>0</v>
      </c>
      <c r="I12" s="23">
        <v>1</v>
      </c>
      <c r="J12" s="23">
        <v>1</v>
      </c>
      <c r="K12" s="23">
        <v>0</v>
      </c>
      <c r="L12" s="23">
        <v>12.47</v>
      </c>
      <c r="M12" s="23">
        <v>1</v>
      </c>
      <c r="N12" s="23">
        <v>1.1000000000000001</v>
      </c>
      <c r="O12" s="23">
        <v>0.9</v>
      </c>
    </row>
    <row r="13" spans="2:15" ht="13.15" x14ac:dyDescent="0.4">
      <c r="B13" s="23"/>
      <c r="C13" s="26">
        <v>10</v>
      </c>
      <c r="D13" s="23">
        <v>1</v>
      </c>
      <c r="E13" s="23">
        <v>0</v>
      </c>
      <c r="F13" s="23">
        <v>0</v>
      </c>
      <c r="G13" s="23">
        <v>0</v>
      </c>
      <c r="H13" s="23">
        <v>0</v>
      </c>
      <c r="I13" s="23">
        <v>1</v>
      </c>
      <c r="J13" s="23">
        <v>1</v>
      </c>
      <c r="K13" s="23">
        <v>0</v>
      </c>
      <c r="L13" s="23">
        <v>12.47</v>
      </c>
      <c r="M13" s="23">
        <v>1</v>
      </c>
      <c r="N13" s="23">
        <v>1.1000000000000001</v>
      </c>
      <c r="O13" s="23">
        <v>0.9</v>
      </c>
    </row>
    <row r="14" spans="2:15" ht="13.15" x14ac:dyDescent="0.4">
      <c r="B14" s="23"/>
      <c r="C14" s="26">
        <v>11</v>
      </c>
      <c r="D14" s="23">
        <v>1</v>
      </c>
      <c r="E14" s="23">
        <v>0</v>
      </c>
      <c r="F14" s="23">
        <v>0</v>
      </c>
      <c r="G14" s="23">
        <v>0</v>
      </c>
      <c r="H14" s="23">
        <v>0</v>
      </c>
      <c r="I14" s="23">
        <v>1</v>
      </c>
      <c r="J14" s="23">
        <v>1</v>
      </c>
      <c r="K14" s="23">
        <v>0</v>
      </c>
      <c r="L14" s="23">
        <v>12.47</v>
      </c>
      <c r="M14" s="23">
        <v>1</v>
      </c>
      <c r="N14" s="23">
        <v>1.1000000000000001</v>
      </c>
      <c r="O14" s="23">
        <v>0.9</v>
      </c>
    </row>
    <row r="15" spans="2:15" ht="13.15" x14ac:dyDescent="0.4">
      <c r="B15" s="23"/>
      <c r="C15" s="26">
        <v>12</v>
      </c>
      <c r="D15" s="23">
        <v>1</v>
      </c>
      <c r="E15" s="23">
        <v>2.1250000000000002E-2</v>
      </c>
      <c r="F15" s="23">
        <v>1.3169567191065899E-2</v>
      </c>
      <c r="G15" s="23">
        <v>0</v>
      </c>
      <c r="H15" s="23">
        <v>0</v>
      </c>
      <c r="I15" s="23">
        <v>1</v>
      </c>
      <c r="J15" s="23">
        <v>1</v>
      </c>
      <c r="K15" s="23">
        <v>0</v>
      </c>
      <c r="L15" s="23">
        <v>12.47</v>
      </c>
      <c r="M15" s="23">
        <v>1</v>
      </c>
      <c r="N15" s="23">
        <v>1.1000000000000001</v>
      </c>
      <c r="O15" s="23">
        <v>0.9</v>
      </c>
    </row>
    <row r="16" spans="2:15" ht="13.15" x14ac:dyDescent="0.4">
      <c r="B16" s="23"/>
      <c r="C16" s="26">
        <v>13</v>
      </c>
      <c r="D16" s="23">
        <v>1</v>
      </c>
      <c r="E16" s="23">
        <v>6.3750000000000001E-2</v>
      </c>
      <c r="F16" s="23">
        <v>3.9508701573197802E-2</v>
      </c>
      <c r="G16" s="23">
        <v>0</v>
      </c>
      <c r="H16" s="23">
        <v>0</v>
      </c>
      <c r="I16" s="23">
        <v>1</v>
      </c>
      <c r="J16" s="23">
        <v>1</v>
      </c>
      <c r="K16" s="23">
        <v>0</v>
      </c>
      <c r="L16" s="23">
        <v>12.47</v>
      </c>
      <c r="M16" s="23">
        <v>1</v>
      </c>
      <c r="N16" s="23">
        <v>1.1000000000000001</v>
      </c>
      <c r="O16" s="23">
        <v>0.9</v>
      </c>
    </row>
    <row r="17" spans="2:15" ht="13.15" x14ac:dyDescent="0.4">
      <c r="B17" s="23"/>
      <c r="C17" s="26">
        <v>14</v>
      </c>
      <c r="D17" s="23">
        <v>1</v>
      </c>
      <c r="E17" s="23">
        <v>0</v>
      </c>
      <c r="F17" s="23">
        <v>0</v>
      </c>
      <c r="G17" s="23">
        <v>0</v>
      </c>
      <c r="H17" s="23">
        <v>0</v>
      </c>
      <c r="I17" s="23">
        <v>1</v>
      </c>
      <c r="J17" s="23">
        <v>1</v>
      </c>
      <c r="K17" s="23">
        <v>0</v>
      </c>
      <c r="L17" s="23">
        <v>12.47</v>
      </c>
      <c r="M17" s="23">
        <v>1</v>
      </c>
      <c r="N17" s="23">
        <v>1.1000000000000001</v>
      </c>
      <c r="O17" s="23">
        <v>0.9</v>
      </c>
    </row>
    <row r="18" spans="2:15" ht="13.15" x14ac:dyDescent="0.4">
      <c r="B18" s="23"/>
      <c r="C18" s="26">
        <v>15</v>
      </c>
      <c r="D18" s="23">
        <v>1</v>
      </c>
      <c r="E18" s="23">
        <v>0</v>
      </c>
      <c r="F18" s="23">
        <v>0</v>
      </c>
      <c r="G18" s="23">
        <v>0</v>
      </c>
      <c r="H18" s="23">
        <v>0</v>
      </c>
      <c r="I18" s="23">
        <v>1</v>
      </c>
      <c r="J18" s="23">
        <v>1</v>
      </c>
      <c r="K18" s="23">
        <v>0</v>
      </c>
      <c r="L18" s="23">
        <v>12.47</v>
      </c>
      <c r="M18" s="23">
        <v>1</v>
      </c>
      <c r="N18" s="23">
        <v>1.1000000000000001</v>
      </c>
      <c r="O18" s="23">
        <v>0.9</v>
      </c>
    </row>
    <row r="19" spans="2:15" ht="13.15" x14ac:dyDescent="0.4">
      <c r="B19" s="23"/>
      <c r="C19" s="26">
        <v>16</v>
      </c>
      <c r="D19" s="23">
        <v>1</v>
      </c>
      <c r="E19" s="23">
        <v>0</v>
      </c>
      <c r="F19" s="23">
        <v>0</v>
      </c>
      <c r="G19" s="23">
        <v>0</v>
      </c>
      <c r="H19" s="23">
        <v>0</v>
      </c>
      <c r="I19" s="23">
        <v>1</v>
      </c>
      <c r="J19" s="23">
        <v>1</v>
      </c>
      <c r="K19" s="23">
        <v>0</v>
      </c>
      <c r="L19" s="23">
        <v>12.47</v>
      </c>
      <c r="M19" s="23">
        <v>1</v>
      </c>
      <c r="N19" s="23">
        <v>1.1000000000000001</v>
      </c>
      <c r="O19" s="23">
        <v>0.9</v>
      </c>
    </row>
    <row r="20" spans="2:15" ht="13.15" x14ac:dyDescent="0.4">
      <c r="B20" s="23"/>
      <c r="C20" s="26">
        <v>17</v>
      </c>
      <c r="D20" s="23">
        <v>1</v>
      </c>
      <c r="E20" s="23">
        <v>0.1275</v>
      </c>
      <c r="F20" s="23">
        <v>7.9017403146395507E-2</v>
      </c>
      <c r="G20" s="23">
        <v>0</v>
      </c>
      <c r="H20" s="23">
        <v>0</v>
      </c>
      <c r="I20" s="23">
        <v>1</v>
      </c>
      <c r="J20" s="23">
        <v>1</v>
      </c>
      <c r="K20" s="23">
        <v>0</v>
      </c>
      <c r="L20" s="23">
        <v>12.47</v>
      </c>
      <c r="M20" s="23">
        <v>1</v>
      </c>
      <c r="N20" s="23">
        <v>1.1000000000000001</v>
      </c>
      <c r="O20" s="23">
        <v>0.9</v>
      </c>
    </row>
    <row r="21" spans="2:15" ht="13.15" x14ac:dyDescent="0.4">
      <c r="B21" s="23"/>
      <c r="C21" s="26">
        <v>18</v>
      </c>
      <c r="D21" s="23">
        <v>1</v>
      </c>
      <c r="E21" s="23">
        <v>0</v>
      </c>
      <c r="F21" s="23">
        <v>0</v>
      </c>
      <c r="G21" s="23">
        <v>0</v>
      </c>
      <c r="H21" s="23">
        <v>0</v>
      </c>
      <c r="I21" s="23">
        <v>1</v>
      </c>
      <c r="J21" s="23">
        <v>1</v>
      </c>
      <c r="K21" s="23">
        <v>0</v>
      </c>
      <c r="L21" s="23">
        <v>12.47</v>
      </c>
      <c r="M21" s="23">
        <v>1</v>
      </c>
      <c r="N21" s="23">
        <v>1.1000000000000001</v>
      </c>
      <c r="O21" s="23">
        <v>0.9</v>
      </c>
    </row>
    <row r="22" spans="2:15" ht="13.15" x14ac:dyDescent="0.4">
      <c r="B22" s="23"/>
      <c r="C22" s="26">
        <v>19</v>
      </c>
      <c r="D22" s="23">
        <v>1</v>
      </c>
      <c r="E22" s="23">
        <v>0</v>
      </c>
      <c r="F22" s="23">
        <v>0</v>
      </c>
      <c r="G22" s="23">
        <v>0</v>
      </c>
      <c r="H22" s="23">
        <v>0</v>
      </c>
      <c r="I22" s="23">
        <v>1</v>
      </c>
      <c r="J22" s="23">
        <v>1</v>
      </c>
      <c r="K22" s="23">
        <v>0</v>
      </c>
      <c r="L22" s="23">
        <v>12.47</v>
      </c>
      <c r="M22" s="23">
        <v>1</v>
      </c>
      <c r="N22" s="23">
        <v>1.1000000000000001</v>
      </c>
      <c r="O22" s="23">
        <v>0.9</v>
      </c>
    </row>
    <row r="23" spans="2:15" ht="13.15" x14ac:dyDescent="0.4">
      <c r="B23" s="23"/>
      <c r="C23" s="26">
        <v>20</v>
      </c>
      <c r="D23" s="23">
        <v>1</v>
      </c>
      <c r="E23" s="23">
        <v>6.3750000000000001E-2</v>
      </c>
      <c r="F23" s="23">
        <v>3.9508701573197802E-2</v>
      </c>
      <c r="G23" s="23">
        <v>0</v>
      </c>
      <c r="H23" s="23">
        <v>0</v>
      </c>
      <c r="I23" s="23">
        <v>1</v>
      </c>
      <c r="J23" s="23">
        <v>1</v>
      </c>
      <c r="K23" s="23">
        <v>0</v>
      </c>
      <c r="L23" s="23">
        <v>12.47</v>
      </c>
      <c r="M23" s="23">
        <v>1</v>
      </c>
      <c r="N23" s="23">
        <v>1.1000000000000001</v>
      </c>
      <c r="O23" s="23">
        <v>0.9</v>
      </c>
    </row>
    <row r="24" spans="2:15" ht="13.15" x14ac:dyDescent="0.4">
      <c r="B24" s="23"/>
      <c r="C24" s="26">
        <v>21</v>
      </c>
      <c r="D24" s="23">
        <v>1</v>
      </c>
      <c r="E24" s="23">
        <v>6.3750000000000001E-2</v>
      </c>
      <c r="F24" s="23">
        <v>3.9508701573197802E-2</v>
      </c>
      <c r="G24" s="23">
        <v>0</v>
      </c>
      <c r="H24" s="23">
        <v>0</v>
      </c>
      <c r="I24" s="23">
        <v>1</v>
      </c>
      <c r="J24" s="23">
        <v>1</v>
      </c>
      <c r="K24" s="23">
        <v>0</v>
      </c>
      <c r="L24" s="23">
        <v>12.47</v>
      </c>
      <c r="M24" s="23">
        <v>1</v>
      </c>
      <c r="N24" s="23">
        <v>1.1000000000000001</v>
      </c>
      <c r="O24" s="23">
        <v>0.9</v>
      </c>
    </row>
    <row r="25" spans="2:15" ht="13.15" x14ac:dyDescent="0.4">
      <c r="B25" s="23"/>
      <c r="C25" s="26">
        <v>22</v>
      </c>
      <c r="D25" s="23">
        <v>1</v>
      </c>
      <c r="E25" s="23">
        <v>0</v>
      </c>
      <c r="F25" s="23">
        <v>0</v>
      </c>
      <c r="G25" s="23">
        <v>0</v>
      </c>
      <c r="H25" s="23">
        <v>0</v>
      </c>
      <c r="I25" s="23">
        <v>1</v>
      </c>
      <c r="J25" s="23">
        <v>1</v>
      </c>
      <c r="K25" s="23">
        <v>0</v>
      </c>
      <c r="L25" s="23">
        <v>12.47</v>
      </c>
      <c r="M25" s="23">
        <v>1</v>
      </c>
      <c r="N25" s="23">
        <v>1.1000000000000001</v>
      </c>
      <c r="O25" s="23">
        <v>0.9</v>
      </c>
    </row>
    <row r="26" spans="2:15" ht="13.15" x14ac:dyDescent="0.4">
      <c r="B26" s="23"/>
      <c r="C26" s="26">
        <v>23</v>
      </c>
      <c r="D26" s="23">
        <v>1</v>
      </c>
      <c r="E26" s="23">
        <v>6.3750000000000001E-2</v>
      </c>
      <c r="F26" s="23">
        <v>3.9508701573197802E-2</v>
      </c>
      <c r="G26" s="23">
        <v>0</v>
      </c>
      <c r="H26" s="23">
        <v>0</v>
      </c>
      <c r="I26" s="23">
        <v>1</v>
      </c>
      <c r="J26" s="23">
        <v>1</v>
      </c>
      <c r="K26" s="23">
        <v>0</v>
      </c>
      <c r="L26" s="23">
        <v>12.47</v>
      </c>
      <c r="M26" s="23">
        <v>1</v>
      </c>
      <c r="N26" s="23">
        <v>1.1000000000000001</v>
      </c>
      <c r="O26" s="23">
        <v>0.9</v>
      </c>
    </row>
    <row r="27" spans="2:15" ht="13.15" x14ac:dyDescent="0.4">
      <c r="B27" s="23"/>
      <c r="C27" s="26">
        <v>24</v>
      </c>
      <c r="D27" s="23">
        <v>1</v>
      </c>
      <c r="E27" s="23">
        <v>0</v>
      </c>
      <c r="F27" s="23">
        <v>0</v>
      </c>
      <c r="G27" s="23">
        <v>0</v>
      </c>
      <c r="H27" s="23">
        <v>0</v>
      </c>
      <c r="I27" s="23">
        <v>1</v>
      </c>
      <c r="J27" s="23">
        <v>1</v>
      </c>
      <c r="K27" s="23">
        <v>0</v>
      </c>
      <c r="L27" s="23">
        <v>12.47</v>
      </c>
      <c r="M27" s="23">
        <v>1</v>
      </c>
      <c r="N27" s="23">
        <v>1.1000000000000001</v>
      </c>
      <c r="O27" s="23">
        <v>0.9</v>
      </c>
    </row>
    <row r="28" spans="2:15" ht="13.15" x14ac:dyDescent="0.4">
      <c r="B28" s="23"/>
      <c r="C28" s="26">
        <v>25</v>
      </c>
      <c r="D28" s="23">
        <v>1</v>
      </c>
      <c r="E28" s="23">
        <v>0</v>
      </c>
      <c r="F28" s="23">
        <v>0</v>
      </c>
      <c r="G28" s="23">
        <v>0</v>
      </c>
      <c r="H28" s="23">
        <v>0</v>
      </c>
      <c r="I28" s="23">
        <v>1</v>
      </c>
      <c r="J28" s="23">
        <v>1</v>
      </c>
      <c r="K28" s="23">
        <v>0</v>
      </c>
      <c r="L28" s="23">
        <v>12.47</v>
      </c>
      <c r="M28" s="23">
        <v>1</v>
      </c>
      <c r="N28" s="23">
        <v>1.1000000000000001</v>
      </c>
      <c r="O28" s="23">
        <v>0.9</v>
      </c>
    </row>
    <row r="29" spans="2:15" ht="13.15" x14ac:dyDescent="0.4">
      <c r="B29" s="23"/>
      <c r="C29" s="26">
        <v>26</v>
      </c>
      <c r="D29" s="23">
        <v>1</v>
      </c>
      <c r="E29" s="23">
        <v>0.1275</v>
      </c>
      <c r="F29" s="23">
        <v>7.9017403146395507E-2</v>
      </c>
      <c r="G29" s="23">
        <v>0</v>
      </c>
      <c r="H29" s="23">
        <v>0</v>
      </c>
      <c r="I29" s="23">
        <v>1</v>
      </c>
      <c r="J29" s="23">
        <v>1</v>
      </c>
      <c r="K29" s="23">
        <v>0</v>
      </c>
      <c r="L29" s="23">
        <v>12.47</v>
      </c>
      <c r="M29" s="23">
        <v>1</v>
      </c>
      <c r="N29" s="23">
        <v>1.1000000000000001</v>
      </c>
      <c r="O29" s="23">
        <v>0.9</v>
      </c>
    </row>
    <row r="30" spans="2:15" ht="13.15" x14ac:dyDescent="0.4">
      <c r="B30" s="23"/>
      <c r="C30" s="26">
        <v>27</v>
      </c>
      <c r="D30" s="23">
        <v>1</v>
      </c>
      <c r="E30" s="23">
        <v>6.3750000000000001E-2</v>
      </c>
      <c r="F30" s="23">
        <v>3.9508701573197802E-2</v>
      </c>
      <c r="G30" s="23">
        <v>0</v>
      </c>
      <c r="H30" s="23">
        <v>0</v>
      </c>
      <c r="I30" s="23">
        <v>1</v>
      </c>
      <c r="J30" s="23">
        <v>1</v>
      </c>
      <c r="K30" s="23">
        <v>0</v>
      </c>
      <c r="L30" s="23">
        <v>12.47</v>
      </c>
      <c r="M30" s="23">
        <v>1</v>
      </c>
      <c r="N30" s="23">
        <v>1.1000000000000001</v>
      </c>
      <c r="O30" s="23">
        <v>0.9</v>
      </c>
    </row>
    <row r="31" spans="2:15" ht="13.15" x14ac:dyDescent="0.4">
      <c r="B31" s="23"/>
      <c r="C31" s="26">
        <v>28</v>
      </c>
      <c r="D31" s="23">
        <v>1</v>
      </c>
      <c r="E31" s="23">
        <v>0</v>
      </c>
      <c r="F31" s="23">
        <v>0</v>
      </c>
      <c r="G31" s="23">
        <v>0</v>
      </c>
      <c r="H31" s="23">
        <v>0</v>
      </c>
      <c r="I31" s="23">
        <v>1</v>
      </c>
      <c r="J31" s="23">
        <v>1</v>
      </c>
      <c r="K31" s="23">
        <v>0</v>
      </c>
      <c r="L31" s="23">
        <v>12.47</v>
      </c>
      <c r="M31" s="23">
        <v>1</v>
      </c>
      <c r="N31" s="23">
        <v>1.1000000000000001</v>
      </c>
      <c r="O31" s="23">
        <v>0.9</v>
      </c>
    </row>
    <row r="32" spans="2:15" ht="13.15" x14ac:dyDescent="0.4">
      <c r="B32" s="23"/>
      <c r="C32" s="26">
        <v>29</v>
      </c>
      <c r="D32" s="23">
        <v>1</v>
      </c>
      <c r="E32" s="23">
        <v>6.3750000000000001E-2</v>
      </c>
      <c r="F32" s="23">
        <v>3.9508701573197802E-2</v>
      </c>
      <c r="G32" s="23">
        <v>0</v>
      </c>
      <c r="H32" s="23">
        <v>0</v>
      </c>
      <c r="I32" s="23">
        <v>1</v>
      </c>
      <c r="J32" s="23">
        <v>1</v>
      </c>
      <c r="K32" s="23">
        <v>0</v>
      </c>
      <c r="L32" s="23">
        <v>12.47</v>
      </c>
      <c r="M32" s="23">
        <v>1</v>
      </c>
      <c r="N32" s="23">
        <v>1.1000000000000001</v>
      </c>
      <c r="O32" s="23">
        <v>0.9</v>
      </c>
    </row>
    <row r="33" spans="2:15" ht="13.15" x14ac:dyDescent="0.4">
      <c r="B33" s="23"/>
      <c r="C33" s="26">
        <v>30</v>
      </c>
      <c r="D33" s="23">
        <v>1</v>
      </c>
      <c r="E33" s="23">
        <v>0</v>
      </c>
      <c r="F33" s="23">
        <v>0</v>
      </c>
      <c r="G33" s="23">
        <v>0</v>
      </c>
      <c r="H33" s="23">
        <v>0</v>
      </c>
      <c r="I33" s="23">
        <v>1</v>
      </c>
      <c r="J33" s="23">
        <v>1</v>
      </c>
      <c r="K33" s="23">
        <v>0</v>
      </c>
      <c r="L33" s="23">
        <v>12.47</v>
      </c>
      <c r="M33" s="23">
        <v>1</v>
      </c>
      <c r="N33" s="23">
        <v>1.1000000000000001</v>
      </c>
      <c r="O33" s="23">
        <v>0.9</v>
      </c>
    </row>
    <row r="34" spans="2:15" ht="13.15" x14ac:dyDescent="0.4">
      <c r="B34" s="23"/>
      <c r="C34" s="26">
        <v>31</v>
      </c>
      <c r="D34" s="23">
        <v>1</v>
      </c>
      <c r="E34" s="23">
        <v>0</v>
      </c>
      <c r="F34" s="23">
        <v>0</v>
      </c>
      <c r="G34" s="23">
        <v>0</v>
      </c>
      <c r="H34" s="23">
        <v>0</v>
      </c>
      <c r="I34" s="23">
        <v>1</v>
      </c>
      <c r="J34" s="23">
        <v>1</v>
      </c>
      <c r="K34" s="23">
        <v>0</v>
      </c>
      <c r="L34" s="23">
        <v>12.47</v>
      </c>
      <c r="M34" s="23">
        <v>1</v>
      </c>
      <c r="N34" s="23">
        <v>1.1000000000000001</v>
      </c>
      <c r="O34" s="23">
        <v>0.9</v>
      </c>
    </row>
    <row r="35" spans="2:15" ht="13.15" x14ac:dyDescent="0.4">
      <c r="B35" s="23"/>
      <c r="C35" s="26">
        <v>32</v>
      </c>
      <c r="D35" s="23">
        <v>1</v>
      </c>
      <c r="E35" s="23">
        <v>0.1275</v>
      </c>
      <c r="F35" s="23">
        <v>7.9017403146395507E-2</v>
      </c>
      <c r="G35" s="23">
        <v>0</v>
      </c>
      <c r="H35" s="23">
        <v>0</v>
      </c>
      <c r="I35" s="23">
        <v>1</v>
      </c>
      <c r="J35" s="23">
        <v>1</v>
      </c>
      <c r="K35" s="23">
        <v>0</v>
      </c>
      <c r="L35" s="23">
        <v>12.47</v>
      </c>
      <c r="M35" s="23">
        <v>1</v>
      </c>
      <c r="N35" s="23">
        <v>1.1000000000000001</v>
      </c>
      <c r="O35" s="23">
        <v>0.9</v>
      </c>
    </row>
    <row r="36" spans="2:15" ht="13.15" x14ac:dyDescent="0.4">
      <c r="B36" s="23"/>
      <c r="C36" s="26">
        <v>33</v>
      </c>
      <c r="D36" s="23">
        <v>1</v>
      </c>
      <c r="E36" s="23">
        <v>0</v>
      </c>
      <c r="F36" s="23">
        <v>0</v>
      </c>
      <c r="G36" s="23">
        <v>0</v>
      </c>
      <c r="H36" s="23">
        <v>0</v>
      </c>
      <c r="I36" s="23">
        <v>1</v>
      </c>
      <c r="J36" s="23">
        <v>1</v>
      </c>
      <c r="K36" s="23">
        <v>0</v>
      </c>
      <c r="L36" s="23">
        <v>12.47</v>
      </c>
      <c r="M36" s="23">
        <v>1</v>
      </c>
      <c r="N36" s="23">
        <v>1.1000000000000001</v>
      </c>
      <c r="O36" s="23">
        <v>0.9</v>
      </c>
    </row>
    <row r="37" spans="2:15" ht="13.15" x14ac:dyDescent="0.4">
      <c r="B37" s="23"/>
      <c r="C37" s="26">
        <v>34</v>
      </c>
      <c r="D37" s="23">
        <v>1</v>
      </c>
      <c r="E37" s="23">
        <v>0.1275</v>
      </c>
      <c r="F37" s="23">
        <v>7.9017403146395507E-2</v>
      </c>
      <c r="G37" s="23">
        <v>0</v>
      </c>
      <c r="H37" s="23">
        <v>0</v>
      </c>
      <c r="I37" s="23">
        <v>1</v>
      </c>
      <c r="J37" s="23">
        <v>1</v>
      </c>
      <c r="K37" s="23">
        <v>0</v>
      </c>
      <c r="L37" s="23">
        <v>12.47</v>
      </c>
      <c r="M37" s="23">
        <v>1</v>
      </c>
      <c r="N37" s="23">
        <v>1.1000000000000001</v>
      </c>
      <c r="O37" s="23">
        <v>0.9</v>
      </c>
    </row>
    <row r="38" spans="2:15" ht="13.15" x14ac:dyDescent="0.4">
      <c r="C38" s="26">
        <v>35</v>
      </c>
      <c r="D38" s="23">
        <v>1</v>
      </c>
      <c r="E38" s="23">
        <v>0.255</v>
      </c>
      <c r="F38" s="23">
        <v>0.15803480629279101</v>
      </c>
      <c r="G38" s="23">
        <v>0</v>
      </c>
      <c r="H38" s="23">
        <v>0</v>
      </c>
      <c r="I38" s="23">
        <v>1</v>
      </c>
      <c r="J38" s="23">
        <v>1</v>
      </c>
      <c r="K38" s="23">
        <v>0</v>
      </c>
      <c r="L38" s="23">
        <v>12.47</v>
      </c>
      <c r="M38" s="23">
        <v>1</v>
      </c>
      <c r="N38" s="23">
        <v>1.1000000000000001</v>
      </c>
      <c r="O38" s="23">
        <v>0.9</v>
      </c>
    </row>
    <row r="39" spans="2:15" ht="13.15" x14ac:dyDescent="0.4">
      <c r="C39" s="26">
        <v>36</v>
      </c>
      <c r="D39" s="23">
        <v>1</v>
      </c>
      <c r="E39" s="23">
        <v>0.1275</v>
      </c>
      <c r="F39" s="23">
        <v>7.9017403146395507E-2</v>
      </c>
      <c r="G39" s="23">
        <v>0</v>
      </c>
      <c r="H39" s="23">
        <v>0</v>
      </c>
      <c r="I39" s="23">
        <v>1</v>
      </c>
      <c r="J39" s="23">
        <v>1</v>
      </c>
      <c r="K39" s="23">
        <v>0</v>
      </c>
      <c r="L39" s="23">
        <v>12.47</v>
      </c>
      <c r="M39" s="23">
        <v>1</v>
      </c>
      <c r="N39" s="23">
        <v>1.1000000000000001</v>
      </c>
      <c r="O39" s="23">
        <v>0.9</v>
      </c>
    </row>
    <row r="40" spans="2:15" ht="13.15" x14ac:dyDescent="0.4">
      <c r="C40" s="26">
        <v>37</v>
      </c>
      <c r="D40" s="23">
        <v>1</v>
      </c>
      <c r="E40" s="23">
        <v>4.2500000000000003E-2</v>
      </c>
      <c r="F40" s="23">
        <v>2.6339134382131799E-2</v>
      </c>
      <c r="G40" s="23">
        <v>0</v>
      </c>
      <c r="H40" s="23">
        <v>0</v>
      </c>
      <c r="I40" s="23">
        <v>1</v>
      </c>
      <c r="J40" s="23">
        <v>1</v>
      </c>
      <c r="K40" s="23">
        <v>0</v>
      </c>
      <c r="L40" s="23">
        <v>12.47</v>
      </c>
      <c r="M40" s="23">
        <v>1</v>
      </c>
      <c r="N40" s="23">
        <v>1.1000000000000001</v>
      </c>
      <c r="O40" s="23">
        <v>0.9</v>
      </c>
    </row>
    <row r="41" spans="2:15" ht="13.15" x14ac:dyDescent="0.4">
      <c r="C41" s="26">
        <v>38</v>
      </c>
      <c r="D41" s="23">
        <v>1</v>
      </c>
      <c r="E41" s="23">
        <v>0</v>
      </c>
      <c r="F41" s="23">
        <v>0</v>
      </c>
      <c r="G41" s="23">
        <v>0</v>
      </c>
      <c r="H41" s="23">
        <v>0</v>
      </c>
      <c r="I41" s="23">
        <v>1</v>
      </c>
      <c r="J41" s="23">
        <v>1</v>
      </c>
      <c r="K41" s="23">
        <v>0</v>
      </c>
      <c r="L41" s="23">
        <v>12.47</v>
      </c>
      <c r="M41" s="23">
        <v>1</v>
      </c>
      <c r="N41" s="23">
        <v>1.1000000000000001</v>
      </c>
      <c r="O41" s="23">
        <v>0.9</v>
      </c>
    </row>
    <row r="42" spans="2:15" ht="13.15" x14ac:dyDescent="0.4">
      <c r="C42" s="26">
        <v>39</v>
      </c>
      <c r="D42" s="23">
        <v>1</v>
      </c>
      <c r="E42" s="23">
        <v>1.7000000000000001E-2</v>
      </c>
      <c r="F42" s="23">
        <v>1.0535653752852699E-2</v>
      </c>
      <c r="G42" s="23">
        <v>0</v>
      </c>
      <c r="H42" s="23">
        <v>0</v>
      </c>
      <c r="I42" s="23">
        <v>1</v>
      </c>
      <c r="J42" s="23">
        <v>1</v>
      </c>
      <c r="K42" s="23">
        <v>0</v>
      </c>
      <c r="L42" s="23">
        <v>12.47</v>
      </c>
      <c r="M42" s="23">
        <v>1</v>
      </c>
      <c r="N42" s="23">
        <v>1.1000000000000001</v>
      </c>
      <c r="O42" s="23">
        <v>0.9</v>
      </c>
    </row>
    <row r="43" spans="2:15" ht="13.15" x14ac:dyDescent="0.4">
      <c r="C43" s="26">
        <v>40</v>
      </c>
      <c r="D43" s="23">
        <v>1</v>
      </c>
      <c r="E43" s="23">
        <v>0</v>
      </c>
      <c r="F43" s="23">
        <v>0</v>
      </c>
      <c r="G43" s="23">
        <v>0</v>
      </c>
      <c r="H43" s="23">
        <v>0</v>
      </c>
      <c r="I43" s="23">
        <v>1</v>
      </c>
      <c r="J43" s="23">
        <v>1</v>
      </c>
      <c r="K43" s="23">
        <v>0</v>
      </c>
      <c r="L43" s="23">
        <v>12.47</v>
      </c>
      <c r="M43" s="23">
        <v>1</v>
      </c>
      <c r="N43" s="23">
        <v>1.1000000000000001</v>
      </c>
      <c r="O43" s="23">
        <v>0.9</v>
      </c>
    </row>
    <row r="44" spans="2:15" ht="13.15" x14ac:dyDescent="0.4">
      <c r="C44" s="26">
        <v>41</v>
      </c>
      <c r="D44" s="23">
        <v>1</v>
      </c>
      <c r="E44" s="23">
        <v>6.3750000000000001E-2</v>
      </c>
      <c r="F44" s="23">
        <v>3.9508701573197802E-2</v>
      </c>
      <c r="G44" s="23">
        <v>0</v>
      </c>
      <c r="H44" s="23">
        <v>0</v>
      </c>
      <c r="I44" s="23">
        <v>1</v>
      </c>
      <c r="J44" s="23">
        <v>1</v>
      </c>
      <c r="K44" s="23">
        <v>0</v>
      </c>
      <c r="L44" s="23">
        <v>12.47</v>
      </c>
      <c r="M44" s="23">
        <v>1</v>
      </c>
      <c r="N44" s="23">
        <v>1.1000000000000001</v>
      </c>
      <c r="O44" s="23">
        <v>0.9</v>
      </c>
    </row>
    <row r="45" spans="2:15" ht="13.15" x14ac:dyDescent="0.4">
      <c r="C45" s="26">
        <v>42</v>
      </c>
      <c r="D45" s="23">
        <v>1</v>
      </c>
      <c r="E45" s="23">
        <v>0</v>
      </c>
      <c r="F45" s="23">
        <v>0</v>
      </c>
      <c r="G45" s="23">
        <v>0</v>
      </c>
      <c r="H45" s="23">
        <v>0</v>
      </c>
      <c r="I45" s="23">
        <v>1</v>
      </c>
      <c r="J45" s="23">
        <v>1</v>
      </c>
      <c r="K45" s="23">
        <v>0</v>
      </c>
      <c r="L45" s="23">
        <v>12.47</v>
      </c>
      <c r="M45" s="23">
        <v>1</v>
      </c>
      <c r="N45" s="23">
        <v>1.1000000000000001</v>
      </c>
      <c r="O45" s="23">
        <v>0.9</v>
      </c>
    </row>
    <row r="46" spans="2:15" ht="13.15" x14ac:dyDescent="0.4">
      <c r="C46" s="26">
        <v>43</v>
      </c>
      <c r="D46" s="23">
        <v>1</v>
      </c>
      <c r="E46" s="23">
        <v>0</v>
      </c>
      <c r="F46" s="23">
        <v>0</v>
      </c>
      <c r="G46" s="23">
        <v>0</v>
      </c>
      <c r="H46" s="23">
        <v>0</v>
      </c>
      <c r="I46" s="23">
        <v>1</v>
      </c>
      <c r="J46" s="23">
        <v>1</v>
      </c>
      <c r="K46" s="23">
        <v>0</v>
      </c>
      <c r="L46" s="23">
        <v>12.47</v>
      </c>
      <c r="M46" s="23">
        <v>1</v>
      </c>
      <c r="N46" s="23">
        <v>1.1000000000000001</v>
      </c>
      <c r="O46" s="23">
        <v>0.9</v>
      </c>
    </row>
    <row r="47" spans="2:15" ht="13.15" x14ac:dyDescent="0.4">
      <c r="C47" s="26">
        <v>44</v>
      </c>
      <c r="D47" s="23">
        <v>1</v>
      </c>
      <c r="E47" s="23">
        <v>4.2500000000000003E-2</v>
      </c>
      <c r="F47" s="23">
        <v>2.6339134382131799E-2</v>
      </c>
      <c r="G47" s="23">
        <v>0</v>
      </c>
      <c r="H47" s="23">
        <v>0</v>
      </c>
      <c r="I47" s="23">
        <v>1</v>
      </c>
      <c r="J47" s="23">
        <v>1</v>
      </c>
      <c r="K47" s="23">
        <v>0</v>
      </c>
      <c r="L47" s="23">
        <v>12.47</v>
      </c>
      <c r="M47" s="23">
        <v>1</v>
      </c>
      <c r="N47" s="23">
        <v>1.1000000000000001</v>
      </c>
      <c r="O47" s="23">
        <v>0.9</v>
      </c>
    </row>
    <row r="48" spans="2:15" ht="13.15" x14ac:dyDescent="0.4">
      <c r="C48" s="26">
        <v>45</v>
      </c>
      <c r="D48" s="23">
        <v>1</v>
      </c>
      <c r="E48" s="23">
        <v>0</v>
      </c>
      <c r="F48" s="23">
        <v>0</v>
      </c>
      <c r="G48" s="23">
        <v>0</v>
      </c>
      <c r="H48" s="23">
        <v>0</v>
      </c>
      <c r="I48" s="23">
        <v>1</v>
      </c>
      <c r="J48" s="23">
        <v>1</v>
      </c>
      <c r="K48" s="23">
        <v>0</v>
      </c>
      <c r="L48" s="23">
        <v>12.47</v>
      </c>
      <c r="M48" s="23">
        <v>1</v>
      </c>
      <c r="N48" s="23">
        <v>1.1000000000000001</v>
      </c>
      <c r="O48" s="23">
        <v>0.9</v>
      </c>
    </row>
    <row r="49" spans="3:15" ht="13.15" x14ac:dyDescent="0.4">
      <c r="C49" s="26">
        <v>46</v>
      </c>
      <c r="D49" s="23">
        <v>1</v>
      </c>
      <c r="E49" s="23">
        <v>0</v>
      </c>
      <c r="F49" s="23">
        <v>0</v>
      </c>
      <c r="G49" s="23">
        <v>0</v>
      </c>
      <c r="H49" s="23">
        <v>0</v>
      </c>
      <c r="I49" s="23">
        <v>1</v>
      </c>
      <c r="J49" s="23">
        <v>1</v>
      </c>
      <c r="K49" s="23">
        <v>0</v>
      </c>
      <c r="L49" s="23">
        <v>12.47</v>
      </c>
      <c r="M49" s="23">
        <v>1</v>
      </c>
      <c r="N49" s="23">
        <v>1.1000000000000001</v>
      </c>
      <c r="O49" s="23">
        <v>0.9</v>
      </c>
    </row>
    <row r="50" spans="3:15" ht="13.15" x14ac:dyDescent="0.4">
      <c r="C50" s="26">
        <v>47</v>
      </c>
      <c r="D50" s="23">
        <v>1</v>
      </c>
      <c r="E50" s="23">
        <v>0</v>
      </c>
      <c r="F50" s="23">
        <v>0</v>
      </c>
      <c r="G50" s="23">
        <v>0</v>
      </c>
      <c r="H50" s="23">
        <v>0</v>
      </c>
      <c r="I50" s="23">
        <v>1</v>
      </c>
      <c r="J50" s="23">
        <v>1</v>
      </c>
      <c r="K50" s="23">
        <v>0</v>
      </c>
      <c r="L50" s="23">
        <v>12.47</v>
      </c>
      <c r="M50" s="23">
        <v>1</v>
      </c>
      <c r="N50" s="23">
        <v>1.1000000000000001</v>
      </c>
      <c r="O50" s="23">
        <v>0.9</v>
      </c>
    </row>
    <row r="51" spans="3:15" ht="13.15" x14ac:dyDescent="0.4">
      <c r="C51" s="26">
        <v>48</v>
      </c>
      <c r="D51" s="23">
        <v>1</v>
      </c>
      <c r="E51" s="23">
        <v>0.10625</v>
      </c>
      <c r="F51" s="23">
        <v>6.5847835955329601E-2</v>
      </c>
      <c r="G51" s="23">
        <v>0</v>
      </c>
      <c r="H51" s="23">
        <v>0</v>
      </c>
      <c r="I51" s="23">
        <v>1</v>
      </c>
      <c r="J51" s="23">
        <v>1</v>
      </c>
      <c r="K51" s="23">
        <v>0</v>
      </c>
      <c r="L51" s="23">
        <v>12.47</v>
      </c>
      <c r="M51" s="23">
        <v>1</v>
      </c>
      <c r="N51" s="23">
        <v>1.1000000000000001</v>
      </c>
      <c r="O51" s="23">
        <v>0.9</v>
      </c>
    </row>
    <row r="52" spans="3:15" ht="13.15" x14ac:dyDescent="0.4">
      <c r="C52" s="26">
        <v>49</v>
      </c>
      <c r="D52" s="23">
        <v>1</v>
      </c>
      <c r="E52" s="23">
        <v>0.1275</v>
      </c>
      <c r="F52" s="23">
        <v>7.9017403146395507E-2</v>
      </c>
      <c r="G52" s="23">
        <v>0</v>
      </c>
      <c r="H52" s="23">
        <v>0</v>
      </c>
      <c r="I52" s="23">
        <v>1</v>
      </c>
      <c r="J52" s="23">
        <v>1</v>
      </c>
      <c r="K52" s="23">
        <v>0</v>
      </c>
      <c r="L52" s="23">
        <v>12.47</v>
      </c>
      <c r="M52" s="23">
        <v>1</v>
      </c>
      <c r="N52" s="23">
        <v>1.1000000000000001</v>
      </c>
      <c r="O52" s="23">
        <v>0.9</v>
      </c>
    </row>
    <row r="53" spans="3:15" ht="13.15" x14ac:dyDescent="0.4">
      <c r="C53" s="26">
        <v>50</v>
      </c>
      <c r="D53" s="23">
        <v>1</v>
      </c>
      <c r="E53" s="23">
        <v>0</v>
      </c>
      <c r="F53" s="23">
        <v>0</v>
      </c>
      <c r="G53" s="23">
        <v>0</v>
      </c>
      <c r="H53" s="23">
        <v>0</v>
      </c>
      <c r="I53" s="23">
        <v>1</v>
      </c>
      <c r="J53" s="23">
        <v>1</v>
      </c>
      <c r="K53" s="23">
        <v>0</v>
      </c>
      <c r="L53" s="23">
        <v>12.47</v>
      </c>
      <c r="M53" s="23">
        <v>1</v>
      </c>
      <c r="N53" s="23">
        <v>1.1000000000000001</v>
      </c>
      <c r="O53" s="23">
        <v>0.9</v>
      </c>
    </row>
    <row r="54" spans="3:15" ht="13.15" x14ac:dyDescent="0.4">
      <c r="C54" s="26">
        <v>51</v>
      </c>
      <c r="D54" s="23">
        <v>1</v>
      </c>
      <c r="E54" s="23">
        <v>0.10625</v>
      </c>
      <c r="F54" s="23">
        <v>6.5847835955329601E-2</v>
      </c>
      <c r="G54" s="23">
        <v>0</v>
      </c>
      <c r="H54" s="23">
        <v>0</v>
      </c>
      <c r="I54" s="23">
        <v>1</v>
      </c>
      <c r="J54" s="23">
        <v>1</v>
      </c>
      <c r="K54" s="23">
        <v>0</v>
      </c>
      <c r="L54" s="23">
        <v>12.47</v>
      </c>
      <c r="M54" s="23">
        <v>1</v>
      </c>
      <c r="N54" s="23">
        <v>1.1000000000000001</v>
      </c>
      <c r="O54" s="23">
        <v>0.9</v>
      </c>
    </row>
    <row r="55" spans="3:15" ht="13.15" x14ac:dyDescent="0.4">
      <c r="C55" s="26">
        <v>52</v>
      </c>
      <c r="D55" s="23">
        <v>1</v>
      </c>
      <c r="E55" s="23">
        <v>6.3750000000000001E-2</v>
      </c>
      <c r="F55" s="23">
        <v>3.9508701573197802E-2</v>
      </c>
      <c r="G55" s="23">
        <v>0</v>
      </c>
      <c r="H55" s="23">
        <v>0</v>
      </c>
      <c r="I55" s="23">
        <v>1</v>
      </c>
      <c r="J55" s="23">
        <v>1</v>
      </c>
      <c r="K55" s="23">
        <v>0</v>
      </c>
      <c r="L55" s="23">
        <v>12.47</v>
      </c>
      <c r="M55" s="23">
        <v>1</v>
      </c>
      <c r="N55" s="23">
        <v>1.1000000000000001</v>
      </c>
      <c r="O55" s="23">
        <v>0.9</v>
      </c>
    </row>
    <row r="56" spans="3:15" ht="13.15" x14ac:dyDescent="0.4">
      <c r="C56" s="26">
        <v>53</v>
      </c>
      <c r="D56" s="23">
        <v>1</v>
      </c>
      <c r="E56" s="23">
        <v>8.5000000000000006E-2</v>
      </c>
      <c r="F56" s="23">
        <v>5.2678268764263701E-2</v>
      </c>
      <c r="G56" s="23">
        <v>0</v>
      </c>
      <c r="H56" s="23">
        <v>0</v>
      </c>
      <c r="I56" s="23">
        <v>1</v>
      </c>
      <c r="J56" s="23">
        <v>1</v>
      </c>
      <c r="K56" s="23">
        <v>0</v>
      </c>
      <c r="L56" s="23">
        <v>12.47</v>
      </c>
      <c r="M56" s="23">
        <v>1</v>
      </c>
      <c r="N56" s="23">
        <v>1.1000000000000001</v>
      </c>
      <c r="O56" s="23">
        <v>0.9</v>
      </c>
    </row>
    <row r="57" spans="3:15" ht="13.15" x14ac:dyDescent="0.4">
      <c r="C57" s="26">
        <v>54</v>
      </c>
      <c r="D57" s="23">
        <v>1</v>
      </c>
      <c r="E57" s="23">
        <v>0</v>
      </c>
      <c r="F57" s="23">
        <v>0</v>
      </c>
      <c r="G57" s="23">
        <v>0</v>
      </c>
      <c r="H57" s="23">
        <v>0</v>
      </c>
      <c r="I57" s="23">
        <v>1</v>
      </c>
      <c r="J57" s="23">
        <v>1</v>
      </c>
      <c r="K57" s="23">
        <v>0</v>
      </c>
      <c r="L57" s="23">
        <v>12.47</v>
      </c>
      <c r="M57" s="23">
        <v>1</v>
      </c>
      <c r="N57" s="23">
        <v>1.1000000000000001</v>
      </c>
      <c r="O57" s="23">
        <v>0.9</v>
      </c>
    </row>
    <row r="58" spans="3:15" ht="13.15" x14ac:dyDescent="0.4">
      <c r="C58" s="26">
        <v>55</v>
      </c>
      <c r="D58" s="23">
        <v>1</v>
      </c>
      <c r="E58" s="23">
        <v>0</v>
      </c>
      <c r="F58" s="23">
        <v>0</v>
      </c>
      <c r="G58" s="23">
        <v>0</v>
      </c>
      <c r="H58" s="23">
        <v>0</v>
      </c>
      <c r="I58" s="23">
        <v>1</v>
      </c>
      <c r="J58" s="23">
        <v>1</v>
      </c>
      <c r="K58" s="23">
        <v>0</v>
      </c>
      <c r="L58" s="23">
        <v>12.47</v>
      </c>
      <c r="M58" s="23">
        <v>1</v>
      </c>
      <c r="N58" s="23">
        <v>1.1000000000000001</v>
      </c>
      <c r="O58" s="23">
        <v>0.9</v>
      </c>
    </row>
    <row r="59" spans="3:15" ht="13.15" x14ac:dyDescent="0.4">
      <c r="C59" s="26">
        <v>56</v>
      </c>
      <c r="D59" s="23">
        <v>1</v>
      </c>
      <c r="E59" s="23">
        <v>2.1250000000000002E-2</v>
      </c>
      <c r="F59" s="23">
        <v>1.3169567191065899E-2</v>
      </c>
      <c r="G59" s="23">
        <v>0</v>
      </c>
      <c r="H59" s="23">
        <v>0</v>
      </c>
      <c r="I59" s="23">
        <v>1</v>
      </c>
      <c r="J59" s="23">
        <v>1</v>
      </c>
      <c r="K59" s="23">
        <v>0</v>
      </c>
      <c r="L59" s="23">
        <v>12.47</v>
      </c>
      <c r="M59" s="23">
        <v>1</v>
      </c>
      <c r="N59" s="23">
        <v>1.1000000000000001</v>
      </c>
      <c r="O59" s="23">
        <v>0.9</v>
      </c>
    </row>
    <row r="60" spans="3:15" ht="13.15" x14ac:dyDescent="0.4">
      <c r="C60" s="26">
        <v>57</v>
      </c>
      <c r="D60" s="23">
        <v>1</v>
      </c>
      <c r="E60" s="23">
        <v>0</v>
      </c>
      <c r="F60" s="23">
        <v>0</v>
      </c>
      <c r="G60" s="23">
        <v>0</v>
      </c>
      <c r="H60" s="23">
        <v>0</v>
      </c>
      <c r="I60" s="23">
        <v>1</v>
      </c>
      <c r="J60" s="23">
        <v>1</v>
      </c>
      <c r="K60" s="23">
        <v>0</v>
      </c>
      <c r="L60" s="23">
        <v>12.47</v>
      </c>
      <c r="M60" s="23">
        <v>1</v>
      </c>
      <c r="N60" s="23">
        <v>1.1000000000000001</v>
      </c>
      <c r="O60" s="23">
        <v>0.9</v>
      </c>
    </row>
    <row r="61" spans="3:15" ht="13.15" x14ac:dyDescent="0.4">
      <c r="C61" s="26">
        <v>58</v>
      </c>
      <c r="D61" s="23">
        <v>1</v>
      </c>
      <c r="E61" s="23">
        <v>0.255</v>
      </c>
      <c r="F61" s="23">
        <v>0.15803480629279101</v>
      </c>
      <c r="G61" s="23">
        <v>0</v>
      </c>
      <c r="H61" s="23">
        <v>0</v>
      </c>
      <c r="I61" s="23">
        <v>1</v>
      </c>
      <c r="J61" s="23">
        <v>1</v>
      </c>
      <c r="K61" s="23">
        <v>0</v>
      </c>
      <c r="L61" s="23">
        <v>12.47</v>
      </c>
      <c r="M61" s="23">
        <v>1</v>
      </c>
      <c r="N61" s="23">
        <v>1.1000000000000001</v>
      </c>
      <c r="O61" s="23">
        <v>0.9</v>
      </c>
    </row>
    <row r="62" spans="3:15" ht="13.15" x14ac:dyDescent="0.4">
      <c r="C62" s="26">
        <v>59</v>
      </c>
      <c r="D62" s="23">
        <v>1</v>
      </c>
      <c r="E62" s="23">
        <v>0.1275</v>
      </c>
      <c r="F62" s="23">
        <v>7.9017403146395507E-2</v>
      </c>
      <c r="G62" s="23">
        <v>0</v>
      </c>
      <c r="H62" s="23">
        <v>0</v>
      </c>
      <c r="I62" s="23">
        <v>1</v>
      </c>
      <c r="J62" s="23">
        <v>1</v>
      </c>
      <c r="K62" s="23">
        <v>0</v>
      </c>
      <c r="L62" s="23">
        <v>12.47</v>
      </c>
      <c r="M62" s="23">
        <v>1</v>
      </c>
      <c r="N62" s="23">
        <v>1.1000000000000001</v>
      </c>
      <c r="O62" s="23">
        <v>0.9</v>
      </c>
    </row>
    <row r="63" spans="3:15" ht="13.15" x14ac:dyDescent="0.4">
      <c r="C63" s="26">
        <v>60</v>
      </c>
      <c r="D63" s="23">
        <v>1</v>
      </c>
      <c r="E63" s="23">
        <v>0</v>
      </c>
      <c r="F63" s="23">
        <v>0</v>
      </c>
      <c r="G63" s="23">
        <v>0</v>
      </c>
      <c r="H63" s="23">
        <v>0</v>
      </c>
      <c r="I63" s="23">
        <v>1</v>
      </c>
      <c r="J63" s="23">
        <v>1</v>
      </c>
      <c r="K63" s="23">
        <v>0</v>
      </c>
      <c r="L63" s="23">
        <v>12.47</v>
      </c>
      <c r="M63" s="23">
        <v>1</v>
      </c>
      <c r="N63" s="23">
        <v>1.1000000000000001</v>
      </c>
      <c r="O63" s="23">
        <v>0.9</v>
      </c>
    </row>
    <row r="64" spans="3:15" ht="13.15" x14ac:dyDescent="0.4">
      <c r="C64" s="26">
        <v>61</v>
      </c>
      <c r="D64" s="23">
        <v>1</v>
      </c>
      <c r="E64" s="23">
        <v>0.255</v>
      </c>
      <c r="F64" s="23">
        <v>0.15803480629279101</v>
      </c>
      <c r="G64" s="23">
        <v>0</v>
      </c>
      <c r="H64" s="23">
        <v>0</v>
      </c>
      <c r="I64" s="23">
        <v>1</v>
      </c>
      <c r="J64" s="23">
        <v>1</v>
      </c>
      <c r="K64" s="23">
        <v>0</v>
      </c>
      <c r="L64" s="23">
        <v>12.47</v>
      </c>
      <c r="M64" s="23">
        <v>1</v>
      </c>
      <c r="N64" s="23">
        <v>1.1000000000000001</v>
      </c>
      <c r="O64" s="23">
        <v>0.9</v>
      </c>
    </row>
    <row r="65" spans="3:15" ht="13.15" x14ac:dyDescent="0.4">
      <c r="C65" s="26">
        <v>62</v>
      </c>
      <c r="D65" s="23">
        <v>1</v>
      </c>
      <c r="E65" s="23">
        <v>0.17</v>
      </c>
      <c r="F65" s="23">
        <v>0.105356537528527</v>
      </c>
      <c r="G65" s="23">
        <v>0</v>
      </c>
      <c r="H65" s="23">
        <v>0</v>
      </c>
      <c r="I65" s="23">
        <v>1</v>
      </c>
      <c r="J65" s="23">
        <v>1</v>
      </c>
      <c r="K65" s="23">
        <v>0</v>
      </c>
      <c r="L65" s="23">
        <v>12.47</v>
      </c>
      <c r="M65" s="23">
        <v>1</v>
      </c>
      <c r="N65" s="23">
        <v>1.1000000000000001</v>
      </c>
      <c r="O65" s="23">
        <v>0.9</v>
      </c>
    </row>
    <row r="66" spans="3:15" ht="13.15" x14ac:dyDescent="0.4">
      <c r="C66" s="26">
        <v>63</v>
      </c>
      <c r="D66" s="23">
        <v>1</v>
      </c>
      <c r="E66" s="23">
        <v>0</v>
      </c>
      <c r="F66" s="23">
        <v>0</v>
      </c>
      <c r="G66" s="23">
        <v>0</v>
      </c>
      <c r="H66" s="23">
        <v>0</v>
      </c>
      <c r="I66" s="23">
        <v>1</v>
      </c>
      <c r="J66" s="23">
        <v>1</v>
      </c>
      <c r="K66" s="23">
        <v>0</v>
      </c>
      <c r="L66" s="23">
        <v>12.47</v>
      </c>
      <c r="M66" s="23">
        <v>1</v>
      </c>
      <c r="N66" s="23">
        <v>1.1000000000000001</v>
      </c>
      <c r="O66" s="23">
        <v>0.9</v>
      </c>
    </row>
    <row r="67" spans="3:15" ht="13.15" x14ac:dyDescent="0.4">
      <c r="C67" s="26">
        <v>64</v>
      </c>
      <c r="D67" s="23">
        <v>1</v>
      </c>
      <c r="E67" s="23">
        <v>0.255</v>
      </c>
      <c r="F67" s="23">
        <v>0.15803480629279101</v>
      </c>
      <c r="G67" s="23">
        <v>0</v>
      </c>
      <c r="H67" s="23">
        <v>0</v>
      </c>
      <c r="I67" s="23">
        <v>1</v>
      </c>
      <c r="J67" s="23">
        <v>1</v>
      </c>
      <c r="K67" s="23">
        <v>0</v>
      </c>
      <c r="L67" s="23">
        <v>12.47</v>
      </c>
      <c r="M67" s="23">
        <v>1</v>
      </c>
      <c r="N67" s="23">
        <v>1.1000000000000001</v>
      </c>
      <c r="O67" s="23">
        <v>0.9</v>
      </c>
    </row>
    <row r="68" spans="3:15" ht="13.15" x14ac:dyDescent="0.4">
      <c r="C68" s="26">
        <v>65</v>
      </c>
      <c r="D68" s="23">
        <v>1</v>
      </c>
      <c r="E68" s="23">
        <v>0.1275</v>
      </c>
      <c r="F68" s="23">
        <v>7.9017403146395507E-2</v>
      </c>
      <c r="G68" s="23">
        <v>0</v>
      </c>
      <c r="H68" s="23">
        <v>0</v>
      </c>
      <c r="I68" s="23">
        <v>1</v>
      </c>
      <c r="J68" s="23">
        <v>1</v>
      </c>
      <c r="K68" s="23">
        <v>0</v>
      </c>
      <c r="L68" s="23">
        <v>12.47</v>
      </c>
      <c r="M68" s="23">
        <v>1</v>
      </c>
      <c r="N68" s="23">
        <v>1.1000000000000001</v>
      </c>
      <c r="O68" s="23">
        <v>0.9</v>
      </c>
    </row>
    <row r="69" spans="3:15" ht="13.15" x14ac:dyDescent="0.4">
      <c r="C69" s="26">
        <v>66</v>
      </c>
      <c r="D69" s="23">
        <v>1</v>
      </c>
      <c r="E69" s="23">
        <v>0.19125</v>
      </c>
      <c r="F69" s="23">
        <v>0.118526104719593</v>
      </c>
      <c r="G69" s="23">
        <v>0</v>
      </c>
      <c r="H69" s="23">
        <v>0</v>
      </c>
      <c r="I69" s="23">
        <v>1</v>
      </c>
      <c r="J69" s="23">
        <v>1</v>
      </c>
      <c r="K69" s="23">
        <v>0</v>
      </c>
      <c r="L69" s="23">
        <v>12.47</v>
      </c>
      <c r="M69" s="23">
        <v>1</v>
      </c>
      <c r="N69" s="23">
        <v>1.1000000000000001</v>
      </c>
      <c r="O69" s="23">
        <v>0.9</v>
      </c>
    </row>
    <row r="70" spans="3:15" ht="13.15" x14ac:dyDescent="0.4">
      <c r="C70" s="26">
        <v>67</v>
      </c>
      <c r="D70" s="23">
        <v>1</v>
      </c>
      <c r="E70" s="23">
        <v>4.2500000000000003E-2</v>
      </c>
      <c r="F70" s="23">
        <v>2.6339134382131799E-2</v>
      </c>
      <c r="G70" s="23">
        <v>0</v>
      </c>
      <c r="H70" s="23">
        <v>0</v>
      </c>
      <c r="I70" s="23">
        <v>1</v>
      </c>
      <c r="J70" s="23">
        <v>1</v>
      </c>
      <c r="K70" s="23">
        <v>0</v>
      </c>
      <c r="L70" s="23">
        <v>12.47</v>
      </c>
      <c r="M70" s="23">
        <v>1</v>
      </c>
      <c r="N70" s="23">
        <v>1.1000000000000001</v>
      </c>
      <c r="O70" s="23">
        <v>0.9</v>
      </c>
    </row>
    <row r="71" spans="3:15" ht="13.15" x14ac:dyDescent="0.4">
      <c r="C71" s="26">
        <v>68</v>
      </c>
      <c r="D71" s="23">
        <v>1</v>
      </c>
      <c r="E71" s="23">
        <v>8.5000000000000006E-2</v>
      </c>
      <c r="F71" s="23">
        <v>5.2678268764263701E-2</v>
      </c>
      <c r="G71" s="23">
        <v>0</v>
      </c>
      <c r="H71" s="23">
        <v>0</v>
      </c>
      <c r="I71" s="23">
        <v>1</v>
      </c>
      <c r="J71" s="23">
        <v>1</v>
      </c>
      <c r="K71" s="23">
        <v>0</v>
      </c>
      <c r="L71" s="23">
        <v>12.47</v>
      </c>
      <c r="M71" s="23">
        <v>1</v>
      </c>
      <c r="N71" s="23">
        <v>1.1000000000000001</v>
      </c>
      <c r="O71" s="23">
        <v>0.9</v>
      </c>
    </row>
    <row r="72" spans="3:15" ht="13.15" x14ac:dyDescent="0.4">
      <c r="C72" s="26">
        <v>69</v>
      </c>
      <c r="D72" s="23">
        <v>1</v>
      </c>
      <c r="E72" s="23">
        <v>0.255</v>
      </c>
      <c r="F72" s="23">
        <v>0.15803480629279101</v>
      </c>
      <c r="G72" s="23">
        <v>0</v>
      </c>
      <c r="H72" s="23">
        <v>0</v>
      </c>
      <c r="I72" s="23">
        <v>1</v>
      </c>
      <c r="J72" s="23">
        <v>1</v>
      </c>
      <c r="K72" s="23">
        <v>0</v>
      </c>
      <c r="L72" s="23">
        <v>12.47</v>
      </c>
      <c r="M72" s="23">
        <v>1</v>
      </c>
      <c r="N72" s="23">
        <v>1.1000000000000001</v>
      </c>
      <c r="O72" s="23">
        <v>0.9</v>
      </c>
    </row>
    <row r="73" spans="3:15" ht="13.15" x14ac:dyDescent="0.4">
      <c r="C73" s="26">
        <v>70</v>
      </c>
      <c r="D73" s="23">
        <v>1</v>
      </c>
      <c r="E73" s="23">
        <v>0</v>
      </c>
      <c r="F73" s="23">
        <v>0</v>
      </c>
      <c r="G73" s="23">
        <v>0</v>
      </c>
      <c r="H73" s="23">
        <v>0</v>
      </c>
      <c r="I73" s="23">
        <v>1</v>
      </c>
      <c r="J73" s="23">
        <v>1</v>
      </c>
      <c r="K73" s="23">
        <v>0</v>
      </c>
      <c r="L73" s="23">
        <v>12.47</v>
      </c>
      <c r="M73" s="23">
        <v>1</v>
      </c>
      <c r="N73" s="23">
        <v>1.1000000000000001</v>
      </c>
      <c r="O73" s="23">
        <v>0.9</v>
      </c>
    </row>
    <row r="74" spans="3:15" ht="13.15" x14ac:dyDescent="0.4">
      <c r="C74" s="26">
        <v>71</v>
      </c>
      <c r="D74" s="23">
        <v>1</v>
      </c>
      <c r="E74" s="23">
        <v>0.255</v>
      </c>
      <c r="F74" s="23">
        <v>0.15803480629279101</v>
      </c>
      <c r="G74" s="23">
        <v>0</v>
      </c>
      <c r="H74" s="23">
        <v>0</v>
      </c>
      <c r="I74" s="23">
        <v>1</v>
      </c>
      <c r="J74" s="23">
        <v>1</v>
      </c>
      <c r="K74" s="23">
        <v>0</v>
      </c>
      <c r="L74" s="23">
        <v>12.47</v>
      </c>
      <c r="M74" s="23">
        <v>1</v>
      </c>
      <c r="N74" s="23">
        <v>1.1000000000000001</v>
      </c>
      <c r="O74" s="23">
        <v>0.9</v>
      </c>
    </row>
    <row r="75" spans="3:15" ht="13.15" x14ac:dyDescent="0.4">
      <c r="C75" s="26">
        <v>72</v>
      </c>
      <c r="D75" s="23">
        <v>1</v>
      </c>
      <c r="E75" s="23">
        <v>0.1275</v>
      </c>
      <c r="F75" s="23">
        <v>7.9017403146395507E-2</v>
      </c>
      <c r="G75" s="23">
        <v>0</v>
      </c>
      <c r="H75" s="23">
        <v>0</v>
      </c>
      <c r="I75" s="23">
        <v>1</v>
      </c>
      <c r="J75" s="23">
        <v>1</v>
      </c>
      <c r="K75" s="23">
        <v>0</v>
      </c>
      <c r="L75" s="23">
        <v>12.47</v>
      </c>
      <c r="M75" s="23">
        <v>1</v>
      </c>
      <c r="N75" s="23">
        <v>1.1000000000000001</v>
      </c>
      <c r="O75" s="23">
        <v>0.9</v>
      </c>
    </row>
    <row r="76" spans="3:15" ht="13.15" x14ac:dyDescent="0.4">
      <c r="C76" s="26">
        <v>73</v>
      </c>
      <c r="D76" s="23">
        <v>1</v>
      </c>
      <c r="E76" s="23">
        <v>0.255</v>
      </c>
      <c r="F76" s="23">
        <v>0.15803480629279101</v>
      </c>
      <c r="G76" s="23">
        <v>0</v>
      </c>
      <c r="H76" s="23">
        <v>0</v>
      </c>
      <c r="I76" s="23">
        <v>1</v>
      </c>
      <c r="J76" s="23">
        <v>1</v>
      </c>
      <c r="K76" s="23">
        <v>0</v>
      </c>
      <c r="L76" s="23">
        <v>12.47</v>
      </c>
      <c r="M76" s="23">
        <v>1</v>
      </c>
      <c r="N76" s="23">
        <v>1.1000000000000001</v>
      </c>
      <c r="O76" s="23">
        <v>0.9</v>
      </c>
    </row>
    <row r="77" spans="3:15" ht="13.15" x14ac:dyDescent="0.4">
      <c r="C77" s="26">
        <v>74</v>
      </c>
      <c r="D77" s="23">
        <v>1</v>
      </c>
      <c r="E77" s="23">
        <v>0.255</v>
      </c>
      <c r="F77" s="23">
        <v>0.15803480629279101</v>
      </c>
      <c r="G77" s="23">
        <v>0</v>
      </c>
      <c r="H77" s="23">
        <v>0</v>
      </c>
      <c r="I77" s="23">
        <v>1</v>
      </c>
      <c r="J77" s="23">
        <v>1</v>
      </c>
      <c r="K77" s="23">
        <v>0</v>
      </c>
      <c r="L77" s="23">
        <v>12.47</v>
      </c>
      <c r="M77" s="23">
        <v>1</v>
      </c>
      <c r="N77" s="23">
        <v>1.1000000000000001</v>
      </c>
      <c r="O77" s="23">
        <v>0.9</v>
      </c>
    </row>
    <row r="78" spans="3:15" ht="13.15" x14ac:dyDescent="0.4">
      <c r="C78" s="26">
        <v>75</v>
      </c>
      <c r="D78" s="23">
        <v>1</v>
      </c>
      <c r="E78" s="23">
        <v>3.8249999999999999E-2</v>
      </c>
      <c r="F78" s="23">
        <v>2.3705220943918699E-2</v>
      </c>
      <c r="G78" s="23">
        <v>0</v>
      </c>
      <c r="H78" s="23">
        <v>0</v>
      </c>
      <c r="I78" s="23">
        <v>1</v>
      </c>
      <c r="J78" s="23">
        <v>1</v>
      </c>
      <c r="K78" s="23">
        <v>0</v>
      </c>
      <c r="L78" s="23">
        <v>12.47</v>
      </c>
      <c r="M78" s="23">
        <v>1</v>
      </c>
      <c r="N78" s="23">
        <v>1.1000000000000001</v>
      </c>
      <c r="O78" s="23">
        <v>0.9</v>
      </c>
    </row>
    <row r="79" spans="3:15" ht="13.15" x14ac:dyDescent="0.4">
      <c r="C79" s="26">
        <v>76</v>
      </c>
      <c r="D79" s="23">
        <v>1</v>
      </c>
      <c r="E79" s="23">
        <v>6.3750000000000001E-2</v>
      </c>
      <c r="F79" s="23">
        <v>3.9508701573197802E-2</v>
      </c>
      <c r="G79" s="23">
        <v>0</v>
      </c>
      <c r="H79" s="23">
        <v>0</v>
      </c>
      <c r="I79" s="23">
        <v>1</v>
      </c>
      <c r="J79" s="23">
        <v>1</v>
      </c>
      <c r="K79" s="23">
        <v>0</v>
      </c>
      <c r="L79" s="23">
        <v>12.47</v>
      </c>
      <c r="M79" s="23">
        <v>1</v>
      </c>
      <c r="N79" s="23">
        <v>1.1000000000000001</v>
      </c>
      <c r="O79" s="23">
        <v>0.9</v>
      </c>
    </row>
    <row r="80" spans="3:15" ht="13.15" x14ac:dyDescent="0.4">
      <c r="C80" s="26">
        <v>77</v>
      </c>
      <c r="D80" s="23">
        <v>1</v>
      </c>
      <c r="E80" s="23">
        <v>0.1275</v>
      </c>
      <c r="F80" s="23">
        <v>7.9017403146395507E-2</v>
      </c>
      <c r="G80" s="23">
        <v>0</v>
      </c>
      <c r="H80" s="23">
        <v>0</v>
      </c>
      <c r="I80" s="23">
        <v>1</v>
      </c>
      <c r="J80" s="23">
        <v>1</v>
      </c>
      <c r="K80" s="23">
        <v>0</v>
      </c>
      <c r="L80" s="23">
        <v>12.47</v>
      </c>
      <c r="M80" s="23">
        <v>1</v>
      </c>
      <c r="N80" s="23">
        <v>1.1000000000000001</v>
      </c>
      <c r="O80" s="23">
        <v>0.9</v>
      </c>
    </row>
    <row r="81" spans="3:15" ht="13.15" x14ac:dyDescent="0.4">
      <c r="C81" s="26">
        <v>78</v>
      </c>
      <c r="D81" s="23">
        <v>1</v>
      </c>
      <c r="E81" s="23">
        <v>0</v>
      </c>
      <c r="F81" s="23">
        <v>0</v>
      </c>
      <c r="G81" s="23">
        <v>0</v>
      </c>
      <c r="H81" s="23">
        <v>0</v>
      </c>
      <c r="I81" s="23">
        <v>1</v>
      </c>
      <c r="J81" s="23">
        <v>1</v>
      </c>
      <c r="K81" s="23">
        <v>0</v>
      </c>
      <c r="L81" s="23">
        <v>12.47</v>
      </c>
      <c r="M81" s="23">
        <v>1</v>
      </c>
      <c r="N81" s="23">
        <v>1.1000000000000001</v>
      </c>
      <c r="O81" s="23">
        <v>0.9</v>
      </c>
    </row>
    <row r="82" spans="3:15" ht="13.15" x14ac:dyDescent="0.4">
      <c r="C82" s="26">
        <v>79</v>
      </c>
      <c r="D82" s="23">
        <v>1</v>
      </c>
      <c r="E82" s="23">
        <v>0.42712499999999998</v>
      </c>
      <c r="F82" s="23">
        <v>0.26470830054042499</v>
      </c>
      <c r="G82" s="23">
        <v>0</v>
      </c>
      <c r="H82" s="23">
        <v>0</v>
      </c>
      <c r="I82" s="23">
        <v>1</v>
      </c>
      <c r="J82" s="23">
        <v>1</v>
      </c>
      <c r="K82" s="23">
        <v>0</v>
      </c>
      <c r="L82" s="23">
        <v>12.47</v>
      </c>
      <c r="M82" s="23">
        <v>1</v>
      </c>
      <c r="N82" s="23">
        <v>1.1000000000000001</v>
      </c>
      <c r="O82" s="23">
        <v>0.9</v>
      </c>
    </row>
    <row r="83" spans="3:15" ht="13.15" x14ac:dyDescent="0.4">
      <c r="C83" s="26">
        <v>80</v>
      </c>
      <c r="D83" s="23">
        <v>1</v>
      </c>
      <c r="E83" s="23">
        <v>0.63749999999999996</v>
      </c>
      <c r="F83" s="23">
        <v>0.39508701573197802</v>
      </c>
      <c r="G83" s="23">
        <v>0</v>
      </c>
      <c r="H83" s="23">
        <v>0</v>
      </c>
      <c r="I83" s="23">
        <v>1</v>
      </c>
      <c r="J83" s="23">
        <v>1</v>
      </c>
      <c r="K83" s="23">
        <v>0</v>
      </c>
      <c r="L83" s="23">
        <v>12.47</v>
      </c>
      <c r="M83" s="23">
        <v>1</v>
      </c>
      <c r="N83" s="23">
        <v>1.1000000000000001</v>
      </c>
      <c r="O83" s="23">
        <v>0.9</v>
      </c>
    </row>
    <row r="84" spans="3:15" ht="13.15" x14ac:dyDescent="0.4">
      <c r="C84" s="26">
        <v>81</v>
      </c>
      <c r="D84" s="23">
        <v>1</v>
      </c>
      <c r="E84" s="23">
        <v>0</v>
      </c>
      <c r="F84" s="23">
        <v>0</v>
      </c>
      <c r="G84" s="23">
        <v>0</v>
      </c>
      <c r="H84" s="23">
        <v>0</v>
      </c>
      <c r="I84" s="23">
        <v>1</v>
      </c>
      <c r="J84" s="23">
        <v>1</v>
      </c>
      <c r="K84" s="23">
        <v>0</v>
      </c>
      <c r="L84" s="23">
        <v>12.47</v>
      </c>
      <c r="M84" s="23">
        <v>1</v>
      </c>
      <c r="N84" s="23">
        <v>1.1000000000000001</v>
      </c>
      <c r="O84" s="23">
        <v>0.9</v>
      </c>
    </row>
    <row r="85" spans="3:15" ht="13.15" x14ac:dyDescent="0.4">
      <c r="C85" s="26">
        <v>82</v>
      </c>
      <c r="D85" s="23">
        <v>1</v>
      </c>
      <c r="E85" s="23">
        <v>0.1275</v>
      </c>
      <c r="F85" s="23">
        <v>7.9017403146395507E-2</v>
      </c>
      <c r="G85" s="23">
        <v>0</v>
      </c>
      <c r="H85" s="23">
        <v>0</v>
      </c>
      <c r="I85" s="23">
        <v>1</v>
      </c>
      <c r="J85" s="23">
        <v>1</v>
      </c>
      <c r="K85" s="23">
        <v>0</v>
      </c>
      <c r="L85" s="23">
        <v>12.47</v>
      </c>
      <c r="M85" s="23">
        <v>1</v>
      </c>
      <c r="N85" s="23">
        <v>1.1000000000000001</v>
      </c>
      <c r="O85" s="23">
        <v>0.9</v>
      </c>
    </row>
    <row r="86" spans="3:15" ht="13.15" x14ac:dyDescent="0.4">
      <c r="C86" s="26">
        <v>83</v>
      </c>
      <c r="D86" s="23">
        <v>1</v>
      </c>
      <c r="E86" s="23">
        <v>6.3750000000000001E-2</v>
      </c>
      <c r="F86" s="23">
        <v>3.9508701573197802E-2</v>
      </c>
      <c r="G86" s="23">
        <v>0</v>
      </c>
      <c r="H86" s="23">
        <v>0</v>
      </c>
      <c r="I86" s="23">
        <v>1</v>
      </c>
      <c r="J86" s="23">
        <v>1</v>
      </c>
      <c r="K86" s="23">
        <v>0</v>
      </c>
      <c r="L86" s="23">
        <v>12.47</v>
      </c>
      <c r="M86" s="23">
        <v>1</v>
      </c>
      <c r="N86" s="23">
        <v>1.1000000000000001</v>
      </c>
      <c r="O86" s="23">
        <v>0.9</v>
      </c>
    </row>
    <row r="87" spans="3:15" ht="13.15" x14ac:dyDescent="0.4">
      <c r="C87" s="26">
        <v>84</v>
      </c>
      <c r="D87" s="23">
        <v>1</v>
      </c>
      <c r="E87" s="23">
        <v>0.19125</v>
      </c>
      <c r="F87" s="23">
        <v>0.118526104719593</v>
      </c>
      <c r="G87" s="23">
        <v>0</v>
      </c>
      <c r="H87" s="23">
        <v>0</v>
      </c>
      <c r="I87" s="23">
        <v>1</v>
      </c>
      <c r="J87" s="23">
        <v>1</v>
      </c>
      <c r="K87" s="23">
        <v>0</v>
      </c>
      <c r="L87" s="23">
        <v>12.47</v>
      </c>
      <c r="M87" s="23">
        <v>1</v>
      </c>
      <c r="N87" s="23">
        <v>1.1000000000000001</v>
      </c>
      <c r="O87" s="23">
        <v>0.9</v>
      </c>
    </row>
    <row r="88" spans="3:15" ht="13.15" x14ac:dyDescent="0.4">
      <c r="C88" s="26">
        <v>85</v>
      </c>
      <c r="D88" s="23">
        <v>1</v>
      </c>
      <c r="E88" s="23">
        <v>0</v>
      </c>
      <c r="F88" s="23">
        <v>0</v>
      </c>
      <c r="G88" s="23">
        <v>0</v>
      </c>
      <c r="H88" s="23">
        <v>0</v>
      </c>
      <c r="I88" s="23">
        <v>1</v>
      </c>
      <c r="J88" s="23">
        <v>1</v>
      </c>
      <c r="K88" s="23">
        <v>0</v>
      </c>
      <c r="L88" s="23">
        <v>12.47</v>
      </c>
      <c r="M88" s="23">
        <v>1</v>
      </c>
      <c r="N88" s="23">
        <v>1.1000000000000001</v>
      </c>
      <c r="O88" s="23">
        <v>0.9</v>
      </c>
    </row>
    <row r="89" spans="3:15" ht="13.15" x14ac:dyDescent="0.4">
      <c r="C89" s="26">
        <v>86</v>
      </c>
      <c r="D89" s="23">
        <v>1</v>
      </c>
      <c r="E89" s="23">
        <v>0.42499999999999999</v>
      </c>
      <c r="F89" s="23">
        <v>0.26339134382131801</v>
      </c>
      <c r="G89" s="23">
        <v>0</v>
      </c>
      <c r="H89" s="23">
        <v>0</v>
      </c>
      <c r="I89" s="23">
        <v>1</v>
      </c>
      <c r="J89" s="23">
        <v>1</v>
      </c>
      <c r="K89" s="23">
        <v>0</v>
      </c>
      <c r="L89" s="23">
        <v>12.47</v>
      </c>
      <c r="M89" s="23">
        <v>1</v>
      </c>
      <c r="N89" s="23">
        <v>1.1000000000000001</v>
      </c>
      <c r="O89" s="23">
        <v>0.9</v>
      </c>
    </row>
    <row r="90" spans="3:15" ht="13.15" x14ac:dyDescent="0.4">
      <c r="C90" s="26">
        <v>87</v>
      </c>
      <c r="D90" s="23">
        <v>1</v>
      </c>
      <c r="E90" s="23">
        <v>0.1275</v>
      </c>
      <c r="F90" s="23">
        <v>7.9017403146395507E-2</v>
      </c>
      <c r="G90" s="23">
        <v>0</v>
      </c>
      <c r="H90" s="23">
        <v>0</v>
      </c>
      <c r="I90" s="23">
        <v>1</v>
      </c>
      <c r="J90" s="23">
        <v>1</v>
      </c>
      <c r="K90" s="23">
        <v>0</v>
      </c>
      <c r="L90" s="23">
        <v>12.47</v>
      </c>
      <c r="M90" s="23">
        <v>1</v>
      </c>
      <c r="N90" s="23">
        <v>1.1000000000000001</v>
      </c>
      <c r="O90" s="23">
        <v>0.9</v>
      </c>
    </row>
    <row r="91" spans="3:15" ht="13.15" x14ac:dyDescent="0.4">
      <c r="C91" s="26">
        <v>88</v>
      </c>
      <c r="D91" s="23">
        <v>1</v>
      </c>
      <c r="E91" s="23">
        <v>6.3750000000000001E-2</v>
      </c>
      <c r="F91" s="23">
        <v>3.9508701573197802E-2</v>
      </c>
      <c r="G91" s="23">
        <v>0</v>
      </c>
      <c r="H91" s="23">
        <v>0</v>
      </c>
      <c r="I91" s="23">
        <v>1</v>
      </c>
      <c r="J91" s="23">
        <v>1</v>
      </c>
      <c r="K91" s="23">
        <v>0</v>
      </c>
      <c r="L91" s="23">
        <v>12.47</v>
      </c>
      <c r="M91" s="23">
        <v>1</v>
      </c>
      <c r="N91" s="23">
        <v>1.1000000000000001</v>
      </c>
      <c r="O91" s="23">
        <v>0.9</v>
      </c>
    </row>
    <row r="92" spans="3:15" ht="13.15" x14ac:dyDescent="0.4">
      <c r="C92" s="26">
        <v>89</v>
      </c>
      <c r="D92" s="23">
        <v>1</v>
      </c>
      <c r="E92" s="23">
        <v>5.525E-2</v>
      </c>
      <c r="F92" s="23">
        <v>3.4240874696771402E-2</v>
      </c>
      <c r="G92" s="23">
        <v>0</v>
      </c>
      <c r="H92" s="23">
        <v>0</v>
      </c>
      <c r="I92" s="23">
        <v>1</v>
      </c>
      <c r="J92" s="23">
        <v>1</v>
      </c>
      <c r="K92" s="23">
        <v>0</v>
      </c>
      <c r="L92" s="23">
        <v>12.47</v>
      </c>
      <c r="M92" s="23">
        <v>1</v>
      </c>
      <c r="N92" s="23">
        <v>1.1000000000000001</v>
      </c>
      <c r="O92" s="23">
        <v>0.9</v>
      </c>
    </row>
    <row r="93" spans="3:15" ht="13.15" x14ac:dyDescent="0.4">
      <c r="C93" s="26">
        <v>90</v>
      </c>
      <c r="D93" s="23">
        <v>1</v>
      </c>
      <c r="E93" s="23">
        <v>0</v>
      </c>
      <c r="F93" s="23">
        <v>0</v>
      </c>
      <c r="G93" s="23">
        <v>0</v>
      </c>
      <c r="H93" s="23">
        <v>0</v>
      </c>
      <c r="I93" s="23">
        <v>1</v>
      </c>
      <c r="J93" s="23">
        <v>1</v>
      </c>
      <c r="K93" s="23">
        <v>0</v>
      </c>
      <c r="L93" s="23">
        <v>12.47</v>
      </c>
      <c r="M93" s="23">
        <v>1</v>
      </c>
      <c r="N93" s="23">
        <v>1.1000000000000001</v>
      </c>
      <c r="O93" s="23">
        <v>0.9</v>
      </c>
    </row>
    <row r="94" spans="3:15" ht="13.15" x14ac:dyDescent="0.4">
      <c r="C94" s="26">
        <v>91</v>
      </c>
      <c r="D94" s="23">
        <v>1</v>
      </c>
      <c r="E94" s="23">
        <v>0</v>
      </c>
      <c r="F94" s="23">
        <v>0</v>
      </c>
      <c r="G94" s="23">
        <v>0</v>
      </c>
      <c r="H94" s="23">
        <v>0</v>
      </c>
      <c r="I94" s="23">
        <v>1</v>
      </c>
      <c r="J94" s="23">
        <v>1</v>
      </c>
      <c r="K94" s="23">
        <v>0</v>
      </c>
      <c r="L94" s="23">
        <v>12.47</v>
      </c>
      <c r="M94" s="23">
        <v>1</v>
      </c>
      <c r="N94" s="23">
        <v>1.1000000000000001</v>
      </c>
      <c r="O94" s="23">
        <v>0.9</v>
      </c>
    </row>
    <row r="95" spans="3:15" ht="13.15" x14ac:dyDescent="0.4">
      <c r="C95" s="26">
        <v>92</v>
      </c>
      <c r="D95" s="23">
        <v>1</v>
      </c>
      <c r="E95" s="23">
        <v>0</v>
      </c>
      <c r="F95" s="23">
        <v>0</v>
      </c>
      <c r="G95" s="23">
        <v>0</v>
      </c>
      <c r="H95" s="23">
        <v>0</v>
      </c>
      <c r="I95" s="23">
        <v>1</v>
      </c>
      <c r="J95" s="23">
        <v>1</v>
      </c>
      <c r="K95" s="23">
        <v>0</v>
      </c>
      <c r="L95" s="23">
        <v>12.47</v>
      </c>
      <c r="M95" s="23">
        <v>1</v>
      </c>
      <c r="N95" s="23">
        <v>1.1000000000000001</v>
      </c>
      <c r="O95" s="23">
        <v>0.9</v>
      </c>
    </row>
    <row r="96" spans="3:15" ht="13.15" x14ac:dyDescent="0.4">
      <c r="C96" s="26">
        <v>93</v>
      </c>
      <c r="D96" s="23">
        <v>1</v>
      </c>
      <c r="E96" s="23">
        <v>0</v>
      </c>
      <c r="F96" s="23">
        <v>0</v>
      </c>
      <c r="G96" s="23">
        <v>0</v>
      </c>
      <c r="H96" s="23">
        <v>0</v>
      </c>
      <c r="I96" s="23">
        <v>1</v>
      </c>
      <c r="J96" s="23">
        <v>1</v>
      </c>
      <c r="K96" s="23">
        <v>0</v>
      </c>
      <c r="L96" s="23">
        <v>12.47</v>
      </c>
      <c r="M96" s="23">
        <v>1</v>
      </c>
      <c r="N96" s="23">
        <v>1.1000000000000001</v>
      </c>
      <c r="O96" s="23">
        <v>0.9</v>
      </c>
    </row>
    <row r="97" spans="3:15" ht="13.15" x14ac:dyDescent="0.4">
      <c r="C97" s="26">
        <v>94</v>
      </c>
      <c r="D97" s="23">
        <v>1</v>
      </c>
      <c r="E97" s="23">
        <v>9.35E-2</v>
      </c>
      <c r="F97" s="23">
        <v>5.7946095640690101E-2</v>
      </c>
      <c r="G97" s="23">
        <v>0</v>
      </c>
      <c r="H97" s="23">
        <v>0</v>
      </c>
      <c r="I97" s="23">
        <v>1</v>
      </c>
      <c r="J97" s="23">
        <v>1</v>
      </c>
      <c r="K97" s="23">
        <v>0</v>
      </c>
      <c r="L97" s="23">
        <v>12.47</v>
      </c>
      <c r="M97" s="23">
        <v>1</v>
      </c>
      <c r="N97" s="23">
        <v>1.1000000000000001</v>
      </c>
      <c r="O97" s="23">
        <v>0.9</v>
      </c>
    </row>
    <row r="98" spans="3:15" ht="13.15" x14ac:dyDescent="0.4">
      <c r="C98" s="26">
        <v>95</v>
      </c>
      <c r="D98" s="23">
        <v>1</v>
      </c>
      <c r="E98" s="23">
        <v>0</v>
      </c>
      <c r="F98" s="23">
        <v>0</v>
      </c>
      <c r="G98" s="23">
        <v>0</v>
      </c>
      <c r="H98" s="23">
        <v>0</v>
      </c>
      <c r="I98" s="23">
        <v>1</v>
      </c>
      <c r="J98" s="23">
        <v>1</v>
      </c>
      <c r="K98" s="23">
        <v>0</v>
      </c>
      <c r="L98" s="23">
        <v>12.47</v>
      </c>
      <c r="M98" s="23">
        <v>1</v>
      </c>
      <c r="N98" s="23">
        <v>1.1000000000000001</v>
      </c>
      <c r="O98" s="23">
        <v>0.9</v>
      </c>
    </row>
    <row r="99" spans="3:15" ht="13.15" x14ac:dyDescent="0.4">
      <c r="C99" s="26">
        <v>96</v>
      </c>
      <c r="D99" s="23">
        <v>1</v>
      </c>
      <c r="E99" s="23">
        <v>0.1275</v>
      </c>
      <c r="F99" s="23">
        <v>7.9017403146395507E-2</v>
      </c>
      <c r="G99" s="23">
        <v>0</v>
      </c>
      <c r="H99" s="23">
        <v>0</v>
      </c>
      <c r="I99" s="23">
        <v>1</v>
      </c>
      <c r="J99" s="23">
        <v>1</v>
      </c>
      <c r="K99" s="23">
        <v>0</v>
      </c>
      <c r="L99" s="23">
        <v>12.47</v>
      </c>
      <c r="M99" s="23">
        <v>1</v>
      </c>
      <c r="N99" s="23">
        <v>1.1000000000000001</v>
      </c>
      <c r="O99" s="23">
        <v>0.9</v>
      </c>
    </row>
    <row r="100" spans="3:15" ht="13.15" x14ac:dyDescent="0.4">
      <c r="C100" s="26">
        <v>97</v>
      </c>
      <c r="D100" s="23">
        <v>1</v>
      </c>
      <c r="E100" s="23">
        <v>0</v>
      </c>
      <c r="F100" s="23">
        <v>0</v>
      </c>
      <c r="G100" s="23">
        <v>0</v>
      </c>
      <c r="H100" s="23">
        <v>0</v>
      </c>
      <c r="I100" s="23">
        <v>1</v>
      </c>
      <c r="J100" s="23">
        <v>1</v>
      </c>
      <c r="K100" s="23">
        <v>0</v>
      </c>
      <c r="L100" s="23">
        <v>12.47</v>
      </c>
      <c r="M100" s="23">
        <v>1</v>
      </c>
      <c r="N100" s="23">
        <v>1.1000000000000001</v>
      </c>
      <c r="O100" s="23">
        <v>0.9</v>
      </c>
    </row>
    <row r="101" spans="3:15" ht="13.15" x14ac:dyDescent="0.4">
      <c r="C101" s="26">
        <v>98</v>
      </c>
      <c r="D101" s="23">
        <v>1</v>
      </c>
      <c r="E101" s="23">
        <v>0.255</v>
      </c>
      <c r="F101" s="23">
        <v>0.15803480629279101</v>
      </c>
      <c r="G101" s="23">
        <v>0</v>
      </c>
      <c r="H101" s="23">
        <v>0</v>
      </c>
      <c r="I101" s="23">
        <v>1</v>
      </c>
      <c r="J101" s="23">
        <v>1</v>
      </c>
      <c r="K101" s="23">
        <v>0</v>
      </c>
      <c r="L101" s="23">
        <v>12.47</v>
      </c>
      <c r="M101" s="23">
        <v>1</v>
      </c>
      <c r="N101" s="23">
        <v>1.1000000000000001</v>
      </c>
      <c r="O101" s="23">
        <v>0.9</v>
      </c>
    </row>
    <row r="102" spans="3:15" ht="13.15" x14ac:dyDescent="0.4">
      <c r="C102" s="26">
        <v>99</v>
      </c>
      <c r="D102" s="23">
        <v>1</v>
      </c>
      <c r="E102" s="23">
        <v>0</v>
      </c>
      <c r="F102" s="23">
        <v>0</v>
      </c>
      <c r="G102" s="23">
        <v>0</v>
      </c>
      <c r="H102" s="23">
        <v>0</v>
      </c>
      <c r="I102" s="23">
        <v>1</v>
      </c>
      <c r="J102" s="23">
        <v>1</v>
      </c>
      <c r="K102" s="23">
        <v>0</v>
      </c>
      <c r="L102" s="23">
        <v>12.47</v>
      </c>
      <c r="M102" s="23">
        <v>1</v>
      </c>
      <c r="N102" s="23">
        <v>1.1000000000000001</v>
      </c>
      <c r="O102" s="23">
        <v>0.9</v>
      </c>
    </row>
    <row r="103" spans="3:15" ht="13.15" x14ac:dyDescent="0.4">
      <c r="C103" s="26">
        <v>100</v>
      </c>
      <c r="D103" s="23">
        <v>1</v>
      </c>
      <c r="E103" s="23">
        <v>0.255</v>
      </c>
      <c r="F103" s="23">
        <v>0.15803480629279101</v>
      </c>
      <c r="G103" s="23">
        <v>0</v>
      </c>
      <c r="H103" s="23">
        <v>0</v>
      </c>
      <c r="I103" s="23">
        <v>1</v>
      </c>
      <c r="J103" s="23">
        <v>1</v>
      </c>
      <c r="K103" s="23">
        <v>0</v>
      </c>
      <c r="L103" s="23">
        <v>12.47</v>
      </c>
      <c r="M103" s="23">
        <v>1</v>
      </c>
      <c r="N103" s="23">
        <v>1.1000000000000001</v>
      </c>
      <c r="O103" s="23">
        <v>0.9</v>
      </c>
    </row>
    <row r="104" spans="3:15" ht="13.15" x14ac:dyDescent="0.4">
      <c r="C104" s="26">
        <v>101</v>
      </c>
      <c r="D104" s="23">
        <v>1</v>
      </c>
      <c r="E104" s="23">
        <v>1.2749999999999999E-2</v>
      </c>
      <c r="F104" s="23">
        <v>7.9017403146395496E-3</v>
      </c>
      <c r="G104" s="23">
        <v>0</v>
      </c>
      <c r="H104" s="23">
        <v>0</v>
      </c>
      <c r="I104" s="23">
        <v>1</v>
      </c>
      <c r="J104" s="23">
        <v>1</v>
      </c>
      <c r="K104" s="23">
        <v>0</v>
      </c>
      <c r="L104" s="23">
        <v>12.47</v>
      </c>
      <c r="M104" s="23">
        <v>1</v>
      </c>
      <c r="N104" s="23">
        <v>1.1000000000000001</v>
      </c>
      <c r="O104" s="23">
        <v>0.9</v>
      </c>
    </row>
    <row r="105" spans="3:15" ht="13.15" x14ac:dyDescent="0.4">
      <c r="C105" s="26">
        <v>102</v>
      </c>
      <c r="D105" s="23">
        <v>1</v>
      </c>
      <c r="E105" s="23">
        <v>0</v>
      </c>
      <c r="F105" s="23">
        <v>0</v>
      </c>
      <c r="G105" s="23">
        <v>0</v>
      </c>
      <c r="H105" s="23">
        <v>0</v>
      </c>
      <c r="I105" s="23">
        <v>1</v>
      </c>
      <c r="J105" s="23">
        <v>1</v>
      </c>
      <c r="K105" s="23">
        <v>0</v>
      </c>
      <c r="L105" s="23">
        <v>12.47</v>
      </c>
      <c r="M105" s="23">
        <v>1</v>
      </c>
      <c r="N105" s="23">
        <v>1.1000000000000001</v>
      </c>
      <c r="O105" s="23">
        <v>0.9</v>
      </c>
    </row>
    <row r="106" spans="3:15" ht="13.15" x14ac:dyDescent="0.4">
      <c r="C106" s="26">
        <v>103</v>
      </c>
      <c r="D106" s="23">
        <v>1</v>
      </c>
      <c r="E106" s="23">
        <v>0.10625</v>
      </c>
      <c r="F106" s="23">
        <v>6.5847835955329601E-2</v>
      </c>
      <c r="G106" s="23">
        <v>0</v>
      </c>
      <c r="H106" s="23">
        <v>0</v>
      </c>
      <c r="I106" s="23">
        <v>1</v>
      </c>
      <c r="J106" s="23">
        <v>1</v>
      </c>
      <c r="K106" s="23">
        <v>0</v>
      </c>
      <c r="L106" s="23">
        <v>12.47</v>
      </c>
      <c r="M106" s="23">
        <v>1</v>
      </c>
      <c r="N106" s="23">
        <v>1.1000000000000001</v>
      </c>
      <c r="O106" s="23">
        <v>0.9</v>
      </c>
    </row>
    <row r="107" spans="3:15" ht="13.15" x14ac:dyDescent="0.4">
      <c r="C107" s="26">
        <v>104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1</v>
      </c>
      <c r="J107" s="23">
        <v>1</v>
      </c>
      <c r="K107" s="23">
        <v>0</v>
      </c>
      <c r="L107" s="23">
        <v>12.47</v>
      </c>
      <c r="M107" s="23">
        <v>1</v>
      </c>
      <c r="N107" s="23">
        <v>1.1000000000000001</v>
      </c>
      <c r="O107" s="23">
        <v>0.9</v>
      </c>
    </row>
    <row r="108" spans="3:15" ht="13.15" x14ac:dyDescent="0.4">
      <c r="C108" s="26">
        <v>105</v>
      </c>
      <c r="D108" s="23">
        <v>1</v>
      </c>
      <c r="E108" s="23">
        <v>0.255</v>
      </c>
      <c r="F108" s="23">
        <v>0.15803480629279101</v>
      </c>
      <c r="G108" s="23">
        <v>0</v>
      </c>
      <c r="H108" s="23">
        <v>0</v>
      </c>
      <c r="I108" s="23">
        <v>1</v>
      </c>
      <c r="J108" s="23">
        <v>1</v>
      </c>
      <c r="K108" s="23">
        <v>0</v>
      </c>
      <c r="L108" s="23">
        <v>12.47</v>
      </c>
      <c r="M108" s="23">
        <v>1</v>
      </c>
      <c r="N108" s="23">
        <v>1.1000000000000001</v>
      </c>
      <c r="O108" s="23">
        <v>0.9</v>
      </c>
    </row>
    <row r="109" spans="3:15" ht="13.15" x14ac:dyDescent="0.4">
      <c r="C109" s="26">
        <v>106</v>
      </c>
      <c r="D109" s="23">
        <v>1</v>
      </c>
      <c r="E109" s="23">
        <v>0.1275</v>
      </c>
      <c r="F109" s="23">
        <v>7.9017403146395507E-2</v>
      </c>
      <c r="G109" s="23">
        <v>0</v>
      </c>
      <c r="H109" s="23">
        <v>0</v>
      </c>
      <c r="I109" s="23">
        <v>1</v>
      </c>
      <c r="J109" s="23">
        <v>1</v>
      </c>
      <c r="K109" s="23">
        <v>0</v>
      </c>
      <c r="L109" s="23">
        <v>12.47</v>
      </c>
      <c r="M109" s="23">
        <v>1</v>
      </c>
      <c r="N109" s="23">
        <v>1.1000000000000001</v>
      </c>
      <c r="O109" s="23">
        <v>0.9</v>
      </c>
    </row>
    <row r="110" spans="3:15" ht="13.15" x14ac:dyDescent="0.4">
      <c r="C110" s="26">
        <v>107</v>
      </c>
      <c r="D110" s="23">
        <v>1</v>
      </c>
      <c r="E110" s="23">
        <v>0.42712499999999998</v>
      </c>
      <c r="F110" s="23">
        <v>0.26470830054042499</v>
      </c>
      <c r="G110" s="23">
        <v>0</v>
      </c>
      <c r="H110" s="23">
        <v>0</v>
      </c>
      <c r="I110" s="23">
        <v>1</v>
      </c>
      <c r="J110" s="23">
        <v>1</v>
      </c>
      <c r="K110" s="23">
        <v>0</v>
      </c>
      <c r="L110" s="23">
        <v>12.47</v>
      </c>
      <c r="M110" s="23">
        <v>1</v>
      </c>
      <c r="N110" s="23">
        <v>1.1000000000000001</v>
      </c>
      <c r="O110" s="23">
        <v>0.9</v>
      </c>
    </row>
    <row r="111" spans="3:15" ht="13.15" x14ac:dyDescent="0.4">
      <c r="C111" s="26">
        <v>108</v>
      </c>
      <c r="D111" s="23">
        <v>1</v>
      </c>
      <c r="E111" s="23">
        <v>0</v>
      </c>
      <c r="F111" s="23">
        <v>0</v>
      </c>
      <c r="G111" s="23">
        <v>0</v>
      </c>
      <c r="H111" s="23">
        <v>0</v>
      </c>
      <c r="I111" s="23">
        <v>1</v>
      </c>
      <c r="J111" s="23">
        <v>1</v>
      </c>
      <c r="K111" s="23">
        <v>0</v>
      </c>
      <c r="L111" s="23">
        <v>12.47</v>
      </c>
      <c r="M111" s="23">
        <v>1</v>
      </c>
      <c r="N111" s="23">
        <v>1.1000000000000001</v>
      </c>
      <c r="O111" s="23">
        <v>0.9</v>
      </c>
    </row>
    <row r="112" spans="3:15" ht="13.15" x14ac:dyDescent="0.4">
      <c r="C112" s="26">
        <v>109</v>
      </c>
      <c r="D112" s="23">
        <v>1</v>
      </c>
      <c r="E112" s="23">
        <v>0.63749999999999996</v>
      </c>
      <c r="F112" s="23">
        <v>0.39508701573197802</v>
      </c>
      <c r="G112" s="23">
        <v>0</v>
      </c>
      <c r="H112" s="23">
        <v>0</v>
      </c>
      <c r="I112" s="23">
        <v>1</v>
      </c>
      <c r="J112" s="23">
        <v>1</v>
      </c>
      <c r="K112" s="23">
        <v>0</v>
      </c>
      <c r="L112" s="23">
        <v>12.47</v>
      </c>
      <c r="M112" s="23">
        <v>1</v>
      </c>
      <c r="N112" s="23">
        <v>1.1000000000000001</v>
      </c>
      <c r="O112" s="23">
        <v>0.9</v>
      </c>
    </row>
    <row r="113" spans="3:15" ht="13.15" x14ac:dyDescent="0.4">
      <c r="C113" s="26">
        <v>110</v>
      </c>
      <c r="D113" s="23">
        <v>1</v>
      </c>
      <c r="E113" s="23">
        <v>0.63749999999999996</v>
      </c>
      <c r="F113" s="23">
        <v>0.39508701573197802</v>
      </c>
      <c r="G113" s="23">
        <v>0</v>
      </c>
      <c r="H113" s="23">
        <v>0</v>
      </c>
      <c r="I113" s="23">
        <v>1</v>
      </c>
      <c r="J113" s="23">
        <v>1</v>
      </c>
      <c r="K113" s="23">
        <v>0</v>
      </c>
      <c r="L113" s="23">
        <v>12.47</v>
      </c>
      <c r="M113" s="23">
        <v>1</v>
      </c>
      <c r="N113" s="23">
        <v>1.1000000000000001</v>
      </c>
      <c r="O113" s="23">
        <v>0.9</v>
      </c>
    </row>
    <row r="114" spans="3:15" ht="13.15" x14ac:dyDescent="0.4">
      <c r="C114" s="26">
        <v>111</v>
      </c>
      <c r="D114" s="23">
        <v>1</v>
      </c>
      <c r="E114" s="23">
        <v>2.1250000000000002E-2</v>
      </c>
      <c r="F114" s="23">
        <v>1.3169567191065899E-2</v>
      </c>
      <c r="G114" s="23">
        <v>0</v>
      </c>
      <c r="H114" s="23">
        <v>0</v>
      </c>
      <c r="I114" s="23">
        <v>1</v>
      </c>
      <c r="J114" s="23">
        <v>1</v>
      </c>
      <c r="K114" s="23">
        <v>0</v>
      </c>
      <c r="L114" s="23">
        <v>12.47</v>
      </c>
      <c r="M114" s="23">
        <v>1</v>
      </c>
      <c r="N114" s="23">
        <v>1.1000000000000001</v>
      </c>
      <c r="O114" s="23">
        <v>0.9</v>
      </c>
    </row>
    <row r="115" spans="3:15" ht="13.15" x14ac:dyDescent="0.4">
      <c r="C115" s="26">
        <v>112</v>
      </c>
      <c r="D115" s="23">
        <v>1</v>
      </c>
      <c r="E115" s="23">
        <v>0.42499999999999999</v>
      </c>
      <c r="F115" s="23">
        <v>0.26339134382131801</v>
      </c>
      <c r="G115" s="23">
        <v>0</v>
      </c>
      <c r="H115" s="23">
        <v>0</v>
      </c>
      <c r="I115" s="23">
        <v>1</v>
      </c>
      <c r="J115" s="23">
        <v>1</v>
      </c>
      <c r="K115" s="23">
        <v>0</v>
      </c>
      <c r="L115" s="23">
        <v>12.47</v>
      </c>
      <c r="M115" s="23">
        <v>1</v>
      </c>
      <c r="N115" s="23">
        <v>1.1000000000000001</v>
      </c>
      <c r="O115" s="23">
        <v>0.9</v>
      </c>
    </row>
    <row r="116" spans="3:15" ht="13.15" x14ac:dyDescent="0.4">
      <c r="C116" s="26">
        <v>113</v>
      </c>
      <c r="D116" s="23">
        <v>1</v>
      </c>
      <c r="E116" s="23">
        <v>6.3750000000000001E-2</v>
      </c>
      <c r="F116" s="23">
        <v>3.9508701573197802E-2</v>
      </c>
      <c r="G116" s="23">
        <v>0</v>
      </c>
      <c r="H116" s="23">
        <v>0</v>
      </c>
      <c r="I116" s="23">
        <v>1</v>
      </c>
      <c r="J116" s="23">
        <v>1</v>
      </c>
      <c r="K116" s="23">
        <v>0</v>
      </c>
      <c r="L116" s="23">
        <v>12.47</v>
      </c>
      <c r="M116" s="23">
        <v>1</v>
      </c>
      <c r="N116" s="23">
        <v>1.1000000000000001</v>
      </c>
      <c r="O116" s="23">
        <v>0.9</v>
      </c>
    </row>
    <row r="117" spans="3:15" ht="13.15" x14ac:dyDescent="0.4">
      <c r="C117" s="26">
        <v>114</v>
      </c>
      <c r="D117" s="23">
        <v>1</v>
      </c>
      <c r="E117" s="23">
        <v>0</v>
      </c>
      <c r="F117" s="23">
        <v>0</v>
      </c>
      <c r="G117" s="23">
        <v>0</v>
      </c>
      <c r="H117" s="23">
        <v>0</v>
      </c>
      <c r="I117" s="23">
        <v>1</v>
      </c>
      <c r="J117" s="23">
        <v>1</v>
      </c>
      <c r="K117" s="23">
        <v>0</v>
      </c>
      <c r="L117" s="23">
        <v>12.47</v>
      </c>
      <c r="M117" s="23">
        <v>1</v>
      </c>
      <c r="N117" s="23">
        <v>1.1000000000000001</v>
      </c>
      <c r="O117" s="23">
        <v>0.9</v>
      </c>
    </row>
    <row r="118" spans="3:15" ht="13.15" x14ac:dyDescent="0.4">
      <c r="C118" s="26">
        <v>115</v>
      </c>
      <c r="D118" s="23">
        <v>1</v>
      </c>
      <c r="E118" s="23">
        <v>0</v>
      </c>
      <c r="F118" s="23">
        <v>0</v>
      </c>
      <c r="G118" s="23">
        <v>0</v>
      </c>
      <c r="H118" s="23">
        <v>0</v>
      </c>
      <c r="I118" s="23">
        <v>1</v>
      </c>
      <c r="J118" s="23">
        <v>1</v>
      </c>
      <c r="K118" s="23">
        <v>0</v>
      </c>
      <c r="L118" s="23">
        <v>12.47</v>
      </c>
      <c r="M118" s="23">
        <v>1</v>
      </c>
      <c r="N118" s="23">
        <v>1.1000000000000001</v>
      </c>
      <c r="O118" s="23">
        <v>0.9</v>
      </c>
    </row>
    <row r="119" spans="3:15" ht="13.15" x14ac:dyDescent="0.4">
      <c r="C119" s="26">
        <v>116</v>
      </c>
      <c r="D119" s="23">
        <v>1</v>
      </c>
      <c r="E119" s="23">
        <v>0.255</v>
      </c>
      <c r="F119" s="23">
        <v>0.15803480629279101</v>
      </c>
      <c r="G119" s="23">
        <v>0</v>
      </c>
      <c r="H119" s="23">
        <v>0</v>
      </c>
      <c r="I119" s="23">
        <v>1</v>
      </c>
      <c r="J119" s="23">
        <v>1</v>
      </c>
      <c r="K119" s="23">
        <v>0</v>
      </c>
      <c r="L119" s="23">
        <v>12.47</v>
      </c>
      <c r="M119" s="23">
        <v>1</v>
      </c>
      <c r="N119" s="23">
        <v>1.1000000000000001</v>
      </c>
      <c r="O119" s="23">
        <v>0.9</v>
      </c>
    </row>
    <row r="120" spans="3:15" ht="13.15" x14ac:dyDescent="0.4">
      <c r="C120" s="26">
        <v>117</v>
      </c>
      <c r="D120" s="23">
        <v>1</v>
      </c>
      <c r="E120" s="23">
        <v>5.525E-2</v>
      </c>
      <c r="F120" s="23">
        <v>3.4240874696771402E-2</v>
      </c>
      <c r="G120" s="23">
        <v>0</v>
      </c>
      <c r="H120" s="23">
        <v>0</v>
      </c>
      <c r="I120" s="23">
        <v>1</v>
      </c>
      <c r="J120" s="23">
        <v>1</v>
      </c>
      <c r="K120" s="23">
        <v>0</v>
      </c>
      <c r="L120" s="23">
        <v>12.47</v>
      </c>
      <c r="M120" s="23">
        <v>1</v>
      </c>
      <c r="N120" s="23">
        <v>1.1000000000000001</v>
      </c>
      <c r="O120" s="23">
        <v>0.9</v>
      </c>
    </row>
    <row r="121" spans="3:15" ht="13.15" x14ac:dyDescent="0.4">
      <c r="C121" s="26">
        <v>118</v>
      </c>
      <c r="D121" s="23">
        <v>1</v>
      </c>
      <c r="E121" s="23">
        <v>0</v>
      </c>
      <c r="F121" s="23">
        <v>0</v>
      </c>
      <c r="G121" s="23">
        <v>0</v>
      </c>
      <c r="H121" s="23">
        <v>0</v>
      </c>
      <c r="I121" s="23">
        <v>1</v>
      </c>
      <c r="J121" s="23">
        <v>1</v>
      </c>
      <c r="K121" s="23">
        <v>0</v>
      </c>
      <c r="L121" s="23">
        <v>12.47</v>
      </c>
      <c r="M121" s="23">
        <v>1</v>
      </c>
      <c r="N121" s="23">
        <v>1.1000000000000001</v>
      </c>
      <c r="O121" s="23">
        <v>0.9</v>
      </c>
    </row>
    <row r="122" spans="3:15" ht="13.15" x14ac:dyDescent="0.4">
      <c r="C122" s="26">
        <v>119</v>
      </c>
      <c r="D122" s="23">
        <v>1</v>
      </c>
      <c r="E122" s="23">
        <v>9.35E-2</v>
      </c>
      <c r="F122" s="23">
        <v>5.7946095640690101E-2</v>
      </c>
      <c r="G122" s="23">
        <v>0</v>
      </c>
      <c r="H122" s="23">
        <v>0</v>
      </c>
      <c r="I122" s="23">
        <v>1</v>
      </c>
      <c r="J122" s="23">
        <v>1</v>
      </c>
      <c r="K122" s="23">
        <v>0</v>
      </c>
      <c r="L122" s="23">
        <v>12.47</v>
      </c>
      <c r="M122" s="23">
        <v>1</v>
      </c>
      <c r="N122" s="23">
        <v>1.1000000000000001</v>
      </c>
      <c r="O122" s="23">
        <v>0.9</v>
      </c>
    </row>
    <row r="123" spans="3:15" ht="13.15" x14ac:dyDescent="0.4">
      <c r="C123" s="26">
        <v>120</v>
      </c>
      <c r="D123" s="23">
        <v>1</v>
      </c>
      <c r="E123" s="23">
        <v>0</v>
      </c>
      <c r="F123" s="23">
        <v>0</v>
      </c>
      <c r="G123" s="23">
        <v>0</v>
      </c>
      <c r="H123" s="23">
        <v>0</v>
      </c>
      <c r="I123" s="23">
        <v>1</v>
      </c>
      <c r="J123" s="23">
        <v>1</v>
      </c>
      <c r="K123" s="23">
        <v>0</v>
      </c>
      <c r="L123" s="23">
        <v>12.47</v>
      </c>
      <c r="M123" s="23">
        <v>1</v>
      </c>
      <c r="N123" s="23">
        <v>1.1000000000000001</v>
      </c>
      <c r="O123" s="23">
        <v>0.9</v>
      </c>
    </row>
    <row r="124" spans="3:15" ht="13.15" x14ac:dyDescent="0.4">
      <c r="C124" s="26">
        <v>121</v>
      </c>
      <c r="D124" s="23">
        <v>1</v>
      </c>
      <c r="E124" s="23">
        <v>0</v>
      </c>
      <c r="F124" s="23">
        <v>0</v>
      </c>
      <c r="G124" s="23">
        <v>0</v>
      </c>
      <c r="H124" s="23">
        <v>0</v>
      </c>
      <c r="I124" s="23">
        <v>1</v>
      </c>
      <c r="J124" s="23">
        <v>1</v>
      </c>
      <c r="K124" s="23">
        <v>0</v>
      </c>
      <c r="L124" s="23">
        <v>12.47</v>
      </c>
      <c r="M124" s="23">
        <v>1</v>
      </c>
      <c r="N124" s="23">
        <v>1.1000000000000001</v>
      </c>
      <c r="O124" s="23">
        <v>0.9</v>
      </c>
    </row>
    <row r="125" spans="3:15" ht="13.15" x14ac:dyDescent="0.4">
      <c r="C125" s="26">
        <v>122</v>
      </c>
      <c r="D125" s="23">
        <v>1</v>
      </c>
      <c r="E125" s="23">
        <v>0</v>
      </c>
      <c r="F125" s="23">
        <v>0</v>
      </c>
      <c r="G125" s="23">
        <v>0</v>
      </c>
      <c r="H125" s="23">
        <v>0</v>
      </c>
      <c r="I125" s="23">
        <v>1</v>
      </c>
      <c r="J125" s="23">
        <v>1</v>
      </c>
      <c r="K125" s="23">
        <v>0</v>
      </c>
      <c r="L125" s="23">
        <v>12.47</v>
      </c>
      <c r="M125" s="23">
        <v>1</v>
      </c>
      <c r="N125" s="23">
        <v>1.1000000000000001</v>
      </c>
      <c r="O125" s="23">
        <v>0.9</v>
      </c>
    </row>
    <row r="126" spans="3:15" ht="13.15" x14ac:dyDescent="0.4">
      <c r="C126" s="26">
        <v>123</v>
      </c>
      <c r="D126" s="23">
        <v>1</v>
      </c>
      <c r="E126" s="23">
        <v>8.5000000000000006E-2</v>
      </c>
      <c r="F126" s="23">
        <v>5.2678268764263701E-2</v>
      </c>
      <c r="G126" s="23">
        <v>0</v>
      </c>
      <c r="H126" s="23">
        <v>0</v>
      </c>
      <c r="I126" s="23">
        <v>1</v>
      </c>
      <c r="J126" s="23">
        <v>1</v>
      </c>
      <c r="K126" s="23">
        <v>0</v>
      </c>
      <c r="L126" s="23">
        <v>12.47</v>
      </c>
      <c r="M126" s="23">
        <v>1</v>
      </c>
      <c r="N126" s="23">
        <v>1.1000000000000001</v>
      </c>
      <c r="O126" s="23">
        <v>0.9</v>
      </c>
    </row>
    <row r="127" spans="3:15" ht="13.15" x14ac:dyDescent="0.4">
      <c r="C127" s="26">
        <v>124</v>
      </c>
      <c r="D127" s="23">
        <v>1</v>
      </c>
      <c r="E127" s="23">
        <v>0.10625</v>
      </c>
      <c r="F127" s="23">
        <v>6.5847835955329601E-2</v>
      </c>
      <c r="G127" s="23">
        <v>0</v>
      </c>
      <c r="H127" s="23">
        <v>0</v>
      </c>
      <c r="I127" s="23">
        <v>1</v>
      </c>
      <c r="J127" s="23">
        <v>1</v>
      </c>
      <c r="K127" s="23">
        <v>0</v>
      </c>
      <c r="L127" s="23">
        <v>12.47</v>
      </c>
      <c r="M127" s="23">
        <v>1</v>
      </c>
      <c r="N127" s="23">
        <v>1.1000000000000001</v>
      </c>
      <c r="O127" s="23">
        <v>0.9</v>
      </c>
    </row>
    <row r="128" spans="3:15" ht="13.15" x14ac:dyDescent="0.4">
      <c r="C128" s="26">
        <v>125</v>
      </c>
      <c r="D128" s="23">
        <v>1</v>
      </c>
      <c r="E128" s="23">
        <v>0</v>
      </c>
      <c r="F128" s="23">
        <v>0</v>
      </c>
      <c r="G128" s="23">
        <v>0</v>
      </c>
      <c r="H128" s="23">
        <v>0</v>
      </c>
      <c r="I128" s="23">
        <v>1</v>
      </c>
      <c r="J128" s="23">
        <v>1</v>
      </c>
      <c r="K128" s="23">
        <v>0</v>
      </c>
      <c r="L128" s="23">
        <v>12.47</v>
      </c>
      <c r="M128" s="23">
        <v>1</v>
      </c>
      <c r="N128" s="23">
        <v>1.1000000000000001</v>
      </c>
      <c r="O128" s="23">
        <v>0.9</v>
      </c>
    </row>
    <row r="129" spans="3:15" ht="13.15" x14ac:dyDescent="0.4">
      <c r="C129" s="26">
        <v>126</v>
      </c>
      <c r="D129" s="23">
        <v>1</v>
      </c>
      <c r="E129" s="23">
        <v>0</v>
      </c>
      <c r="F129" s="23">
        <v>0</v>
      </c>
      <c r="G129" s="23">
        <v>0</v>
      </c>
      <c r="H129" s="23">
        <v>0</v>
      </c>
      <c r="I129" s="23">
        <v>1</v>
      </c>
      <c r="J129" s="23">
        <v>1</v>
      </c>
      <c r="K129" s="23">
        <v>0</v>
      </c>
      <c r="L129" s="23">
        <v>12.47</v>
      </c>
      <c r="M129" s="23">
        <v>1</v>
      </c>
      <c r="N129" s="23">
        <v>1.1000000000000001</v>
      </c>
      <c r="O129" s="23">
        <v>0.9</v>
      </c>
    </row>
    <row r="130" spans="3:15" ht="13.15" x14ac:dyDescent="0.4">
      <c r="C130" s="26">
        <v>127</v>
      </c>
      <c r="D130" s="23">
        <v>1</v>
      </c>
      <c r="E130" s="23">
        <v>6.3750000000000001E-2</v>
      </c>
      <c r="F130" s="23">
        <v>3.9508701573197802E-2</v>
      </c>
      <c r="G130" s="23">
        <v>0</v>
      </c>
      <c r="H130" s="23">
        <v>0</v>
      </c>
      <c r="I130" s="23">
        <v>1</v>
      </c>
      <c r="J130" s="23">
        <v>1</v>
      </c>
      <c r="K130" s="23">
        <v>0</v>
      </c>
      <c r="L130" s="23">
        <v>12.47</v>
      </c>
      <c r="M130" s="23">
        <v>1</v>
      </c>
      <c r="N130" s="23">
        <v>1.1000000000000001</v>
      </c>
      <c r="O130" s="23">
        <v>0.9</v>
      </c>
    </row>
    <row r="131" spans="3:15" ht="13.15" x14ac:dyDescent="0.4">
      <c r="C131" s="26">
        <v>128</v>
      </c>
      <c r="D131" s="23">
        <v>1</v>
      </c>
      <c r="E131" s="23">
        <v>6.3750000000000001E-2</v>
      </c>
      <c r="F131" s="23">
        <v>3.9508701573197802E-2</v>
      </c>
      <c r="G131" s="23">
        <v>0</v>
      </c>
      <c r="H131" s="23">
        <v>0</v>
      </c>
      <c r="I131" s="23">
        <v>1</v>
      </c>
      <c r="J131" s="23">
        <v>1</v>
      </c>
      <c r="K131" s="23">
        <v>0</v>
      </c>
      <c r="L131" s="23">
        <v>12.47</v>
      </c>
      <c r="M131" s="23">
        <v>1</v>
      </c>
      <c r="N131" s="23">
        <v>1.1000000000000001</v>
      </c>
      <c r="O131" s="23">
        <v>0.9</v>
      </c>
    </row>
    <row r="132" spans="3:15" ht="13.15" x14ac:dyDescent="0.4">
      <c r="C132" s="26">
        <v>129</v>
      </c>
      <c r="D132" s="23">
        <v>1</v>
      </c>
      <c r="E132" s="23">
        <v>9.35E-2</v>
      </c>
      <c r="F132" s="23">
        <v>5.7946095640690101E-2</v>
      </c>
      <c r="G132" s="23">
        <v>0</v>
      </c>
      <c r="H132" s="23">
        <v>0</v>
      </c>
      <c r="I132" s="23">
        <v>1</v>
      </c>
      <c r="J132" s="23">
        <v>1</v>
      </c>
      <c r="K132" s="23">
        <v>0</v>
      </c>
      <c r="L132" s="23">
        <v>12.47</v>
      </c>
      <c r="M132" s="23">
        <v>1</v>
      </c>
      <c r="N132" s="23">
        <v>1.1000000000000001</v>
      </c>
      <c r="O132" s="23">
        <v>0.9</v>
      </c>
    </row>
    <row r="133" spans="3:15" ht="13.15" x14ac:dyDescent="0.4">
      <c r="C133" s="26">
        <v>130</v>
      </c>
      <c r="D133" s="23">
        <v>1</v>
      </c>
      <c r="E133" s="23">
        <v>9.5625000000000002E-2</v>
      </c>
      <c r="F133" s="23">
        <v>5.9263052359796703E-2</v>
      </c>
      <c r="G133" s="23">
        <v>0</v>
      </c>
      <c r="H133" s="23">
        <v>0</v>
      </c>
      <c r="I133" s="23">
        <v>1</v>
      </c>
      <c r="J133" s="23">
        <v>1</v>
      </c>
      <c r="K133" s="23">
        <v>0</v>
      </c>
      <c r="L133" s="23">
        <v>12.47</v>
      </c>
      <c r="M133" s="23">
        <v>1</v>
      </c>
      <c r="N133" s="23">
        <v>1.1000000000000001</v>
      </c>
      <c r="O133" s="23">
        <v>0.9</v>
      </c>
    </row>
    <row r="134" spans="3:15" ht="13.15" x14ac:dyDescent="0.4">
      <c r="C134" s="26">
        <v>131</v>
      </c>
      <c r="D134" s="23">
        <v>1</v>
      </c>
      <c r="E134" s="23">
        <v>0</v>
      </c>
      <c r="F134" s="23">
        <v>0</v>
      </c>
      <c r="G134" s="23">
        <v>0</v>
      </c>
      <c r="H134" s="23">
        <v>0</v>
      </c>
      <c r="I134" s="23">
        <v>1</v>
      </c>
      <c r="J134" s="23">
        <v>1</v>
      </c>
      <c r="K134" s="23">
        <v>0</v>
      </c>
      <c r="L134" s="23">
        <v>12.47</v>
      </c>
      <c r="M134" s="23">
        <v>1</v>
      </c>
      <c r="N134" s="23">
        <v>1.1000000000000001</v>
      </c>
      <c r="O134" s="23">
        <v>0.9</v>
      </c>
    </row>
    <row r="135" spans="3:15" ht="13.15" x14ac:dyDescent="0.4">
      <c r="C135" s="26">
        <v>132</v>
      </c>
      <c r="D135" s="23">
        <v>1</v>
      </c>
      <c r="E135" s="23">
        <v>6.3750000000000001E-2</v>
      </c>
      <c r="F135" s="23">
        <v>3.9508701573197802E-2</v>
      </c>
      <c r="G135" s="23">
        <v>0</v>
      </c>
      <c r="H135" s="23">
        <v>0</v>
      </c>
      <c r="I135" s="23">
        <v>1</v>
      </c>
      <c r="J135" s="23">
        <v>1</v>
      </c>
      <c r="K135" s="23">
        <v>0</v>
      </c>
      <c r="L135" s="23">
        <v>12.47</v>
      </c>
      <c r="M135" s="23">
        <v>1</v>
      </c>
      <c r="N135" s="23">
        <v>1.1000000000000001</v>
      </c>
      <c r="O135" s="23">
        <v>0.9</v>
      </c>
    </row>
    <row r="136" spans="3:15" ht="13.15" x14ac:dyDescent="0.4">
      <c r="C136" s="26">
        <v>133</v>
      </c>
      <c r="D136" s="23">
        <v>1</v>
      </c>
      <c r="E136" s="23">
        <v>3.8249999999999999E-2</v>
      </c>
      <c r="F136" s="23">
        <v>2.3705220943918699E-2</v>
      </c>
      <c r="G136" s="23">
        <v>0</v>
      </c>
      <c r="H136" s="23">
        <v>0</v>
      </c>
      <c r="I136" s="23">
        <v>1</v>
      </c>
      <c r="J136" s="23">
        <v>1</v>
      </c>
      <c r="K136" s="23">
        <v>0</v>
      </c>
      <c r="L136" s="23">
        <v>12.47</v>
      </c>
      <c r="M136" s="23">
        <v>1</v>
      </c>
      <c r="N136" s="23">
        <v>1.1000000000000001</v>
      </c>
      <c r="O136" s="23">
        <v>0.9</v>
      </c>
    </row>
    <row r="137" spans="3:15" ht="13.15" x14ac:dyDescent="0.4">
      <c r="C137" s="26">
        <v>134</v>
      </c>
      <c r="D137" s="23">
        <v>1</v>
      </c>
      <c r="E137" s="23">
        <v>2.9749999999999999E-2</v>
      </c>
      <c r="F137" s="23">
        <v>1.8437394067492299E-2</v>
      </c>
      <c r="G137" s="23">
        <v>0</v>
      </c>
      <c r="H137" s="23">
        <v>0</v>
      </c>
      <c r="I137" s="23">
        <v>1</v>
      </c>
      <c r="J137" s="23">
        <v>1</v>
      </c>
      <c r="K137" s="23">
        <v>0</v>
      </c>
      <c r="L137" s="23">
        <v>12.47</v>
      </c>
      <c r="M137" s="23">
        <v>1</v>
      </c>
      <c r="N137" s="23">
        <v>1.1000000000000001</v>
      </c>
      <c r="O137" s="23">
        <v>0.9</v>
      </c>
    </row>
    <row r="138" spans="3:15" ht="13.15" x14ac:dyDescent="0.4">
      <c r="C138" s="26">
        <v>135</v>
      </c>
      <c r="D138" s="23">
        <v>1</v>
      </c>
      <c r="E138" s="23">
        <v>2.1250000000000002E-2</v>
      </c>
      <c r="F138" s="23">
        <v>1.3169567191065899E-2</v>
      </c>
      <c r="G138" s="23">
        <v>0</v>
      </c>
      <c r="H138" s="23">
        <v>0</v>
      </c>
      <c r="I138" s="23">
        <v>1</v>
      </c>
      <c r="J138" s="23">
        <v>1</v>
      </c>
      <c r="K138" s="23">
        <v>0</v>
      </c>
      <c r="L138" s="23">
        <v>12.47</v>
      </c>
      <c r="M138" s="23">
        <v>1</v>
      </c>
      <c r="N138" s="23">
        <v>1.1000000000000001</v>
      </c>
      <c r="O138" s="23">
        <v>0.9</v>
      </c>
    </row>
    <row r="139" spans="3:15" ht="13.15" x14ac:dyDescent="0.4">
      <c r="C139" s="26">
        <v>136</v>
      </c>
      <c r="D139" s="23">
        <v>1</v>
      </c>
      <c r="E139" s="23">
        <v>6.3750000000000001E-2</v>
      </c>
      <c r="F139" s="23">
        <v>3.9508701573197802E-2</v>
      </c>
      <c r="G139" s="23">
        <v>0</v>
      </c>
      <c r="H139" s="23">
        <v>0</v>
      </c>
      <c r="I139" s="23">
        <v>1</v>
      </c>
      <c r="J139" s="23">
        <v>1</v>
      </c>
      <c r="K139" s="23">
        <v>0</v>
      </c>
      <c r="L139" s="23">
        <v>12.47</v>
      </c>
      <c r="M139" s="23">
        <v>1</v>
      </c>
      <c r="N139" s="23">
        <v>1.1000000000000001</v>
      </c>
      <c r="O139" s="23">
        <v>0.9</v>
      </c>
    </row>
    <row r="140" spans="3:15" ht="13.15" x14ac:dyDescent="0.4">
      <c r="C140" s="26">
        <v>137</v>
      </c>
      <c r="D140" s="23">
        <v>1</v>
      </c>
      <c r="E140" s="23">
        <v>4.675E-2</v>
      </c>
      <c r="F140" s="23">
        <v>2.8973047820344999E-2</v>
      </c>
      <c r="G140" s="23">
        <v>0</v>
      </c>
      <c r="H140" s="23">
        <v>0</v>
      </c>
      <c r="I140" s="23">
        <v>1</v>
      </c>
      <c r="J140" s="23">
        <v>1</v>
      </c>
      <c r="K140" s="23">
        <v>0</v>
      </c>
      <c r="L140" s="23">
        <v>12.47</v>
      </c>
      <c r="M140" s="23">
        <v>1</v>
      </c>
      <c r="N140" s="23">
        <v>1.1000000000000001</v>
      </c>
      <c r="O140" s="23">
        <v>0.9</v>
      </c>
    </row>
    <row r="141" spans="3:15" ht="13.15" x14ac:dyDescent="0.4">
      <c r="C141" s="26">
        <v>138</v>
      </c>
      <c r="D141" s="23">
        <v>1</v>
      </c>
      <c r="E141" s="23">
        <v>4.2500000000000003E-2</v>
      </c>
      <c r="F141" s="23">
        <v>2.6339134382131799E-2</v>
      </c>
      <c r="G141" s="23">
        <v>0</v>
      </c>
      <c r="H141" s="23">
        <v>0</v>
      </c>
      <c r="I141" s="23">
        <v>1</v>
      </c>
      <c r="J141" s="23">
        <v>1</v>
      </c>
      <c r="K141" s="23">
        <v>0</v>
      </c>
      <c r="L141" s="23">
        <v>12.47</v>
      </c>
      <c r="M141" s="23">
        <v>1</v>
      </c>
      <c r="N141" s="23">
        <v>1.1000000000000001</v>
      </c>
      <c r="O141" s="23">
        <v>0.9</v>
      </c>
    </row>
    <row r="142" spans="3:15" ht="13.15" x14ac:dyDescent="0.4">
      <c r="C142" s="26">
        <v>139</v>
      </c>
      <c r="D142" s="23">
        <v>1</v>
      </c>
      <c r="E142" s="23">
        <v>4.2500000000000003E-2</v>
      </c>
      <c r="F142" s="23">
        <v>2.6339134382131799E-2</v>
      </c>
      <c r="G142" s="23">
        <v>0</v>
      </c>
      <c r="H142" s="23">
        <v>0</v>
      </c>
      <c r="I142" s="23">
        <v>1</v>
      </c>
      <c r="J142" s="23">
        <v>1</v>
      </c>
      <c r="K142" s="23">
        <v>0</v>
      </c>
      <c r="L142" s="23">
        <v>12.47</v>
      </c>
      <c r="M142" s="23">
        <v>1</v>
      </c>
      <c r="N142" s="23">
        <v>1.1000000000000001</v>
      </c>
      <c r="O142" s="23">
        <v>0.9</v>
      </c>
    </row>
    <row r="143" spans="3:15" ht="13.15" x14ac:dyDescent="0.4">
      <c r="C143" s="26">
        <v>140</v>
      </c>
      <c r="D143" s="23">
        <v>1</v>
      </c>
      <c r="E143" s="23">
        <v>0.1275</v>
      </c>
      <c r="F143" s="23">
        <v>7.9017403146395507E-2</v>
      </c>
      <c r="G143" s="23">
        <v>0</v>
      </c>
      <c r="H143" s="23">
        <v>0</v>
      </c>
      <c r="I143" s="23">
        <v>1</v>
      </c>
      <c r="J143" s="23">
        <v>1</v>
      </c>
      <c r="K143" s="23">
        <v>0</v>
      </c>
      <c r="L143" s="23">
        <v>12.47</v>
      </c>
      <c r="M143" s="23">
        <v>1</v>
      </c>
      <c r="N143" s="23">
        <v>1.1000000000000001</v>
      </c>
      <c r="O143" s="23">
        <v>0.9</v>
      </c>
    </row>
    <row r="144" spans="3:15" ht="13.15" x14ac:dyDescent="0.4">
      <c r="C144" s="26">
        <v>141</v>
      </c>
      <c r="D144" s="23">
        <v>1</v>
      </c>
      <c r="E144" s="23">
        <v>6.3750000000000001E-2</v>
      </c>
      <c r="F144" s="23">
        <v>3.9508701573197802E-2</v>
      </c>
      <c r="G144" s="23">
        <v>0</v>
      </c>
      <c r="H144" s="23">
        <v>0</v>
      </c>
      <c r="I144" s="23">
        <v>1</v>
      </c>
      <c r="J144" s="23">
        <v>1</v>
      </c>
      <c r="K144" s="23">
        <v>0</v>
      </c>
      <c r="L144" s="23">
        <v>12.47</v>
      </c>
      <c r="M144" s="23">
        <v>1</v>
      </c>
      <c r="N144" s="23">
        <v>1.1000000000000001</v>
      </c>
      <c r="O144" s="23">
        <v>0.9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93AA-B7A7-4BB6-BA95-BDE5B28B825E}">
  <dimension ref="C3:AB29"/>
  <sheetViews>
    <sheetView zoomScale="70" zoomScaleNormal="70" workbookViewId="0">
      <selection activeCell="E4" sqref="E4:AB4"/>
    </sheetView>
  </sheetViews>
  <sheetFormatPr defaultColWidth="8.6640625" defaultRowHeight="13.9" x14ac:dyDescent="0.4"/>
  <cols>
    <col min="1" max="16384" width="8.6640625" style="30"/>
  </cols>
  <sheetData>
    <row r="3" spans="3:28" x14ac:dyDescent="0.4">
      <c r="C3" s="25" t="s">
        <v>101</v>
      </c>
      <c r="D3" s="25" t="s">
        <v>102</v>
      </c>
      <c r="E3" s="2" t="s">
        <v>167</v>
      </c>
      <c r="F3" s="2" t="s">
        <v>168</v>
      </c>
      <c r="G3" s="2" t="s">
        <v>169</v>
      </c>
      <c r="H3" s="49" t="s">
        <v>170</v>
      </c>
      <c r="I3" s="2" t="s">
        <v>171</v>
      </c>
      <c r="J3" s="49" t="s">
        <v>172</v>
      </c>
      <c r="K3" s="49" t="s">
        <v>173</v>
      </c>
      <c r="L3" s="49" t="s">
        <v>174</v>
      </c>
      <c r="M3" s="49" t="s">
        <v>175</v>
      </c>
      <c r="N3" s="49" t="s">
        <v>176</v>
      </c>
      <c r="O3" s="49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  <c r="Z3" s="49" t="s">
        <v>188</v>
      </c>
      <c r="AA3" s="49" t="s">
        <v>189</v>
      </c>
      <c r="AB3" s="49" t="s">
        <v>190</v>
      </c>
    </row>
    <row r="4" spans="3:28" x14ac:dyDescent="0.4">
      <c r="C4" s="23">
        <v>1</v>
      </c>
      <c r="D4" s="23">
        <v>25</v>
      </c>
      <c r="E4" s="7">
        <v>0</v>
      </c>
      <c r="F4" s="7">
        <v>0</v>
      </c>
      <c r="G4" s="7">
        <v>0</v>
      </c>
      <c r="H4" s="30">
        <v>0</v>
      </c>
      <c r="I4" s="30">
        <v>0</v>
      </c>
      <c r="J4" s="30">
        <v>0</v>
      </c>
      <c r="K4" s="30">
        <v>0</v>
      </c>
      <c r="L4" s="30">
        <v>0.2</v>
      </c>
      <c r="M4" s="30">
        <v>0.3</v>
      </c>
      <c r="N4" s="30">
        <v>0.4</v>
      </c>
      <c r="O4" s="30">
        <v>0.5</v>
      </c>
      <c r="P4" s="30">
        <v>0.6</v>
      </c>
      <c r="Q4" s="30">
        <v>1</v>
      </c>
      <c r="R4" s="30">
        <v>1.2</v>
      </c>
      <c r="S4" s="30">
        <v>1.4</v>
      </c>
      <c r="T4" s="30">
        <v>0.5</v>
      </c>
      <c r="U4" s="30">
        <v>0.2</v>
      </c>
      <c r="V4" s="30">
        <v>0.2</v>
      </c>
      <c r="W4" s="30">
        <v>0.3</v>
      </c>
      <c r="X4" s="30">
        <v>0.2</v>
      </c>
      <c r="Y4" s="30">
        <v>0.2</v>
      </c>
      <c r="Z4" s="30">
        <v>0.2</v>
      </c>
      <c r="AA4" s="30">
        <v>0</v>
      </c>
      <c r="AB4" s="30">
        <v>0</v>
      </c>
    </row>
    <row r="5" spans="3:28" x14ac:dyDescent="0.4">
      <c r="C5" s="23">
        <v>2</v>
      </c>
      <c r="D5" s="23">
        <v>26</v>
      </c>
      <c r="E5" s="7">
        <v>0</v>
      </c>
      <c r="F5" s="7">
        <v>0</v>
      </c>
      <c r="G5" s="7">
        <v>0</v>
      </c>
      <c r="H5" s="30">
        <v>0</v>
      </c>
      <c r="I5" s="30">
        <v>0</v>
      </c>
      <c r="J5" s="30">
        <v>0</v>
      </c>
      <c r="K5" s="30">
        <v>0</v>
      </c>
      <c r="L5" s="30">
        <v>0.2</v>
      </c>
      <c r="M5" s="30">
        <v>0.3</v>
      </c>
      <c r="N5" s="30">
        <v>0.4</v>
      </c>
      <c r="O5" s="30">
        <v>0.5</v>
      </c>
      <c r="P5" s="30">
        <v>0.6</v>
      </c>
      <c r="Q5" s="30">
        <v>1</v>
      </c>
      <c r="R5" s="30">
        <v>1.2</v>
      </c>
      <c r="S5" s="30">
        <v>1.4</v>
      </c>
      <c r="T5" s="30">
        <v>0.5</v>
      </c>
      <c r="U5" s="30">
        <v>0.2</v>
      </c>
      <c r="V5" s="30">
        <v>0.2</v>
      </c>
      <c r="W5" s="30">
        <v>0.3</v>
      </c>
      <c r="X5" s="30">
        <v>0.2</v>
      </c>
      <c r="Y5" s="30">
        <v>0.2</v>
      </c>
      <c r="Z5" s="30">
        <v>0.2</v>
      </c>
      <c r="AA5" s="30">
        <v>0</v>
      </c>
      <c r="AB5" s="30">
        <v>0</v>
      </c>
    </row>
    <row r="6" spans="3:28" x14ac:dyDescent="0.4">
      <c r="C6" s="23">
        <v>3</v>
      </c>
      <c r="D6" s="23">
        <v>27</v>
      </c>
      <c r="E6" s="7">
        <v>0</v>
      </c>
      <c r="F6" s="7">
        <v>0</v>
      </c>
      <c r="G6" s="7">
        <v>0</v>
      </c>
      <c r="H6" s="30">
        <v>0</v>
      </c>
      <c r="I6" s="30">
        <v>0</v>
      </c>
      <c r="J6" s="30">
        <v>0</v>
      </c>
      <c r="K6" s="30">
        <v>0</v>
      </c>
      <c r="L6" s="30">
        <v>0.2</v>
      </c>
      <c r="M6" s="30">
        <v>0.3</v>
      </c>
      <c r="N6" s="30">
        <v>0.4</v>
      </c>
      <c r="O6" s="30">
        <v>0.5</v>
      </c>
      <c r="P6" s="30">
        <v>0.6</v>
      </c>
      <c r="Q6" s="30">
        <v>1</v>
      </c>
      <c r="R6" s="30">
        <v>1.2</v>
      </c>
      <c r="S6" s="30">
        <v>1.4</v>
      </c>
      <c r="T6" s="30">
        <v>0.5</v>
      </c>
      <c r="U6" s="30">
        <v>0.2</v>
      </c>
      <c r="V6" s="30">
        <v>0.2</v>
      </c>
      <c r="W6" s="30">
        <v>0.3</v>
      </c>
      <c r="X6" s="30">
        <v>0.2</v>
      </c>
      <c r="Y6" s="30">
        <v>0.2</v>
      </c>
      <c r="Z6" s="30">
        <v>0.2</v>
      </c>
      <c r="AA6" s="30">
        <v>0</v>
      </c>
      <c r="AB6" s="30">
        <v>0</v>
      </c>
    </row>
    <row r="7" spans="3:28" x14ac:dyDescent="0.4">
      <c r="C7" s="23">
        <v>4</v>
      </c>
      <c r="D7" s="23">
        <v>28</v>
      </c>
      <c r="E7" s="7">
        <v>0</v>
      </c>
      <c r="F7" s="7">
        <v>0</v>
      </c>
      <c r="G7" s="7">
        <v>0</v>
      </c>
      <c r="H7" s="30">
        <v>0</v>
      </c>
      <c r="I7" s="30">
        <v>0</v>
      </c>
      <c r="J7" s="30">
        <v>0</v>
      </c>
      <c r="K7" s="30">
        <v>0</v>
      </c>
      <c r="L7" s="30">
        <v>0.2</v>
      </c>
      <c r="M7" s="30">
        <v>0.3</v>
      </c>
      <c r="N7" s="30">
        <v>0.4</v>
      </c>
      <c r="O7" s="30">
        <v>0.5</v>
      </c>
      <c r="P7" s="30">
        <v>0.6</v>
      </c>
      <c r="Q7" s="30">
        <v>1</v>
      </c>
      <c r="R7" s="30">
        <v>1.2</v>
      </c>
      <c r="S7" s="30">
        <v>1.4</v>
      </c>
      <c r="T7" s="30">
        <v>0.5</v>
      </c>
      <c r="U7" s="30">
        <v>0.2</v>
      </c>
      <c r="V7" s="30">
        <v>0.2</v>
      </c>
      <c r="W7" s="30">
        <v>0.3</v>
      </c>
      <c r="X7" s="30">
        <v>0.2</v>
      </c>
      <c r="Y7" s="30">
        <v>0.2</v>
      </c>
      <c r="Z7" s="30">
        <v>0.2</v>
      </c>
      <c r="AA7" s="30">
        <v>0</v>
      </c>
      <c r="AB7" s="30">
        <v>0</v>
      </c>
    </row>
    <row r="8" spans="3:28" x14ac:dyDescent="0.4">
      <c r="C8" s="23">
        <v>5</v>
      </c>
      <c r="D8" s="23">
        <v>29</v>
      </c>
      <c r="E8" s="7">
        <v>0</v>
      </c>
      <c r="F8" s="7">
        <v>0</v>
      </c>
      <c r="G8" s="7">
        <v>0</v>
      </c>
      <c r="H8" s="30">
        <v>0</v>
      </c>
      <c r="I8" s="30">
        <v>0</v>
      </c>
      <c r="J8" s="30">
        <v>0</v>
      </c>
      <c r="K8" s="30">
        <v>0</v>
      </c>
      <c r="L8" s="30">
        <v>0.2</v>
      </c>
      <c r="M8" s="30">
        <v>0.3</v>
      </c>
      <c r="N8" s="30">
        <v>0.4</v>
      </c>
      <c r="O8" s="30">
        <v>0.5</v>
      </c>
      <c r="P8" s="30">
        <v>0.6</v>
      </c>
      <c r="Q8" s="30">
        <v>1</v>
      </c>
      <c r="R8" s="30">
        <v>1.2</v>
      </c>
      <c r="S8" s="30">
        <v>1.4</v>
      </c>
      <c r="T8" s="30">
        <v>0.5</v>
      </c>
      <c r="U8" s="30">
        <v>0.2</v>
      </c>
      <c r="V8" s="30">
        <v>0.2</v>
      </c>
      <c r="W8" s="30">
        <v>0.3</v>
      </c>
      <c r="X8" s="30">
        <v>0.2</v>
      </c>
      <c r="Y8" s="30">
        <v>0.2</v>
      </c>
      <c r="Z8" s="30">
        <v>0.2</v>
      </c>
      <c r="AA8" s="30">
        <v>0</v>
      </c>
      <c r="AB8" s="30">
        <v>0</v>
      </c>
    </row>
    <row r="9" spans="3:28" x14ac:dyDescent="0.4">
      <c r="C9" s="23">
        <v>6</v>
      </c>
      <c r="D9" s="23">
        <v>30</v>
      </c>
      <c r="E9" s="7">
        <v>0</v>
      </c>
      <c r="F9" s="7">
        <v>0</v>
      </c>
      <c r="G9" s="7">
        <v>0</v>
      </c>
      <c r="H9" s="30">
        <v>0</v>
      </c>
      <c r="I9" s="30">
        <v>0</v>
      </c>
      <c r="J9" s="30">
        <v>0</v>
      </c>
      <c r="K9" s="30">
        <v>0</v>
      </c>
      <c r="L9" s="30">
        <v>0.2</v>
      </c>
      <c r="M9" s="30">
        <v>0.3</v>
      </c>
      <c r="N9" s="30">
        <v>0.4</v>
      </c>
      <c r="O9" s="30">
        <v>0.5</v>
      </c>
      <c r="P9" s="30">
        <v>0.6</v>
      </c>
      <c r="Q9" s="30">
        <v>1</v>
      </c>
      <c r="R9" s="30">
        <v>1.2</v>
      </c>
      <c r="S9" s="30">
        <v>1.4</v>
      </c>
      <c r="T9" s="30">
        <v>0.5</v>
      </c>
      <c r="U9" s="30">
        <v>0.2</v>
      </c>
      <c r="V9" s="30">
        <v>0.2</v>
      </c>
      <c r="W9" s="30">
        <v>0.3</v>
      </c>
      <c r="X9" s="30">
        <v>0.2</v>
      </c>
      <c r="Y9" s="30">
        <v>0.2</v>
      </c>
      <c r="Z9" s="30">
        <v>0.2</v>
      </c>
      <c r="AA9" s="30">
        <v>0</v>
      </c>
      <c r="AB9" s="30">
        <v>0</v>
      </c>
    </row>
    <row r="10" spans="3:28" x14ac:dyDescent="0.4">
      <c r="C10" s="23">
        <v>7</v>
      </c>
      <c r="D10" s="23">
        <v>31</v>
      </c>
      <c r="E10" s="7">
        <v>0</v>
      </c>
      <c r="F10" s="7">
        <v>0</v>
      </c>
      <c r="G10" s="7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0.2</v>
      </c>
      <c r="M10" s="30">
        <v>0.3</v>
      </c>
      <c r="N10" s="30">
        <v>0.4</v>
      </c>
      <c r="O10" s="30">
        <v>0.5</v>
      </c>
      <c r="P10" s="30">
        <v>0.6</v>
      </c>
      <c r="Q10" s="30">
        <v>1</v>
      </c>
      <c r="R10" s="30">
        <v>1.2</v>
      </c>
      <c r="S10" s="30">
        <v>1.4</v>
      </c>
      <c r="T10" s="30">
        <v>0.5</v>
      </c>
      <c r="U10" s="30">
        <v>0.2</v>
      </c>
      <c r="V10" s="30">
        <v>0.2</v>
      </c>
      <c r="W10" s="30">
        <v>0.3</v>
      </c>
      <c r="X10" s="30">
        <v>0.2</v>
      </c>
      <c r="Y10" s="30">
        <v>0.2</v>
      </c>
      <c r="Z10" s="30">
        <v>0.2</v>
      </c>
      <c r="AA10" s="30">
        <v>0</v>
      </c>
      <c r="AB10" s="30">
        <v>0</v>
      </c>
    </row>
    <row r="11" spans="3:28" x14ac:dyDescent="0.4">
      <c r="C11" s="23">
        <v>8</v>
      </c>
      <c r="D11" s="23">
        <v>32</v>
      </c>
      <c r="E11" s="7">
        <v>0</v>
      </c>
      <c r="F11" s="7">
        <v>0</v>
      </c>
      <c r="G11" s="7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0.2</v>
      </c>
      <c r="M11" s="30">
        <v>0.3</v>
      </c>
      <c r="N11" s="30">
        <v>0.4</v>
      </c>
      <c r="O11" s="30">
        <v>0.5</v>
      </c>
      <c r="P11" s="30">
        <v>0.6</v>
      </c>
      <c r="Q11" s="30">
        <v>1</v>
      </c>
      <c r="R11" s="30">
        <v>1.2</v>
      </c>
      <c r="S11" s="30">
        <v>1.4</v>
      </c>
      <c r="T11" s="30">
        <v>0.5</v>
      </c>
      <c r="U11" s="30">
        <v>0.2</v>
      </c>
      <c r="V11" s="30">
        <v>0.2</v>
      </c>
      <c r="W11" s="30">
        <v>0.3</v>
      </c>
      <c r="X11" s="30">
        <v>0.2</v>
      </c>
      <c r="Y11" s="30">
        <v>0.2</v>
      </c>
      <c r="Z11" s="30">
        <v>0.2</v>
      </c>
      <c r="AA11" s="30">
        <v>0</v>
      </c>
      <c r="AB11" s="30">
        <v>0</v>
      </c>
    </row>
    <row r="12" spans="3:28" x14ac:dyDescent="0.4">
      <c r="C12" s="23">
        <v>9</v>
      </c>
      <c r="D12" s="23">
        <v>33</v>
      </c>
      <c r="E12" s="7">
        <v>0</v>
      </c>
      <c r="F12" s="7">
        <v>0</v>
      </c>
      <c r="G12" s="7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0.2</v>
      </c>
      <c r="M12" s="30">
        <v>0.3</v>
      </c>
      <c r="N12" s="30">
        <v>0.4</v>
      </c>
      <c r="O12" s="30">
        <v>0.5</v>
      </c>
      <c r="P12" s="30">
        <v>0.6</v>
      </c>
      <c r="Q12" s="30">
        <v>1</v>
      </c>
      <c r="R12" s="30">
        <v>1.2</v>
      </c>
      <c r="S12" s="30">
        <v>1.4</v>
      </c>
      <c r="T12" s="30">
        <v>0.5</v>
      </c>
      <c r="U12" s="30">
        <v>0.2</v>
      </c>
      <c r="V12" s="30">
        <v>0.2</v>
      </c>
      <c r="W12" s="30">
        <v>0.3</v>
      </c>
      <c r="X12" s="30">
        <v>0.2</v>
      </c>
      <c r="Y12" s="30">
        <v>0.2</v>
      </c>
      <c r="Z12" s="30">
        <v>0.2</v>
      </c>
      <c r="AA12" s="30">
        <v>0</v>
      </c>
      <c r="AB12" s="30">
        <v>0</v>
      </c>
    </row>
    <row r="13" spans="3:28" x14ac:dyDescent="0.4">
      <c r="C13" s="23">
        <v>10</v>
      </c>
      <c r="D13" s="23">
        <v>34</v>
      </c>
      <c r="E13" s="7">
        <v>0</v>
      </c>
      <c r="F13" s="7">
        <v>0</v>
      </c>
      <c r="G13" s="7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0.2</v>
      </c>
      <c r="M13" s="30">
        <v>0.3</v>
      </c>
      <c r="N13" s="30">
        <v>0.4</v>
      </c>
      <c r="O13" s="30">
        <v>0.5</v>
      </c>
      <c r="P13" s="30">
        <v>0.6</v>
      </c>
      <c r="Q13" s="30">
        <v>1</v>
      </c>
      <c r="R13" s="30">
        <v>1.2</v>
      </c>
      <c r="S13" s="30">
        <v>1.4</v>
      </c>
      <c r="T13" s="30">
        <v>0.5</v>
      </c>
      <c r="U13" s="30">
        <v>0.2</v>
      </c>
      <c r="V13" s="30">
        <v>0.2</v>
      </c>
      <c r="W13" s="30">
        <v>0.3</v>
      </c>
      <c r="X13" s="30">
        <v>0.2</v>
      </c>
      <c r="Y13" s="30">
        <v>0.2</v>
      </c>
      <c r="Z13" s="30">
        <v>0.2</v>
      </c>
      <c r="AA13" s="30">
        <v>0</v>
      </c>
      <c r="AB13" s="30">
        <v>0</v>
      </c>
    </row>
    <row r="14" spans="3:28" x14ac:dyDescent="0.4">
      <c r="C14" s="23">
        <v>11</v>
      </c>
      <c r="D14" s="23">
        <v>35</v>
      </c>
      <c r="E14" s="7">
        <v>0</v>
      </c>
      <c r="F14" s="7">
        <v>0</v>
      </c>
      <c r="G14" s="7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0.2</v>
      </c>
      <c r="M14" s="30">
        <v>0.3</v>
      </c>
      <c r="N14" s="30">
        <v>0.4</v>
      </c>
      <c r="O14" s="30">
        <v>0.5</v>
      </c>
      <c r="P14" s="30">
        <v>0.6</v>
      </c>
      <c r="Q14" s="30">
        <v>1</v>
      </c>
      <c r="R14" s="30">
        <v>1.2</v>
      </c>
      <c r="S14" s="30">
        <v>1.4</v>
      </c>
      <c r="T14" s="30">
        <v>0.5</v>
      </c>
      <c r="U14" s="30">
        <v>0.2</v>
      </c>
      <c r="V14" s="30">
        <v>0.2</v>
      </c>
      <c r="W14" s="30">
        <v>0.3</v>
      </c>
      <c r="X14" s="30">
        <v>0.2</v>
      </c>
      <c r="Y14" s="30">
        <v>0.2</v>
      </c>
      <c r="Z14" s="30">
        <v>0.2</v>
      </c>
      <c r="AA14" s="30">
        <v>0</v>
      </c>
      <c r="AB14" s="30">
        <v>0</v>
      </c>
    </row>
    <row r="15" spans="3:28" x14ac:dyDescent="0.4">
      <c r="C15" s="23">
        <v>12</v>
      </c>
      <c r="D15" s="23">
        <v>36</v>
      </c>
      <c r="E15" s="7">
        <v>0</v>
      </c>
      <c r="F15" s="7">
        <v>0</v>
      </c>
      <c r="G15" s="7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0.2</v>
      </c>
      <c r="M15" s="30">
        <v>0.3</v>
      </c>
      <c r="N15" s="30">
        <v>0.4</v>
      </c>
      <c r="O15" s="30">
        <v>0.5</v>
      </c>
      <c r="P15" s="30">
        <v>0.6</v>
      </c>
      <c r="Q15" s="30">
        <v>1</v>
      </c>
      <c r="R15" s="30">
        <v>1.2</v>
      </c>
      <c r="S15" s="30">
        <v>1.4</v>
      </c>
      <c r="T15" s="30">
        <v>0.5</v>
      </c>
      <c r="U15" s="30">
        <v>0.2</v>
      </c>
      <c r="V15" s="30">
        <v>0.2</v>
      </c>
      <c r="W15" s="30">
        <v>0.3</v>
      </c>
      <c r="X15" s="30">
        <v>0.2</v>
      </c>
      <c r="Y15" s="30">
        <v>0.2</v>
      </c>
      <c r="Z15" s="30">
        <v>0.2</v>
      </c>
      <c r="AA15" s="30">
        <v>0</v>
      </c>
      <c r="AB15" s="30">
        <v>0</v>
      </c>
    </row>
    <row r="16" spans="3:28" x14ac:dyDescent="0.4">
      <c r="C16" s="23">
        <v>13</v>
      </c>
      <c r="D16" s="23">
        <v>37</v>
      </c>
      <c r="E16" s="7">
        <v>0</v>
      </c>
      <c r="F16" s="7">
        <v>0</v>
      </c>
      <c r="G16" s="7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0.2</v>
      </c>
      <c r="M16" s="30">
        <v>0.3</v>
      </c>
      <c r="N16" s="30">
        <v>0.4</v>
      </c>
      <c r="O16" s="30">
        <v>0.5</v>
      </c>
      <c r="P16" s="30">
        <v>0.6</v>
      </c>
      <c r="Q16" s="30">
        <v>1</v>
      </c>
      <c r="R16" s="30">
        <v>1.2</v>
      </c>
      <c r="S16" s="30">
        <v>1.4</v>
      </c>
      <c r="T16" s="30">
        <v>0.5</v>
      </c>
      <c r="U16" s="30">
        <v>0.2</v>
      </c>
      <c r="V16" s="30">
        <v>0.2</v>
      </c>
      <c r="W16" s="30">
        <v>0.3</v>
      </c>
      <c r="X16" s="30">
        <v>0.2</v>
      </c>
      <c r="Y16" s="30">
        <v>0.2</v>
      </c>
      <c r="Z16" s="30">
        <v>0.2</v>
      </c>
      <c r="AA16" s="30">
        <v>0</v>
      </c>
      <c r="AB16" s="30">
        <v>0</v>
      </c>
    </row>
    <row r="17" spans="3:28" x14ac:dyDescent="0.4">
      <c r="C17" s="23">
        <v>14</v>
      </c>
      <c r="D17" s="23">
        <v>38</v>
      </c>
      <c r="E17" s="7">
        <v>0</v>
      </c>
      <c r="F17" s="7">
        <v>0</v>
      </c>
      <c r="G17" s="7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0.2</v>
      </c>
      <c r="M17" s="30">
        <v>0.3</v>
      </c>
      <c r="N17" s="30">
        <v>0.4</v>
      </c>
      <c r="O17" s="30">
        <v>0.5</v>
      </c>
      <c r="P17" s="30">
        <v>0.6</v>
      </c>
      <c r="Q17" s="30">
        <v>1</v>
      </c>
      <c r="R17" s="30">
        <v>1.2</v>
      </c>
      <c r="S17" s="30">
        <v>1.4</v>
      </c>
      <c r="T17" s="30">
        <v>0.5</v>
      </c>
      <c r="U17" s="30">
        <v>0.2</v>
      </c>
      <c r="V17" s="30">
        <v>0.2</v>
      </c>
      <c r="W17" s="30">
        <v>0.3</v>
      </c>
      <c r="X17" s="30">
        <v>0.2</v>
      </c>
      <c r="Y17" s="30">
        <v>0.2</v>
      </c>
      <c r="Z17" s="30">
        <v>0.2</v>
      </c>
      <c r="AA17" s="30">
        <v>0</v>
      </c>
      <c r="AB17" s="30">
        <v>0</v>
      </c>
    </row>
    <row r="18" spans="3:28" x14ac:dyDescent="0.4">
      <c r="C18" s="23">
        <v>15</v>
      </c>
      <c r="D18" s="23">
        <v>39</v>
      </c>
      <c r="E18" s="7">
        <v>0</v>
      </c>
      <c r="F18" s="7">
        <v>0</v>
      </c>
      <c r="G18" s="7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0.2</v>
      </c>
      <c r="M18" s="30">
        <v>0.3</v>
      </c>
      <c r="N18" s="30">
        <v>0.4</v>
      </c>
      <c r="O18" s="30">
        <v>0.5</v>
      </c>
      <c r="P18" s="30">
        <v>0.6</v>
      </c>
      <c r="Q18" s="30">
        <v>1</v>
      </c>
      <c r="R18" s="30">
        <v>1.2</v>
      </c>
      <c r="S18" s="30">
        <v>1.4</v>
      </c>
      <c r="T18" s="30">
        <v>0.5</v>
      </c>
      <c r="U18" s="30">
        <v>0.2</v>
      </c>
      <c r="V18" s="30">
        <v>0.2</v>
      </c>
      <c r="W18" s="30">
        <v>0.3</v>
      </c>
      <c r="X18" s="30">
        <v>0.2</v>
      </c>
      <c r="Y18" s="30">
        <v>0.2</v>
      </c>
      <c r="Z18" s="30">
        <v>0.2</v>
      </c>
      <c r="AA18" s="30">
        <v>0</v>
      </c>
      <c r="AB18" s="30">
        <v>0</v>
      </c>
    </row>
    <row r="19" spans="3:28" x14ac:dyDescent="0.4">
      <c r="C19" s="23">
        <v>16</v>
      </c>
      <c r="D19" s="23">
        <v>40</v>
      </c>
      <c r="E19" s="7">
        <v>0</v>
      </c>
      <c r="F19" s="7">
        <v>0</v>
      </c>
      <c r="G19" s="7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0.2</v>
      </c>
      <c r="M19" s="30">
        <v>0.3</v>
      </c>
      <c r="N19" s="30">
        <v>0.4</v>
      </c>
      <c r="O19" s="30">
        <v>0.5</v>
      </c>
      <c r="P19" s="30">
        <v>0.6</v>
      </c>
      <c r="Q19" s="30">
        <v>1</v>
      </c>
      <c r="R19" s="30">
        <v>1.2</v>
      </c>
      <c r="S19" s="30">
        <v>1.4</v>
      </c>
      <c r="T19" s="30">
        <v>0.5</v>
      </c>
      <c r="U19" s="30">
        <v>0.2</v>
      </c>
      <c r="V19" s="30">
        <v>0.2</v>
      </c>
      <c r="W19" s="30">
        <v>0.3</v>
      </c>
      <c r="X19" s="30">
        <v>0.2</v>
      </c>
      <c r="Y19" s="30">
        <v>0.2</v>
      </c>
      <c r="Z19" s="30">
        <v>0.2</v>
      </c>
      <c r="AA19" s="30">
        <v>0</v>
      </c>
      <c r="AB19" s="30">
        <v>0</v>
      </c>
    </row>
    <row r="20" spans="3:28" x14ac:dyDescent="0.4">
      <c r="C20" s="23">
        <v>17</v>
      </c>
      <c r="D20" s="23">
        <v>41</v>
      </c>
      <c r="E20" s="7">
        <v>0</v>
      </c>
      <c r="F20" s="7">
        <v>0</v>
      </c>
      <c r="G20" s="7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0.2</v>
      </c>
      <c r="M20" s="30">
        <v>0.3</v>
      </c>
      <c r="N20" s="30">
        <v>0.4</v>
      </c>
      <c r="O20" s="30">
        <v>0.5</v>
      </c>
      <c r="P20" s="30">
        <v>0.6</v>
      </c>
      <c r="Q20" s="30">
        <v>1</v>
      </c>
      <c r="R20" s="30">
        <v>1.2</v>
      </c>
      <c r="S20" s="30">
        <v>1.4</v>
      </c>
      <c r="T20" s="30">
        <v>0.5</v>
      </c>
      <c r="U20" s="30">
        <v>0.2</v>
      </c>
      <c r="V20" s="30">
        <v>0.2</v>
      </c>
      <c r="W20" s="30">
        <v>0.3</v>
      </c>
      <c r="X20" s="30">
        <v>0.2</v>
      </c>
      <c r="Y20" s="30">
        <v>0.2</v>
      </c>
      <c r="Z20" s="30">
        <v>0.2</v>
      </c>
      <c r="AA20" s="30">
        <v>0</v>
      </c>
      <c r="AB20" s="30">
        <v>0</v>
      </c>
    </row>
    <row r="21" spans="3:28" x14ac:dyDescent="0.4">
      <c r="C21" s="23">
        <v>18</v>
      </c>
      <c r="D21" s="23">
        <v>42</v>
      </c>
      <c r="E21" s="7">
        <v>0</v>
      </c>
      <c r="F21" s="7">
        <v>0</v>
      </c>
      <c r="G21" s="7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0.2</v>
      </c>
      <c r="M21" s="30">
        <v>0.3</v>
      </c>
      <c r="N21" s="30">
        <v>0.4</v>
      </c>
      <c r="O21" s="30">
        <v>0.5</v>
      </c>
      <c r="P21" s="30">
        <v>0.6</v>
      </c>
      <c r="Q21" s="30">
        <v>1</v>
      </c>
      <c r="R21" s="30">
        <v>1.2</v>
      </c>
      <c r="S21" s="30">
        <v>1.4</v>
      </c>
      <c r="T21" s="30">
        <v>0.5</v>
      </c>
      <c r="U21" s="30">
        <v>0.2</v>
      </c>
      <c r="V21" s="30">
        <v>0.2</v>
      </c>
      <c r="W21" s="30">
        <v>0.3</v>
      </c>
      <c r="X21" s="30">
        <v>0.2</v>
      </c>
      <c r="Y21" s="30">
        <v>0.2</v>
      </c>
      <c r="Z21" s="30">
        <v>0.2</v>
      </c>
      <c r="AA21" s="30">
        <v>0</v>
      </c>
      <c r="AB21" s="30">
        <v>0</v>
      </c>
    </row>
    <row r="22" spans="3:28" x14ac:dyDescent="0.4">
      <c r="C22" s="23">
        <v>19</v>
      </c>
      <c r="D22" s="23">
        <v>43</v>
      </c>
      <c r="E22" s="7">
        <v>0</v>
      </c>
      <c r="F22" s="7">
        <v>0</v>
      </c>
      <c r="G22" s="7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0.2</v>
      </c>
      <c r="M22" s="30">
        <v>0.3</v>
      </c>
      <c r="N22" s="30">
        <v>0.4</v>
      </c>
      <c r="O22" s="30">
        <v>0.5</v>
      </c>
      <c r="P22" s="30">
        <v>0.6</v>
      </c>
      <c r="Q22" s="30">
        <v>1</v>
      </c>
      <c r="R22" s="30">
        <v>1.2</v>
      </c>
      <c r="S22" s="30">
        <v>1.4</v>
      </c>
      <c r="T22" s="30">
        <v>0.5</v>
      </c>
      <c r="U22" s="30">
        <v>0.2</v>
      </c>
      <c r="V22" s="30">
        <v>0.2</v>
      </c>
      <c r="W22" s="30">
        <v>0.3</v>
      </c>
      <c r="X22" s="30">
        <v>0.2</v>
      </c>
      <c r="Y22" s="30">
        <v>0.2</v>
      </c>
      <c r="Z22" s="30">
        <v>0.2</v>
      </c>
      <c r="AA22" s="30">
        <v>0</v>
      </c>
      <c r="AB22" s="30">
        <v>0</v>
      </c>
    </row>
    <row r="23" spans="3:28" x14ac:dyDescent="0.4">
      <c r="C23" s="23">
        <v>20</v>
      </c>
      <c r="D23" s="23">
        <v>44</v>
      </c>
      <c r="E23" s="7">
        <v>0</v>
      </c>
      <c r="F23" s="7">
        <v>0</v>
      </c>
      <c r="G23" s="7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0.2</v>
      </c>
      <c r="M23" s="30">
        <v>0.3</v>
      </c>
      <c r="N23" s="30">
        <v>0.4</v>
      </c>
      <c r="O23" s="30">
        <v>0.5</v>
      </c>
      <c r="P23" s="30">
        <v>0.6</v>
      </c>
      <c r="Q23" s="30">
        <v>1</v>
      </c>
      <c r="R23" s="30">
        <v>1.2</v>
      </c>
      <c r="S23" s="30">
        <v>1.4</v>
      </c>
      <c r="T23" s="30">
        <v>0.5</v>
      </c>
      <c r="U23" s="30">
        <v>0.2</v>
      </c>
      <c r="V23" s="30">
        <v>0.2</v>
      </c>
      <c r="W23" s="30">
        <v>0.3</v>
      </c>
      <c r="X23" s="30">
        <v>0.2</v>
      </c>
      <c r="Y23" s="30">
        <v>0.2</v>
      </c>
      <c r="Z23" s="30">
        <v>0.2</v>
      </c>
      <c r="AA23" s="30">
        <v>0</v>
      </c>
      <c r="AB23" s="30">
        <v>0</v>
      </c>
    </row>
    <row r="24" spans="3:28" x14ac:dyDescent="0.4">
      <c r="C24" s="23">
        <v>21</v>
      </c>
      <c r="D24" s="23">
        <v>45</v>
      </c>
      <c r="E24" s="7">
        <v>0</v>
      </c>
      <c r="F24" s="7">
        <v>0</v>
      </c>
      <c r="G24" s="7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0.2</v>
      </c>
      <c r="M24" s="30">
        <v>0.3</v>
      </c>
      <c r="N24" s="30">
        <v>0.4</v>
      </c>
      <c r="O24" s="30">
        <v>0.5</v>
      </c>
      <c r="P24" s="30">
        <v>0.6</v>
      </c>
      <c r="Q24" s="30">
        <v>1</v>
      </c>
      <c r="R24" s="30">
        <v>1.2</v>
      </c>
      <c r="S24" s="30">
        <v>1.4</v>
      </c>
      <c r="T24" s="30">
        <v>0.5</v>
      </c>
      <c r="U24" s="30">
        <v>0.2</v>
      </c>
      <c r="V24" s="30">
        <v>0.2</v>
      </c>
      <c r="W24" s="30">
        <v>0.3</v>
      </c>
      <c r="X24" s="30">
        <v>0.2</v>
      </c>
      <c r="Y24" s="30">
        <v>0.2</v>
      </c>
      <c r="Z24" s="30">
        <v>0.2</v>
      </c>
      <c r="AA24" s="30">
        <v>0</v>
      </c>
      <c r="AB24" s="30">
        <v>0</v>
      </c>
    </row>
    <row r="25" spans="3:28" x14ac:dyDescent="0.4">
      <c r="C25" s="23">
        <v>22</v>
      </c>
      <c r="D25" s="23">
        <v>46</v>
      </c>
      <c r="E25" s="7">
        <v>0</v>
      </c>
      <c r="F25" s="7">
        <v>0</v>
      </c>
      <c r="G25" s="7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0.2</v>
      </c>
      <c r="M25" s="30">
        <v>0.3</v>
      </c>
      <c r="N25" s="30">
        <v>0.4</v>
      </c>
      <c r="O25" s="30">
        <v>0.5</v>
      </c>
      <c r="P25" s="30">
        <v>0.6</v>
      </c>
      <c r="Q25" s="30">
        <v>1</v>
      </c>
      <c r="R25" s="30">
        <v>1.2</v>
      </c>
      <c r="S25" s="30">
        <v>1.4</v>
      </c>
      <c r="T25" s="30">
        <v>0.5</v>
      </c>
      <c r="U25" s="30">
        <v>0.2</v>
      </c>
      <c r="V25" s="30">
        <v>0.2</v>
      </c>
      <c r="W25" s="30">
        <v>0.3</v>
      </c>
      <c r="X25" s="30">
        <v>0.2</v>
      </c>
      <c r="Y25" s="30">
        <v>0.2</v>
      </c>
      <c r="Z25" s="30">
        <v>0.2</v>
      </c>
      <c r="AA25" s="30">
        <v>0</v>
      </c>
      <c r="AB25" s="30">
        <v>0</v>
      </c>
    </row>
    <row r="26" spans="3:28" x14ac:dyDescent="0.4">
      <c r="C26" s="23">
        <v>23</v>
      </c>
      <c r="D26" s="23">
        <v>47</v>
      </c>
      <c r="E26" s="7">
        <v>0</v>
      </c>
      <c r="F26" s="7">
        <v>0</v>
      </c>
      <c r="G26" s="7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0.2</v>
      </c>
      <c r="M26" s="30">
        <v>0.3</v>
      </c>
      <c r="N26" s="30">
        <v>0.4</v>
      </c>
      <c r="O26" s="30">
        <v>0.5</v>
      </c>
      <c r="P26" s="30">
        <v>0.6</v>
      </c>
      <c r="Q26" s="30">
        <v>1</v>
      </c>
      <c r="R26" s="30">
        <v>1.2</v>
      </c>
      <c r="S26" s="30">
        <v>1.4</v>
      </c>
      <c r="T26" s="30">
        <v>0.5</v>
      </c>
      <c r="U26" s="30">
        <v>0.2</v>
      </c>
      <c r="V26" s="30">
        <v>0.2</v>
      </c>
      <c r="W26" s="30">
        <v>0.3</v>
      </c>
      <c r="X26" s="30">
        <v>0.2</v>
      </c>
      <c r="Y26" s="30">
        <v>0.2</v>
      </c>
      <c r="Z26" s="30">
        <v>0.2</v>
      </c>
      <c r="AA26" s="30">
        <v>0</v>
      </c>
      <c r="AB26" s="30">
        <v>0</v>
      </c>
    </row>
    <row r="27" spans="3:28" x14ac:dyDescent="0.4">
      <c r="C27" s="23">
        <v>24</v>
      </c>
      <c r="D27" s="23">
        <v>48</v>
      </c>
      <c r="E27" s="7">
        <v>0</v>
      </c>
      <c r="F27" s="7">
        <v>0</v>
      </c>
      <c r="G27" s="7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0.2</v>
      </c>
      <c r="M27" s="30">
        <v>0.3</v>
      </c>
      <c r="N27" s="30">
        <v>0.4</v>
      </c>
      <c r="O27" s="30">
        <v>0.5</v>
      </c>
      <c r="P27" s="30">
        <v>0.6</v>
      </c>
      <c r="Q27" s="30">
        <v>1</v>
      </c>
      <c r="R27" s="30">
        <v>1.2</v>
      </c>
      <c r="S27" s="30">
        <v>1.4</v>
      </c>
      <c r="T27" s="30">
        <v>0.5</v>
      </c>
      <c r="U27" s="30">
        <v>0.2</v>
      </c>
      <c r="V27" s="30">
        <v>0.2</v>
      </c>
      <c r="W27" s="30">
        <v>0.3</v>
      </c>
      <c r="X27" s="30">
        <v>0.2</v>
      </c>
      <c r="Y27" s="30">
        <v>0.2</v>
      </c>
      <c r="Z27" s="30">
        <v>0.2</v>
      </c>
      <c r="AA27" s="30">
        <v>0</v>
      </c>
      <c r="AB27" s="30">
        <v>0</v>
      </c>
    </row>
    <row r="28" spans="3:28" x14ac:dyDescent="0.4">
      <c r="C28" s="23">
        <v>25</v>
      </c>
      <c r="D28" s="23">
        <v>49</v>
      </c>
      <c r="E28" s="7">
        <v>0</v>
      </c>
      <c r="F28" s="7">
        <v>0</v>
      </c>
      <c r="G28" s="7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0.2</v>
      </c>
      <c r="M28" s="30">
        <v>0.3</v>
      </c>
      <c r="N28" s="30">
        <v>0.4</v>
      </c>
      <c r="O28" s="30">
        <v>0.5</v>
      </c>
      <c r="P28" s="30">
        <v>0.6</v>
      </c>
      <c r="Q28" s="30">
        <v>1</v>
      </c>
      <c r="R28" s="30">
        <v>1.2</v>
      </c>
      <c r="S28" s="30">
        <v>1.4</v>
      </c>
      <c r="T28" s="30">
        <v>0.5</v>
      </c>
      <c r="U28" s="30">
        <v>0.2</v>
      </c>
      <c r="V28" s="30">
        <v>0.2</v>
      </c>
      <c r="W28" s="30">
        <v>0.3</v>
      </c>
      <c r="X28" s="30">
        <v>0.2</v>
      </c>
      <c r="Y28" s="30">
        <v>0.2</v>
      </c>
      <c r="Z28" s="30">
        <v>0.2</v>
      </c>
      <c r="AA28" s="30">
        <v>0</v>
      </c>
      <c r="AB28" s="30">
        <v>0</v>
      </c>
    </row>
    <row r="29" spans="3:28" x14ac:dyDescent="0.4">
      <c r="C29" s="27">
        <v>26</v>
      </c>
      <c r="D29" s="27">
        <v>50</v>
      </c>
      <c r="E29" s="12">
        <v>0</v>
      </c>
      <c r="F29" s="12">
        <v>0</v>
      </c>
      <c r="G29" s="12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0.2</v>
      </c>
      <c r="M29" s="48">
        <v>0.3</v>
      </c>
      <c r="N29" s="48">
        <v>0.4</v>
      </c>
      <c r="O29" s="48">
        <v>0.5</v>
      </c>
      <c r="P29" s="48">
        <v>0.6</v>
      </c>
      <c r="Q29" s="48">
        <v>1</v>
      </c>
      <c r="R29" s="48">
        <v>1.2</v>
      </c>
      <c r="S29" s="48">
        <v>1.4</v>
      </c>
      <c r="T29" s="48">
        <v>0.5</v>
      </c>
      <c r="U29" s="48">
        <v>0.2</v>
      </c>
      <c r="V29" s="48">
        <v>0.2</v>
      </c>
      <c r="W29" s="48">
        <v>0.3</v>
      </c>
      <c r="X29" s="48">
        <v>0.2</v>
      </c>
      <c r="Y29" s="48">
        <v>0.2</v>
      </c>
      <c r="Z29" s="48">
        <v>0.2</v>
      </c>
      <c r="AA29" s="48">
        <v>0</v>
      </c>
      <c r="AB29" s="4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143"/>
  <sheetViews>
    <sheetView topLeftCell="B1" zoomScale="85" zoomScaleNormal="85" workbookViewId="0">
      <selection activeCell="J16" sqref="J16"/>
    </sheetView>
  </sheetViews>
  <sheetFormatPr defaultColWidth="8.6640625" defaultRowHeight="12.75" x14ac:dyDescent="0.35"/>
  <cols>
    <col min="1" max="16384" width="8.6640625" style="5"/>
  </cols>
  <sheetData>
    <row r="2" spans="3:16" ht="13.15" x14ac:dyDescent="0.4">
      <c r="C2" s="25" t="s">
        <v>0</v>
      </c>
      <c r="D2" s="25" t="s">
        <v>2</v>
      </c>
      <c r="E2" s="25" t="s">
        <v>193</v>
      </c>
      <c r="F2" s="25" t="s">
        <v>160</v>
      </c>
      <c r="G2" s="25" t="s">
        <v>161</v>
      </c>
      <c r="H2" s="25" t="s">
        <v>3</v>
      </c>
      <c r="I2" s="25" t="s">
        <v>4</v>
      </c>
      <c r="J2" s="25" t="s">
        <v>5</v>
      </c>
      <c r="K2" s="25" t="s">
        <v>6</v>
      </c>
      <c r="L2" s="25" t="s">
        <v>7</v>
      </c>
      <c r="M2" s="25" t="s">
        <v>8</v>
      </c>
      <c r="N2" s="25" t="s">
        <v>1</v>
      </c>
      <c r="O2" s="25" t="s">
        <v>9</v>
      </c>
      <c r="P2" s="25" t="s">
        <v>10</v>
      </c>
    </row>
    <row r="3" spans="3:16" ht="13.15" x14ac:dyDescent="0.4">
      <c r="C3" s="24" t="s">
        <v>11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3:16" ht="13.15" x14ac:dyDescent="0.4">
      <c r="C4" s="26">
        <v>1</v>
      </c>
      <c r="D4" s="23">
        <v>1</v>
      </c>
      <c r="E4" s="23">
        <v>2</v>
      </c>
      <c r="F4" s="23">
        <v>3.7105894563954299E-3</v>
      </c>
      <c r="G4" s="23">
        <v>2.6302098573062899E-3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1</v>
      </c>
      <c r="O4" s="23">
        <v>-360</v>
      </c>
      <c r="P4" s="23">
        <v>360</v>
      </c>
    </row>
    <row r="5" spans="3:16" ht="13.15" x14ac:dyDescent="0.4">
      <c r="C5" s="26">
        <v>2</v>
      </c>
      <c r="D5" s="23">
        <v>2</v>
      </c>
      <c r="E5" s="23">
        <v>3</v>
      </c>
      <c r="F5" s="23">
        <v>1.10931833835045E-2</v>
      </c>
      <c r="G5" s="23">
        <v>7.8649062481310397E-3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</v>
      </c>
      <c r="O5" s="23">
        <v>-360</v>
      </c>
      <c r="P5" s="23">
        <v>360</v>
      </c>
    </row>
    <row r="6" spans="3:16" ht="13.15" x14ac:dyDescent="0.4">
      <c r="C6" s="26">
        <v>3</v>
      </c>
      <c r="D6" s="23">
        <v>3</v>
      </c>
      <c r="E6" s="23">
        <v>4</v>
      </c>
      <c r="F6" s="51">
        <v>5.7877478522632301E-5</v>
      </c>
      <c r="G6" s="51">
        <v>3.8584985681754901E-5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1</v>
      </c>
      <c r="O6" s="23">
        <v>-360</v>
      </c>
      <c r="P6" s="23">
        <v>360</v>
      </c>
    </row>
    <row r="7" spans="3:16" ht="13.15" x14ac:dyDescent="0.4">
      <c r="C7" s="26">
        <v>4</v>
      </c>
      <c r="D7" s="23">
        <v>4</v>
      </c>
      <c r="E7" s="23">
        <v>5</v>
      </c>
      <c r="F7" s="23">
        <v>5.9163644712024197E-4</v>
      </c>
      <c r="G7" s="23">
        <v>4.18004011552345E-4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1</v>
      </c>
      <c r="O7" s="23">
        <v>-360</v>
      </c>
      <c r="P7" s="23">
        <v>360</v>
      </c>
    </row>
    <row r="8" spans="3:16" ht="13.15" x14ac:dyDescent="0.4">
      <c r="C8" s="26">
        <v>5</v>
      </c>
      <c r="D8" s="23">
        <v>5</v>
      </c>
      <c r="E8" s="23">
        <v>6</v>
      </c>
      <c r="F8" s="23">
        <v>4.3729650439322201E-4</v>
      </c>
      <c r="G8" s="23">
        <v>3.15110716400998E-4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1</v>
      </c>
      <c r="O8" s="23">
        <v>-360</v>
      </c>
      <c r="P8" s="23">
        <v>360</v>
      </c>
    </row>
    <row r="9" spans="3:16" ht="13.15" x14ac:dyDescent="0.4">
      <c r="C9" s="26">
        <v>6</v>
      </c>
      <c r="D9" s="23">
        <v>6</v>
      </c>
      <c r="E9" s="23">
        <v>7</v>
      </c>
      <c r="F9" s="23">
        <v>3.0160597141238401E-3</v>
      </c>
      <c r="G9" s="23">
        <v>4.0192693418494704E-3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</v>
      </c>
      <c r="O9" s="23">
        <v>-360</v>
      </c>
      <c r="P9" s="23">
        <v>360</v>
      </c>
    </row>
    <row r="10" spans="3:16" ht="13.15" x14ac:dyDescent="0.4">
      <c r="C10" s="26">
        <v>7</v>
      </c>
      <c r="D10" s="23">
        <v>7</v>
      </c>
      <c r="E10" s="23">
        <v>8</v>
      </c>
      <c r="F10" s="23">
        <v>4.7330915769619297E-3</v>
      </c>
      <c r="G10" s="23">
        <v>6.3086451589669298E-3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1</v>
      </c>
      <c r="O10" s="23">
        <v>-360</v>
      </c>
      <c r="P10" s="23">
        <v>360</v>
      </c>
    </row>
    <row r="11" spans="3:16" ht="13.15" x14ac:dyDescent="0.4">
      <c r="C11" s="26">
        <v>8</v>
      </c>
      <c r="D11" s="23">
        <v>8</v>
      </c>
      <c r="E11" s="23">
        <v>9</v>
      </c>
      <c r="F11" s="23">
        <v>4.17360928457649E-3</v>
      </c>
      <c r="G11" s="23">
        <v>2.9517514046542501E-3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1</v>
      </c>
      <c r="O11" s="23">
        <v>-360</v>
      </c>
      <c r="P11" s="23">
        <v>360</v>
      </c>
    </row>
    <row r="12" spans="3:16" ht="13.15" x14ac:dyDescent="0.4">
      <c r="C12" s="26">
        <v>9</v>
      </c>
      <c r="D12" s="23">
        <v>9</v>
      </c>
      <c r="E12" s="23">
        <v>10</v>
      </c>
      <c r="F12" s="23">
        <v>3.2604312901082901E-3</v>
      </c>
      <c r="G12" s="23">
        <v>2.3086683099583301E-3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</v>
      </c>
      <c r="O12" s="23">
        <v>-360</v>
      </c>
      <c r="P12" s="23">
        <v>360</v>
      </c>
    </row>
    <row r="13" spans="3:16" ht="13.15" x14ac:dyDescent="0.4">
      <c r="C13" s="26">
        <v>10</v>
      </c>
      <c r="D13" s="23">
        <v>10</v>
      </c>
      <c r="E13" s="23">
        <v>11</v>
      </c>
      <c r="F13" s="23">
        <v>7.45976389847261E-4</v>
      </c>
      <c r="G13" s="23">
        <v>5.2732813765064997E-4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</v>
      </c>
      <c r="O13" s="23">
        <v>-360</v>
      </c>
      <c r="P13" s="23">
        <v>360</v>
      </c>
    </row>
    <row r="14" spans="3:16" ht="13.15" x14ac:dyDescent="0.4">
      <c r="C14" s="26">
        <v>11</v>
      </c>
      <c r="D14" s="23">
        <v>11</v>
      </c>
      <c r="E14" s="23">
        <v>12</v>
      </c>
      <c r="F14" s="23">
        <v>8.3022027525242598E-3</v>
      </c>
      <c r="G14" s="23">
        <v>5.8713486545737001E-3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1</v>
      </c>
      <c r="O14" s="23">
        <v>-360</v>
      </c>
      <c r="P14" s="23">
        <v>360</v>
      </c>
    </row>
    <row r="15" spans="3:16" ht="13.15" x14ac:dyDescent="0.4">
      <c r="C15" s="26">
        <v>12</v>
      </c>
      <c r="D15" s="23">
        <v>12</v>
      </c>
      <c r="E15" s="23">
        <v>13</v>
      </c>
      <c r="F15" s="23">
        <v>7.89062957191888E-3</v>
      </c>
      <c r="G15" s="23">
        <v>5.5690996000666198E-3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</v>
      </c>
      <c r="O15" s="23">
        <v>-360</v>
      </c>
      <c r="P15" s="23">
        <v>360</v>
      </c>
    </row>
    <row r="16" spans="3:16" ht="13.15" x14ac:dyDescent="0.4">
      <c r="C16" s="26">
        <v>13</v>
      </c>
      <c r="D16" s="23">
        <v>13</v>
      </c>
      <c r="E16" s="23">
        <v>14</v>
      </c>
      <c r="F16" s="23">
        <v>3.1382455021160701E-3</v>
      </c>
      <c r="G16" s="23">
        <v>2.2186366767009101E-3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1</v>
      </c>
      <c r="O16" s="23">
        <v>-360</v>
      </c>
      <c r="P16" s="23">
        <v>360</v>
      </c>
    </row>
    <row r="17" spans="3:16" ht="13.15" x14ac:dyDescent="0.4">
      <c r="C17" s="26">
        <v>14</v>
      </c>
      <c r="D17" s="23">
        <v>14</v>
      </c>
      <c r="E17" s="23">
        <v>15</v>
      </c>
      <c r="F17" s="23">
        <v>6.1543052162399102E-3</v>
      </c>
      <c r="G17" s="23">
        <v>4.3536725510913404E-3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3">
        <v>-360</v>
      </c>
      <c r="P17" s="23">
        <v>360</v>
      </c>
    </row>
    <row r="18" spans="3:16" ht="13.15" x14ac:dyDescent="0.4">
      <c r="C18" s="26">
        <v>15</v>
      </c>
      <c r="D18" s="23">
        <v>15</v>
      </c>
      <c r="E18" s="23">
        <v>16</v>
      </c>
      <c r="F18" s="23">
        <v>5.5305146143848696E-3</v>
      </c>
      <c r="G18" s="23">
        <v>3.9163760466981203E-3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1</v>
      </c>
      <c r="O18" s="23">
        <v>-360</v>
      </c>
      <c r="P18" s="23">
        <v>360</v>
      </c>
    </row>
    <row r="19" spans="3:16" ht="13.15" x14ac:dyDescent="0.4">
      <c r="C19" s="26">
        <v>16</v>
      </c>
      <c r="D19" s="23">
        <v>16</v>
      </c>
      <c r="E19" s="23">
        <v>17</v>
      </c>
      <c r="F19" s="23">
        <v>2.5594707168897402E-3</v>
      </c>
      <c r="G19" s="23">
        <v>1.81349432704248E-3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1</v>
      </c>
      <c r="O19" s="23">
        <v>-360</v>
      </c>
      <c r="P19" s="23">
        <v>360</v>
      </c>
    </row>
    <row r="20" spans="3:16" ht="13.15" x14ac:dyDescent="0.4">
      <c r="C20" s="26">
        <v>17</v>
      </c>
      <c r="D20" s="23">
        <v>17</v>
      </c>
      <c r="E20" s="23">
        <v>18</v>
      </c>
      <c r="F20" s="23">
        <v>5.3247280240821798E-3</v>
      </c>
      <c r="G20" s="23">
        <v>3.6398503159788798E-3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</v>
      </c>
      <c r="O20" s="23">
        <v>-360</v>
      </c>
      <c r="P20" s="23">
        <v>360</v>
      </c>
    </row>
    <row r="21" spans="3:16" ht="13.15" x14ac:dyDescent="0.4">
      <c r="C21" s="26">
        <v>18</v>
      </c>
      <c r="D21" s="23">
        <v>18</v>
      </c>
      <c r="E21" s="23">
        <v>19</v>
      </c>
      <c r="F21" s="23">
        <v>1.1961345561344E-3</v>
      </c>
      <c r="G21" s="23">
        <v>8.48869684998608E-4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1</v>
      </c>
      <c r="O21" s="23">
        <v>-360</v>
      </c>
      <c r="P21" s="23">
        <v>360</v>
      </c>
    </row>
    <row r="22" spans="3:16" ht="13.15" x14ac:dyDescent="0.4">
      <c r="C22" s="26">
        <v>19</v>
      </c>
      <c r="D22" s="23">
        <v>19</v>
      </c>
      <c r="E22" s="23">
        <v>20</v>
      </c>
      <c r="F22" s="23">
        <v>3.5948344993501601E-3</v>
      </c>
      <c r="G22" s="23">
        <v>2.5401782240488599E-3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3">
        <v>-360</v>
      </c>
      <c r="P22" s="23">
        <v>360</v>
      </c>
    </row>
    <row r="23" spans="3:16" ht="13.15" x14ac:dyDescent="0.4">
      <c r="C23" s="26">
        <v>20</v>
      </c>
      <c r="D23" s="23">
        <v>20</v>
      </c>
      <c r="E23" s="23">
        <v>21</v>
      </c>
      <c r="F23" s="23">
        <v>2.3472532956400902E-3</v>
      </c>
      <c r="G23" s="23">
        <v>1.58198441295195E-3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1</v>
      </c>
      <c r="O23" s="23">
        <v>-360</v>
      </c>
      <c r="P23" s="23">
        <v>360</v>
      </c>
    </row>
    <row r="24" spans="3:16" ht="13.15" x14ac:dyDescent="0.4">
      <c r="C24" s="26">
        <v>21</v>
      </c>
      <c r="D24" s="23">
        <v>21</v>
      </c>
      <c r="E24" s="23">
        <v>22</v>
      </c>
      <c r="F24" s="23">
        <v>3.68486613260759E-3</v>
      </c>
      <c r="G24" s="23">
        <v>1.9742651007164601E-3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1</v>
      </c>
      <c r="O24" s="23">
        <v>-360</v>
      </c>
      <c r="P24" s="23">
        <v>360</v>
      </c>
    </row>
    <row r="25" spans="3:16" ht="13.15" x14ac:dyDescent="0.4">
      <c r="C25" s="26">
        <v>22</v>
      </c>
      <c r="D25" s="23">
        <v>22</v>
      </c>
      <c r="E25" s="23">
        <v>23</v>
      </c>
      <c r="F25" s="23">
        <v>1.69130853905026E-3</v>
      </c>
      <c r="G25" s="23">
        <v>1.2282887108692E-3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1</v>
      </c>
      <c r="O25" s="23">
        <v>-360</v>
      </c>
      <c r="P25" s="23">
        <v>360</v>
      </c>
    </row>
    <row r="26" spans="3:16" ht="13.15" x14ac:dyDescent="0.4">
      <c r="C26" s="26">
        <v>23</v>
      </c>
      <c r="D26" s="23">
        <v>23</v>
      </c>
      <c r="E26" s="23">
        <v>24</v>
      </c>
      <c r="F26" s="23">
        <v>4.3922575367731E-3</v>
      </c>
      <c r="G26" s="23">
        <v>3.1961229806387E-3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</v>
      </c>
      <c r="O26" s="23">
        <v>-360</v>
      </c>
      <c r="P26" s="23">
        <v>360</v>
      </c>
    </row>
    <row r="27" spans="3:16" ht="13.15" x14ac:dyDescent="0.4">
      <c r="C27" s="26">
        <v>24</v>
      </c>
      <c r="D27" s="23">
        <v>24</v>
      </c>
      <c r="E27" s="23">
        <v>25</v>
      </c>
      <c r="F27" s="23">
        <v>2.5594707168897402E-3</v>
      </c>
      <c r="G27" s="23">
        <v>1.81349432704248E-3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1</v>
      </c>
      <c r="O27" s="23">
        <v>-360</v>
      </c>
      <c r="P27" s="23">
        <v>360</v>
      </c>
    </row>
    <row r="28" spans="3:16" ht="13.15" x14ac:dyDescent="0.4">
      <c r="C28" s="26">
        <v>25</v>
      </c>
      <c r="D28" s="23">
        <v>25</v>
      </c>
      <c r="E28" s="23">
        <v>26</v>
      </c>
      <c r="F28" s="23">
        <v>4.6880757603332199E-3</v>
      </c>
      <c r="G28" s="23">
        <v>3.40834040188835E-3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1</v>
      </c>
      <c r="O28" s="23">
        <v>-360</v>
      </c>
      <c r="P28" s="23">
        <v>360</v>
      </c>
    </row>
    <row r="29" spans="3:16" ht="13.15" x14ac:dyDescent="0.4">
      <c r="C29" s="26">
        <v>26</v>
      </c>
      <c r="D29" s="23">
        <v>26</v>
      </c>
      <c r="E29" s="23">
        <v>27</v>
      </c>
      <c r="F29" s="23">
        <v>2.1543283672313201E-3</v>
      </c>
      <c r="G29" s="23">
        <v>1.5691227510580301E-3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1</v>
      </c>
      <c r="O29" s="23">
        <v>-360</v>
      </c>
      <c r="P29" s="23">
        <v>360</v>
      </c>
    </row>
    <row r="30" spans="3:16" ht="13.15" x14ac:dyDescent="0.4">
      <c r="C30" s="26">
        <v>27</v>
      </c>
      <c r="D30" s="23">
        <v>27</v>
      </c>
      <c r="E30" s="23">
        <v>28</v>
      </c>
      <c r="F30" s="23">
        <v>3.7556052730241402E-3</v>
      </c>
      <c r="G30" s="23">
        <v>2.6623640120410899E-3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1</v>
      </c>
      <c r="O30" s="23">
        <v>-360</v>
      </c>
      <c r="P30" s="23">
        <v>360</v>
      </c>
    </row>
    <row r="31" spans="3:16" ht="13.15" x14ac:dyDescent="0.4">
      <c r="C31" s="26">
        <v>28</v>
      </c>
      <c r="D31" s="23">
        <v>28</v>
      </c>
      <c r="E31" s="23">
        <v>29</v>
      </c>
      <c r="F31" s="23">
        <v>4.2121942702582401E-3</v>
      </c>
      <c r="G31" s="23">
        <v>2.97747472844209E-3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1</v>
      </c>
      <c r="O31" s="23">
        <v>-360</v>
      </c>
      <c r="P31" s="23">
        <v>360</v>
      </c>
    </row>
    <row r="32" spans="3:16" ht="13.15" x14ac:dyDescent="0.4">
      <c r="C32" s="26">
        <v>29</v>
      </c>
      <c r="D32" s="23">
        <v>61</v>
      </c>
      <c r="E32" s="23">
        <v>62</v>
      </c>
      <c r="F32" s="23">
        <v>2.64307151920021E-3</v>
      </c>
      <c r="G32" s="23">
        <v>1.87137180556511E-3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</v>
      </c>
      <c r="O32" s="23">
        <v>-360</v>
      </c>
      <c r="P32" s="23">
        <v>360</v>
      </c>
    </row>
    <row r="33" spans="3:16" ht="13.15" x14ac:dyDescent="0.4">
      <c r="C33" s="26">
        <v>30</v>
      </c>
      <c r="D33" s="23">
        <v>60</v>
      </c>
      <c r="E33" s="23">
        <v>63</v>
      </c>
      <c r="F33" s="23">
        <v>2.27008332427658E-3</v>
      </c>
      <c r="G33" s="23">
        <v>1.6077077367397899E-3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</v>
      </c>
      <c r="O33" s="23">
        <v>-360</v>
      </c>
      <c r="P33" s="23">
        <v>360</v>
      </c>
    </row>
    <row r="34" spans="3:16" ht="13.15" x14ac:dyDescent="0.4">
      <c r="C34" s="26">
        <v>31</v>
      </c>
      <c r="D34" s="23">
        <v>63</v>
      </c>
      <c r="E34" s="23">
        <v>64</v>
      </c>
      <c r="F34" s="23">
        <v>6.7330800014662297E-3</v>
      </c>
      <c r="G34" s="23">
        <v>4.7652457316967297E-3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1</v>
      </c>
      <c r="O34" s="23">
        <v>-360</v>
      </c>
      <c r="P34" s="23">
        <v>360</v>
      </c>
    </row>
    <row r="35" spans="3:16" ht="13.15" x14ac:dyDescent="0.4">
      <c r="C35" s="26">
        <v>32</v>
      </c>
      <c r="D35" s="23">
        <v>64</v>
      </c>
      <c r="E35" s="23">
        <v>65</v>
      </c>
      <c r="F35" s="23">
        <v>4.3343800582504701E-3</v>
      </c>
      <c r="G35" s="23">
        <v>3.06750636169951E-3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1</v>
      </c>
      <c r="O35" s="23">
        <v>-360</v>
      </c>
      <c r="P35" s="23">
        <v>360</v>
      </c>
    </row>
    <row r="36" spans="3:16" ht="13.15" x14ac:dyDescent="0.4">
      <c r="C36" s="26">
        <v>33</v>
      </c>
      <c r="D36" s="23">
        <v>65</v>
      </c>
      <c r="E36" s="23">
        <v>66</v>
      </c>
      <c r="F36" s="23">
        <v>1.9421109459816599E-3</v>
      </c>
      <c r="G36" s="23">
        <v>1.3761978226492599E-3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1</v>
      </c>
      <c r="O36" s="23">
        <v>-360</v>
      </c>
      <c r="P36" s="23">
        <v>360</v>
      </c>
    </row>
    <row r="37" spans="3:16" ht="13.15" x14ac:dyDescent="0.4">
      <c r="C37" s="26">
        <v>34</v>
      </c>
      <c r="D37" s="23">
        <v>66</v>
      </c>
      <c r="E37" s="23">
        <v>67</v>
      </c>
      <c r="F37" s="23">
        <v>2.9324589118133698E-3</v>
      </c>
      <c r="G37" s="23">
        <v>2.0771583958678098E-3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1</v>
      </c>
      <c r="O37" s="23">
        <v>-360</v>
      </c>
      <c r="P37" s="23">
        <v>360</v>
      </c>
    </row>
    <row r="38" spans="3:16" ht="13.15" x14ac:dyDescent="0.4">
      <c r="C38" s="26">
        <v>35</v>
      </c>
      <c r="D38" s="23">
        <v>67</v>
      </c>
      <c r="E38" s="23">
        <v>68</v>
      </c>
      <c r="F38" s="23">
        <v>1.4019211464370901E-3</v>
      </c>
      <c r="G38" s="23">
        <v>9.9034796583170903E-4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1</v>
      </c>
      <c r="O38" s="23">
        <v>-360</v>
      </c>
      <c r="P38" s="23">
        <v>360</v>
      </c>
    </row>
    <row r="39" spans="3:16" ht="13.15" x14ac:dyDescent="0.4">
      <c r="C39" s="26">
        <v>36</v>
      </c>
      <c r="D39" s="23">
        <v>70</v>
      </c>
      <c r="E39" s="23">
        <v>72</v>
      </c>
      <c r="F39" s="23">
        <v>4.5015816628714098E-3</v>
      </c>
      <c r="G39" s="23">
        <v>3.1832613187447799E-3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1</v>
      </c>
      <c r="O39" s="23">
        <v>-360</v>
      </c>
      <c r="P39" s="23">
        <v>360</v>
      </c>
    </row>
    <row r="40" spans="3:16" ht="13.15" x14ac:dyDescent="0.4">
      <c r="C40" s="26">
        <v>37</v>
      </c>
      <c r="D40" s="23">
        <v>42</v>
      </c>
      <c r="E40" s="23">
        <v>73</v>
      </c>
      <c r="F40" s="23">
        <v>1.48552194874756E-3</v>
      </c>
      <c r="G40" s="23">
        <v>1.0546562753012999E-3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1</v>
      </c>
      <c r="O40" s="23">
        <v>-360</v>
      </c>
      <c r="P40" s="23">
        <v>360</v>
      </c>
    </row>
    <row r="41" spans="3:16" ht="13.15" x14ac:dyDescent="0.4">
      <c r="C41" s="26">
        <v>38</v>
      </c>
      <c r="D41" s="23">
        <v>73</v>
      </c>
      <c r="E41" s="23">
        <v>74</v>
      </c>
      <c r="F41" s="23">
        <v>1.9292492840877401E-4</v>
      </c>
      <c r="G41" s="23">
        <v>4.1157318060538599E-4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1</v>
      </c>
      <c r="O41" s="23">
        <v>-360</v>
      </c>
      <c r="P41" s="23">
        <v>360</v>
      </c>
    </row>
    <row r="42" spans="3:16" ht="13.15" x14ac:dyDescent="0.4">
      <c r="C42" s="26">
        <v>39</v>
      </c>
      <c r="D42" s="23">
        <v>43</v>
      </c>
      <c r="E42" s="23">
        <v>75</v>
      </c>
      <c r="F42" s="23">
        <v>2.4372849288975202E-3</v>
      </c>
      <c r="G42" s="23">
        <v>1.7234626937850501E-3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1</v>
      </c>
      <c r="O42" s="23">
        <v>-360</v>
      </c>
      <c r="P42" s="23">
        <v>360</v>
      </c>
    </row>
    <row r="43" spans="3:16" ht="13.15" x14ac:dyDescent="0.4">
      <c r="C43" s="26">
        <v>40</v>
      </c>
      <c r="D43" s="23">
        <v>44</v>
      </c>
      <c r="E43" s="23">
        <v>76</v>
      </c>
      <c r="F43" s="23">
        <v>3.5498186827214498E-3</v>
      </c>
      <c r="G43" s="23">
        <v>2.51445490026103E-3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1</v>
      </c>
      <c r="O43" s="23">
        <v>-360</v>
      </c>
      <c r="P43" s="23">
        <v>360</v>
      </c>
    </row>
    <row r="44" spans="3:16" ht="13.15" x14ac:dyDescent="0.4">
      <c r="C44" s="26">
        <v>41</v>
      </c>
      <c r="D44" s="23">
        <v>46</v>
      </c>
      <c r="E44" s="23">
        <v>77</v>
      </c>
      <c r="F44" s="23">
        <v>3.31830876863092E-3</v>
      </c>
      <c r="G44" s="23">
        <v>2.8038422928741901E-3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1</v>
      </c>
      <c r="O44" s="23">
        <v>-360</v>
      </c>
      <c r="P44" s="23">
        <v>360</v>
      </c>
    </row>
    <row r="45" spans="3:16" ht="13.15" x14ac:dyDescent="0.4">
      <c r="C45" s="26">
        <v>42</v>
      </c>
      <c r="D45" s="23">
        <v>76</v>
      </c>
      <c r="E45" s="23">
        <v>78</v>
      </c>
      <c r="F45" s="23">
        <v>1.07394876814218E-3</v>
      </c>
      <c r="G45" s="23">
        <v>7.07391404165506E-4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1</v>
      </c>
      <c r="O45" s="23">
        <v>-360</v>
      </c>
      <c r="P45" s="23">
        <v>360</v>
      </c>
    </row>
    <row r="46" spans="3:16" ht="13.15" x14ac:dyDescent="0.4">
      <c r="C46" s="26">
        <v>43</v>
      </c>
      <c r="D46" s="23">
        <v>78</v>
      </c>
      <c r="E46" s="23">
        <v>79</v>
      </c>
      <c r="F46" s="23">
        <v>2.66879484298805E-3</v>
      </c>
      <c r="G46" s="23">
        <v>6.4951392564287398E-4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1</v>
      </c>
      <c r="O46" s="23">
        <v>-360</v>
      </c>
      <c r="P46" s="23">
        <v>360</v>
      </c>
    </row>
    <row r="47" spans="3:16" ht="13.15" x14ac:dyDescent="0.4">
      <c r="C47" s="26">
        <v>44</v>
      </c>
      <c r="D47" s="23">
        <v>79</v>
      </c>
      <c r="E47" s="23">
        <v>80</v>
      </c>
      <c r="F47" s="23">
        <v>6.45012343980003E-3</v>
      </c>
      <c r="G47" s="23">
        <v>1.5691227510580301E-3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1</v>
      </c>
      <c r="O47" s="23">
        <v>-360</v>
      </c>
      <c r="P47" s="23">
        <v>360</v>
      </c>
    </row>
    <row r="48" spans="3:16" ht="13.15" x14ac:dyDescent="0.4">
      <c r="C48" s="26">
        <v>45</v>
      </c>
      <c r="D48" s="23">
        <v>79</v>
      </c>
      <c r="E48" s="23">
        <v>81</v>
      </c>
      <c r="F48" s="23">
        <v>9.7298472227491904E-3</v>
      </c>
      <c r="G48" s="23">
        <v>2.3794074503748902E-3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1</v>
      </c>
      <c r="O48" s="23">
        <v>-360</v>
      </c>
      <c r="P48" s="23">
        <v>360</v>
      </c>
    </row>
    <row r="49" spans="3:16" ht="13.15" x14ac:dyDescent="0.4">
      <c r="C49" s="26">
        <v>46</v>
      </c>
      <c r="D49" s="23">
        <v>81</v>
      </c>
      <c r="E49" s="23">
        <v>82</v>
      </c>
      <c r="F49" s="23">
        <v>2.12217421249652E-4</v>
      </c>
      <c r="G49" s="23">
        <v>5.1446647575673201E-5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1</v>
      </c>
      <c r="O49" s="23">
        <v>-360</v>
      </c>
      <c r="P49" s="23">
        <v>360</v>
      </c>
    </row>
    <row r="50" spans="3:16" ht="13.15" x14ac:dyDescent="0.4">
      <c r="C50" s="26">
        <v>47</v>
      </c>
      <c r="D50" s="23">
        <v>47</v>
      </c>
      <c r="E50" s="23">
        <v>83</v>
      </c>
      <c r="F50" s="23">
        <v>5.4662063049152796E-4</v>
      </c>
      <c r="G50" s="23">
        <v>3.9871151871146701E-4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1</v>
      </c>
      <c r="O50" s="23">
        <v>-360</v>
      </c>
      <c r="P50" s="23">
        <v>360</v>
      </c>
    </row>
    <row r="51" spans="3:16" ht="13.15" x14ac:dyDescent="0.4">
      <c r="C51" s="26">
        <v>48</v>
      </c>
      <c r="D51" s="23">
        <v>49</v>
      </c>
      <c r="E51" s="23">
        <v>84</v>
      </c>
      <c r="F51" s="23">
        <v>3.3247395995778801E-3</v>
      </c>
      <c r="G51" s="23">
        <v>2.88744309518466E-3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1</v>
      </c>
      <c r="O51" s="23">
        <v>-360</v>
      </c>
      <c r="P51" s="23">
        <v>360</v>
      </c>
    </row>
    <row r="52" spans="3:16" ht="13.15" x14ac:dyDescent="0.4">
      <c r="C52" s="26">
        <v>49</v>
      </c>
      <c r="D52" s="23">
        <v>50</v>
      </c>
      <c r="E52" s="23">
        <v>85</v>
      </c>
      <c r="F52" s="23">
        <v>9.4533214920299502E-4</v>
      </c>
      <c r="G52" s="23">
        <v>2.3150991409052899E-4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1</v>
      </c>
      <c r="O52" s="23">
        <v>-360</v>
      </c>
      <c r="P52" s="23">
        <v>360</v>
      </c>
    </row>
    <row r="53" spans="3:16" ht="13.15" x14ac:dyDescent="0.4">
      <c r="C53" s="26">
        <v>50</v>
      </c>
      <c r="D53" s="23">
        <v>85</v>
      </c>
      <c r="E53" s="23">
        <v>86</v>
      </c>
      <c r="F53" s="23">
        <v>2.3794074503748899E-4</v>
      </c>
      <c r="G53" s="23">
        <v>1.02893295151346E-4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1</v>
      </c>
      <c r="O53" s="23">
        <v>-360</v>
      </c>
      <c r="P53" s="23">
        <v>360</v>
      </c>
    </row>
    <row r="54" spans="3:16" ht="13.15" x14ac:dyDescent="0.4">
      <c r="C54" s="26">
        <v>51</v>
      </c>
      <c r="D54" s="23">
        <v>86</v>
      </c>
      <c r="E54" s="23">
        <v>87</v>
      </c>
      <c r="F54" s="23">
        <v>0</v>
      </c>
      <c r="G54" s="23">
        <v>6.4308309469591498E-7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1</v>
      </c>
      <c r="O54" s="23">
        <v>-360</v>
      </c>
      <c r="P54" s="23">
        <v>360</v>
      </c>
    </row>
    <row r="55" spans="3:16" ht="13.15" x14ac:dyDescent="0.4">
      <c r="C55" s="26">
        <v>52</v>
      </c>
      <c r="D55" s="23">
        <v>7</v>
      </c>
      <c r="E55" s="23">
        <v>88</v>
      </c>
      <c r="F55" s="23">
        <v>1.11896458477089E-3</v>
      </c>
      <c r="G55" s="23">
        <v>1.48552194874756E-3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1</v>
      </c>
      <c r="O55" s="23">
        <v>-360</v>
      </c>
      <c r="P55" s="23">
        <v>360</v>
      </c>
    </row>
    <row r="56" spans="3:16" ht="13.15" x14ac:dyDescent="0.4">
      <c r="C56" s="26">
        <v>53</v>
      </c>
      <c r="D56" s="23">
        <v>88</v>
      </c>
      <c r="E56" s="23">
        <v>89</v>
      </c>
      <c r="F56" s="23">
        <v>3.0160597141238401E-3</v>
      </c>
      <c r="G56" s="23">
        <v>4.0192693418494704E-3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1</v>
      </c>
      <c r="O56" s="23">
        <v>-360</v>
      </c>
      <c r="P56" s="23">
        <v>360</v>
      </c>
    </row>
    <row r="57" spans="3:16" ht="13.15" x14ac:dyDescent="0.4">
      <c r="C57" s="26">
        <v>54</v>
      </c>
      <c r="D57" s="23">
        <v>89</v>
      </c>
      <c r="E57" s="23">
        <v>90</v>
      </c>
      <c r="F57" s="23">
        <v>1.92281845314079E-3</v>
      </c>
      <c r="G57" s="23">
        <v>2.5594707168897402E-3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1</v>
      </c>
      <c r="O57" s="23">
        <v>-360</v>
      </c>
      <c r="P57" s="23">
        <v>360</v>
      </c>
    </row>
    <row r="58" spans="3:16" ht="13.15" x14ac:dyDescent="0.4">
      <c r="C58" s="26">
        <v>55</v>
      </c>
      <c r="D58" s="23">
        <v>90</v>
      </c>
      <c r="E58" s="23">
        <v>91</v>
      </c>
      <c r="F58" s="23">
        <v>1.36333616075534E-3</v>
      </c>
      <c r="G58" s="23">
        <v>1.8199251579894399E-3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1</v>
      </c>
      <c r="O58" s="23">
        <v>-360</v>
      </c>
      <c r="P58" s="23">
        <v>360</v>
      </c>
    </row>
    <row r="59" spans="3:16" ht="13.15" x14ac:dyDescent="0.4">
      <c r="C59" s="26">
        <v>56</v>
      </c>
      <c r="D59" s="23">
        <v>91</v>
      </c>
      <c r="E59" s="23">
        <v>92</v>
      </c>
      <c r="F59" s="23">
        <v>2.02571174829213E-3</v>
      </c>
      <c r="G59" s="23">
        <v>2.70094899772284E-3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1</v>
      </c>
      <c r="O59" s="23">
        <v>-360</v>
      </c>
      <c r="P59" s="23">
        <v>360</v>
      </c>
    </row>
    <row r="60" spans="3:16" ht="13.15" x14ac:dyDescent="0.4">
      <c r="C60" s="26">
        <v>57</v>
      </c>
      <c r="D60" s="23">
        <v>92</v>
      </c>
      <c r="E60" s="23">
        <v>93</v>
      </c>
      <c r="F60" s="23">
        <v>1.8006326651485601E-3</v>
      </c>
      <c r="G60" s="23">
        <v>2.3986999432157601E-3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1</v>
      </c>
      <c r="O60" s="23">
        <v>-360</v>
      </c>
      <c r="P60" s="23">
        <v>360</v>
      </c>
    </row>
    <row r="61" spans="3:16" ht="13.15" x14ac:dyDescent="0.4">
      <c r="C61" s="26">
        <v>58</v>
      </c>
      <c r="D61" s="23">
        <v>93</v>
      </c>
      <c r="E61" s="23">
        <v>94</v>
      </c>
      <c r="F61" s="23">
        <v>1.3247511750735801E-3</v>
      </c>
      <c r="G61" s="23">
        <v>1.7620476794668099E-3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1</v>
      </c>
      <c r="O61" s="23">
        <v>-360</v>
      </c>
      <c r="P61" s="23">
        <v>360</v>
      </c>
    </row>
    <row r="62" spans="3:16" ht="13.15" x14ac:dyDescent="0.4">
      <c r="C62" s="26">
        <v>59</v>
      </c>
      <c r="D62" s="23">
        <v>94</v>
      </c>
      <c r="E62" s="23">
        <v>95</v>
      </c>
      <c r="F62" s="23">
        <v>1.3247511750735801E-3</v>
      </c>
      <c r="G62" s="23">
        <v>1.7620476794668099E-3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1</v>
      </c>
      <c r="O62" s="23">
        <v>-360</v>
      </c>
      <c r="P62" s="23">
        <v>360</v>
      </c>
    </row>
    <row r="63" spans="3:16" ht="13.15" x14ac:dyDescent="0.4">
      <c r="C63" s="26">
        <v>60</v>
      </c>
      <c r="D63" s="23">
        <v>89</v>
      </c>
      <c r="E63" s="23">
        <v>96</v>
      </c>
      <c r="F63" s="23">
        <v>4.4179808605609404E-3</v>
      </c>
      <c r="G63" s="23">
        <v>3.1253838402221499E-3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1</v>
      </c>
      <c r="O63" s="23">
        <v>-360</v>
      </c>
      <c r="P63" s="23">
        <v>360</v>
      </c>
    </row>
    <row r="64" spans="3:16" ht="13.15" x14ac:dyDescent="0.4">
      <c r="C64" s="26">
        <v>61</v>
      </c>
      <c r="D64" s="23">
        <v>96</v>
      </c>
      <c r="E64" s="23">
        <v>97</v>
      </c>
      <c r="F64" s="23">
        <v>6.2379060185503701E-3</v>
      </c>
      <c r="G64" s="23">
        <v>4.4115500296139799E-3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1</v>
      </c>
      <c r="O64" s="23">
        <v>-360</v>
      </c>
      <c r="P64" s="23">
        <v>360</v>
      </c>
    </row>
    <row r="65" spans="3:16" ht="13.15" x14ac:dyDescent="0.4">
      <c r="C65" s="26">
        <v>62</v>
      </c>
      <c r="D65" s="23">
        <v>97</v>
      </c>
      <c r="E65" s="23">
        <v>98</v>
      </c>
      <c r="F65" s="23">
        <v>5.80060951415715E-3</v>
      </c>
      <c r="G65" s="23">
        <v>1.26044286560399E-3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1</v>
      </c>
      <c r="O65" s="23">
        <v>-360</v>
      </c>
      <c r="P65" s="23">
        <v>360</v>
      </c>
    </row>
    <row r="66" spans="3:16" ht="13.15" x14ac:dyDescent="0.4">
      <c r="C66" s="26">
        <v>63</v>
      </c>
      <c r="D66" s="23">
        <v>97</v>
      </c>
      <c r="E66" s="23">
        <v>99</v>
      </c>
      <c r="F66" s="23">
        <v>2.12217421249652E-4</v>
      </c>
      <c r="G66" s="23">
        <v>5.1446647575673201E-5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1</v>
      </c>
      <c r="O66" s="23">
        <v>-360</v>
      </c>
      <c r="P66" s="23">
        <v>360</v>
      </c>
    </row>
    <row r="67" spans="3:16" ht="13.15" x14ac:dyDescent="0.4">
      <c r="C67" s="26">
        <v>64</v>
      </c>
      <c r="D67" s="23">
        <v>131</v>
      </c>
      <c r="E67" s="23">
        <v>132</v>
      </c>
      <c r="F67" s="23">
        <v>2.2314983385948199E-3</v>
      </c>
      <c r="G67" s="23">
        <v>1.5755535820049899E-3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1</v>
      </c>
      <c r="O67" s="23">
        <v>-360</v>
      </c>
      <c r="P67" s="23">
        <v>360</v>
      </c>
    </row>
    <row r="68" spans="3:16" ht="13.15" x14ac:dyDescent="0.4">
      <c r="C68" s="26">
        <v>65</v>
      </c>
      <c r="D68" s="23">
        <v>131</v>
      </c>
      <c r="E68" s="23">
        <v>133</v>
      </c>
      <c r="F68" s="23">
        <v>5.9163644712024203E-3</v>
      </c>
      <c r="G68" s="23">
        <v>4.3022259035156701E-3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</v>
      </c>
      <c r="O68" s="23">
        <v>-360</v>
      </c>
      <c r="P68" s="23">
        <v>360</v>
      </c>
    </row>
    <row r="69" spans="3:16" ht="13.15" x14ac:dyDescent="0.4">
      <c r="C69" s="26">
        <v>66</v>
      </c>
      <c r="D69" s="23">
        <v>121</v>
      </c>
      <c r="E69" s="23">
        <v>134</v>
      </c>
      <c r="F69" s="23">
        <v>5.4083288263926397E-3</v>
      </c>
      <c r="G69" s="23">
        <v>3.9356685395390001E-3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1</v>
      </c>
      <c r="O69" s="23">
        <v>-360</v>
      </c>
      <c r="P69" s="23">
        <v>360</v>
      </c>
    </row>
    <row r="70" spans="3:16" ht="13.15" x14ac:dyDescent="0.4">
      <c r="C70" s="26">
        <v>67</v>
      </c>
      <c r="D70" s="23">
        <v>16</v>
      </c>
      <c r="E70" s="23">
        <v>135</v>
      </c>
      <c r="F70" s="23">
        <v>3.3890479090474702E-3</v>
      </c>
      <c r="G70" s="23">
        <v>2.3986999432157601E-3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1</v>
      </c>
      <c r="O70" s="23">
        <v>-360</v>
      </c>
      <c r="P70" s="23">
        <v>360</v>
      </c>
    </row>
    <row r="71" spans="3:16" ht="13.15" x14ac:dyDescent="0.4">
      <c r="C71" s="26">
        <v>68</v>
      </c>
      <c r="D71" s="23">
        <v>16</v>
      </c>
      <c r="E71" s="23">
        <v>136</v>
      </c>
      <c r="F71" s="23">
        <v>1.9421109459816599E-3</v>
      </c>
      <c r="G71" s="23">
        <v>1.3761978226492599E-3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1</v>
      </c>
      <c r="O71" s="23">
        <v>-360</v>
      </c>
      <c r="P71" s="23">
        <v>360</v>
      </c>
    </row>
    <row r="72" spans="3:16" ht="13.15" x14ac:dyDescent="0.4">
      <c r="C72" s="26">
        <v>69</v>
      </c>
      <c r="D72" s="23">
        <v>18</v>
      </c>
      <c r="E72" s="23">
        <v>137</v>
      </c>
      <c r="F72" s="23">
        <v>3.7556052730241402E-3</v>
      </c>
      <c r="G72" s="23">
        <v>2.6623640120410899E-3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1</v>
      </c>
      <c r="O72" s="23">
        <v>-360</v>
      </c>
      <c r="P72" s="23">
        <v>360</v>
      </c>
    </row>
    <row r="73" spans="3:16" ht="13.15" x14ac:dyDescent="0.4">
      <c r="C73" s="26">
        <v>70</v>
      </c>
      <c r="D73" s="23">
        <v>23</v>
      </c>
      <c r="E73" s="23">
        <v>138</v>
      </c>
      <c r="F73" s="23">
        <v>4.9453089982115896E-3</v>
      </c>
      <c r="G73" s="23">
        <v>3.5948344993501601E-3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1</v>
      </c>
      <c r="O73" s="23">
        <v>-360</v>
      </c>
      <c r="P73" s="23">
        <v>360</v>
      </c>
    </row>
    <row r="74" spans="3:16" ht="13.15" x14ac:dyDescent="0.4">
      <c r="C74" s="26">
        <v>71</v>
      </c>
      <c r="D74" s="23">
        <v>29</v>
      </c>
      <c r="E74" s="23">
        <v>30</v>
      </c>
      <c r="F74" s="23">
        <v>2.1993441838600298E-3</v>
      </c>
      <c r="G74" s="23">
        <v>1.59484607484587E-3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1</v>
      </c>
      <c r="O74" s="23">
        <v>-360</v>
      </c>
      <c r="P74" s="23">
        <v>360</v>
      </c>
    </row>
    <row r="75" spans="3:16" ht="13.15" x14ac:dyDescent="0.4">
      <c r="C75" s="26">
        <v>72</v>
      </c>
      <c r="D75" s="23">
        <v>30</v>
      </c>
      <c r="E75" s="23">
        <v>31</v>
      </c>
      <c r="F75" s="23">
        <v>8.2314636121077101E-4</v>
      </c>
      <c r="G75" s="23">
        <v>5.8520561617328296E-4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1</v>
      </c>
      <c r="O75" s="23">
        <v>-360</v>
      </c>
      <c r="P75" s="23">
        <v>360</v>
      </c>
    </row>
    <row r="76" spans="3:16" ht="13.15" x14ac:dyDescent="0.4">
      <c r="C76" s="26">
        <v>73</v>
      </c>
      <c r="D76" s="23">
        <v>31</v>
      </c>
      <c r="E76" s="23">
        <v>32</v>
      </c>
      <c r="F76" s="23">
        <v>2.2314983385948199E-3</v>
      </c>
      <c r="G76" s="23">
        <v>1.5755535820049899E-3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1</v>
      </c>
      <c r="O76" s="23">
        <v>-360</v>
      </c>
      <c r="P76" s="23">
        <v>360</v>
      </c>
    </row>
    <row r="77" spans="3:16" ht="13.15" x14ac:dyDescent="0.4">
      <c r="C77" s="26">
        <v>74</v>
      </c>
      <c r="D77" s="23">
        <v>2</v>
      </c>
      <c r="E77" s="23">
        <v>33</v>
      </c>
      <c r="F77" s="23">
        <v>2.8488581095028999E-3</v>
      </c>
      <c r="G77" s="23">
        <v>2.0192809173451699E-3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1</v>
      </c>
      <c r="O77" s="23">
        <v>-360</v>
      </c>
      <c r="P77" s="23">
        <v>360</v>
      </c>
    </row>
    <row r="78" spans="3:16" ht="13.15" x14ac:dyDescent="0.4">
      <c r="C78" s="26">
        <v>75</v>
      </c>
      <c r="D78" s="23">
        <v>33</v>
      </c>
      <c r="E78" s="23">
        <v>34</v>
      </c>
      <c r="F78" s="23">
        <v>1.2861661893918299E-4</v>
      </c>
      <c r="G78" s="23">
        <v>5.7877478522632301E-5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1</v>
      </c>
      <c r="O78" s="23">
        <v>-360</v>
      </c>
      <c r="P78" s="23">
        <v>360</v>
      </c>
    </row>
    <row r="79" spans="3:16" ht="13.15" x14ac:dyDescent="0.4">
      <c r="C79" s="26">
        <v>76</v>
      </c>
      <c r="D79" s="23">
        <v>5</v>
      </c>
      <c r="E79" s="23">
        <v>35</v>
      </c>
      <c r="F79" s="23">
        <v>1.46237095733851E-2</v>
      </c>
      <c r="G79" s="23">
        <v>3.56268034461537E-3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</v>
      </c>
      <c r="O79" s="23">
        <v>-360</v>
      </c>
      <c r="P79" s="23">
        <v>360</v>
      </c>
    </row>
    <row r="80" spans="3:16" ht="13.15" x14ac:dyDescent="0.4">
      <c r="C80" s="26">
        <v>77</v>
      </c>
      <c r="D80" s="23">
        <v>5</v>
      </c>
      <c r="E80" s="23">
        <v>36</v>
      </c>
      <c r="F80" s="23">
        <v>8.1350011479033191E-3</v>
      </c>
      <c r="G80" s="23">
        <v>1.0064250431991099E-2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1</v>
      </c>
      <c r="O80" s="23">
        <v>-360</v>
      </c>
      <c r="P80" s="23">
        <v>360</v>
      </c>
    </row>
    <row r="81" spans="3:16" ht="13.15" x14ac:dyDescent="0.4">
      <c r="C81" s="26">
        <v>78</v>
      </c>
      <c r="D81" s="23">
        <v>6</v>
      </c>
      <c r="E81" s="23">
        <v>37</v>
      </c>
      <c r="F81" s="23">
        <v>3.53695702082753E-4</v>
      </c>
      <c r="G81" s="23">
        <v>4.6945065912801801E-4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1</v>
      </c>
      <c r="O81" s="23">
        <v>-360</v>
      </c>
      <c r="P81" s="23">
        <v>360</v>
      </c>
    </row>
    <row r="82" spans="3:16" ht="13.15" x14ac:dyDescent="0.4">
      <c r="C82" s="26">
        <v>79</v>
      </c>
      <c r="D82" s="23">
        <v>37</v>
      </c>
      <c r="E82" s="23">
        <v>38</v>
      </c>
      <c r="F82" s="23">
        <v>1.3093171808008799E-2</v>
      </c>
      <c r="G82" s="23">
        <v>9.2603965636211798E-3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1</v>
      </c>
      <c r="O82" s="23">
        <v>-360</v>
      </c>
      <c r="P82" s="23">
        <v>360</v>
      </c>
    </row>
    <row r="83" spans="3:16" ht="13.15" x14ac:dyDescent="0.4">
      <c r="C83" s="26">
        <v>80</v>
      </c>
      <c r="D83" s="23">
        <v>38</v>
      </c>
      <c r="E83" s="23">
        <v>39</v>
      </c>
      <c r="F83" s="23">
        <v>6.0321194282476802E-3</v>
      </c>
      <c r="G83" s="23">
        <v>4.2636409178339199E-3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</v>
      </c>
      <c r="O83" s="23">
        <v>-360</v>
      </c>
      <c r="P83" s="23">
        <v>360</v>
      </c>
    </row>
    <row r="84" spans="3:16" ht="13.15" x14ac:dyDescent="0.4">
      <c r="C84" s="26">
        <v>81</v>
      </c>
      <c r="D84" s="23">
        <v>39</v>
      </c>
      <c r="E84" s="23">
        <v>40</v>
      </c>
      <c r="F84" s="23">
        <v>2.2314983385948199E-3</v>
      </c>
      <c r="G84" s="23">
        <v>1.5755535820049899E-3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1</v>
      </c>
      <c r="O84" s="23">
        <v>-360</v>
      </c>
      <c r="P84" s="23">
        <v>360</v>
      </c>
    </row>
    <row r="85" spans="3:16" ht="13.15" x14ac:dyDescent="0.4">
      <c r="C85" s="26">
        <v>82</v>
      </c>
      <c r="D85" s="23">
        <v>40</v>
      </c>
      <c r="E85" s="23">
        <v>41</v>
      </c>
      <c r="F85" s="23">
        <v>5.9035028093085001E-3</v>
      </c>
      <c r="G85" s="23">
        <v>4.1800401155234496E-3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1</v>
      </c>
      <c r="O85" s="23">
        <v>-360</v>
      </c>
      <c r="P85" s="23">
        <v>360</v>
      </c>
    </row>
    <row r="86" spans="3:16" ht="13.15" x14ac:dyDescent="0.4">
      <c r="C86" s="26">
        <v>83</v>
      </c>
      <c r="D86" s="23">
        <v>41</v>
      </c>
      <c r="E86" s="23">
        <v>42</v>
      </c>
      <c r="F86" s="23">
        <v>1.4906666135051301E-2</v>
      </c>
      <c r="G86" s="23">
        <v>1.0546562753013E-2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1</v>
      </c>
      <c r="O86" s="23">
        <v>-360</v>
      </c>
      <c r="P86" s="23">
        <v>360</v>
      </c>
    </row>
    <row r="87" spans="3:16" ht="13.15" x14ac:dyDescent="0.4">
      <c r="C87" s="26">
        <v>84</v>
      </c>
      <c r="D87" s="23">
        <v>42</v>
      </c>
      <c r="E87" s="23">
        <v>43</v>
      </c>
      <c r="F87" s="23">
        <v>7.7620129529796904E-3</v>
      </c>
      <c r="G87" s="23">
        <v>5.49192962870311E-3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1</v>
      </c>
      <c r="O87" s="23">
        <v>-360</v>
      </c>
      <c r="P87" s="23">
        <v>360</v>
      </c>
    </row>
    <row r="88" spans="3:16" ht="13.15" x14ac:dyDescent="0.4">
      <c r="C88" s="26">
        <v>85</v>
      </c>
      <c r="D88" s="23">
        <v>43</v>
      </c>
      <c r="E88" s="23">
        <v>44</v>
      </c>
      <c r="F88" s="23">
        <v>2.8488581095028999E-3</v>
      </c>
      <c r="G88" s="23">
        <v>2.0192809173451699E-3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1</v>
      </c>
      <c r="O88" s="23">
        <v>-360</v>
      </c>
      <c r="P88" s="23">
        <v>360</v>
      </c>
    </row>
    <row r="89" spans="3:16" ht="13.15" x14ac:dyDescent="0.4">
      <c r="C89" s="26">
        <v>86</v>
      </c>
      <c r="D89" s="23">
        <v>44</v>
      </c>
      <c r="E89" s="23">
        <v>45</v>
      </c>
      <c r="F89" s="23">
        <v>2.6044865335184599E-3</v>
      </c>
      <c r="G89" s="23">
        <v>1.8520793127242399E-3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1</v>
      </c>
      <c r="O89" s="23">
        <v>-360</v>
      </c>
      <c r="P89" s="23">
        <v>360</v>
      </c>
    </row>
    <row r="90" spans="3:16" ht="13.15" x14ac:dyDescent="0.4">
      <c r="C90" s="26">
        <v>87</v>
      </c>
      <c r="D90" s="23">
        <v>45</v>
      </c>
      <c r="E90" s="23">
        <v>46</v>
      </c>
      <c r="F90" s="23">
        <v>1.02893295151346E-3</v>
      </c>
      <c r="G90" s="23">
        <v>8.16715530263812E-4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1</v>
      </c>
      <c r="O90" s="23">
        <v>-360</v>
      </c>
      <c r="P90" s="23">
        <v>360</v>
      </c>
    </row>
    <row r="91" spans="3:16" ht="13.15" x14ac:dyDescent="0.4">
      <c r="C91" s="26">
        <v>88</v>
      </c>
      <c r="D91" s="23">
        <v>46</v>
      </c>
      <c r="E91" s="23">
        <v>47</v>
      </c>
      <c r="F91" s="23">
        <v>4.0900084822660197E-3</v>
      </c>
      <c r="G91" s="23">
        <v>2.8938739261316201E-3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1</v>
      </c>
      <c r="O91" s="23">
        <v>-360</v>
      </c>
      <c r="P91" s="23">
        <v>360</v>
      </c>
    </row>
    <row r="92" spans="3:16" ht="13.15" x14ac:dyDescent="0.4">
      <c r="C92" s="26">
        <v>89</v>
      </c>
      <c r="D92" s="23">
        <v>47</v>
      </c>
      <c r="E92" s="23">
        <v>48</v>
      </c>
      <c r="F92" s="23">
        <v>2.6816565048819701E-3</v>
      </c>
      <c r="G92" s="23">
        <v>1.8970951293529499E-3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1</v>
      </c>
      <c r="O92" s="23">
        <v>-360</v>
      </c>
      <c r="P92" s="23">
        <v>360</v>
      </c>
    </row>
    <row r="93" spans="3:16" ht="13.15" x14ac:dyDescent="0.4">
      <c r="C93" s="26">
        <v>90</v>
      </c>
      <c r="D93" s="23">
        <v>48</v>
      </c>
      <c r="E93" s="23">
        <v>49</v>
      </c>
      <c r="F93" s="23">
        <v>4.7073682531740997E-3</v>
      </c>
      <c r="G93" s="23">
        <v>3.2797237829491699E-3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1</v>
      </c>
      <c r="O93" s="23">
        <v>-360</v>
      </c>
      <c r="P93" s="23">
        <v>360</v>
      </c>
    </row>
    <row r="94" spans="3:16" ht="13.15" x14ac:dyDescent="0.4">
      <c r="C94" s="26">
        <v>91</v>
      </c>
      <c r="D94" s="23">
        <v>49</v>
      </c>
      <c r="E94" s="23">
        <v>50</v>
      </c>
      <c r="F94" s="23">
        <v>5.3247280240821798E-3</v>
      </c>
      <c r="G94" s="23">
        <v>3.5755420065092902E-3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1</v>
      </c>
      <c r="O94" s="23">
        <v>-360</v>
      </c>
      <c r="P94" s="23">
        <v>360</v>
      </c>
    </row>
    <row r="95" spans="3:16" ht="13.15" x14ac:dyDescent="0.4">
      <c r="C95" s="26">
        <v>92</v>
      </c>
      <c r="D95" s="23">
        <v>50</v>
      </c>
      <c r="E95" s="23">
        <v>51</v>
      </c>
      <c r="F95" s="23">
        <v>2.5594707168897402E-3</v>
      </c>
      <c r="G95" s="23">
        <v>1.81349432704248E-3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1</v>
      </c>
      <c r="O95" s="23">
        <v>-360</v>
      </c>
      <c r="P95" s="23">
        <v>360</v>
      </c>
    </row>
    <row r="96" spans="3:16" ht="13.15" x14ac:dyDescent="0.4">
      <c r="C96" s="26">
        <v>93</v>
      </c>
      <c r="D96" s="23">
        <v>51</v>
      </c>
      <c r="E96" s="23">
        <v>52</v>
      </c>
      <c r="F96" s="23">
        <v>1.4469369630658101E-3</v>
      </c>
      <c r="G96" s="23">
        <v>1.0225021205664999E-3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1</v>
      </c>
      <c r="O96" s="23">
        <v>-360</v>
      </c>
      <c r="P96" s="23">
        <v>360</v>
      </c>
    </row>
    <row r="97" spans="3:16" ht="13.15" x14ac:dyDescent="0.4">
      <c r="C97" s="26">
        <v>94</v>
      </c>
      <c r="D97" s="23">
        <v>38</v>
      </c>
      <c r="E97" s="23">
        <v>53</v>
      </c>
      <c r="F97" s="23">
        <v>5.4083288263926397E-3</v>
      </c>
      <c r="G97" s="23">
        <v>3.8263444134406899E-3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1</v>
      </c>
      <c r="O97" s="23">
        <v>-360</v>
      </c>
      <c r="P97" s="23">
        <v>360</v>
      </c>
    </row>
    <row r="98" spans="3:16" ht="13.15" x14ac:dyDescent="0.4">
      <c r="C98" s="26">
        <v>95</v>
      </c>
      <c r="D98" s="23">
        <v>42</v>
      </c>
      <c r="E98" s="23">
        <v>54</v>
      </c>
      <c r="F98" s="23">
        <v>1.0353637824604201E-3</v>
      </c>
      <c r="G98" s="23">
        <v>7.3311472795334299E-4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1</v>
      </c>
      <c r="O98" s="23">
        <v>-360</v>
      </c>
      <c r="P98" s="23">
        <v>360</v>
      </c>
    </row>
    <row r="99" spans="3:16" ht="13.15" x14ac:dyDescent="0.4">
      <c r="C99" s="26">
        <v>96</v>
      </c>
      <c r="D99" s="23">
        <v>54</v>
      </c>
      <c r="E99" s="23">
        <v>55</v>
      </c>
      <c r="F99" s="23">
        <v>3.3890479090474702E-3</v>
      </c>
      <c r="G99" s="23">
        <v>2.3986999432157601E-3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1</v>
      </c>
      <c r="O99" s="23">
        <v>-360</v>
      </c>
      <c r="P99" s="23">
        <v>360</v>
      </c>
    </row>
    <row r="100" spans="3:16" ht="13.15" x14ac:dyDescent="0.4">
      <c r="C100" s="26">
        <v>97</v>
      </c>
      <c r="D100" s="23">
        <v>55</v>
      </c>
      <c r="E100" s="23">
        <v>56</v>
      </c>
      <c r="F100" s="23">
        <v>5.74273203563452E-3</v>
      </c>
      <c r="G100" s="23">
        <v>4.0642851584781802E-3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1</v>
      </c>
      <c r="O100" s="23">
        <v>-360</v>
      </c>
      <c r="P100" s="23">
        <v>360</v>
      </c>
    </row>
    <row r="101" spans="3:16" ht="13.15" x14ac:dyDescent="0.4">
      <c r="C101" s="26">
        <v>98</v>
      </c>
      <c r="D101" s="23">
        <v>56</v>
      </c>
      <c r="E101" s="23">
        <v>57</v>
      </c>
      <c r="F101" s="23">
        <v>5.5755304310135803E-3</v>
      </c>
      <c r="G101" s="23">
        <v>3.9420993704859597E-3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1</v>
      </c>
      <c r="O101" s="23">
        <v>-360</v>
      </c>
      <c r="P101" s="23">
        <v>360</v>
      </c>
    </row>
    <row r="102" spans="3:16" ht="13.15" x14ac:dyDescent="0.4">
      <c r="C102" s="26">
        <v>99</v>
      </c>
      <c r="D102" s="23">
        <v>57</v>
      </c>
      <c r="E102" s="23">
        <v>58</v>
      </c>
      <c r="F102" s="23">
        <v>4.3343800582504701E-3</v>
      </c>
      <c r="G102" s="23">
        <v>3.06750636169951E-3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1</v>
      </c>
      <c r="O102" s="23">
        <v>-360</v>
      </c>
      <c r="P102" s="23">
        <v>360</v>
      </c>
    </row>
    <row r="103" spans="3:16" ht="13.15" x14ac:dyDescent="0.4">
      <c r="C103" s="26">
        <v>100</v>
      </c>
      <c r="D103" s="23">
        <v>58</v>
      </c>
      <c r="E103" s="23">
        <v>59</v>
      </c>
      <c r="F103" s="23">
        <v>3.0160597141238401E-3</v>
      </c>
      <c r="G103" s="23">
        <v>2.1350358743904398E-3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1</v>
      </c>
      <c r="O103" s="23">
        <v>-360</v>
      </c>
      <c r="P103" s="23">
        <v>360</v>
      </c>
    </row>
    <row r="104" spans="3:16" ht="13.15" x14ac:dyDescent="0.4">
      <c r="C104" s="26">
        <v>101</v>
      </c>
      <c r="D104" s="23">
        <v>55</v>
      </c>
      <c r="E104" s="23">
        <v>60</v>
      </c>
      <c r="F104" s="23">
        <v>2.14789753628436E-3</v>
      </c>
      <c r="G104" s="23">
        <v>1.51767610348236E-3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1</v>
      </c>
      <c r="O104" s="23">
        <v>-360</v>
      </c>
      <c r="P104" s="23">
        <v>360</v>
      </c>
    </row>
    <row r="105" spans="3:16" ht="13.15" x14ac:dyDescent="0.4">
      <c r="C105" s="26">
        <v>102</v>
      </c>
      <c r="D105" s="23">
        <v>60</v>
      </c>
      <c r="E105" s="23">
        <v>61</v>
      </c>
      <c r="F105" s="23">
        <v>2.1028817196556398E-3</v>
      </c>
      <c r="G105" s="23">
        <v>1.4919527796945201E-3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1</v>
      </c>
      <c r="O105" s="23">
        <v>-360</v>
      </c>
      <c r="P105" s="23">
        <v>360</v>
      </c>
    </row>
    <row r="106" spans="3:16" ht="13.15" x14ac:dyDescent="0.4">
      <c r="C106" s="26">
        <v>103</v>
      </c>
      <c r="D106" s="23">
        <v>63</v>
      </c>
      <c r="E106" s="23">
        <v>69</v>
      </c>
      <c r="F106" s="23">
        <v>2.3536841265870499E-3</v>
      </c>
      <c r="G106" s="23">
        <v>1.6655852152624199E-3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1</v>
      </c>
      <c r="O106" s="23">
        <v>-360</v>
      </c>
      <c r="P106" s="23">
        <v>360</v>
      </c>
    </row>
    <row r="107" spans="3:16" ht="13.15" x14ac:dyDescent="0.4">
      <c r="C107" s="26">
        <v>104</v>
      </c>
      <c r="D107" s="23">
        <v>55</v>
      </c>
      <c r="E107" s="23">
        <v>70</v>
      </c>
      <c r="F107" s="23">
        <v>1.48552194874756E-3</v>
      </c>
      <c r="G107" s="23">
        <v>1.0546562753012999E-3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1</v>
      </c>
      <c r="O107" s="23">
        <v>-360</v>
      </c>
      <c r="P107" s="23">
        <v>360</v>
      </c>
    </row>
    <row r="108" spans="3:16" ht="13.15" x14ac:dyDescent="0.4">
      <c r="C108" s="26">
        <v>105</v>
      </c>
      <c r="D108" s="23">
        <v>70</v>
      </c>
      <c r="E108" s="23">
        <v>71</v>
      </c>
      <c r="F108" s="23">
        <v>7.7169971363509799E-4</v>
      </c>
      <c r="G108" s="23">
        <v>1.8649409746181501E-4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1</v>
      </c>
      <c r="O108" s="23">
        <v>-360</v>
      </c>
      <c r="P108" s="23">
        <v>360</v>
      </c>
    </row>
    <row r="109" spans="3:16" ht="13.15" x14ac:dyDescent="0.4">
      <c r="C109" s="26">
        <v>106</v>
      </c>
      <c r="D109" s="23">
        <v>99</v>
      </c>
      <c r="E109" s="23">
        <v>100</v>
      </c>
      <c r="F109" s="23">
        <v>2.12217421249652E-4</v>
      </c>
      <c r="G109" s="23">
        <v>5.1446647575673201E-5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1</v>
      </c>
      <c r="O109" s="23">
        <v>-360</v>
      </c>
      <c r="P109" s="23">
        <v>360</v>
      </c>
    </row>
    <row r="110" spans="3:16" ht="13.15" x14ac:dyDescent="0.4">
      <c r="C110" s="26">
        <v>107</v>
      </c>
      <c r="D110" s="23">
        <v>91</v>
      </c>
      <c r="E110" s="23">
        <v>101</v>
      </c>
      <c r="F110" s="23">
        <v>1.48552194874756E-3</v>
      </c>
      <c r="G110" s="23">
        <v>1.0546562753012999E-3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1</v>
      </c>
      <c r="O110" s="23">
        <v>-360</v>
      </c>
      <c r="P110" s="23">
        <v>360</v>
      </c>
    </row>
    <row r="111" spans="3:16" ht="13.15" x14ac:dyDescent="0.4">
      <c r="C111" s="26">
        <v>108</v>
      </c>
      <c r="D111" s="23">
        <v>101</v>
      </c>
      <c r="E111" s="23">
        <v>102</v>
      </c>
      <c r="F111" s="23">
        <v>3.71702028734239E-3</v>
      </c>
      <c r="G111" s="23">
        <v>2.6302098573062899E-3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1</v>
      </c>
      <c r="O111" s="23">
        <v>-360</v>
      </c>
      <c r="P111" s="23">
        <v>360</v>
      </c>
    </row>
    <row r="112" spans="3:16" ht="13.15" x14ac:dyDescent="0.4">
      <c r="C112" s="26">
        <v>109</v>
      </c>
      <c r="D112" s="23">
        <v>102</v>
      </c>
      <c r="E112" s="23">
        <v>103</v>
      </c>
      <c r="F112" s="23">
        <v>5.7170087118466797E-3</v>
      </c>
      <c r="G112" s="23">
        <v>1.39549031549014E-3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1</v>
      </c>
      <c r="O112" s="23">
        <v>-360</v>
      </c>
      <c r="P112" s="23">
        <v>360</v>
      </c>
    </row>
    <row r="113" spans="3:16" ht="13.15" x14ac:dyDescent="0.4">
      <c r="C113" s="26">
        <v>110</v>
      </c>
      <c r="D113" s="23">
        <v>103</v>
      </c>
      <c r="E113" s="23">
        <v>104</v>
      </c>
      <c r="F113" s="23">
        <v>4.0449926656373099E-3</v>
      </c>
      <c r="G113" s="23">
        <v>9.8391713488475002E-4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1</v>
      </c>
      <c r="O113" s="23">
        <v>-360</v>
      </c>
      <c r="P113" s="23">
        <v>360</v>
      </c>
    </row>
    <row r="114" spans="3:16" ht="13.15" x14ac:dyDescent="0.4">
      <c r="C114" s="26">
        <v>111</v>
      </c>
      <c r="D114" s="23">
        <v>104</v>
      </c>
      <c r="E114" s="23">
        <v>105</v>
      </c>
      <c r="F114" s="23">
        <v>7.52407220794221E-3</v>
      </c>
      <c r="G114" s="23">
        <v>1.8327868198833601E-3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1</v>
      </c>
      <c r="O114" s="23">
        <v>-360</v>
      </c>
      <c r="P114" s="23">
        <v>360</v>
      </c>
    </row>
    <row r="115" spans="3:16" ht="13.15" x14ac:dyDescent="0.4">
      <c r="C115" s="26">
        <v>112</v>
      </c>
      <c r="D115" s="23">
        <v>104</v>
      </c>
      <c r="E115" s="23">
        <v>106</v>
      </c>
      <c r="F115" s="23">
        <v>7.3311472795334299E-4</v>
      </c>
      <c r="G115" s="23">
        <v>1.6720160462093799E-4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1</v>
      </c>
      <c r="O115" s="23">
        <v>-360</v>
      </c>
      <c r="P115" s="23">
        <v>360</v>
      </c>
    </row>
    <row r="116" spans="3:16" ht="13.15" x14ac:dyDescent="0.4">
      <c r="C116" s="26">
        <v>113</v>
      </c>
      <c r="D116" s="23">
        <v>92</v>
      </c>
      <c r="E116" s="23">
        <v>107</v>
      </c>
      <c r="F116" s="23">
        <v>5.4597754739683204E-3</v>
      </c>
      <c r="G116" s="23">
        <v>1.33118200602054E-3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1</v>
      </c>
      <c r="O116" s="23">
        <v>-360</v>
      </c>
      <c r="P116" s="23">
        <v>360</v>
      </c>
    </row>
    <row r="117" spans="3:16" ht="13.15" x14ac:dyDescent="0.4">
      <c r="C117" s="26">
        <v>114</v>
      </c>
      <c r="D117" s="23">
        <v>94</v>
      </c>
      <c r="E117" s="23">
        <v>108</v>
      </c>
      <c r="F117" s="23">
        <v>3.9356685395390001E-3</v>
      </c>
      <c r="G117" s="23">
        <v>1.67201604620938E-3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1</v>
      </c>
      <c r="O117" s="23">
        <v>-360</v>
      </c>
      <c r="P117" s="23">
        <v>360</v>
      </c>
    </row>
    <row r="118" spans="3:16" ht="13.15" x14ac:dyDescent="0.4">
      <c r="C118" s="26">
        <v>115</v>
      </c>
      <c r="D118" s="23">
        <v>108</v>
      </c>
      <c r="E118" s="23">
        <v>109</v>
      </c>
      <c r="F118" s="23">
        <v>2.9067355880255399E-3</v>
      </c>
      <c r="G118" s="23">
        <v>1.2347195418161601E-3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1</v>
      </c>
      <c r="O118" s="23">
        <v>-360</v>
      </c>
      <c r="P118" s="23">
        <v>360</v>
      </c>
    </row>
    <row r="119" spans="3:16" ht="13.15" x14ac:dyDescent="0.4">
      <c r="C119" s="26">
        <v>116</v>
      </c>
      <c r="D119" s="23">
        <v>94</v>
      </c>
      <c r="E119" s="23">
        <v>110</v>
      </c>
      <c r="F119" s="23">
        <v>2.12217421249652E-4</v>
      </c>
      <c r="G119" s="23">
        <v>5.1446647575673201E-5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1</v>
      </c>
      <c r="O119" s="23">
        <v>-360</v>
      </c>
      <c r="P119" s="23">
        <v>360</v>
      </c>
    </row>
    <row r="120" spans="3:16" ht="13.15" x14ac:dyDescent="0.4">
      <c r="C120" s="26">
        <v>117</v>
      </c>
      <c r="D120" s="23">
        <v>7</v>
      </c>
      <c r="E120" s="23">
        <v>111</v>
      </c>
      <c r="F120" s="23">
        <v>4.6237674508636303E-3</v>
      </c>
      <c r="G120" s="23">
        <v>3.2732929520022098E-3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1</v>
      </c>
      <c r="O120" s="23">
        <v>-360</v>
      </c>
      <c r="P120" s="23">
        <v>360</v>
      </c>
    </row>
    <row r="121" spans="3:16" ht="13.15" x14ac:dyDescent="0.4">
      <c r="C121" s="26">
        <v>118</v>
      </c>
      <c r="D121" s="23">
        <v>10</v>
      </c>
      <c r="E121" s="23">
        <v>112</v>
      </c>
      <c r="F121" s="23">
        <v>6.8809891132462896E-3</v>
      </c>
      <c r="G121" s="23">
        <v>1.6784468771563401E-3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1</v>
      </c>
      <c r="O121" s="23">
        <v>-360</v>
      </c>
      <c r="P121" s="23">
        <v>360</v>
      </c>
    </row>
    <row r="122" spans="3:16" ht="13.15" x14ac:dyDescent="0.4">
      <c r="C122" s="26">
        <v>119</v>
      </c>
      <c r="D122" s="23">
        <v>11</v>
      </c>
      <c r="E122" s="23">
        <v>113</v>
      </c>
      <c r="F122" s="23">
        <v>2.2314983385948199E-3</v>
      </c>
      <c r="G122" s="23">
        <v>1.5755535820049899E-3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1</v>
      </c>
      <c r="O122" s="23">
        <v>-360</v>
      </c>
      <c r="P122" s="23">
        <v>360</v>
      </c>
    </row>
    <row r="123" spans="3:16" ht="13.15" x14ac:dyDescent="0.4">
      <c r="C123" s="26">
        <v>120</v>
      </c>
      <c r="D123" s="23">
        <v>13</v>
      </c>
      <c r="E123" s="23">
        <v>114</v>
      </c>
      <c r="F123" s="23">
        <v>4.0064076799555502E-3</v>
      </c>
      <c r="G123" s="23">
        <v>2.8359964476089902E-3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1</v>
      </c>
      <c r="O123" s="23">
        <v>-360</v>
      </c>
      <c r="P123" s="23">
        <v>360</v>
      </c>
    </row>
    <row r="124" spans="3:16" ht="13.15" x14ac:dyDescent="0.4">
      <c r="C124" s="26">
        <v>121</v>
      </c>
      <c r="D124" s="23">
        <v>114</v>
      </c>
      <c r="E124" s="23">
        <v>115</v>
      </c>
      <c r="F124" s="23">
        <v>4.2957950725687104E-3</v>
      </c>
      <c r="G124" s="23">
        <v>3.04178303791168E-3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1</v>
      </c>
      <c r="O124" s="23">
        <v>-360</v>
      </c>
      <c r="P124" s="23">
        <v>360</v>
      </c>
    </row>
    <row r="125" spans="3:16" ht="13.15" x14ac:dyDescent="0.4">
      <c r="C125" s="26">
        <v>122</v>
      </c>
      <c r="D125" s="23">
        <v>115</v>
      </c>
      <c r="E125" s="23">
        <v>116</v>
      </c>
      <c r="F125" s="23">
        <v>2.5723323787836598E-4</v>
      </c>
      <c r="G125" s="23">
        <v>6.4308309469591495E-5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1</v>
      </c>
      <c r="O125" s="23">
        <v>-360</v>
      </c>
      <c r="P125" s="23">
        <v>360</v>
      </c>
    </row>
    <row r="126" spans="3:16" ht="13.15" x14ac:dyDescent="0.4">
      <c r="C126" s="26">
        <v>123</v>
      </c>
      <c r="D126" s="23">
        <v>14</v>
      </c>
      <c r="E126" s="23">
        <v>117</v>
      </c>
      <c r="F126" s="23">
        <v>3.25400045916133E-3</v>
      </c>
      <c r="G126" s="23">
        <v>2.3536841265870499E-3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1</v>
      </c>
      <c r="O126" s="23">
        <v>-360</v>
      </c>
      <c r="P126" s="23">
        <v>360</v>
      </c>
    </row>
    <row r="127" spans="3:16" ht="13.15" x14ac:dyDescent="0.4">
      <c r="C127" s="26">
        <v>124</v>
      </c>
      <c r="D127" s="23">
        <v>15</v>
      </c>
      <c r="E127" s="23">
        <v>118</v>
      </c>
      <c r="F127" s="23">
        <v>1.0353637824604201E-3</v>
      </c>
      <c r="G127" s="23">
        <v>7.3311472795334299E-4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1</v>
      </c>
      <c r="O127" s="23">
        <v>-360</v>
      </c>
      <c r="P127" s="23">
        <v>360</v>
      </c>
    </row>
    <row r="128" spans="3:16" ht="13.15" x14ac:dyDescent="0.4">
      <c r="C128" s="26">
        <v>125</v>
      </c>
      <c r="D128" s="23">
        <v>118</v>
      </c>
      <c r="E128" s="23">
        <v>119</v>
      </c>
      <c r="F128" s="23">
        <v>2.9710438974951299E-3</v>
      </c>
      <c r="G128" s="23">
        <v>2.1028817196556398E-3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1</v>
      </c>
      <c r="O128" s="23">
        <v>-360</v>
      </c>
      <c r="P128" s="23">
        <v>360</v>
      </c>
    </row>
    <row r="129" spans="3:16" ht="13.15" x14ac:dyDescent="0.4">
      <c r="C129" s="26">
        <v>126</v>
      </c>
      <c r="D129" s="23">
        <v>119</v>
      </c>
      <c r="E129" s="23">
        <v>120</v>
      </c>
      <c r="F129" s="23">
        <v>2.7266723215106799E-3</v>
      </c>
      <c r="G129" s="23">
        <v>1.9292492840877399E-3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1</v>
      </c>
      <c r="O129" s="23">
        <v>-360</v>
      </c>
      <c r="P129" s="23">
        <v>360</v>
      </c>
    </row>
    <row r="130" spans="3:16" ht="13.15" x14ac:dyDescent="0.4">
      <c r="C130" s="26">
        <v>127</v>
      </c>
      <c r="D130" s="23">
        <v>120</v>
      </c>
      <c r="E130" s="23">
        <v>121</v>
      </c>
      <c r="F130" s="23">
        <v>3.2604312901082901E-3</v>
      </c>
      <c r="G130" s="23">
        <v>2.3086683099583301E-3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1</v>
      </c>
      <c r="O130" s="23">
        <v>-360</v>
      </c>
      <c r="P130" s="23">
        <v>360</v>
      </c>
    </row>
    <row r="131" spans="3:16" ht="13.15" x14ac:dyDescent="0.4">
      <c r="C131" s="26">
        <v>128</v>
      </c>
      <c r="D131" s="23">
        <v>121</v>
      </c>
      <c r="E131" s="23">
        <v>122</v>
      </c>
      <c r="F131" s="23">
        <v>4.7073682531740997E-3</v>
      </c>
      <c r="G131" s="23">
        <v>3.3311704305248398E-3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1</v>
      </c>
      <c r="O131" s="23">
        <v>-360</v>
      </c>
      <c r="P131" s="23">
        <v>360</v>
      </c>
    </row>
    <row r="132" spans="3:16" ht="13.15" x14ac:dyDescent="0.4">
      <c r="C132" s="26">
        <v>129</v>
      </c>
      <c r="D132" s="23">
        <v>122</v>
      </c>
      <c r="E132" s="23">
        <v>123</v>
      </c>
      <c r="F132" s="23">
        <v>3.7556052730241402E-3</v>
      </c>
      <c r="G132" s="23">
        <v>2.6623640120410899E-3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1</v>
      </c>
      <c r="O132" s="23">
        <v>-360</v>
      </c>
      <c r="P132" s="23">
        <v>360</v>
      </c>
    </row>
    <row r="133" spans="3:16" ht="13.15" x14ac:dyDescent="0.4">
      <c r="C133" s="26">
        <v>130</v>
      </c>
      <c r="D133" s="23">
        <v>123</v>
      </c>
      <c r="E133" s="23">
        <v>124</v>
      </c>
      <c r="F133" s="23">
        <v>3.9228068776450799E-3</v>
      </c>
      <c r="G133" s="23">
        <v>2.7781189690863498E-3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1</v>
      </c>
      <c r="O133" s="23">
        <v>-360</v>
      </c>
      <c r="P133" s="23">
        <v>360</v>
      </c>
    </row>
    <row r="134" spans="3:16" ht="13.15" x14ac:dyDescent="0.4">
      <c r="C134" s="26">
        <v>131</v>
      </c>
      <c r="D134" s="23">
        <v>124</v>
      </c>
      <c r="E134" s="23">
        <v>125</v>
      </c>
      <c r="F134" s="23">
        <v>5.03534063146901E-3</v>
      </c>
      <c r="G134" s="23">
        <v>3.56268034461537E-3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1</v>
      </c>
      <c r="O134" s="23">
        <v>-360</v>
      </c>
      <c r="P134" s="23">
        <v>360</v>
      </c>
    </row>
    <row r="135" spans="3:16" ht="13.15" x14ac:dyDescent="0.4">
      <c r="C135" s="26">
        <v>132</v>
      </c>
      <c r="D135" s="23">
        <v>125</v>
      </c>
      <c r="E135" s="23">
        <v>126</v>
      </c>
      <c r="F135" s="23">
        <v>5.3633130097639299E-3</v>
      </c>
      <c r="G135" s="23">
        <v>3.9035143848042001E-3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1</v>
      </c>
      <c r="O135" s="23">
        <v>-360</v>
      </c>
      <c r="P135" s="23">
        <v>360</v>
      </c>
    </row>
    <row r="136" spans="3:16" ht="13.15" x14ac:dyDescent="0.4">
      <c r="C136" s="26">
        <v>133</v>
      </c>
      <c r="D136" s="23">
        <v>126</v>
      </c>
      <c r="E136" s="23">
        <v>127</v>
      </c>
      <c r="F136" s="23">
        <v>2.2314983385948199E-3</v>
      </c>
      <c r="G136" s="23">
        <v>1.5755535820049899E-3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1</v>
      </c>
      <c r="O136" s="23">
        <v>-360</v>
      </c>
      <c r="P136" s="23">
        <v>360</v>
      </c>
    </row>
    <row r="137" spans="3:16" ht="13.15" x14ac:dyDescent="0.4">
      <c r="C137" s="26">
        <v>134</v>
      </c>
      <c r="D137" s="23">
        <v>127</v>
      </c>
      <c r="E137" s="23">
        <v>128</v>
      </c>
      <c r="F137" s="23">
        <v>3.6655736397667202E-3</v>
      </c>
      <c r="G137" s="23">
        <v>2.70094899772284E-3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1</v>
      </c>
      <c r="O137" s="23">
        <v>-360</v>
      </c>
      <c r="P137" s="23">
        <v>360</v>
      </c>
    </row>
    <row r="138" spans="3:16" ht="13.15" x14ac:dyDescent="0.4">
      <c r="C138" s="26">
        <v>135</v>
      </c>
      <c r="D138" s="23">
        <v>128</v>
      </c>
      <c r="E138" s="23">
        <v>129</v>
      </c>
      <c r="F138" s="23">
        <v>3.7620361039710998E-3</v>
      </c>
      <c r="G138" s="23">
        <v>2.73310315245764E-3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</v>
      </c>
      <c r="O138" s="23">
        <v>-360</v>
      </c>
      <c r="P138" s="23">
        <v>360</v>
      </c>
    </row>
    <row r="139" spans="3:16" ht="13.15" x14ac:dyDescent="0.4">
      <c r="C139" s="26">
        <v>136</v>
      </c>
      <c r="D139" s="23">
        <v>129</v>
      </c>
      <c r="E139" s="23">
        <v>130</v>
      </c>
      <c r="F139" s="23">
        <v>6.6237558753679199E-4</v>
      </c>
      <c r="G139" s="23">
        <v>4.6945065912801801E-4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1</v>
      </c>
      <c r="O139" s="23">
        <v>-360</v>
      </c>
      <c r="P139" s="23">
        <v>360</v>
      </c>
    </row>
    <row r="140" spans="3:16" ht="13.15" x14ac:dyDescent="0.4">
      <c r="C140" s="26">
        <v>137</v>
      </c>
      <c r="D140" s="23">
        <v>119</v>
      </c>
      <c r="E140" s="23">
        <v>131</v>
      </c>
      <c r="F140" s="23">
        <v>2.2829449861705002E-3</v>
      </c>
      <c r="G140" s="23">
        <v>1.62700022958066E-3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1</v>
      </c>
      <c r="O140" s="23">
        <v>-360</v>
      </c>
      <c r="P140" s="23">
        <v>360</v>
      </c>
    </row>
    <row r="141" spans="3:16" ht="13.15" x14ac:dyDescent="0.4">
      <c r="C141" s="26">
        <v>138</v>
      </c>
      <c r="D141" s="23">
        <v>25</v>
      </c>
      <c r="E141" s="23">
        <v>139</v>
      </c>
      <c r="F141" s="23">
        <v>6.10928939961119E-3</v>
      </c>
      <c r="G141" s="23">
        <v>4.3279492273035104E-3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1</v>
      </c>
      <c r="O141" s="23">
        <v>-360</v>
      </c>
      <c r="P141" s="23">
        <v>360</v>
      </c>
    </row>
    <row r="142" spans="3:16" ht="13.15" x14ac:dyDescent="0.4">
      <c r="C142" s="26">
        <v>139</v>
      </c>
      <c r="D142" s="23">
        <v>30</v>
      </c>
      <c r="E142" s="23">
        <v>140</v>
      </c>
      <c r="F142" s="23">
        <v>3.3376012614717999E-3</v>
      </c>
      <c r="G142" s="23">
        <v>2.4244232670036E-3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1</v>
      </c>
      <c r="O142" s="23">
        <v>-360</v>
      </c>
      <c r="P142" s="23">
        <v>360</v>
      </c>
    </row>
    <row r="143" spans="3:16" ht="13.15" x14ac:dyDescent="0.4">
      <c r="C143" s="26">
        <v>140</v>
      </c>
      <c r="D143" s="23">
        <v>31</v>
      </c>
      <c r="E143" s="23">
        <v>141</v>
      </c>
      <c r="F143" s="23">
        <v>3.7556052730241402E-3</v>
      </c>
      <c r="G143" s="23">
        <v>2.6623640120410899E-3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1</v>
      </c>
      <c r="O143" s="23">
        <v>-360</v>
      </c>
      <c r="P143" s="23">
        <v>360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7F1A-3216-4A9F-AE8D-7E61B1599746}">
  <dimension ref="A2:AF30"/>
  <sheetViews>
    <sheetView zoomScale="70" zoomScaleNormal="70" workbookViewId="0">
      <selection activeCell="I33" sqref="I33"/>
    </sheetView>
  </sheetViews>
  <sheetFormatPr defaultColWidth="8.6640625" defaultRowHeight="13.9" x14ac:dyDescent="0.4"/>
  <cols>
    <col min="3" max="3" width="22.73046875" customWidth="1"/>
    <col min="4" max="4" width="32.46484375" bestFit="1" customWidth="1"/>
    <col min="7" max="7" width="10" bestFit="1" customWidth="1"/>
    <col min="8" max="8" width="9.33203125" bestFit="1" customWidth="1"/>
    <col min="15" max="15" width="9.6640625" bestFit="1" customWidth="1"/>
  </cols>
  <sheetData>
    <row r="2" spans="1:32" x14ac:dyDescent="0.4">
      <c r="B2" s="28"/>
      <c r="C2" s="28"/>
      <c r="D2" s="28"/>
      <c r="E2" s="28"/>
      <c r="F2" s="28"/>
      <c r="G2" s="62" t="s">
        <v>142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32" ht="20" customHeight="1" x14ac:dyDescent="0.4">
      <c r="A3" s="35"/>
      <c r="B3" s="63" t="s">
        <v>135</v>
      </c>
      <c r="C3" s="50" t="s">
        <v>134</v>
      </c>
      <c r="D3" s="50" t="s">
        <v>191</v>
      </c>
      <c r="E3" s="50" t="s">
        <v>136</v>
      </c>
      <c r="F3" s="50" t="s">
        <v>137</v>
      </c>
      <c r="G3" s="50" t="s">
        <v>143</v>
      </c>
      <c r="H3" s="50" t="s">
        <v>138</v>
      </c>
      <c r="I3" s="50" t="s">
        <v>139</v>
      </c>
      <c r="J3" s="50" t="s">
        <v>140</v>
      </c>
      <c r="K3" s="50" t="s">
        <v>141</v>
      </c>
      <c r="L3" s="50" t="s">
        <v>144</v>
      </c>
      <c r="M3" s="50" t="s">
        <v>164</v>
      </c>
      <c r="N3" s="50" t="s">
        <v>165</v>
      </c>
      <c r="O3" s="50" t="s">
        <v>166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28"/>
    </row>
    <row r="4" spans="1:32" x14ac:dyDescent="0.4">
      <c r="A4" s="35"/>
      <c r="B4" s="64"/>
      <c r="C4" s="56">
        <v>6</v>
      </c>
      <c r="D4" s="56">
        <v>1</v>
      </c>
      <c r="E4" s="56">
        <v>1000</v>
      </c>
      <c r="F4" s="56">
        <v>0</v>
      </c>
      <c r="G4" s="56"/>
      <c r="H4" s="56"/>
      <c r="I4" s="56"/>
      <c r="J4" s="56"/>
      <c r="K4" s="56"/>
      <c r="L4" s="56"/>
      <c r="M4" s="56"/>
      <c r="N4" s="56"/>
      <c r="O4" s="5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</row>
    <row r="5" spans="1:32" x14ac:dyDescent="0.4">
      <c r="A5" s="35"/>
      <c r="B5" s="64"/>
      <c r="C5" s="56">
        <v>6</v>
      </c>
      <c r="D5" s="56">
        <v>2</v>
      </c>
      <c r="E5" s="56"/>
      <c r="F5" s="56"/>
      <c r="G5" s="56">
        <v>500</v>
      </c>
      <c r="H5" s="56">
        <f>0.2*G5</f>
        <v>100</v>
      </c>
      <c r="I5" s="57">
        <f>0.4*G5</f>
        <v>200</v>
      </c>
      <c r="J5" s="56">
        <v>0.95</v>
      </c>
      <c r="K5" s="56">
        <v>0.95</v>
      </c>
      <c r="L5" s="56">
        <v>0.01</v>
      </c>
      <c r="M5" s="56">
        <v>0.9</v>
      </c>
      <c r="N5" s="56">
        <v>0.1</v>
      </c>
      <c r="O5" s="56">
        <v>0.4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</row>
    <row r="6" spans="1:32" x14ac:dyDescent="0.4">
      <c r="A6" s="35"/>
      <c r="B6" s="64"/>
      <c r="C6" s="56">
        <v>18</v>
      </c>
      <c r="D6" s="56">
        <v>1</v>
      </c>
      <c r="E6" s="56">
        <v>1000</v>
      </c>
      <c r="F6" s="56">
        <v>0</v>
      </c>
      <c r="G6" s="56"/>
      <c r="H6" s="56"/>
      <c r="I6" s="56"/>
      <c r="J6" s="56"/>
      <c r="K6" s="56"/>
      <c r="L6" s="56"/>
      <c r="M6" s="56"/>
      <c r="N6" s="56"/>
      <c r="O6" s="56"/>
      <c r="P6" s="36"/>
      <c r="Q6" s="36"/>
      <c r="R6" s="36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</row>
    <row r="7" spans="1:32" x14ac:dyDescent="0.4">
      <c r="A7" s="35"/>
      <c r="B7" s="64"/>
      <c r="C7" s="56">
        <v>18</v>
      </c>
      <c r="D7" s="56">
        <v>2</v>
      </c>
      <c r="E7" s="56"/>
      <c r="F7" s="56"/>
      <c r="G7" s="56">
        <v>500</v>
      </c>
      <c r="H7" s="56">
        <f>0.2*G7</f>
        <v>100</v>
      </c>
      <c r="I7" s="57">
        <f>0.4*G7</f>
        <v>200</v>
      </c>
      <c r="J7" s="56">
        <v>0.95</v>
      </c>
      <c r="K7" s="56">
        <v>0.95</v>
      </c>
      <c r="L7" s="56">
        <v>0.01</v>
      </c>
      <c r="M7" s="56">
        <v>0.9</v>
      </c>
      <c r="N7" s="56">
        <v>0.1</v>
      </c>
      <c r="O7" s="56">
        <v>0.4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 x14ac:dyDescent="0.4">
      <c r="A8" s="35"/>
      <c r="B8" s="64"/>
      <c r="C8" s="56">
        <v>24</v>
      </c>
      <c r="D8" s="56">
        <v>1</v>
      </c>
      <c r="E8" s="56">
        <v>1000</v>
      </c>
      <c r="F8" s="56">
        <v>0</v>
      </c>
      <c r="G8" s="56"/>
      <c r="H8" s="56"/>
      <c r="I8" s="56"/>
      <c r="J8" s="56"/>
      <c r="K8" s="56"/>
      <c r="L8" s="56"/>
      <c r="M8" s="56"/>
      <c r="N8" s="56"/>
      <c r="O8" s="5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1:32" x14ac:dyDescent="0.4">
      <c r="A9" s="35"/>
      <c r="B9" s="64"/>
      <c r="C9" s="56">
        <v>24</v>
      </c>
      <c r="D9" s="56">
        <v>2</v>
      </c>
      <c r="E9" s="56"/>
      <c r="F9" s="56"/>
      <c r="G9" s="56">
        <v>500</v>
      </c>
      <c r="H9" s="56">
        <f>0.2*G9</f>
        <v>100</v>
      </c>
      <c r="I9" s="57">
        <f>0.4*G9</f>
        <v>200</v>
      </c>
      <c r="J9" s="56">
        <v>0.95</v>
      </c>
      <c r="K9" s="56">
        <v>0.95</v>
      </c>
      <c r="L9" s="56">
        <v>0.01</v>
      </c>
      <c r="M9" s="56">
        <v>0.9</v>
      </c>
      <c r="N9" s="56">
        <v>0.1</v>
      </c>
      <c r="O9" s="56">
        <v>0.4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</row>
    <row r="10" spans="1:32" x14ac:dyDescent="0.4">
      <c r="A10" s="35"/>
      <c r="B10" s="64"/>
      <c r="C10" s="56">
        <v>32</v>
      </c>
      <c r="D10" s="56">
        <v>1</v>
      </c>
      <c r="E10" s="56">
        <v>1000</v>
      </c>
      <c r="F10" s="56">
        <v>0</v>
      </c>
      <c r="G10" s="56"/>
      <c r="H10" s="56"/>
      <c r="I10" s="56"/>
      <c r="J10" s="56"/>
      <c r="K10" s="56"/>
      <c r="L10" s="56"/>
      <c r="M10" s="56"/>
      <c r="N10" s="56"/>
      <c r="O10" s="5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 spans="1:32" x14ac:dyDescent="0.4">
      <c r="A11" s="35"/>
      <c r="B11" s="64"/>
      <c r="C11" s="56">
        <v>32</v>
      </c>
      <c r="D11" s="56">
        <v>2</v>
      </c>
      <c r="E11" s="56"/>
      <c r="F11" s="56"/>
      <c r="G11" s="56">
        <v>500</v>
      </c>
      <c r="H11" s="56">
        <f>0.2*G11</f>
        <v>100</v>
      </c>
      <c r="I11" s="57">
        <f>0.4*G11</f>
        <v>200</v>
      </c>
      <c r="J11" s="56">
        <v>0.95</v>
      </c>
      <c r="K11" s="56">
        <v>0.95</v>
      </c>
      <c r="L11" s="56">
        <v>0.01</v>
      </c>
      <c r="M11" s="56">
        <v>0.9</v>
      </c>
      <c r="N11" s="56">
        <v>0.1</v>
      </c>
      <c r="O11" s="56">
        <v>0.4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</row>
    <row r="12" spans="1:32" x14ac:dyDescent="0.4">
      <c r="A12" s="35"/>
      <c r="B12" s="64"/>
      <c r="C12" s="58">
        <v>46</v>
      </c>
      <c r="D12" s="58">
        <v>1</v>
      </c>
      <c r="E12" s="58">
        <v>1000</v>
      </c>
      <c r="F12" s="58">
        <v>0</v>
      </c>
      <c r="G12" s="58"/>
      <c r="H12" s="58"/>
      <c r="I12" s="58"/>
      <c r="J12" s="58"/>
      <c r="K12" s="58"/>
      <c r="L12" s="58"/>
      <c r="M12" s="58"/>
      <c r="N12" s="58"/>
      <c r="O12" s="58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</row>
    <row r="13" spans="1:32" x14ac:dyDescent="0.4">
      <c r="A13" s="35"/>
      <c r="B13" s="64"/>
      <c r="C13" s="58">
        <v>46</v>
      </c>
      <c r="D13" s="58">
        <v>2</v>
      </c>
      <c r="E13" s="58"/>
      <c r="F13" s="58"/>
      <c r="G13" s="58">
        <v>500</v>
      </c>
      <c r="H13" s="58">
        <f>0.2*G13</f>
        <v>100</v>
      </c>
      <c r="I13" s="59">
        <f>0.4*G13</f>
        <v>200</v>
      </c>
      <c r="J13" s="58">
        <v>0.95</v>
      </c>
      <c r="K13" s="58">
        <v>0.95</v>
      </c>
      <c r="L13" s="58">
        <v>0.01</v>
      </c>
      <c r="M13" s="58">
        <v>0.9</v>
      </c>
      <c r="N13" s="58">
        <v>0.1</v>
      </c>
      <c r="O13" s="58">
        <v>0.4</v>
      </c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</row>
    <row r="14" spans="1:32" x14ac:dyDescent="0.4">
      <c r="A14" s="35"/>
      <c r="B14" s="64"/>
      <c r="C14" s="58">
        <v>58</v>
      </c>
      <c r="D14" s="58">
        <v>1</v>
      </c>
      <c r="E14" s="58">
        <v>1000</v>
      </c>
      <c r="F14" s="58">
        <v>0</v>
      </c>
      <c r="G14" s="58"/>
      <c r="H14" s="58"/>
      <c r="I14" s="58"/>
      <c r="J14" s="58"/>
      <c r="K14" s="58"/>
      <c r="L14" s="58"/>
      <c r="M14" s="58"/>
      <c r="N14" s="58"/>
      <c r="O14" s="58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</row>
    <row r="15" spans="1:32" x14ac:dyDescent="0.4">
      <c r="B15" s="64"/>
      <c r="C15" s="58">
        <v>58</v>
      </c>
      <c r="D15" s="58">
        <v>2</v>
      </c>
      <c r="E15" s="58"/>
      <c r="F15" s="58"/>
      <c r="G15" s="58">
        <v>500</v>
      </c>
      <c r="H15" s="58">
        <f>0.2*G15</f>
        <v>100</v>
      </c>
      <c r="I15" s="59">
        <f>0.4*G15</f>
        <v>200</v>
      </c>
      <c r="J15" s="58">
        <v>0.95</v>
      </c>
      <c r="K15" s="58">
        <v>0.95</v>
      </c>
      <c r="L15" s="58">
        <v>0.01</v>
      </c>
      <c r="M15" s="58">
        <v>0.9</v>
      </c>
      <c r="N15" s="58">
        <v>0.1</v>
      </c>
      <c r="O15" s="58">
        <v>0.4</v>
      </c>
    </row>
    <row r="16" spans="1:32" x14ac:dyDescent="0.4">
      <c r="B16" s="64"/>
      <c r="C16" s="58">
        <v>64</v>
      </c>
      <c r="D16" s="58">
        <v>1</v>
      </c>
      <c r="E16" s="58">
        <v>1000</v>
      </c>
      <c r="F16" s="58">
        <v>0</v>
      </c>
      <c r="G16" s="58"/>
      <c r="H16" s="58"/>
      <c r="I16" s="58"/>
      <c r="J16" s="58"/>
      <c r="K16" s="58"/>
      <c r="L16" s="58"/>
      <c r="M16" s="58"/>
      <c r="N16" s="58"/>
      <c r="O16" s="58"/>
    </row>
    <row r="17" spans="2:26" x14ac:dyDescent="0.4">
      <c r="B17" s="64"/>
      <c r="C17" s="58">
        <v>64</v>
      </c>
      <c r="D17" s="58">
        <v>2</v>
      </c>
      <c r="E17" s="58"/>
      <c r="F17" s="58"/>
      <c r="G17" s="58">
        <v>500</v>
      </c>
      <c r="H17" s="58">
        <f>0.2*G17</f>
        <v>100</v>
      </c>
      <c r="I17" s="59">
        <f>0.4*G17</f>
        <v>200</v>
      </c>
      <c r="J17" s="58">
        <v>0.95</v>
      </c>
      <c r="K17" s="58">
        <v>0.95</v>
      </c>
      <c r="L17" s="58">
        <v>0.01</v>
      </c>
      <c r="M17" s="58">
        <v>0.9</v>
      </c>
      <c r="N17" s="58">
        <v>0.1</v>
      </c>
      <c r="O17" s="58">
        <v>0.4</v>
      </c>
    </row>
    <row r="18" spans="2:26" x14ac:dyDescent="0.4">
      <c r="B18" s="64"/>
      <c r="C18" s="58">
        <v>72</v>
      </c>
      <c r="D18" s="58">
        <v>1</v>
      </c>
      <c r="E18" s="58">
        <v>1000</v>
      </c>
      <c r="F18" s="58">
        <v>0</v>
      </c>
      <c r="G18" s="58"/>
      <c r="H18" s="58"/>
      <c r="I18" s="58"/>
      <c r="J18" s="58"/>
      <c r="K18" s="58"/>
      <c r="L18" s="58"/>
      <c r="M18" s="58"/>
      <c r="N18" s="58"/>
      <c r="O18" s="58"/>
    </row>
    <row r="19" spans="2:26" x14ac:dyDescent="0.4">
      <c r="B19" s="64"/>
      <c r="C19" s="58">
        <v>72</v>
      </c>
      <c r="D19" s="58">
        <v>2</v>
      </c>
      <c r="E19" s="58"/>
      <c r="F19" s="58"/>
      <c r="G19" s="58">
        <v>500</v>
      </c>
      <c r="H19" s="58">
        <f>0.2*G19</f>
        <v>100</v>
      </c>
      <c r="I19" s="59">
        <f>0.4*G19</f>
        <v>200</v>
      </c>
      <c r="J19" s="58">
        <v>0.95</v>
      </c>
      <c r="K19" s="58">
        <v>0.95</v>
      </c>
      <c r="L19" s="58">
        <v>0.01</v>
      </c>
      <c r="M19" s="58">
        <v>0.9</v>
      </c>
      <c r="N19" s="58">
        <v>0.1</v>
      </c>
      <c r="O19" s="58">
        <v>0.4</v>
      </c>
    </row>
    <row r="20" spans="2:26" x14ac:dyDescent="0.4">
      <c r="B20" s="64"/>
      <c r="C20" s="60">
        <v>86</v>
      </c>
      <c r="D20" s="60">
        <v>1</v>
      </c>
      <c r="E20" s="60">
        <v>1000</v>
      </c>
      <c r="F20" s="60">
        <v>0</v>
      </c>
      <c r="G20" s="60"/>
      <c r="H20" s="60"/>
      <c r="I20" s="60"/>
      <c r="J20" s="60"/>
      <c r="K20" s="60"/>
      <c r="L20" s="60"/>
      <c r="M20" s="60"/>
      <c r="N20" s="60"/>
      <c r="O20" s="60"/>
    </row>
    <row r="21" spans="2:26" x14ac:dyDescent="0.4">
      <c r="B21" s="64"/>
      <c r="C21" s="60">
        <v>86</v>
      </c>
      <c r="D21" s="60">
        <v>2</v>
      </c>
      <c r="E21" s="60"/>
      <c r="F21" s="60"/>
      <c r="G21" s="60">
        <v>500</v>
      </c>
      <c r="H21" s="60">
        <f>0.2*G21</f>
        <v>100</v>
      </c>
      <c r="I21" s="61">
        <f>0.4*G21</f>
        <v>200</v>
      </c>
      <c r="J21" s="60">
        <v>0.95</v>
      </c>
      <c r="K21" s="60">
        <v>0.95</v>
      </c>
      <c r="L21" s="60">
        <v>0.01</v>
      </c>
      <c r="M21" s="60">
        <v>0.9</v>
      </c>
      <c r="N21" s="60">
        <v>0.1</v>
      </c>
      <c r="O21" s="60">
        <v>0.4</v>
      </c>
    </row>
    <row r="22" spans="2:26" x14ac:dyDescent="0.4">
      <c r="B22" s="64"/>
      <c r="C22" s="60">
        <v>98</v>
      </c>
      <c r="D22" s="60">
        <v>1</v>
      </c>
      <c r="E22" s="60">
        <v>1000</v>
      </c>
      <c r="F22" s="60">
        <v>0</v>
      </c>
      <c r="G22" s="60"/>
      <c r="H22" s="60"/>
      <c r="I22" s="60"/>
      <c r="J22" s="60"/>
      <c r="K22" s="60"/>
      <c r="L22" s="60"/>
      <c r="M22" s="60"/>
      <c r="N22" s="60"/>
      <c r="O22" s="60"/>
    </row>
    <row r="23" spans="2:26" x14ac:dyDescent="0.4">
      <c r="B23" s="64"/>
      <c r="C23" s="60">
        <v>98</v>
      </c>
      <c r="D23" s="60">
        <v>2</v>
      </c>
      <c r="E23" s="60"/>
      <c r="F23" s="60"/>
      <c r="G23" s="60">
        <v>500</v>
      </c>
      <c r="H23" s="60">
        <f>0.2*G23</f>
        <v>100</v>
      </c>
      <c r="I23" s="61">
        <f>0.4*G23</f>
        <v>200</v>
      </c>
      <c r="J23" s="60">
        <v>0.95</v>
      </c>
      <c r="K23" s="60">
        <v>0.95</v>
      </c>
      <c r="L23" s="60">
        <v>0.01</v>
      </c>
      <c r="M23" s="60">
        <v>0.9</v>
      </c>
      <c r="N23" s="60">
        <v>0.1</v>
      </c>
      <c r="O23" s="60">
        <v>0.4</v>
      </c>
    </row>
    <row r="24" spans="2:26" x14ac:dyDescent="0.4">
      <c r="B24" s="64"/>
      <c r="C24" s="60">
        <v>104</v>
      </c>
      <c r="D24" s="60">
        <v>1</v>
      </c>
      <c r="E24" s="60">
        <v>1000</v>
      </c>
      <c r="F24" s="60">
        <v>0</v>
      </c>
      <c r="G24" s="60"/>
      <c r="H24" s="60"/>
      <c r="I24" s="60"/>
      <c r="J24" s="60"/>
      <c r="K24" s="60"/>
      <c r="L24" s="60"/>
      <c r="M24" s="60"/>
      <c r="N24" s="60"/>
      <c r="O24" s="60"/>
    </row>
    <row r="25" spans="2:26" x14ac:dyDescent="0.4">
      <c r="B25" s="64"/>
      <c r="C25" s="60">
        <v>104</v>
      </c>
      <c r="D25" s="60">
        <v>2</v>
      </c>
      <c r="E25" s="60"/>
      <c r="F25" s="60"/>
      <c r="G25" s="60">
        <v>500</v>
      </c>
      <c r="H25" s="60">
        <f>0.2*G25</f>
        <v>100</v>
      </c>
      <c r="I25" s="61">
        <f>0.4*G25</f>
        <v>200</v>
      </c>
      <c r="J25" s="60">
        <v>0.95</v>
      </c>
      <c r="K25" s="60">
        <v>0.95</v>
      </c>
      <c r="L25" s="60">
        <v>0.01</v>
      </c>
      <c r="M25" s="60">
        <v>0.9</v>
      </c>
      <c r="N25" s="60">
        <v>0.1</v>
      </c>
      <c r="O25" s="60">
        <v>0.4</v>
      </c>
    </row>
    <row r="26" spans="2:26" x14ac:dyDescent="0.4">
      <c r="B26" s="64"/>
      <c r="C26" s="60">
        <v>112</v>
      </c>
      <c r="D26" s="60">
        <v>1</v>
      </c>
      <c r="E26" s="60">
        <v>1000</v>
      </c>
      <c r="F26" s="60">
        <v>0</v>
      </c>
      <c r="G26" s="60"/>
      <c r="H26" s="60"/>
      <c r="I26" s="60"/>
      <c r="J26" s="60"/>
      <c r="K26" s="60"/>
      <c r="L26" s="60"/>
      <c r="M26" s="60"/>
      <c r="N26" s="60"/>
      <c r="O26" s="60"/>
    </row>
    <row r="27" spans="2:26" x14ac:dyDescent="0.4">
      <c r="B27" s="65"/>
      <c r="C27" s="60">
        <v>112</v>
      </c>
      <c r="D27" s="60">
        <v>2</v>
      </c>
      <c r="E27" s="60"/>
      <c r="F27" s="60"/>
      <c r="G27" s="60">
        <v>500</v>
      </c>
      <c r="H27" s="60">
        <f>0.2*G27</f>
        <v>100</v>
      </c>
      <c r="I27" s="61">
        <f>0.4*G27</f>
        <v>200</v>
      </c>
      <c r="J27" s="60">
        <v>0.95</v>
      </c>
      <c r="K27" s="60">
        <v>0.95</v>
      </c>
      <c r="L27" s="60">
        <v>0.01</v>
      </c>
      <c r="M27" s="60">
        <v>0.9</v>
      </c>
      <c r="N27" s="60">
        <v>0.1</v>
      </c>
      <c r="O27" s="60">
        <v>0.4</v>
      </c>
    </row>
    <row r="28" spans="2:26" x14ac:dyDescent="0.4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2:26" x14ac:dyDescent="0.4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2:26" x14ac:dyDescent="0.4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</sheetData>
  <mergeCells count="3">
    <mergeCell ref="P2:R2"/>
    <mergeCell ref="G2:O2"/>
    <mergeCell ref="B3:B2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2931-EC78-45C9-95A1-896084B0E4C8}">
  <dimension ref="B4:N15"/>
  <sheetViews>
    <sheetView zoomScaleNormal="100" workbookViewId="0">
      <selection activeCell="I25" sqref="I25"/>
    </sheetView>
  </sheetViews>
  <sheetFormatPr defaultRowHeight="13.9" x14ac:dyDescent="0.4"/>
  <cols>
    <col min="2" max="2" width="9.59765625" bestFit="1" customWidth="1"/>
    <col min="5" max="7" width="10.9296875" bestFit="1" customWidth="1"/>
  </cols>
  <sheetData>
    <row r="4" spans="2:14" x14ac:dyDescent="0.4">
      <c r="B4" s="55"/>
      <c r="C4" s="55"/>
      <c r="D4" s="55"/>
      <c r="E4" s="55"/>
      <c r="F4" s="55"/>
      <c r="G4" s="55"/>
      <c r="H4" s="55"/>
      <c r="I4" s="55"/>
      <c r="J4" s="55"/>
    </row>
    <row r="5" spans="2:14" x14ac:dyDescent="0.4">
      <c r="B5" s="36" t="s">
        <v>198</v>
      </c>
      <c r="C5" s="36" t="s">
        <v>194</v>
      </c>
      <c r="D5" s="64" t="s">
        <v>195</v>
      </c>
      <c r="E5" s="64"/>
      <c r="F5" s="64" t="s">
        <v>196</v>
      </c>
      <c r="G5" s="64"/>
      <c r="H5" s="30" t="s">
        <v>197</v>
      </c>
      <c r="I5" s="30" t="s">
        <v>201</v>
      </c>
      <c r="J5" s="30" t="s">
        <v>200</v>
      </c>
      <c r="L5" s="36"/>
      <c r="M5" s="36"/>
      <c r="N5" s="36"/>
    </row>
    <row r="6" spans="2:14" x14ac:dyDescent="0.4">
      <c r="B6" s="56">
        <v>1</v>
      </c>
      <c r="C6" s="56">
        <v>11</v>
      </c>
      <c r="D6" s="56">
        <v>1</v>
      </c>
      <c r="E6" s="56">
        <v>0.96</v>
      </c>
      <c r="F6" s="56">
        <v>5.0000000000000001E-3</v>
      </c>
      <c r="G6" s="56">
        <v>3.0000000000000001E-3</v>
      </c>
      <c r="H6" s="56">
        <v>0.02</v>
      </c>
      <c r="I6" s="56">
        <v>27</v>
      </c>
      <c r="J6" s="56">
        <v>23</v>
      </c>
      <c r="K6" s="36"/>
    </row>
    <row r="7" spans="2:14" x14ac:dyDescent="0.4">
      <c r="B7" s="56">
        <v>2</v>
      </c>
      <c r="C7" s="56">
        <v>20</v>
      </c>
      <c r="D7" s="56">
        <v>1</v>
      </c>
      <c r="E7" s="56">
        <v>0.96299999999999997</v>
      </c>
      <c r="F7" s="56">
        <v>5.1000000000000004E-3</v>
      </c>
      <c r="G7" s="56">
        <v>2E-3</v>
      </c>
      <c r="H7" s="56">
        <v>0.01</v>
      </c>
      <c r="I7" s="56">
        <v>26</v>
      </c>
      <c r="J7" s="56">
        <v>22</v>
      </c>
      <c r="K7" s="36"/>
    </row>
    <row r="8" spans="2:14" x14ac:dyDescent="0.4">
      <c r="B8" s="56">
        <v>3</v>
      </c>
      <c r="C8" s="56">
        <v>26</v>
      </c>
      <c r="D8" s="56">
        <v>1</v>
      </c>
      <c r="E8" s="56">
        <v>0.95899999999999996</v>
      </c>
      <c r="F8" s="56">
        <v>5.5999999999999999E-3</v>
      </c>
      <c r="G8" s="56">
        <v>4.0000000000000001E-3</v>
      </c>
      <c r="H8" s="56">
        <v>0.02</v>
      </c>
      <c r="I8" s="56">
        <v>26</v>
      </c>
      <c r="J8" s="56">
        <v>22</v>
      </c>
      <c r="K8" s="36"/>
    </row>
    <row r="9" spans="2:14" x14ac:dyDescent="0.4">
      <c r="B9" s="58">
        <v>4</v>
      </c>
      <c r="C9" s="58">
        <v>51</v>
      </c>
      <c r="D9" s="58">
        <v>1</v>
      </c>
      <c r="E9" s="58">
        <v>0.96</v>
      </c>
      <c r="F9" s="58">
        <v>5.0000000000000001E-3</v>
      </c>
      <c r="G9" s="58">
        <v>3.0000000000000001E-3</v>
      </c>
      <c r="H9" s="58">
        <v>0.02</v>
      </c>
      <c r="I9" s="58">
        <v>27</v>
      </c>
      <c r="J9" s="58">
        <v>23</v>
      </c>
    </row>
    <row r="10" spans="2:14" x14ac:dyDescent="0.4">
      <c r="B10" s="58">
        <v>5</v>
      </c>
      <c r="C10" s="58">
        <v>60</v>
      </c>
      <c r="D10" s="58">
        <v>1</v>
      </c>
      <c r="E10" s="58">
        <v>0.96299999999999997</v>
      </c>
      <c r="F10" s="58">
        <v>5.1000000000000004E-3</v>
      </c>
      <c r="G10" s="58">
        <v>2E-3</v>
      </c>
      <c r="H10" s="58">
        <v>0.01</v>
      </c>
      <c r="I10" s="58">
        <v>26</v>
      </c>
      <c r="J10" s="58">
        <v>22</v>
      </c>
    </row>
    <row r="11" spans="2:14" x14ac:dyDescent="0.4">
      <c r="B11" s="58">
        <v>6</v>
      </c>
      <c r="C11" s="58">
        <v>66</v>
      </c>
      <c r="D11" s="58">
        <v>1</v>
      </c>
      <c r="E11" s="58">
        <v>0.95899999999999996</v>
      </c>
      <c r="F11" s="58">
        <v>5.5999999999999999E-3</v>
      </c>
      <c r="G11" s="58">
        <v>4.0000000000000001E-3</v>
      </c>
      <c r="H11" s="58">
        <v>0.02</v>
      </c>
      <c r="I11" s="58">
        <v>26</v>
      </c>
      <c r="J11" s="58">
        <v>22</v>
      </c>
    </row>
    <row r="12" spans="2:14" x14ac:dyDescent="0.4">
      <c r="B12" s="60">
        <v>7</v>
      </c>
      <c r="C12" s="60">
        <v>91</v>
      </c>
      <c r="D12" s="60">
        <v>1</v>
      </c>
      <c r="E12" s="60">
        <v>0.96</v>
      </c>
      <c r="F12" s="60">
        <v>5.0000000000000001E-3</v>
      </c>
      <c r="G12" s="60">
        <v>3.0000000000000001E-3</v>
      </c>
      <c r="H12" s="60">
        <v>0.02</v>
      </c>
      <c r="I12" s="60">
        <v>27</v>
      </c>
      <c r="J12" s="60">
        <v>23</v>
      </c>
    </row>
    <row r="13" spans="2:14" x14ac:dyDescent="0.4">
      <c r="B13" s="60">
        <v>8</v>
      </c>
      <c r="C13" s="60">
        <v>100</v>
      </c>
      <c r="D13" s="60">
        <v>1</v>
      </c>
      <c r="E13" s="60">
        <v>0.96299999999999997</v>
      </c>
      <c r="F13" s="60">
        <v>5.1000000000000004E-3</v>
      </c>
      <c r="G13" s="60">
        <v>2E-3</v>
      </c>
      <c r="H13" s="60">
        <v>0.01</v>
      </c>
      <c r="I13" s="60">
        <v>26</v>
      </c>
      <c r="J13" s="60">
        <v>22</v>
      </c>
    </row>
    <row r="14" spans="2:14" x14ac:dyDescent="0.4">
      <c r="B14" s="60">
        <v>9</v>
      </c>
      <c r="C14" s="60">
        <v>106</v>
      </c>
      <c r="D14" s="60">
        <v>1</v>
      </c>
      <c r="E14" s="60">
        <v>0.95899999999999996</v>
      </c>
      <c r="F14" s="60">
        <v>5.5999999999999999E-3</v>
      </c>
      <c r="G14" s="60">
        <v>4.0000000000000001E-3</v>
      </c>
      <c r="H14" s="60">
        <v>0.02</v>
      </c>
      <c r="I14" s="60">
        <v>26</v>
      </c>
      <c r="J14" s="60">
        <v>22</v>
      </c>
    </row>
    <row r="15" spans="2:14" x14ac:dyDescent="0.4">
      <c r="B15" s="54"/>
      <c r="C15" s="54"/>
      <c r="D15" s="54"/>
      <c r="E15" s="54"/>
      <c r="F15" s="54"/>
      <c r="G15" s="54"/>
      <c r="H15" s="54"/>
      <c r="I15" s="54"/>
      <c r="J15" s="54"/>
    </row>
  </sheetData>
  <mergeCells count="2">
    <mergeCell ref="D5:E5"/>
    <mergeCell ref="F5:G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3824-CF51-4252-8560-55BB9602FD5B}">
  <dimension ref="B3:Z33"/>
  <sheetViews>
    <sheetView zoomScale="85" zoomScaleNormal="85" workbookViewId="0">
      <selection activeCell="S33" sqref="S33"/>
    </sheetView>
  </sheetViews>
  <sheetFormatPr defaultColWidth="8.6640625" defaultRowHeight="13.9" x14ac:dyDescent="0.4"/>
  <cols>
    <col min="1" max="2" width="8.6640625" style="38"/>
    <col min="3" max="3" width="11.06640625" style="38" customWidth="1"/>
    <col min="4" max="14" width="8.6640625" style="38"/>
    <col min="15" max="15" width="8" style="38" customWidth="1"/>
    <col min="16" max="16" width="8.6640625" style="38" customWidth="1"/>
    <col min="17" max="16384" width="8.6640625" style="38"/>
  </cols>
  <sheetData>
    <row r="3" spans="2:26" ht="16.5" customHeight="1" x14ac:dyDescent="0.4">
      <c r="B3" s="52" t="s">
        <v>151</v>
      </c>
      <c r="C3" s="50" t="s">
        <v>154</v>
      </c>
      <c r="D3" s="50" t="s">
        <v>145</v>
      </c>
      <c r="E3" s="50" t="s">
        <v>146</v>
      </c>
      <c r="F3" s="50" t="s">
        <v>147</v>
      </c>
      <c r="G3" s="50" t="s">
        <v>148</v>
      </c>
      <c r="H3" s="50" t="s">
        <v>149</v>
      </c>
      <c r="I3" s="50" t="s">
        <v>150</v>
      </c>
      <c r="J3" s="50" t="s">
        <v>152</v>
      </c>
      <c r="K3" s="50" t="s">
        <v>153</v>
      </c>
      <c r="L3" s="40" t="s">
        <v>155</v>
      </c>
      <c r="M3" s="64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2:26" x14ac:dyDescent="0.4">
      <c r="B4" s="53"/>
      <c r="C4" s="36">
        <v>2</v>
      </c>
      <c r="D4" s="36">
        <v>0</v>
      </c>
      <c r="E4" s="36">
        <v>0</v>
      </c>
      <c r="F4" s="36">
        <v>3</v>
      </c>
      <c r="G4" s="36">
        <v>0</v>
      </c>
      <c r="H4" s="36">
        <v>0</v>
      </c>
      <c r="I4" s="36">
        <v>0</v>
      </c>
      <c r="J4" s="36">
        <v>1</v>
      </c>
      <c r="K4" s="36">
        <v>0.02</v>
      </c>
      <c r="L4" s="38" t="s">
        <v>156</v>
      </c>
      <c r="M4" s="64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2:26" x14ac:dyDescent="0.4">
      <c r="B5" s="53"/>
      <c r="C5" s="36">
        <v>2</v>
      </c>
      <c r="D5" s="36">
        <v>0</v>
      </c>
      <c r="E5" s="36">
        <v>0</v>
      </c>
      <c r="F5" s="36">
        <v>3</v>
      </c>
      <c r="G5" s="36">
        <v>0</v>
      </c>
      <c r="H5" s="36">
        <v>0</v>
      </c>
      <c r="I5" s="36">
        <v>0</v>
      </c>
      <c r="J5" s="36">
        <v>0</v>
      </c>
      <c r="K5" s="36">
        <v>0.05</v>
      </c>
      <c r="L5" s="38" t="s">
        <v>157</v>
      </c>
      <c r="M5" s="64"/>
      <c r="N5" s="36"/>
      <c r="O5" s="36"/>
      <c r="P5" s="36"/>
      <c r="Q5" s="36"/>
      <c r="R5" s="36"/>
      <c r="S5" s="36"/>
      <c r="T5" s="37"/>
      <c r="U5" s="36"/>
      <c r="V5" s="36"/>
      <c r="W5" s="36"/>
      <c r="X5" s="36"/>
      <c r="Y5" s="36"/>
      <c r="Z5" s="36"/>
    </row>
    <row r="6" spans="2:26" x14ac:dyDescent="0.4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64"/>
      <c r="N6" s="37"/>
      <c r="O6" s="37"/>
      <c r="P6" s="37"/>
      <c r="Q6" s="37"/>
      <c r="R6" s="37"/>
      <c r="S6" s="37"/>
      <c r="U6" s="37"/>
      <c r="V6" s="37"/>
      <c r="W6" s="37"/>
      <c r="X6" s="37"/>
      <c r="Y6" s="37"/>
      <c r="Z6" s="37"/>
    </row>
    <row r="7" spans="2:26" x14ac:dyDescent="0.4">
      <c r="B7" s="53"/>
      <c r="C7" s="36"/>
      <c r="D7" s="36"/>
      <c r="E7" s="36"/>
      <c r="F7" s="36"/>
      <c r="G7" s="36"/>
      <c r="H7" s="36"/>
      <c r="I7" s="36"/>
      <c r="J7" s="36"/>
      <c r="K7" s="36"/>
      <c r="M7" s="64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2:26" x14ac:dyDescent="0.4">
      <c r="B8" s="53"/>
      <c r="C8" s="36"/>
      <c r="D8" s="36"/>
      <c r="E8" s="36"/>
      <c r="F8" s="36"/>
      <c r="G8" s="36"/>
      <c r="H8" s="36"/>
      <c r="I8" s="36"/>
      <c r="J8" s="36"/>
      <c r="K8" s="36"/>
      <c r="M8" s="64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2:26" x14ac:dyDescent="0.4">
      <c r="B9" s="53"/>
      <c r="C9" s="36"/>
      <c r="D9" s="36"/>
      <c r="E9" s="36"/>
      <c r="F9" s="36"/>
      <c r="G9" s="36"/>
      <c r="H9" s="36"/>
      <c r="I9" s="36"/>
      <c r="J9" s="36"/>
      <c r="K9" s="36"/>
      <c r="M9" s="64"/>
      <c r="N9" s="36"/>
      <c r="O9" s="36"/>
      <c r="P9" s="36"/>
      <c r="Q9" s="36"/>
      <c r="R9" s="36"/>
      <c r="S9" s="36"/>
      <c r="T9" s="37"/>
      <c r="U9" s="36"/>
      <c r="V9" s="36"/>
      <c r="W9" s="36"/>
      <c r="X9" s="36"/>
      <c r="Y9" s="36"/>
      <c r="Z9" s="36"/>
    </row>
    <row r="10" spans="2:26" x14ac:dyDescent="0.4">
      <c r="B10" s="53"/>
      <c r="C10" s="36"/>
      <c r="D10" s="36"/>
      <c r="E10" s="36"/>
      <c r="F10" s="36"/>
      <c r="G10" s="36"/>
      <c r="H10" s="36"/>
      <c r="I10" s="36"/>
      <c r="J10" s="36"/>
      <c r="K10" s="36"/>
      <c r="M10" s="64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2:26" x14ac:dyDescent="0.4">
      <c r="B11" s="53"/>
      <c r="C11" s="36"/>
      <c r="D11" s="36"/>
      <c r="E11" s="36"/>
      <c r="F11" s="36"/>
      <c r="G11" s="36"/>
      <c r="H11" s="36"/>
      <c r="I11" s="36"/>
      <c r="J11" s="36"/>
      <c r="K11" s="36"/>
      <c r="M11" s="64"/>
      <c r="N11" s="36"/>
      <c r="O11" s="36"/>
      <c r="P11" s="36"/>
      <c r="Q11" s="36"/>
      <c r="R11" s="36"/>
      <c r="S11" s="36"/>
      <c r="T11" s="37"/>
      <c r="U11" s="36"/>
      <c r="V11" s="36"/>
      <c r="W11" s="36"/>
      <c r="X11" s="36"/>
      <c r="Y11" s="36"/>
      <c r="Z11" s="36"/>
    </row>
    <row r="12" spans="2:26" x14ac:dyDescent="0.4">
      <c r="B12" s="53"/>
      <c r="C12" s="36"/>
      <c r="D12" s="36"/>
      <c r="E12" s="36"/>
      <c r="F12" s="36"/>
      <c r="G12" s="36"/>
      <c r="H12" s="36"/>
      <c r="I12" s="36"/>
      <c r="J12" s="36"/>
      <c r="K12" s="36"/>
      <c r="M12" s="64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2:26" x14ac:dyDescent="0.4">
      <c r="B13" s="53"/>
      <c r="C13" s="36"/>
      <c r="D13" s="36"/>
      <c r="E13" s="36"/>
      <c r="F13" s="36"/>
      <c r="G13" s="36"/>
      <c r="H13" s="36"/>
      <c r="I13" s="36"/>
      <c r="J13" s="36"/>
      <c r="K13" s="36"/>
      <c r="M13" s="64"/>
      <c r="N13" s="36"/>
      <c r="O13" s="36"/>
      <c r="P13" s="36"/>
    </row>
    <row r="14" spans="2:26" x14ac:dyDescent="0.4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64"/>
      <c r="N14" s="36"/>
      <c r="O14" s="36"/>
      <c r="P14" s="36"/>
      <c r="Q14" s="36"/>
      <c r="R14" s="36"/>
      <c r="S14" s="36"/>
      <c r="T14" s="37"/>
      <c r="U14" s="36"/>
      <c r="V14" s="36"/>
      <c r="W14" s="36"/>
      <c r="X14" s="36"/>
      <c r="Y14" s="36"/>
      <c r="Z14" s="36"/>
    </row>
    <row r="18" spans="2:26" x14ac:dyDescent="0.4">
      <c r="B18" s="40"/>
      <c r="C18" s="40" t="s">
        <v>109</v>
      </c>
      <c r="D18" s="40" t="s">
        <v>110</v>
      </c>
      <c r="E18" s="40" t="s">
        <v>111</v>
      </c>
      <c r="F18" s="40" t="s">
        <v>112</v>
      </c>
      <c r="G18" s="40" t="s">
        <v>113</v>
      </c>
      <c r="H18" s="40" t="s">
        <v>114</v>
      </c>
      <c r="I18" s="40" t="s">
        <v>115</v>
      </c>
      <c r="J18" s="40" t="s">
        <v>116</v>
      </c>
      <c r="K18" s="40" t="s">
        <v>117</v>
      </c>
      <c r="L18" s="40" t="s">
        <v>118</v>
      </c>
      <c r="M18" s="40" t="s">
        <v>119</v>
      </c>
      <c r="N18" s="40" t="s">
        <v>120</v>
      </c>
      <c r="O18" s="40" t="s">
        <v>121</v>
      </c>
      <c r="P18" s="40" t="s">
        <v>122</v>
      </c>
      <c r="Q18" s="40" t="s">
        <v>123</v>
      </c>
      <c r="R18" s="40" t="s">
        <v>124</v>
      </c>
      <c r="S18" s="40" t="s">
        <v>125</v>
      </c>
      <c r="T18" s="40" t="s">
        <v>126</v>
      </c>
      <c r="U18" s="40" t="s">
        <v>127</v>
      </c>
      <c r="V18" s="40" t="s">
        <v>128</v>
      </c>
      <c r="W18" s="40" t="s">
        <v>129</v>
      </c>
      <c r="X18" s="40" t="s">
        <v>130</v>
      </c>
      <c r="Y18" s="40" t="s">
        <v>131</v>
      </c>
      <c r="Z18" s="40" t="s">
        <v>132</v>
      </c>
    </row>
    <row r="19" spans="2:26" x14ac:dyDescent="0.4">
      <c r="B19" s="38" t="s">
        <v>158</v>
      </c>
      <c r="C19" s="38">
        <v>0.42699999999999999</v>
      </c>
      <c r="D19" s="38">
        <v>0.42699999999999999</v>
      </c>
      <c r="E19" s="38">
        <v>0.42699999999999999</v>
      </c>
      <c r="F19" s="38">
        <v>0.42699999999999999</v>
      </c>
      <c r="G19" s="38">
        <v>0.42699999999999999</v>
      </c>
      <c r="H19" s="38">
        <v>0.42699999999999999</v>
      </c>
      <c r="I19" s="38">
        <v>0.52700000000000002</v>
      </c>
      <c r="J19" s="38">
        <v>0.52700000000000002</v>
      </c>
      <c r="K19" s="38">
        <v>0.627</v>
      </c>
      <c r="L19" s="38">
        <v>0.627</v>
      </c>
      <c r="M19" s="38">
        <v>0.627</v>
      </c>
      <c r="N19" s="38">
        <v>0.52700000000000002</v>
      </c>
      <c r="O19" s="38">
        <v>0.52700000000000002</v>
      </c>
      <c r="P19" s="38">
        <v>0.52700000000000002</v>
      </c>
      <c r="Q19" s="38">
        <v>0.52700000000000002</v>
      </c>
      <c r="R19" s="38">
        <v>0.52700000000000002</v>
      </c>
      <c r="S19" s="38">
        <v>0.52700000000000002</v>
      </c>
      <c r="T19" s="38">
        <v>0.627</v>
      </c>
      <c r="U19" s="38">
        <v>0.627</v>
      </c>
      <c r="V19" s="38">
        <v>0.627</v>
      </c>
      <c r="W19" s="38">
        <v>0.627</v>
      </c>
      <c r="X19" s="38">
        <v>0.627</v>
      </c>
      <c r="Y19" s="38">
        <v>0.42699999999999999</v>
      </c>
      <c r="Z19" s="38">
        <v>0.42699999999999999</v>
      </c>
    </row>
    <row r="20" spans="2:26" x14ac:dyDescent="0.4">
      <c r="B20" s="39" t="s">
        <v>159</v>
      </c>
      <c r="C20" s="39">
        <v>0.35</v>
      </c>
      <c r="D20" s="39">
        <v>0.35</v>
      </c>
      <c r="E20" s="39">
        <v>0.35</v>
      </c>
      <c r="F20" s="39">
        <v>0.35</v>
      </c>
      <c r="G20" s="39">
        <v>0.35</v>
      </c>
      <c r="H20" s="39">
        <v>0.35</v>
      </c>
      <c r="I20" s="39">
        <v>0.35</v>
      </c>
      <c r="J20" s="39">
        <v>0.35</v>
      </c>
      <c r="K20" s="39">
        <v>0.35</v>
      </c>
      <c r="L20" s="39">
        <v>0.35</v>
      </c>
      <c r="M20" s="39">
        <v>0.35</v>
      </c>
      <c r="N20" s="39">
        <v>0.35</v>
      </c>
      <c r="O20" s="39">
        <v>0.35</v>
      </c>
      <c r="P20" s="39">
        <v>0.35</v>
      </c>
      <c r="Q20" s="39">
        <v>0.35</v>
      </c>
      <c r="R20" s="39">
        <v>0.35</v>
      </c>
      <c r="S20" s="39">
        <v>0.35</v>
      </c>
      <c r="T20" s="39">
        <v>0.35</v>
      </c>
      <c r="U20" s="39">
        <v>0.35</v>
      </c>
      <c r="V20" s="39">
        <v>0.35</v>
      </c>
      <c r="W20" s="39">
        <v>0.35</v>
      </c>
      <c r="X20" s="39">
        <v>0.35</v>
      </c>
      <c r="Y20" s="39">
        <v>0.35</v>
      </c>
      <c r="Z20" s="39">
        <v>0.35</v>
      </c>
    </row>
    <row r="33" spans="10:10" x14ac:dyDescent="0.4">
      <c r="J33" s="38" t="s">
        <v>199</v>
      </c>
    </row>
  </sheetData>
  <mergeCells count="1">
    <mergeCell ref="M3:M1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C3:R53"/>
  <sheetViews>
    <sheetView zoomScale="85" zoomScaleNormal="85" workbookViewId="0">
      <selection activeCell="H58" sqref="H58"/>
    </sheetView>
  </sheetViews>
  <sheetFormatPr defaultColWidth="8.6640625" defaultRowHeight="12.75" x14ac:dyDescent="0.35"/>
  <cols>
    <col min="1" max="2" width="8.6640625" style="5"/>
    <col min="3" max="3" width="12.46484375" style="5" customWidth="1"/>
    <col min="4" max="6" width="8.6640625" style="5"/>
    <col min="7" max="7" width="9.73046875" style="5" customWidth="1"/>
    <col min="8" max="8" width="8.6640625" style="5"/>
    <col min="9" max="9" width="10.796875" style="5" customWidth="1"/>
    <col min="10" max="11" width="8.6640625" style="5"/>
    <col min="12" max="12" width="11.46484375" style="5" customWidth="1"/>
    <col min="13" max="16384" width="8.6640625" style="5"/>
  </cols>
  <sheetData>
    <row r="3" spans="3:18" ht="13.15" x14ac:dyDescent="0.35">
      <c r="C3" s="16" t="s">
        <v>24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32</v>
      </c>
      <c r="L3" s="17" t="s">
        <v>33</v>
      </c>
      <c r="M3" s="17" t="s">
        <v>34</v>
      </c>
      <c r="N3" s="17" t="s">
        <v>35</v>
      </c>
      <c r="P3" s="22" t="s">
        <v>87</v>
      </c>
      <c r="Q3" s="22" t="s">
        <v>88</v>
      </c>
      <c r="R3" s="22" t="s">
        <v>89</v>
      </c>
    </row>
    <row r="4" spans="3:18" ht="13.15" x14ac:dyDescent="0.35">
      <c r="C4" s="18" t="s">
        <v>36</v>
      </c>
      <c r="D4" s="18">
        <v>0</v>
      </c>
      <c r="E4" s="18">
        <v>1</v>
      </c>
      <c r="F4" s="18">
        <v>450</v>
      </c>
      <c r="G4" s="18">
        <v>0.6</v>
      </c>
      <c r="H4" s="18">
        <v>5.0000000000000001E-4</v>
      </c>
      <c r="I4" s="18">
        <v>0.25</v>
      </c>
      <c r="J4" s="18">
        <v>0</v>
      </c>
      <c r="K4" s="19" t="s">
        <v>37</v>
      </c>
      <c r="L4" s="18">
        <f>L5+L6</f>
        <v>272</v>
      </c>
      <c r="M4" s="18">
        <v>90</v>
      </c>
      <c r="N4" s="18">
        <v>40</v>
      </c>
      <c r="P4" s="22">
        <f>L4/(G4^2*PI()/4)/3600</f>
        <v>0.26722311432713292</v>
      </c>
      <c r="Q4" s="22">
        <f>F4/P4/3600*60</f>
        <v>28.066434368467633</v>
      </c>
      <c r="R4" s="22">
        <f>L4/3600*4.2*35</f>
        <v>11.106666666666667</v>
      </c>
    </row>
    <row r="5" spans="3:18" ht="13.15" x14ac:dyDescent="0.35">
      <c r="C5" s="18" t="s">
        <v>38</v>
      </c>
      <c r="D5" s="18">
        <v>1</v>
      </c>
      <c r="E5" s="18">
        <v>25</v>
      </c>
      <c r="F5" s="18">
        <v>300</v>
      </c>
      <c r="G5" s="18">
        <v>0.1</v>
      </c>
      <c r="H5" s="18">
        <v>5.0000000000000001E-4</v>
      </c>
      <c r="I5" s="18">
        <v>0.25</v>
      </c>
      <c r="J5" s="18">
        <v>0</v>
      </c>
      <c r="K5" s="19" t="s">
        <v>37</v>
      </c>
      <c r="L5" s="45">
        <v>9</v>
      </c>
      <c r="M5" s="18">
        <v>90</v>
      </c>
      <c r="N5" s="18">
        <v>40</v>
      </c>
      <c r="P5" s="22">
        <f t="shared" ref="P5:P53" si="0">L5/(G5^2*PI()/4)/3600</f>
        <v>0.31830988618379069</v>
      </c>
      <c r="Q5" s="22">
        <f t="shared" ref="Q5:Q53" si="1">F5/P5/3600*60</f>
        <v>15.707963267948964</v>
      </c>
      <c r="R5" s="22">
        <f t="shared" ref="R5:R53" si="2">L5/3600*4.2*35</f>
        <v>0.36750000000000005</v>
      </c>
    </row>
    <row r="6" spans="3:18" ht="13.15" x14ac:dyDescent="0.35">
      <c r="C6" s="18" t="s">
        <v>39</v>
      </c>
      <c r="D6" s="18">
        <v>1</v>
      </c>
      <c r="E6" s="18">
        <v>2</v>
      </c>
      <c r="F6" s="18">
        <v>300</v>
      </c>
      <c r="G6" s="18">
        <v>0.6</v>
      </c>
      <c r="H6" s="18">
        <v>5.0000000000000001E-4</v>
      </c>
      <c r="I6" s="18">
        <v>0.25</v>
      </c>
      <c r="J6" s="18">
        <v>0</v>
      </c>
      <c r="K6" s="19" t="s">
        <v>37</v>
      </c>
      <c r="L6" s="18">
        <f>L7+L8</f>
        <v>263</v>
      </c>
      <c r="M6" s="18">
        <v>90</v>
      </c>
      <c r="N6" s="18">
        <v>40</v>
      </c>
      <c r="P6" s="22">
        <f t="shared" si="0"/>
        <v>0.25838117304424985</v>
      </c>
      <c r="Q6" s="22">
        <f t="shared" si="1"/>
        <v>19.351255128575914</v>
      </c>
      <c r="R6" s="22">
        <f t="shared" si="2"/>
        <v>10.739166666666668</v>
      </c>
    </row>
    <row r="7" spans="3:18" ht="13.15" x14ac:dyDescent="0.35">
      <c r="C7" s="18" t="s">
        <v>40</v>
      </c>
      <c r="D7" s="18">
        <v>2</v>
      </c>
      <c r="E7" s="18">
        <v>26</v>
      </c>
      <c r="F7" s="18">
        <v>300</v>
      </c>
      <c r="G7" s="18">
        <v>0.1</v>
      </c>
      <c r="H7" s="18">
        <v>5.0000000000000001E-4</v>
      </c>
      <c r="I7" s="18">
        <v>0.25</v>
      </c>
      <c r="J7" s="18">
        <v>1</v>
      </c>
      <c r="K7" s="19" t="s">
        <v>37</v>
      </c>
      <c r="L7" s="45">
        <v>9</v>
      </c>
      <c r="M7" s="18">
        <v>90</v>
      </c>
      <c r="N7" s="18">
        <v>40</v>
      </c>
      <c r="P7" s="22">
        <f t="shared" si="0"/>
        <v>0.31830988618379069</v>
      </c>
      <c r="Q7" s="22">
        <f t="shared" si="1"/>
        <v>15.707963267948964</v>
      </c>
      <c r="R7" s="22">
        <f t="shared" si="2"/>
        <v>0.36750000000000005</v>
      </c>
    </row>
    <row r="8" spans="3:18" ht="13.15" x14ac:dyDescent="0.35">
      <c r="C8" s="18" t="s">
        <v>41</v>
      </c>
      <c r="D8" s="18">
        <v>2</v>
      </c>
      <c r="E8" s="18">
        <v>3</v>
      </c>
      <c r="F8" s="18">
        <v>550</v>
      </c>
      <c r="G8" s="18">
        <v>0.6</v>
      </c>
      <c r="H8" s="18">
        <v>5.0000000000000001E-4</v>
      </c>
      <c r="I8" s="18">
        <v>0.25</v>
      </c>
      <c r="J8" s="18">
        <v>2</v>
      </c>
      <c r="K8" s="19" t="s">
        <v>37</v>
      </c>
      <c r="L8" s="18">
        <f>L9+L10+L23</f>
        <v>254</v>
      </c>
      <c r="M8" s="18">
        <v>90</v>
      </c>
      <c r="N8" s="18">
        <v>40</v>
      </c>
      <c r="P8" s="22">
        <f t="shared" si="0"/>
        <v>0.24953923176136675</v>
      </c>
      <c r="Q8" s="22">
        <f t="shared" si="1"/>
        <v>36.734370791975138</v>
      </c>
      <c r="R8" s="22">
        <f t="shared" si="2"/>
        <v>10.371666666666666</v>
      </c>
    </row>
    <row r="9" spans="3:18" ht="13.15" x14ac:dyDescent="0.35">
      <c r="C9" s="18" t="s">
        <v>42</v>
      </c>
      <c r="D9" s="18">
        <v>3</v>
      </c>
      <c r="E9" s="18">
        <v>27</v>
      </c>
      <c r="F9" s="18">
        <v>300</v>
      </c>
      <c r="G9" s="18">
        <v>0.1</v>
      </c>
      <c r="H9" s="18">
        <v>5.0000000000000001E-4</v>
      </c>
      <c r="I9" s="18">
        <v>0.25</v>
      </c>
      <c r="J9" s="18">
        <v>3</v>
      </c>
      <c r="K9" s="19" t="s">
        <v>37</v>
      </c>
      <c r="L9" s="45">
        <v>9</v>
      </c>
      <c r="M9" s="18">
        <v>90</v>
      </c>
      <c r="N9" s="18">
        <v>40</v>
      </c>
      <c r="P9" s="22">
        <f t="shared" si="0"/>
        <v>0.31830988618379069</v>
      </c>
      <c r="Q9" s="22">
        <f t="shared" si="1"/>
        <v>15.707963267948964</v>
      </c>
      <c r="R9" s="22">
        <f t="shared" si="2"/>
        <v>0.36750000000000005</v>
      </c>
    </row>
    <row r="10" spans="3:18" ht="13.15" x14ac:dyDescent="0.35">
      <c r="C10" s="18" t="s">
        <v>43</v>
      </c>
      <c r="D10" s="18">
        <v>3</v>
      </c>
      <c r="E10" s="18">
        <v>4</v>
      </c>
      <c r="F10" s="18">
        <v>400</v>
      </c>
      <c r="G10" s="18">
        <v>0.5</v>
      </c>
      <c r="H10" s="18">
        <v>5.0000000000000001E-4</v>
      </c>
      <c r="I10" s="18">
        <v>0.25</v>
      </c>
      <c r="J10" s="18">
        <v>4</v>
      </c>
      <c r="K10" s="19" t="s">
        <v>37</v>
      </c>
      <c r="L10" s="18">
        <f>L11+L12</f>
        <v>70</v>
      </c>
      <c r="M10" s="18">
        <v>90</v>
      </c>
      <c r="N10" s="18">
        <v>40</v>
      </c>
      <c r="P10" s="22">
        <f t="shared" si="0"/>
        <v>9.902974236829043E-2</v>
      </c>
      <c r="Q10" s="22">
        <f t="shared" si="1"/>
        <v>67.319842576924145</v>
      </c>
      <c r="R10" s="22">
        <f t="shared" si="2"/>
        <v>2.8583333333333334</v>
      </c>
    </row>
    <row r="11" spans="3:18" ht="13.15" x14ac:dyDescent="0.35">
      <c r="C11" s="18" t="s">
        <v>44</v>
      </c>
      <c r="D11" s="18">
        <v>4</v>
      </c>
      <c r="E11" s="18">
        <v>28</v>
      </c>
      <c r="F11" s="18">
        <v>300</v>
      </c>
      <c r="G11" s="18">
        <v>0.1</v>
      </c>
      <c r="H11" s="18">
        <v>5.0000000000000001E-4</v>
      </c>
      <c r="I11" s="18">
        <v>0.25</v>
      </c>
      <c r="J11" s="18">
        <v>5</v>
      </c>
      <c r="K11" s="19" t="s">
        <v>37</v>
      </c>
      <c r="L11" s="45">
        <v>10</v>
      </c>
      <c r="M11" s="18">
        <v>90</v>
      </c>
      <c r="N11" s="18">
        <v>40</v>
      </c>
      <c r="P11" s="22">
        <f t="shared" si="0"/>
        <v>0.35367765131532292</v>
      </c>
      <c r="Q11" s="22">
        <f t="shared" si="1"/>
        <v>14.137166941154073</v>
      </c>
      <c r="R11" s="22">
        <f t="shared" si="2"/>
        <v>0.40833333333333333</v>
      </c>
    </row>
    <row r="12" spans="3:18" ht="13.15" x14ac:dyDescent="0.35">
      <c r="C12" s="18" t="s">
        <v>45</v>
      </c>
      <c r="D12" s="18">
        <v>4</v>
      </c>
      <c r="E12" s="18">
        <v>5</v>
      </c>
      <c r="F12" s="18">
        <v>350</v>
      </c>
      <c r="G12" s="18">
        <v>0.5</v>
      </c>
      <c r="H12" s="18">
        <v>5.0000000000000001E-4</v>
      </c>
      <c r="I12" s="18">
        <v>0.25</v>
      </c>
      <c r="J12" s="18">
        <v>6</v>
      </c>
      <c r="K12" s="19" t="s">
        <v>37</v>
      </c>
      <c r="L12" s="18">
        <f>L13+L14</f>
        <v>60</v>
      </c>
      <c r="M12" s="18">
        <v>90</v>
      </c>
      <c r="N12" s="18">
        <v>40</v>
      </c>
      <c r="P12" s="22">
        <f t="shared" si="0"/>
        <v>8.4882636315677523E-2</v>
      </c>
      <c r="Q12" s="22">
        <f t="shared" si="1"/>
        <v>68.722339297276733</v>
      </c>
      <c r="R12" s="22">
        <f t="shared" si="2"/>
        <v>2.4500000000000002</v>
      </c>
    </row>
    <row r="13" spans="3:18" ht="13.15" x14ac:dyDescent="0.35">
      <c r="C13" s="18" t="s">
        <v>46</v>
      </c>
      <c r="D13" s="18">
        <v>5</v>
      </c>
      <c r="E13" s="18">
        <v>29</v>
      </c>
      <c r="F13" s="18">
        <v>300</v>
      </c>
      <c r="G13" s="18">
        <v>0.1</v>
      </c>
      <c r="H13" s="18">
        <v>5.0000000000000001E-4</v>
      </c>
      <c r="I13" s="18">
        <v>0.25</v>
      </c>
      <c r="J13" s="18">
        <v>7</v>
      </c>
      <c r="K13" s="19" t="s">
        <v>37</v>
      </c>
      <c r="L13" s="45">
        <v>10</v>
      </c>
      <c r="M13" s="18">
        <v>90</v>
      </c>
      <c r="N13" s="18">
        <v>40</v>
      </c>
      <c r="P13" s="22">
        <f t="shared" si="0"/>
        <v>0.35367765131532292</v>
      </c>
      <c r="Q13" s="22">
        <f t="shared" si="1"/>
        <v>14.137166941154073</v>
      </c>
      <c r="R13" s="22">
        <f t="shared" si="2"/>
        <v>0.40833333333333333</v>
      </c>
    </row>
    <row r="14" spans="3:18" ht="13.15" x14ac:dyDescent="0.35">
      <c r="C14" s="18" t="s">
        <v>47</v>
      </c>
      <c r="D14" s="18">
        <v>5</v>
      </c>
      <c r="E14" s="18">
        <v>6</v>
      </c>
      <c r="F14" s="18">
        <v>350</v>
      </c>
      <c r="G14" s="18">
        <v>0.4</v>
      </c>
      <c r="H14" s="18">
        <v>5.0000000000000001E-4</v>
      </c>
      <c r="I14" s="18">
        <v>0.25</v>
      </c>
      <c r="J14" s="18">
        <v>8</v>
      </c>
      <c r="K14" s="19" t="s">
        <v>37</v>
      </c>
      <c r="L14" s="18">
        <f>L15+L16</f>
        <v>50</v>
      </c>
      <c r="M14" s="18">
        <v>90</v>
      </c>
      <c r="N14" s="18">
        <v>40</v>
      </c>
      <c r="P14" s="22">
        <f t="shared" si="0"/>
        <v>0.11052426603603842</v>
      </c>
      <c r="Q14" s="22">
        <f t="shared" si="1"/>
        <v>52.778756580308524</v>
      </c>
      <c r="R14" s="22">
        <f t="shared" si="2"/>
        <v>2.0416666666666665</v>
      </c>
    </row>
    <row r="15" spans="3:18" ht="13.15" x14ac:dyDescent="0.35">
      <c r="C15" s="18" t="s">
        <v>48</v>
      </c>
      <c r="D15" s="18">
        <v>6</v>
      </c>
      <c r="E15" s="18">
        <v>30</v>
      </c>
      <c r="F15" s="18">
        <v>300</v>
      </c>
      <c r="G15" s="18">
        <v>0.1</v>
      </c>
      <c r="H15" s="18">
        <v>5.0000000000000001E-4</v>
      </c>
      <c r="I15" s="18">
        <v>0.25</v>
      </c>
      <c r="J15" s="18">
        <v>9</v>
      </c>
      <c r="K15" s="19" t="s">
        <v>37</v>
      </c>
      <c r="L15" s="45">
        <v>10</v>
      </c>
      <c r="M15" s="18">
        <v>90</v>
      </c>
      <c r="N15" s="18">
        <v>40</v>
      </c>
      <c r="P15" s="22">
        <f t="shared" si="0"/>
        <v>0.35367765131532292</v>
      </c>
      <c r="Q15" s="22">
        <f t="shared" si="1"/>
        <v>14.137166941154073</v>
      </c>
      <c r="R15" s="22">
        <f t="shared" si="2"/>
        <v>0.40833333333333333</v>
      </c>
    </row>
    <row r="16" spans="3:18" ht="13.15" x14ac:dyDescent="0.35">
      <c r="C16" s="18" t="s">
        <v>49</v>
      </c>
      <c r="D16" s="18">
        <v>6</v>
      </c>
      <c r="E16" s="18">
        <v>7</v>
      </c>
      <c r="F16" s="18">
        <v>400</v>
      </c>
      <c r="G16" s="18">
        <v>0.4</v>
      </c>
      <c r="H16" s="18">
        <v>5.0000000000000001E-4</v>
      </c>
      <c r="I16" s="18">
        <v>0.25</v>
      </c>
      <c r="J16" s="18">
        <v>10</v>
      </c>
      <c r="K16" s="19" t="s">
        <v>37</v>
      </c>
      <c r="L16" s="18">
        <f>L17+L18</f>
        <v>40</v>
      </c>
      <c r="M16" s="18">
        <v>90</v>
      </c>
      <c r="N16" s="18">
        <v>40</v>
      </c>
      <c r="P16" s="22">
        <f t="shared" si="0"/>
        <v>8.8419412828830729E-2</v>
      </c>
      <c r="Q16" s="22">
        <f t="shared" si="1"/>
        <v>75.398223686155049</v>
      </c>
      <c r="R16" s="22">
        <f t="shared" si="2"/>
        <v>1.6333333333333333</v>
      </c>
    </row>
    <row r="17" spans="3:18" ht="13.15" x14ac:dyDescent="0.35">
      <c r="C17" s="18" t="s">
        <v>50</v>
      </c>
      <c r="D17" s="18">
        <v>7</v>
      </c>
      <c r="E17" s="18">
        <v>31</v>
      </c>
      <c r="F17" s="18">
        <v>300</v>
      </c>
      <c r="G17" s="18">
        <v>0.1</v>
      </c>
      <c r="H17" s="18">
        <v>5.0000000000000001E-4</v>
      </c>
      <c r="I17" s="18">
        <v>0.25</v>
      </c>
      <c r="J17" s="18">
        <v>11</v>
      </c>
      <c r="K17" s="19" t="s">
        <v>37</v>
      </c>
      <c r="L17" s="45">
        <v>10</v>
      </c>
      <c r="M17" s="18">
        <v>90</v>
      </c>
      <c r="N17" s="18">
        <v>40</v>
      </c>
      <c r="P17" s="22">
        <f t="shared" si="0"/>
        <v>0.35367765131532292</v>
      </c>
      <c r="Q17" s="22">
        <f t="shared" si="1"/>
        <v>14.137166941154073</v>
      </c>
      <c r="R17" s="22">
        <f t="shared" si="2"/>
        <v>0.40833333333333333</v>
      </c>
    </row>
    <row r="18" spans="3:18" ht="13.15" x14ac:dyDescent="0.35">
      <c r="C18" s="18" t="s">
        <v>51</v>
      </c>
      <c r="D18" s="18">
        <v>7</v>
      </c>
      <c r="E18" s="18">
        <v>8</v>
      </c>
      <c r="F18" s="18">
        <v>350</v>
      </c>
      <c r="G18" s="18">
        <v>0.3</v>
      </c>
      <c r="H18" s="18">
        <v>5.0000000000000001E-4</v>
      </c>
      <c r="I18" s="18">
        <v>0.25</v>
      </c>
      <c r="J18" s="18">
        <v>12</v>
      </c>
      <c r="K18" s="19" t="s">
        <v>37</v>
      </c>
      <c r="L18" s="18">
        <f>L19+L22</f>
        <v>30</v>
      </c>
      <c r="M18" s="18">
        <v>90</v>
      </c>
      <c r="N18" s="18">
        <v>40</v>
      </c>
      <c r="P18" s="22">
        <f t="shared" si="0"/>
        <v>0.11789255043844098</v>
      </c>
      <c r="Q18" s="22">
        <f t="shared" si="1"/>
        <v>49.480084294039251</v>
      </c>
      <c r="R18" s="22">
        <f t="shared" si="2"/>
        <v>1.2250000000000001</v>
      </c>
    </row>
    <row r="19" spans="3:18" ht="13.15" x14ac:dyDescent="0.35">
      <c r="C19" s="18" t="s">
        <v>52</v>
      </c>
      <c r="D19" s="18">
        <v>8</v>
      </c>
      <c r="E19" s="18">
        <v>9</v>
      </c>
      <c r="F19" s="18">
        <v>300</v>
      </c>
      <c r="G19" s="18">
        <v>0.2</v>
      </c>
      <c r="H19" s="18">
        <v>5.0000000000000001E-4</v>
      </c>
      <c r="I19" s="18">
        <v>0.25</v>
      </c>
      <c r="J19" s="18">
        <v>13</v>
      </c>
      <c r="K19" s="19" t="s">
        <v>37</v>
      </c>
      <c r="L19" s="18">
        <f>L20+L21</f>
        <v>20</v>
      </c>
      <c r="M19" s="18">
        <v>90</v>
      </c>
      <c r="N19" s="18">
        <v>40</v>
      </c>
      <c r="P19" s="22">
        <f t="shared" si="0"/>
        <v>0.17683882565766146</v>
      </c>
      <c r="Q19" s="22">
        <f t="shared" si="1"/>
        <v>28.274333882308145</v>
      </c>
      <c r="R19" s="22">
        <f t="shared" si="2"/>
        <v>0.81666666666666665</v>
      </c>
    </row>
    <row r="20" spans="3:18" ht="13.15" x14ac:dyDescent="0.35">
      <c r="C20" s="18" t="s">
        <v>53</v>
      </c>
      <c r="D20" s="18">
        <v>9</v>
      </c>
      <c r="E20" s="18">
        <v>33</v>
      </c>
      <c r="F20" s="18">
        <v>300</v>
      </c>
      <c r="G20" s="18">
        <v>0.1</v>
      </c>
      <c r="H20" s="18">
        <v>5.0000000000000001E-4</v>
      </c>
      <c r="I20" s="18">
        <v>0.25</v>
      </c>
      <c r="J20" s="18">
        <v>14</v>
      </c>
      <c r="K20" s="19" t="s">
        <v>37</v>
      </c>
      <c r="L20" s="45">
        <v>10</v>
      </c>
      <c r="M20" s="18">
        <v>90</v>
      </c>
      <c r="N20" s="18">
        <v>40</v>
      </c>
      <c r="P20" s="22">
        <f t="shared" si="0"/>
        <v>0.35367765131532292</v>
      </c>
      <c r="Q20" s="22">
        <f t="shared" si="1"/>
        <v>14.137166941154073</v>
      </c>
      <c r="R20" s="22">
        <f t="shared" si="2"/>
        <v>0.40833333333333333</v>
      </c>
    </row>
    <row r="21" spans="3:18" ht="13.15" x14ac:dyDescent="0.35">
      <c r="C21" s="18" t="s">
        <v>54</v>
      </c>
      <c r="D21" s="18">
        <v>9</v>
      </c>
      <c r="E21" s="18">
        <v>34</v>
      </c>
      <c r="F21" s="18">
        <v>350</v>
      </c>
      <c r="G21" s="18">
        <v>0.1</v>
      </c>
      <c r="H21" s="18">
        <v>5.0000000000000001E-4</v>
      </c>
      <c r="I21" s="18">
        <v>0.25</v>
      </c>
      <c r="J21" s="18">
        <v>15</v>
      </c>
      <c r="K21" s="19" t="s">
        <v>37</v>
      </c>
      <c r="L21" s="45">
        <v>10</v>
      </c>
      <c r="M21" s="18">
        <v>90</v>
      </c>
      <c r="N21" s="18">
        <v>40</v>
      </c>
      <c r="P21" s="22">
        <f t="shared" si="0"/>
        <v>0.35367765131532292</v>
      </c>
      <c r="Q21" s="22">
        <f t="shared" si="1"/>
        <v>16.493361431346418</v>
      </c>
      <c r="R21" s="22">
        <f t="shared" si="2"/>
        <v>0.40833333333333333</v>
      </c>
    </row>
    <row r="22" spans="3:18" ht="13.15" x14ac:dyDescent="0.35">
      <c r="C22" s="18" t="s">
        <v>55</v>
      </c>
      <c r="D22" s="18">
        <v>8</v>
      </c>
      <c r="E22" s="18">
        <v>32</v>
      </c>
      <c r="F22" s="18">
        <v>400</v>
      </c>
      <c r="G22" s="18">
        <v>0.2</v>
      </c>
      <c r="H22" s="18">
        <v>5.0000000000000001E-4</v>
      </c>
      <c r="I22" s="18">
        <v>0.25</v>
      </c>
      <c r="J22" s="18">
        <v>16</v>
      </c>
      <c r="K22" s="19" t="s">
        <v>37</v>
      </c>
      <c r="L22" s="45">
        <v>10</v>
      </c>
      <c r="M22" s="18">
        <v>90</v>
      </c>
      <c r="N22" s="18">
        <v>40</v>
      </c>
      <c r="P22" s="22">
        <f t="shared" si="0"/>
        <v>8.8419412828830729E-2</v>
      </c>
      <c r="Q22" s="22">
        <f t="shared" si="1"/>
        <v>75.398223686155049</v>
      </c>
      <c r="R22" s="22">
        <f t="shared" si="2"/>
        <v>0.40833333333333333</v>
      </c>
    </row>
    <row r="23" spans="3:18" ht="13.15" x14ac:dyDescent="0.35">
      <c r="C23" s="18" t="s">
        <v>56</v>
      </c>
      <c r="D23" s="18">
        <v>3</v>
      </c>
      <c r="E23" s="18">
        <v>10</v>
      </c>
      <c r="F23" s="18">
        <v>500</v>
      </c>
      <c r="G23" s="18">
        <v>0.5</v>
      </c>
      <c r="H23" s="18">
        <v>5.0000000000000001E-4</v>
      </c>
      <c r="I23" s="18">
        <v>0.25</v>
      </c>
      <c r="J23" s="18">
        <v>17</v>
      </c>
      <c r="K23" s="19" t="s">
        <v>37</v>
      </c>
      <c r="L23" s="18">
        <f>L24+L25</f>
        <v>175</v>
      </c>
      <c r="M23" s="18">
        <v>90</v>
      </c>
      <c r="N23" s="18">
        <v>40</v>
      </c>
      <c r="P23" s="22">
        <f t="shared" si="0"/>
        <v>0.2475743559207261</v>
      </c>
      <c r="Q23" s="22">
        <f t="shared" si="1"/>
        <v>33.659921288462073</v>
      </c>
      <c r="R23" s="22">
        <f t="shared" si="2"/>
        <v>7.1458333333333339</v>
      </c>
    </row>
    <row r="24" spans="3:18" ht="13.15" x14ac:dyDescent="0.35">
      <c r="C24" s="18" t="s">
        <v>57</v>
      </c>
      <c r="D24" s="18">
        <v>10</v>
      </c>
      <c r="E24" s="18">
        <v>35</v>
      </c>
      <c r="F24" s="18">
        <v>200</v>
      </c>
      <c r="G24" s="18">
        <v>0.1</v>
      </c>
      <c r="H24" s="18">
        <v>5.0000000000000001E-4</v>
      </c>
      <c r="I24" s="18">
        <v>0.25</v>
      </c>
      <c r="J24" s="18">
        <v>18</v>
      </c>
      <c r="K24" s="19" t="s">
        <v>37</v>
      </c>
      <c r="L24" s="45">
        <v>9</v>
      </c>
      <c r="M24" s="18">
        <v>90</v>
      </c>
      <c r="N24" s="18">
        <v>40</v>
      </c>
      <c r="P24" s="22">
        <f t="shared" si="0"/>
        <v>0.31830988618379069</v>
      </c>
      <c r="Q24" s="22">
        <f t="shared" si="1"/>
        <v>10.471975511965978</v>
      </c>
      <c r="R24" s="22">
        <f t="shared" si="2"/>
        <v>0.36750000000000005</v>
      </c>
    </row>
    <row r="25" spans="3:18" ht="13.15" x14ac:dyDescent="0.35">
      <c r="C25" s="18" t="s">
        <v>58</v>
      </c>
      <c r="D25" s="18">
        <v>10</v>
      </c>
      <c r="E25" s="18">
        <v>11</v>
      </c>
      <c r="F25" s="18">
        <v>300</v>
      </c>
      <c r="G25" s="18">
        <v>0.5</v>
      </c>
      <c r="H25" s="18">
        <v>5.0000000000000001E-4</v>
      </c>
      <c r="I25" s="18">
        <v>0.25</v>
      </c>
      <c r="J25" s="18">
        <v>19</v>
      </c>
      <c r="K25" s="19" t="s">
        <v>37</v>
      </c>
      <c r="L25" s="18">
        <f>L26+L27</f>
        <v>166</v>
      </c>
      <c r="M25" s="18">
        <v>90</v>
      </c>
      <c r="N25" s="18">
        <v>40</v>
      </c>
      <c r="P25" s="22">
        <f t="shared" si="0"/>
        <v>0.23484196047337447</v>
      </c>
      <c r="Q25" s="22">
        <f t="shared" si="1"/>
        <v>21.290914068003115</v>
      </c>
      <c r="R25" s="22">
        <f t="shared" si="2"/>
        <v>6.7783333333333342</v>
      </c>
    </row>
    <row r="26" spans="3:18" ht="13.15" x14ac:dyDescent="0.35">
      <c r="C26" s="18" t="s">
        <v>59</v>
      </c>
      <c r="D26" s="18">
        <v>11</v>
      </c>
      <c r="E26" s="18">
        <v>36</v>
      </c>
      <c r="F26" s="18">
        <v>200</v>
      </c>
      <c r="G26" s="18">
        <v>0.1</v>
      </c>
      <c r="H26" s="18">
        <v>5.0000000000000001E-4</v>
      </c>
      <c r="I26" s="18">
        <v>0.25</v>
      </c>
      <c r="J26" s="18">
        <v>20</v>
      </c>
      <c r="K26" s="19" t="s">
        <v>37</v>
      </c>
      <c r="L26" s="45">
        <v>9</v>
      </c>
      <c r="M26" s="18">
        <v>90</v>
      </c>
      <c r="N26" s="18">
        <v>40</v>
      </c>
      <c r="P26" s="22">
        <f t="shared" si="0"/>
        <v>0.31830988618379069</v>
      </c>
      <c r="Q26" s="22">
        <f t="shared" si="1"/>
        <v>10.471975511965978</v>
      </c>
      <c r="R26" s="22">
        <f t="shared" si="2"/>
        <v>0.36750000000000005</v>
      </c>
    </row>
    <row r="27" spans="3:18" ht="13.15" x14ac:dyDescent="0.35">
      <c r="C27" s="18" t="s">
        <v>60</v>
      </c>
      <c r="D27" s="18">
        <v>11</v>
      </c>
      <c r="E27" s="18">
        <v>12</v>
      </c>
      <c r="F27" s="18">
        <v>300</v>
      </c>
      <c r="G27" s="18">
        <v>0.5</v>
      </c>
      <c r="H27" s="18">
        <v>5.0000000000000001E-4</v>
      </c>
      <c r="I27" s="18">
        <v>0.25</v>
      </c>
      <c r="J27" s="18">
        <v>21</v>
      </c>
      <c r="K27" s="19" t="s">
        <v>37</v>
      </c>
      <c r="L27" s="18">
        <f>L28+L29</f>
        <v>157</v>
      </c>
      <c r="M27" s="18">
        <v>90</v>
      </c>
      <c r="N27" s="18">
        <v>40</v>
      </c>
      <c r="P27" s="22">
        <f t="shared" si="0"/>
        <v>0.22210956502602286</v>
      </c>
      <c r="Q27" s="22">
        <f t="shared" si="1"/>
        <v>22.51141232667845</v>
      </c>
      <c r="R27" s="22">
        <f t="shared" si="2"/>
        <v>6.4108333333333345</v>
      </c>
    </row>
    <row r="28" spans="3:18" ht="13.15" x14ac:dyDescent="0.35">
      <c r="C28" s="18" t="s">
        <v>61</v>
      </c>
      <c r="D28" s="18">
        <v>12</v>
      </c>
      <c r="E28" s="18">
        <v>37</v>
      </c>
      <c r="F28" s="18">
        <v>200</v>
      </c>
      <c r="G28" s="18">
        <v>0.1</v>
      </c>
      <c r="H28" s="18">
        <v>5.0000000000000001E-4</v>
      </c>
      <c r="I28" s="18">
        <v>0.25</v>
      </c>
      <c r="J28" s="18">
        <v>22</v>
      </c>
      <c r="K28" s="19" t="s">
        <v>37</v>
      </c>
      <c r="L28" s="45">
        <v>12</v>
      </c>
      <c r="M28" s="18">
        <v>90</v>
      </c>
      <c r="N28" s="18">
        <v>40</v>
      </c>
      <c r="P28" s="22">
        <f t="shared" si="0"/>
        <v>0.42441318157838753</v>
      </c>
      <c r="Q28" s="22">
        <f t="shared" si="1"/>
        <v>7.8539816339744837</v>
      </c>
      <c r="R28" s="22">
        <f t="shared" si="2"/>
        <v>0.49000000000000005</v>
      </c>
    </row>
    <row r="29" spans="3:18" ht="13.15" x14ac:dyDescent="0.35">
      <c r="C29" s="18" t="s">
        <v>62</v>
      </c>
      <c r="D29" s="18">
        <v>12</v>
      </c>
      <c r="E29" s="18">
        <v>13</v>
      </c>
      <c r="F29" s="18">
        <v>500</v>
      </c>
      <c r="G29" s="18">
        <v>0.4</v>
      </c>
      <c r="H29" s="18">
        <v>5.0000000000000001E-4</v>
      </c>
      <c r="I29" s="18">
        <v>0.25</v>
      </c>
      <c r="J29" s="18">
        <v>23</v>
      </c>
      <c r="K29" s="19" t="s">
        <v>37</v>
      </c>
      <c r="L29" s="18">
        <f>L30+L31</f>
        <v>145</v>
      </c>
      <c r="M29" s="18">
        <v>90</v>
      </c>
      <c r="N29" s="18">
        <v>40</v>
      </c>
      <c r="P29" s="22">
        <f t="shared" si="0"/>
        <v>0.32052037150451146</v>
      </c>
      <c r="Q29" s="22">
        <f t="shared" si="1"/>
        <v>25.999387477984495</v>
      </c>
      <c r="R29" s="22">
        <f t="shared" si="2"/>
        <v>5.9208333333333343</v>
      </c>
    </row>
    <row r="30" spans="3:18" ht="13.15" x14ac:dyDescent="0.35">
      <c r="C30" s="18" t="s">
        <v>63</v>
      </c>
      <c r="D30" s="18">
        <v>13</v>
      </c>
      <c r="E30" s="18">
        <v>38</v>
      </c>
      <c r="F30" s="18">
        <v>200</v>
      </c>
      <c r="G30" s="18">
        <v>0.1</v>
      </c>
      <c r="H30" s="18">
        <v>5.0000000000000001E-4</v>
      </c>
      <c r="I30" s="18">
        <v>0.25</v>
      </c>
      <c r="J30" s="18">
        <v>24</v>
      </c>
      <c r="K30" s="19" t="s">
        <v>37</v>
      </c>
      <c r="L30" s="45">
        <v>12</v>
      </c>
      <c r="M30" s="18">
        <v>90</v>
      </c>
      <c r="N30" s="18">
        <v>40</v>
      </c>
      <c r="P30" s="22">
        <f t="shared" si="0"/>
        <v>0.42441318157838753</v>
      </c>
      <c r="Q30" s="22">
        <f t="shared" si="1"/>
        <v>7.8539816339744837</v>
      </c>
      <c r="R30" s="22">
        <f t="shared" si="2"/>
        <v>0.49000000000000005</v>
      </c>
    </row>
    <row r="31" spans="3:18" ht="13.15" x14ac:dyDescent="0.35">
      <c r="C31" s="18" t="s">
        <v>64</v>
      </c>
      <c r="D31" s="18">
        <v>13</v>
      </c>
      <c r="E31" s="18">
        <v>14</v>
      </c>
      <c r="F31" s="18">
        <v>350</v>
      </c>
      <c r="G31" s="18">
        <v>0.4</v>
      </c>
      <c r="H31" s="18">
        <v>5.0000000000000001E-4</v>
      </c>
      <c r="I31" s="18">
        <v>0.25</v>
      </c>
      <c r="J31" s="18">
        <v>25</v>
      </c>
      <c r="K31" s="19" t="s">
        <v>37</v>
      </c>
      <c r="L31" s="18">
        <f>L32+L49</f>
        <v>133</v>
      </c>
      <c r="M31" s="18">
        <v>90</v>
      </c>
      <c r="N31" s="18">
        <v>40</v>
      </c>
      <c r="P31" s="22">
        <f t="shared" si="0"/>
        <v>0.29399454765586219</v>
      </c>
      <c r="Q31" s="22">
        <f t="shared" si="1"/>
        <v>19.841637812146065</v>
      </c>
      <c r="R31" s="22">
        <f t="shared" si="2"/>
        <v>5.4308333333333341</v>
      </c>
    </row>
    <row r="32" spans="3:18" ht="13.15" x14ac:dyDescent="0.35">
      <c r="C32" s="18" t="s">
        <v>65</v>
      </c>
      <c r="D32" s="18">
        <v>14</v>
      </c>
      <c r="E32" s="18">
        <v>15</v>
      </c>
      <c r="F32" s="18">
        <v>400</v>
      </c>
      <c r="G32" s="18">
        <v>0.3</v>
      </c>
      <c r="H32" s="18">
        <v>5.0000000000000001E-4</v>
      </c>
      <c r="I32" s="18">
        <v>0.25</v>
      </c>
      <c r="J32" s="18">
        <v>26</v>
      </c>
      <c r="K32" s="19" t="s">
        <v>37</v>
      </c>
      <c r="L32" s="18">
        <f>L33+L34</f>
        <v>94</v>
      </c>
      <c r="M32" s="18">
        <v>90</v>
      </c>
      <c r="N32" s="18">
        <v>40</v>
      </c>
      <c r="P32" s="22">
        <f t="shared" si="0"/>
        <v>0.36939665804044847</v>
      </c>
      <c r="Q32" s="22">
        <f t="shared" si="1"/>
        <v>18.047447158920086</v>
      </c>
      <c r="R32" s="22">
        <f t="shared" si="2"/>
        <v>3.8383333333333338</v>
      </c>
    </row>
    <row r="33" spans="3:18" ht="13.15" x14ac:dyDescent="0.35">
      <c r="C33" s="18" t="s">
        <v>66</v>
      </c>
      <c r="D33" s="18">
        <v>15</v>
      </c>
      <c r="E33" s="18">
        <v>39</v>
      </c>
      <c r="F33" s="18">
        <v>300</v>
      </c>
      <c r="G33" s="18">
        <v>0.1</v>
      </c>
      <c r="H33" s="18">
        <v>5.0000000000000001E-4</v>
      </c>
      <c r="I33" s="18">
        <v>0.25</v>
      </c>
      <c r="J33" s="18">
        <v>27</v>
      </c>
      <c r="K33" s="19" t="s">
        <v>37</v>
      </c>
      <c r="L33" s="45">
        <v>12</v>
      </c>
      <c r="M33" s="18">
        <v>90</v>
      </c>
      <c r="N33" s="18">
        <v>40</v>
      </c>
      <c r="P33" s="22">
        <f t="shared" si="0"/>
        <v>0.42441318157838753</v>
      </c>
      <c r="Q33" s="22">
        <f t="shared" si="1"/>
        <v>11.780972450961725</v>
      </c>
      <c r="R33" s="22">
        <f t="shared" si="2"/>
        <v>0.49000000000000005</v>
      </c>
    </row>
    <row r="34" spans="3:18" ht="13.15" x14ac:dyDescent="0.35">
      <c r="C34" s="18" t="s">
        <v>67</v>
      </c>
      <c r="D34" s="18">
        <v>15</v>
      </c>
      <c r="E34" s="18">
        <v>16</v>
      </c>
      <c r="F34" s="18">
        <v>350</v>
      </c>
      <c r="G34" s="18">
        <v>0.3</v>
      </c>
      <c r="H34" s="18">
        <v>5.0000000000000001E-4</v>
      </c>
      <c r="I34" s="18">
        <v>0.25</v>
      </c>
      <c r="J34" s="18">
        <v>28</v>
      </c>
      <c r="K34" s="19" t="s">
        <v>37</v>
      </c>
      <c r="L34" s="18">
        <f>L35+L36</f>
        <v>82</v>
      </c>
      <c r="M34" s="18">
        <v>90</v>
      </c>
      <c r="N34" s="18">
        <v>40</v>
      </c>
      <c r="P34" s="22">
        <f t="shared" si="0"/>
        <v>0.32223963786507204</v>
      </c>
      <c r="Q34" s="22">
        <f t="shared" si="1"/>
        <v>18.102469863672891</v>
      </c>
      <c r="R34" s="22">
        <f t="shared" si="2"/>
        <v>3.3483333333333336</v>
      </c>
    </row>
    <row r="35" spans="3:18" ht="13.15" x14ac:dyDescent="0.35">
      <c r="C35" s="18" t="s">
        <v>68</v>
      </c>
      <c r="D35" s="18">
        <v>16</v>
      </c>
      <c r="E35" s="18">
        <v>40</v>
      </c>
      <c r="F35" s="18">
        <v>300</v>
      </c>
      <c r="G35" s="18">
        <v>0.1</v>
      </c>
      <c r="H35" s="18">
        <v>5.0000000000000001E-4</v>
      </c>
      <c r="I35" s="18">
        <v>0.25</v>
      </c>
      <c r="J35" s="18">
        <v>29</v>
      </c>
      <c r="K35" s="19" t="s">
        <v>37</v>
      </c>
      <c r="L35" s="45">
        <v>12</v>
      </c>
      <c r="M35" s="18">
        <v>90</v>
      </c>
      <c r="N35" s="18">
        <v>40</v>
      </c>
      <c r="P35" s="22">
        <f t="shared" si="0"/>
        <v>0.42441318157838753</v>
      </c>
      <c r="Q35" s="22">
        <f t="shared" si="1"/>
        <v>11.780972450961725</v>
      </c>
      <c r="R35" s="22">
        <f t="shared" si="2"/>
        <v>0.49000000000000005</v>
      </c>
    </row>
    <row r="36" spans="3:18" ht="13.15" x14ac:dyDescent="0.35">
      <c r="C36" s="18" t="s">
        <v>69</v>
      </c>
      <c r="D36" s="18">
        <v>16</v>
      </c>
      <c r="E36" s="18">
        <v>17</v>
      </c>
      <c r="F36" s="18">
        <v>400</v>
      </c>
      <c r="G36" s="18">
        <v>0.3</v>
      </c>
      <c r="H36" s="18">
        <v>5.0000000000000001E-4</v>
      </c>
      <c r="I36" s="18">
        <v>0.25</v>
      </c>
      <c r="J36" s="18">
        <v>30</v>
      </c>
      <c r="K36" s="19" t="s">
        <v>37</v>
      </c>
      <c r="L36" s="18">
        <f>L37+L42</f>
        <v>70</v>
      </c>
      <c r="M36" s="18">
        <v>90</v>
      </c>
      <c r="N36" s="18">
        <v>40</v>
      </c>
      <c r="P36" s="22">
        <f t="shared" si="0"/>
        <v>0.27508261768969566</v>
      </c>
      <c r="Q36" s="22">
        <f t="shared" si="1"/>
        <v>24.23514332769269</v>
      </c>
      <c r="R36" s="22">
        <f t="shared" si="2"/>
        <v>2.8583333333333334</v>
      </c>
    </row>
    <row r="37" spans="3:18" ht="13.15" x14ac:dyDescent="0.35">
      <c r="C37" s="18" t="s">
        <v>70</v>
      </c>
      <c r="D37" s="18">
        <v>17</v>
      </c>
      <c r="E37" s="18">
        <v>18</v>
      </c>
      <c r="F37" s="18">
        <v>300</v>
      </c>
      <c r="G37" s="18">
        <v>0.3</v>
      </c>
      <c r="H37" s="18">
        <v>5.0000000000000001E-4</v>
      </c>
      <c r="I37" s="18">
        <v>0.25</v>
      </c>
      <c r="J37" s="18">
        <v>31</v>
      </c>
      <c r="K37" s="19" t="s">
        <v>37</v>
      </c>
      <c r="L37" s="18">
        <f>L38+L39</f>
        <v>30</v>
      </c>
      <c r="M37" s="18">
        <v>90</v>
      </c>
      <c r="N37" s="18">
        <v>40</v>
      </c>
      <c r="P37" s="22">
        <f t="shared" si="0"/>
        <v>0.11789255043844098</v>
      </c>
      <c r="Q37" s="22">
        <f t="shared" si="1"/>
        <v>42.411500823462212</v>
      </c>
      <c r="R37" s="22">
        <f t="shared" si="2"/>
        <v>1.2250000000000001</v>
      </c>
    </row>
    <row r="38" spans="3:18" ht="13.15" x14ac:dyDescent="0.35">
      <c r="C38" s="18" t="s">
        <v>71</v>
      </c>
      <c r="D38" s="18">
        <v>18</v>
      </c>
      <c r="E38" s="18">
        <v>41</v>
      </c>
      <c r="F38" s="18">
        <v>150</v>
      </c>
      <c r="G38" s="18">
        <v>0.1</v>
      </c>
      <c r="H38" s="18">
        <v>5.0000000000000001E-4</v>
      </c>
      <c r="I38" s="18">
        <v>0.25</v>
      </c>
      <c r="J38" s="18">
        <v>32</v>
      </c>
      <c r="K38" s="19" t="s">
        <v>37</v>
      </c>
      <c r="L38" s="45">
        <v>10</v>
      </c>
      <c r="M38" s="18">
        <v>90</v>
      </c>
      <c r="N38" s="18">
        <v>40</v>
      </c>
      <c r="P38" s="22">
        <f t="shared" si="0"/>
        <v>0.35367765131532292</v>
      </c>
      <c r="Q38" s="22">
        <f t="shared" si="1"/>
        <v>7.0685834705770363</v>
      </c>
      <c r="R38" s="22">
        <f t="shared" si="2"/>
        <v>0.40833333333333333</v>
      </c>
    </row>
    <row r="39" spans="3:18" ht="13.15" x14ac:dyDescent="0.35">
      <c r="C39" s="18" t="s">
        <v>72</v>
      </c>
      <c r="D39" s="18">
        <v>18</v>
      </c>
      <c r="E39" s="18">
        <v>19</v>
      </c>
      <c r="F39" s="18">
        <v>300</v>
      </c>
      <c r="G39" s="18">
        <v>0.2</v>
      </c>
      <c r="H39" s="18">
        <v>5.0000000000000001E-4</v>
      </c>
      <c r="I39" s="18">
        <v>0.25</v>
      </c>
      <c r="J39" s="18">
        <v>33</v>
      </c>
      <c r="K39" s="19" t="s">
        <v>37</v>
      </c>
      <c r="L39" s="18">
        <f>L40+L41</f>
        <v>20</v>
      </c>
      <c r="M39" s="18">
        <v>90</v>
      </c>
      <c r="N39" s="18">
        <v>40</v>
      </c>
      <c r="P39" s="22">
        <f t="shared" si="0"/>
        <v>0.17683882565766146</v>
      </c>
      <c r="Q39" s="22">
        <f t="shared" si="1"/>
        <v>28.274333882308145</v>
      </c>
      <c r="R39" s="22">
        <f t="shared" si="2"/>
        <v>0.81666666666666665</v>
      </c>
    </row>
    <row r="40" spans="3:18" ht="13.15" x14ac:dyDescent="0.35">
      <c r="C40" s="18" t="s">
        <v>73</v>
      </c>
      <c r="D40" s="18">
        <v>19</v>
      </c>
      <c r="E40" s="18">
        <v>42</v>
      </c>
      <c r="F40" s="18">
        <v>150</v>
      </c>
      <c r="G40" s="18">
        <v>0.1</v>
      </c>
      <c r="H40" s="18">
        <v>5.0000000000000001E-4</v>
      </c>
      <c r="I40" s="18">
        <v>0.25</v>
      </c>
      <c r="J40" s="18">
        <v>34</v>
      </c>
      <c r="K40" s="19" t="s">
        <v>37</v>
      </c>
      <c r="L40" s="45">
        <v>10</v>
      </c>
      <c r="M40" s="18">
        <v>90</v>
      </c>
      <c r="N40" s="18">
        <v>40</v>
      </c>
      <c r="P40" s="22">
        <f t="shared" si="0"/>
        <v>0.35367765131532292</v>
      </c>
      <c r="Q40" s="22">
        <f t="shared" si="1"/>
        <v>7.0685834705770363</v>
      </c>
      <c r="R40" s="22">
        <f t="shared" si="2"/>
        <v>0.40833333333333333</v>
      </c>
    </row>
    <row r="41" spans="3:18" ht="13.15" x14ac:dyDescent="0.35">
      <c r="C41" s="18" t="s">
        <v>74</v>
      </c>
      <c r="D41" s="18">
        <v>19</v>
      </c>
      <c r="E41" s="18">
        <v>43</v>
      </c>
      <c r="F41" s="18">
        <v>200</v>
      </c>
      <c r="G41" s="18">
        <v>0.1</v>
      </c>
      <c r="H41" s="18">
        <v>5.0000000000000001E-4</v>
      </c>
      <c r="I41" s="18">
        <v>0.25</v>
      </c>
      <c r="J41" s="18">
        <v>35</v>
      </c>
      <c r="K41" s="19" t="s">
        <v>37</v>
      </c>
      <c r="L41" s="45">
        <v>10</v>
      </c>
      <c r="M41" s="18">
        <v>90</v>
      </c>
      <c r="N41" s="18">
        <v>40</v>
      </c>
      <c r="P41" s="22">
        <f t="shared" si="0"/>
        <v>0.35367765131532292</v>
      </c>
      <c r="Q41" s="22">
        <f t="shared" si="1"/>
        <v>9.4247779607693811</v>
      </c>
      <c r="R41" s="22">
        <f t="shared" si="2"/>
        <v>0.40833333333333333</v>
      </c>
    </row>
    <row r="42" spans="3:18" ht="13.15" x14ac:dyDescent="0.35">
      <c r="C42" s="18" t="s">
        <v>75</v>
      </c>
      <c r="D42" s="18">
        <v>17</v>
      </c>
      <c r="E42" s="18">
        <v>20</v>
      </c>
      <c r="F42" s="18">
        <v>700</v>
      </c>
      <c r="G42" s="18">
        <v>0.3</v>
      </c>
      <c r="H42" s="18">
        <v>5.0000000000000001E-4</v>
      </c>
      <c r="I42" s="18">
        <v>0.25</v>
      </c>
      <c r="J42" s="18">
        <v>36</v>
      </c>
      <c r="K42" s="19" t="s">
        <v>37</v>
      </c>
      <c r="L42" s="18">
        <f>L43+L46</f>
        <v>40</v>
      </c>
      <c r="M42" s="18">
        <v>90</v>
      </c>
      <c r="N42" s="18">
        <v>40</v>
      </c>
      <c r="P42" s="22">
        <f t="shared" si="0"/>
        <v>0.15719006725125464</v>
      </c>
      <c r="Q42" s="22">
        <f t="shared" si="1"/>
        <v>74.220126441058852</v>
      </c>
      <c r="R42" s="22">
        <f t="shared" si="2"/>
        <v>1.6333333333333333</v>
      </c>
    </row>
    <row r="43" spans="3:18" s="43" customFormat="1" ht="13.15" x14ac:dyDescent="0.35">
      <c r="C43" s="41" t="s">
        <v>76</v>
      </c>
      <c r="D43" s="41">
        <v>20</v>
      </c>
      <c r="E43" s="41">
        <v>21</v>
      </c>
      <c r="F43" s="41">
        <v>350</v>
      </c>
      <c r="G43" s="41">
        <v>0.2</v>
      </c>
      <c r="H43" s="41">
        <v>5.0000000000000001E-4</v>
      </c>
      <c r="I43" s="41">
        <v>0.25</v>
      </c>
      <c r="J43" s="41">
        <v>37</v>
      </c>
      <c r="K43" s="42" t="s">
        <v>37</v>
      </c>
      <c r="L43" s="41">
        <f>L44+L45</f>
        <v>20</v>
      </c>
      <c r="M43" s="41">
        <v>90</v>
      </c>
      <c r="N43" s="41">
        <v>40</v>
      </c>
      <c r="P43" s="44">
        <f t="shared" si="0"/>
        <v>0.17683882565766146</v>
      </c>
      <c r="Q43" s="44">
        <f t="shared" si="1"/>
        <v>32.986722862692837</v>
      </c>
      <c r="R43" s="44">
        <f t="shared" si="2"/>
        <v>0.81666666666666665</v>
      </c>
    </row>
    <row r="44" spans="3:18" s="43" customFormat="1" ht="13.15" x14ac:dyDescent="0.35">
      <c r="C44" s="41" t="s">
        <v>77</v>
      </c>
      <c r="D44" s="41">
        <v>21</v>
      </c>
      <c r="E44" s="41">
        <v>44</v>
      </c>
      <c r="F44" s="41">
        <v>150</v>
      </c>
      <c r="G44" s="41">
        <v>0.1</v>
      </c>
      <c r="H44" s="41">
        <v>5.0000000000000001E-4</v>
      </c>
      <c r="I44" s="41">
        <v>0.25</v>
      </c>
      <c r="J44" s="41">
        <v>38</v>
      </c>
      <c r="K44" s="42" t="s">
        <v>37</v>
      </c>
      <c r="L44" s="47">
        <v>10</v>
      </c>
      <c r="M44" s="41">
        <v>90</v>
      </c>
      <c r="N44" s="41">
        <v>40</v>
      </c>
      <c r="P44" s="44">
        <f t="shared" si="0"/>
        <v>0.35367765131532292</v>
      </c>
      <c r="Q44" s="44">
        <f t="shared" si="1"/>
        <v>7.0685834705770363</v>
      </c>
      <c r="R44" s="44">
        <f t="shared" si="2"/>
        <v>0.40833333333333333</v>
      </c>
    </row>
    <row r="45" spans="3:18" s="43" customFormat="1" ht="13.15" x14ac:dyDescent="0.35">
      <c r="C45" s="41" t="s">
        <v>78</v>
      </c>
      <c r="D45" s="41">
        <v>21</v>
      </c>
      <c r="E45" s="41">
        <v>45</v>
      </c>
      <c r="F45" s="41">
        <v>300</v>
      </c>
      <c r="G45" s="41">
        <v>0.1</v>
      </c>
      <c r="H45" s="41">
        <v>5.0000000000000001E-4</v>
      </c>
      <c r="I45" s="41">
        <v>0.25</v>
      </c>
      <c r="J45" s="41">
        <v>39</v>
      </c>
      <c r="K45" s="42" t="s">
        <v>37</v>
      </c>
      <c r="L45" s="47">
        <v>10</v>
      </c>
      <c r="M45" s="41">
        <v>90</v>
      </c>
      <c r="N45" s="41">
        <v>40</v>
      </c>
      <c r="P45" s="44">
        <f t="shared" si="0"/>
        <v>0.35367765131532292</v>
      </c>
      <c r="Q45" s="44">
        <f t="shared" si="1"/>
        <v>14.137166941154073</v>
      </c>
      <c r="R45" s="44">
        <f t="shared" si="2"/>
        <v>0.40833333333333333</v>
      </c>
    </row>
    <row r="46" spans="3:18" ht="13.15" x14ac:dyDescent="0.35">
      <c r="C46" s="18" t="s">
        <v>79</v>
      </c>
      <c r="D46" s="18">
        <v>20</v>
      </c>
      <c r="E46" s="18">
        <v>22</v>
      </c>
      <c r="F46" s="18">
        <v>350</v>
      </c>
      <c r="G46" s="18">
        <v>0.2</v>
      </c>
      <c r="H46" s="18">
        <v>5.0000000000000001E-4</v>
      </c>
      <c r="I46" s="18">
        <v>0.25</v>
      </c>
      <c r="J46" s="18">
        <v>40</v>
      </c>
      <c r="K46" s="19" t="s">
        <v>37</v>
      </c>
      <c r="L46" s="18">
        <f>L47+L48</f>
        <v>20</v>
      </c>
      <c r="M46" s="18">
        <v>90</v>
      </c>
      <c r="N46" s="18">
        <v>40</v>
      </c>
      <c r="P46" s="22">
        <f t="shared" si="0"/>
        <v>0.17683882565766146</v>
      </c>
      <c r="Q46" s="22">
        <f t="shared" si="1"/>
        <v>32.986722862692837</v>
      </c>
      <c r="R46" s="22">
        <f t="shared" si="2"/>
        <v>0.81666666666666665</v>
      </c>
    </row>
    <row r="47" spans="3:18" ht="13.15" x14ac:dyDescent="0.35">
      <c r="C47" s="18" t="s">
        <v>80</v>
      </c>
      <c r="D47" s="18">
        <v>22</v>
      </c>
      <c r="E47" s="18">
        <v>46</v>
      </c>
      <c r="F47" s="18">
        <v>200</v>
      </c>
      <c r="G47" s="18">
        <v>0.1</v>
      </c>
      <c r="H47" s="18">
        <v>5.0000000000000001E-4</v>
      </c>
      <c r="I47" s="18">
        <v>0.25</v>
      </c>
      <c r="J47" s="18">
        <v>41</v>
      </c>
      <c r="K47" s="19" t="s">
        <v>37</v>
      </c>
      <c r="L47" s="45">
        <v>10</v>
      </c>
      <c r="M47" s="18">
        <v>90</v>
      </c>
      <c r="N47" s="18">
        <v>40</v>
      </c>
      <c r="P47" s="22">
        <f t="shared" si="0"/>
        <v>0.35367765131532292</v>
      </c>
      <c r="Q47" s="22">
        <f t="shared" si="1"/>
        <v>9.4247779607693811</v>
      </c>
      <c r="R47" s="22">
        <f t="shared" si="2"/>
        <v>0.40833333333333333</v>
      </c>
    </row>
    <row r="48" spans="3:18" ht="13.15" x14ac:dyDescent="0.35">
      <c r="C48" s="18" t="s">
        <v>81</v>
      </c>
      <c r="D48" s="18">
        <v>22</v>
      </c>
      <c r="E48" s="18">
        <v>47</v>
      </c>
      <c r="F48" s="18">
        <v>350</v>
      </c>
      <c r="G48" s="18">
        <v>0.1</v>
      </c>
      <c r="H48" s="18">
        <v>5.0000000000000001E-4</v>
      </c>
      <c r="I48" s="18">
        <v>0.25</v>
      </c>
      <c r="J48" s="18">
        <v>42</v>
      </c>
      <c r="K48" s="19" t="s">
        <v>37</v>
      </c>
      <c r="L48" s="45">
        <v>10</v>
      </c>
      <c r="M48" s="18">
        <v>90</v>
      </c>
      <c r="N48" s="18">
        <v>40</v>
      </c>
      <c r="P48" s="22">
        <f t="shared" si="0"/>
        <v>0.35367765131532292</v>
      </c>
      <c r="Q48" s="22">
        <f t="shared" si="1"/>
        <v>16.493361431346418</v>
      </c>
      <c r="R48" s="22">
        <f t="shared" si="2"/>
        <v>0.40833333333333333</v>
      </c>
    </row>
    <row r="49" spans="3:18" ht="13.15" x14ac:dyDescent="0.35">
      <c r="C49" s="18" t="s">
        <v>82</v>
      </c>
      <c r="D49" s="18">
        <v>14</v>
      </c>
      <c r="E49" s="18">
        <v>23</v>
      </c>
      <c r="F49" s="18">
        <v>300</v>
      </c>
      <c r="G49" s="18">
        <v>0.3</v>
      </c>
      <c r="H49" s="18">
        <v>5.0000000000000001E-4</v>
      </c>
      <c r="I49" s="18">
        <v>0.25</v>
      </c>
      <c r="J49" s="18">
        <v>43</v>
      </c>
      <c r="K49" s="19" t="s">
        <v>37</v>
      </c>
      <c r="L49" s="18">
        <f>L50+L51</f>
        <v>39</v>
      </c>
      <c r="M49" s="18">
        <v>90</v>
      </c>
      <c r="N49" s="18">
        <v>40</v>
      </c>
      <c r="P49" s="22">
        <f t="shared" si="0"/>
        <v>0.15326031556997327</v>
      </c>
      <c r="Q49" s="22">
        <f t="shared" si="1"/>
        <v>32.624231402663241</v>
      </c>
      <c r="R49" s="22">
        <f t="shared" si="2"/>
        <v>1.5925000000000002</v>
      </c>
    </row>
    <row r="50" spans="3:18" ht="13.15" x14ac:dyDescent="0.35">
      <c r="C50" s="18" t="s">
        <v>83</v>
      </c>
      <c r="D50" s="18">
        <v>23</v>
      </c>
      <c r="E50" s="18">
        <v>48</v>
      </c>
      <c r="F50" s="18">
        <v>200</v>
      </c>
      <c r="G50" s="18">
        <v>0.1</v>
      </c>
      <c r="H50" s="18">
        <v>5.0000000000000001E-4</v>
      </c>
      <c r="I50" s="18">
        <v>0.25</v>
      </c>
      <c r="J50" s="18">
        <v>44</v>
      </c>
      <c r="K50" s="19" t="s">
        <v>37</v>
      </c>
      <c r="L50" s="45">
        <v>13</v>
      </c>
      <c r="M50" s="18">
        <v>90</v>
      </c>
      <c r="N50" s="18">
        <v>40</v>
      </c>
      <c r="P50" s="22">
        <f t="shared" si="0"/>
        <v>0.45978094670991981</v>
      </c>
      <c r="Q50" s="22">
        <f t="shared" si="1"/>
        <v>7.2498292005918312</v>
      </c>
      <c r="R50" s="22">
        <f t="shared" si="2"/>
        <v>0.53083333333333338</v>
      </c>
    </row>
    <row r="51" spans="3:18" ht="13.15" x14ac:dyDescent="0.35">
      <c r="C51" s="18" t="s">
        <v>84</v>
      </c>
      <c r="D51" s="18">
        <v>23</v>
      </c>
      <c r="E51" s="18">
        <v>24</v>
      </c>
      <c r="F51" s="18">
        <v>350</v>
      </c>
      <c r="G51" s="18">
        <v>0.2</v>
      </c>
      <c r="H51" s="18">
        <v>5.0000000000000001E-4</v>
      </c>
      <c r="I51" s="18">
        <v>0.25</v>
      </c>
      <c r="J51" s="18">
        <v>45</v>
      </c>
      <c r="K51" s="19" t="s">
        <v>37</v>
      </c>
      <c r="L51" s="18">
        <f>L52+L53</f>
        <v>26</v>
      </c>
      <c r="M51" s="18">
        <v>90</v>
      </c>
      <c r="N51" s="18">
        <v>40</v>
      </c>
      <c r="P51" s="22">
        <f t="shared" si="0"/>
        <v>0.22989047335495991</v>
      </c>
      <c r="Q51" s="22">
        <f t="shared" si="1"/>
        <v>25.374402202071408</v>
      </c>
      <c r="R51" s="22">
        <f t="shared" si="2"/>
        <v>1.0616666666666668</v>
      </c>
    </row>
    <row r="52" spans="3:18" ht="13.15" x14ac:dyDescent="0.35">
      <c r="C52" s="18" t="s">
        <v>85</v>
      </c>
      <c r="D52" s="18">
        <v>24</v>
      </c>
      <c r="E52" s="18">
        <v>49</v>
      </c>
      <c r="F52" s="18">
        <v>200</v>
      </c>
      <c r="G52" s="18">
        <v>0.1</v>
      </c>
      <c r="H52" s="18">
        <v>5.0000000000000001E-4</v>
      </c>
      <c r="I52" s="18">
        <v>0.25</v>
      </c>
      <c r="J52" s="18">
        <v>46</v>
      </c>
      <c r="K52" s="19" t="s">
        <v>37</v>
      </c>
      <c r="L52" s="45">
        <v>13</v>
      </c>
      <c r="M52" s="18">
        <v>90</v>
      </c>
      <c r="N52" s="18">
        <v>40</v>
      </c>
      <c r="P52" s="22">
        <f t="shared" si="0"/>
        <v>0.45978094670991981</v>
      </c>
      <c r="Q52" s="22">
        <f>F52/P52/3600*60</f>
        <v>7.2498292005918312</v>
      </c>
      <c r="R52" s="22">
        <f t="shared" si="2"/>
        <v>0.53083333333333338</v>
      </c>
    </row>
    <row r="53" spans="3:18" ht="13.15" x14ac:dyDescent="0.35">
      <c r="C53" s="20" t="s">
        <v>86</v>
      </c>
      <c r="D53" s="20">
        <v>24</v>
      </c>
      <c r="E53" s="20">
        <v>50</v>
      </c>
      <c r="F53" s="20">
        <v>400</v>
      </c>
      <c r="G53" s="20">
        <v>0.1</v>
      </c>
      <c r="H53" s="20">
        <v>5.0000000000000001E-4</v>
      </c>
      <c r="I53" s="20">
        <v>0.25</v>
      </c>
      <c r="J53" s="20">
        <v>47</v>
      </c>
      <c r="K53" s="21" t="s">
        <v>37</v>
      </c>
      <c r="L53" s="46">
        <v>13</v>
      </c>
      <c r="M53" s="20">
        <v>90</v>
      </c>
      <c r="N53" s="20">
        <v>40</v>
      </c>
      <c r="P53" s="22">
        <f t="shared" si="0"/>
        <v>0.45978094670991981</v>
      </c>
      <c r="Q53" s="22">
        <f t="shared" si="1"/>
        <v>14.499658401183662</v>
      </c>
      <c r="R53" s="22">
        <f t="shared" si="2"/>
        <v>0.53083333333333338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C3:K54"/>
  <sheetViews>
    <sheetView zoomScale="85" zoomScaleNormal="85" workbookViewId="0">
      <selection activeCell="O25" sqref="O25"/>
    </sheetView>
  </sheetViews>
  <sheetFormatPr defaultColWidth="8.6640625" defaultRowHeight="12.75" x14ac:dyDescent="0.35"/>
  <cols>
    <col min="1" max="2" width="8.6640625" style="5"/>
    <col min="3" max="3" width="11.46484375" style="5" customWidth="1"/>
    <col min="4" max="4" width="15" style="5" customWidth="1"/>
    <col min="5" max="16384" width="8.6640625" style="5"/>
  </cols>
  <sheetData>
    <row r="3" spans="3:11" ht="13.15" x14ac:dyDescent="0.35">
      <c r="C3" s="1" t="s">
        <v>90</v>
      </c>
      <c r="D3" s="1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2" t="s">
        <v>96</v>
      </c>
      <c r="J3" s="3" t="s">
        <v>97</v>
      </c>
      <c r="K3" s="4" t="s">
        <v>98</v>
      </c>
    </row>
    <row r="4" spans="3:11" ht="13.15" x14ac:dyDescent="0.35">
      <c r="C4" s="6">
        <v>0</v>
      </c>
      <c r="D4" s="6">
        <v>0</v>
      </c>
      <c r="E4" s="7">
        <v>70</v>
      </c>
      <c r="F4" s="7">
        <v>95</v>
      </c>
      <c r="G4" s="7">
        <v>30</v>
      </c>
      <c r="H4" s="7">
        <v>65</v>
      </c>
      <c r="I4" s="8" t="s">
        <v>99</v>
      </c>
      <c r="J4" s="9" t="s">
        <v>100</v>
      </c>
      <c r="K4" s="10">
        <v>49999</v>
      </c>
    </row>
    <row r="5" spans="3:11" ht="13.15" x14ac:dyDescent="0.35">
      <c r="C5" s="6">
        <v>1</v>
      </c>
      <c r="D5" s="6">
        <v>1</v>
      </c>
      <c r="E5" s="7">
        <v>70</v>
      </c>
      <c r="F5" s="7">
        <v>95</v>
      </c>
      <c r="G5" s="7">
        <v>30</v>
      </c>
      <c r="H5" s="7">
        <v>65</v>
      </c>
      <c r="I5" s="8" t="s">
        <v>99</v>
      </c>
      <c r="J5" s="9" t="s">
        <v>100</v>
      </c>
      <c r="K5" s="10">
        <v>50000</v>
      </c>
    </row>
    <row r="6" spans="3:11" ht="13.15" x14ac:dyDescent="0.35">
      <c r="C6" s="6">
        <v>2</v>
      </c>
      <c r="D6" s="6">
        <v>1</v>
      </c>
      <c r="E6" s="7">
        <v>70</v>
      </c>
      <c r="F6" s="7">
        <v>95</v>
      </c>
      <c r="G6" s="7">
        <v>30</v>
      </c>
      <c r="H6" s="7">
        <v>65</v>
      </c>
      <c r="I6" s="8" t="s">
        <v>99</v>
      </c>
      <c r="J6" s="9" t="s">
        <v>37</v>
      </c>
      <c r="K6" s="10">
        <v>50000</v>
      </c>
    </row>
    <row r="7" spans="3:11" ht="13.15" x14ac:dyDescent="0.35">
      <c r="C7" s="6">
        <v>3</v>
      </c>
      <c r="D7" s="6">
        <v>1</v>
      </c>
      <c r="E7" s="7">
        <v>70</v>
      </c>
      <c r="F7" s="7">
        <v>95</v>
      </c>
      <c r="G7" s="7">
        <v>30</v>
      </c>
      <c r="H7" s="7">
        <v>65</v>
      </c>
      <c r="I7" s="8" t="s">
        <v>99</v>
      </c>
      <c r="J7" s="9" t="s">
        <v>37</v>
      </c>
      <c r="K7" s="10">
        <v>50000</v>
      </c>
    </row>
    <row r="8" spans="3:11" ht="13.15" x14ac:dyDescent="0.35">
      <c r="C8" s="6">
        <v>4</v>
      </c>
      <c r="D8" s="6">
        <v>1</v>
      </c>
      <c r="E8" s="7">
        <v>70</v>
      </c>
      <c r="F8" s="7">
        <v>95</v>
      </c>
      <c r="G8" s="7">
        <v>30</v>
      </c>
      <c r="H8" s="7">
        <v>65</v>
      </c>
      <c r="I8" s="8" t="s">
        <v>99</v>
      </c>
      <c r="J8" s="9" t="s">
        <v>37</v>
      </c>
      <c r="K8" s="10">
        <v>50000</v>
      </c>
    </row>
    <row r="9" spans="3:11" ht="13.15" x14ac:dyDescent="0.35">
      <c r="C9" s="6">
        <v>5</v>
      </c>
      <c r="D9" s="6">
        <v>1</v>
      </c>
      <c r="E9" s="7">
        <v>70</v>
      </c>
      <c r="F9" s="7">
        <v>95</v>
      </c>
      <c r="G9" s="7">
        <v>30</v>
      </c>
      <c r="H9" s="7">
        <v>65</v>
      </c>
      <c r="I9" s="8" t="s">
        <v>99</v>
      </c>
      <c r="J9" s="9" t="s">
        <v>37</v>
      </c>
      <c r="K9" s="10">
        <v>50000</v>
      </c>
    </row>
    <row r="10" spans="3:11" ht="13.15" x14ac:dyDescent="0.35">
      <c r="C10" s="6">
        <v>6</v>
      </c>
      <c r="D10" s="6">
        <v>1</v>
      </c>
      <c r="E10" s="7">
        <v>70</v>
      </c>
      <c r="F10" s="7">
        <v>95</v>
      </c>
      <c r="G10" s="7">
        <v>30</v>
      </c>
      <c r="H10" s="7">
        <v>65</v>
      </c>
      <c r="I10" s="8" t="s">
        <v>99</v>
      </c>
      <c r="J10" s="9" t="s">
        <v>37</v>
      </c>
      <c r="K10" s="10">
        <v>50000</v>
      </c>
    </row>
    <row r="11" spans="3:11" ht="13.15" x14ac:dyDescent="0.35">
      <c r="C11" s="6">
        <v>7</v>
      </c>
      <c r="D11" s="6">
        <v>1</v>
      </c>
      <c r="E11" s="7">
        <v>70</v>
      </c>
      <c r="F11" s="7">
        <v>95</v>
      </c>
      <c r="G11" s="7">
        <v>30</v>
      </c>
      <c r="H11" s="7">
        <v>65</v>
      </c>
      <c r="I11" s="8" t="s">
        <v>99</v>
      </c>
      <c r="J11" s="9" t="s">
        <v>37</v>
      </c>
      <c r="K11" s="10">
        <v>50001</v>
      </c>
    </row>
    <row r="12" spans="3:11" ht="13.15" x14ac:dyDescent="0.35">
      <c r="C12" s="6">
        <v>8</v>
      </c>
      <c r="D12" s="6">
        <v>1</v>
      </c>
      <c r="E12" s="7">
        <v>70</v>
      </c>
      <c r="F12" s="7">
        <v>95</v>
      </c>
      <c r="G12" s="7">
        <v>30</v>
      </c>
      <c r="H12" s="7">
        <v>65</v>
      </c>
      <c r="I12" s="8" t="s">
        <v>99</v>
      </c>
      <c r="J12" s="9" t="s">
        <v>37</v>
      </c>
      <c r="K12" s="10">
        <v>50002</v>
      </c>
    </row>
    <row r="13" spans="3:11" ht="13.15" x14ac:dyDescent="0.35">
      <c r="C13" s="6">
        <v>9</v>
      </c>
      <c r="D13" s="6">
        <v>1</v>
      </c>
      <c r="E13" s="7">
        <v>70</v>
      </c>
      <c r="F13" s="7">
        <v>95</v>
      </c>
      <c r="G13" s="7">
        <v>30</v>
      </c>
      <c r="H13" s="7">
        <v>65</v>
      </c>
      <c r="I13" s="8" t="s">
        <v>99</v>
      </c>
      <c r="J13" s="9" t="s">
        <v>37</v>
      </c>
      <c r="K13" s="10">
        <v>50003</v>
      </c>
    </row>
    <row r="14" spans="3:11" ht="13.15" x14ac:dyDescent="0.35">
      <c r="C14" s="6">
        <v>10</v>
      </c>
      <c r="D14" s="6">
        <v>1</v>
      </c>
      <c r="E14" s="7">
        <v>70</v>
      </c>
      <c r="F14" s="7">
        <v>95</v>
      </c>
      <c r="G14" s="7">
        <v>30</v>
      </c>
      <c r="H14" s="7">
        <v>65</v>
      </c>
      <c r="I14" s="8" t="s">
        <v>99</v>
      </c>
      <c r="J14" s="9" t="s">
        <v>37</v>
      </c>
      <c r="K14" s="10">
        <v>50004</v>
      </c>
    </row>
    <row r="15" spans="3:11" ht="13.15" x14ac:dyDescent="0.35">
      <c r="C15" s="6">
        <v>11</v>
      </c>
      <c r="D15" s="6">
        <v>1</v>
      </c>
      <c r="E15" s="7">
        <v>70</v>
      </c>
      <c r="F15" s="7">
        <v>95</v>
      </c>
      <c r="G15" s="7">
        <v>30</v>
      </c>
      <c r="H15" s="7">
        <v>65</v>
      </c>
      <c r="I15" s="8" t="s">
        <v>99</v>
      </c>
      <c r="J15" s="9" t="s">
        <v>37</v>
      </c>
      <c r="K15" s="10">
        <v>50005</v>
      </c>
    </row>
    <row r="16" spans="3:11" ht="13.15" x14ac:dyDescent="0.35">
      <c r="C16" s="6">
        <v>12</v>
      </c>
      <c r="D16" s="6">
        <v>1</v>
      </c>
      <c r="E16" s="7">
        <v>70</v>
      </c>
      <c r="F16" s="7">
        <v>95</v>
      </c>
      <c r="G16" s="7">
        <v>30</v>
      </c>
      <c r="H16" s="7">
        <v>65</v>
      </c>
      <c r="I16" s="8" t="s">
        <v>99</v>
      </c>
      <c r="J16" s="9" t="s">
        <v>37</v>
      </c>
      <c r="K16" s="10">
        <v>50006</v>
      </c>
    </row>
    <row r="17" spans="3:11" ht="13.15" x14ac:dyDescent="0.35">
      <c r="C17" s="6">
        <v>13</v>
      </c>
      <c r="D17" s="6">
        <v>1</v>
      </c>
      <c r="E17" s="7">
        <v>70</v>
      </c>
      <c r="F17" s="7">
        <v>95</v>
      </c>
      <c r="G17" s="7">
        <v>30</v>
      </c>
      <c r="H17" s="7">
        <v>65</v>
      </c>
      <c r="I17" s="8" t="s">
        <v>99</v>
      </c>
      <c r="J17" s="9" t="s">
        <v>37</v>
      </c>
      <c r="K17" s="10">
        <v>50007</v>
      </c>
    </row>
    <row r="18" spans="3:11" ht="13.15" x14ac:dyDescent="0.35">
      <c r="C18" s="6">
        <v>14</v>
      </c>
      <c r="D18" s="6">
        <v>1</v>
      </c>
      <c r="E18" s="7">
        <v>70</v>
      </c>
      <c r="F18" s="7">
        <v>95</v>
      </c>
      <c r="G18" s="7">
        <v>30</v>
      </c>
      <c r="H18" s="7">
        <v>65</v>
      </c>
      <c r="I18" s="8" t="s">
        <v>99</v>
      </c>
      <c r="J18" s="9" t="s">
        <v>37</v>
      </c>
      <c r="K18" s="10">
        <v>50008</v>
      </c>
    </row>
    <row r="19" spans="3:11" ht="13.15" x14ac:dyDescent="0.35">
      <c r="C19" s="6">
        <v>15</v>
      </c>
      <c r="D19" s="6">
        <v>1</v>
      </c>
      <c r="E19" s="7">
        <v>70</v>
      </c>
      <c r="F19" s="7">
        <v>95</v>
      </c>
      <c r="G19" s="7">
        <v>30</v>
      </c>
      <c r="H19" s="7">
        <v>65</v>
      </c>
      <c r="I19" s="8" t="s">
        <v>99</v>
      </c>
      <c r="J19" s="9" t="s">
        <v>37</v>
      </c>
      <c r="K19" s="10">
        <v>50009</v>
      </c>
    </row>
    <row r="20" spans="3:11" ht="13.15" x14ac:dyDescent="0.35">
      <c r="C20" s="6">
        <v>16</v>
      </c>
      <c r="D20" s="6">
        <v>1</v>
      </c>
      <c r="E20" s="7">
        <v>70</v>
      </c>
      <c r="F20" s="7">
        <v>95</v>
      </c>
      <c r="G20" s="7">
        <v>30</v>
      </c>
      <c r="H20" s="7">
        <v>65</v>
      </c>
      <c r="I20" s="8" t="s">
        <v>99</v>
      </c>
      <c r="J20" s="9" t="s">
        <v>37</v>
      </c>
      <c r="K20" s="10">
        <v>50010</v>
      </c>
    </row>
    <row r="21" spans="3:11" ht="13.15" x14ac:dyDescent="0.35">
      <c r="C21" s="6">
        <v>17</v>
      </c>
      <c r="D21" s="6">
        <v>1</v>
      </c>
      <c r="E21" s="7">
        <v>70</v>
      </c>
      <c r="F21" s="7">
        <v>95</v>
      </c>
      <c r="G21" s="7">
        <v>30</v>
      </c>
      <c r="H21" s="7">
        <v>65</v>
      </c>
      <c r="I21" s="8" t="s">
        <v>99</v>
      </c>
      <c r="J21" s="9" t="s">
        <v>37</v>
      </c>
      <c r="K21" s="10">
        <v>50011</v>
      </c>
    </row>
    <row r="22" spans="3:11" ht="13.15" x14ac:dyDescent="0.35">
      <c r="C22" s="6">
        <v>18</v>
      </c>
      <c r="D22" s="6">
        <v>1</v>
      </c>
      <c r="E22" s="7">
        <v>70</v>
      </c>
      <c r="F22" s="7">
        <v>95</v>
      </c>
      <c r="G22" s="7">
        <v>30</v>
      </c>
      <c r="H22" s="7">
        <v>65</v>
      </c>
      <c r="I22" s="8" t="s">
        <v>99</v>
      </c>
      <c r="J22" s="9" t="s">
        <v>37</v>
      </c>
      <c r="K22" s="10">
        <v>50012</v>
      </c>
    </row>
    <row r="23" spans="3:11" ht="13.15" x14ac:dyDescent="0.35">
      <c r="C23" s="6">
        <v>19</v>
      </c>
      <c r="D23" s="6">
        <v>1</v>
      </c>
      <c r="E23" s="7">
        <v>70</v>
      </c>
      <c r="F23" s="7">
        <v>95</v>
      </c>
      <c r="G23" s="7">
        <v>30</v>
      </c>
      <c r="H23" s="7">
        <v>65</v>
      </c>
      <c r="I23" s="8" t="s">
        <v>99</v>
      </c>
      <c r="J23" s="9" t="s">
        <v>37</v>
      </c>
      <c r="K23" s="10">
        <v>50013</v>
      </c>
    </row>
    <row r="24" spans="3:11" ht="13.15" x14ac:dyDescent="0.35">
      <c r="C24" s="6">
        <v>20</v>
      </c>
      <c r="D24" s="6">
        <v>1</v>
      </c>
      <c r="E24" s="7">
        <v>70</v>
      </c>
      <c r="F24" s="7">
        <v>95</v>
      </c>
      <c r="G24" s="7">
        <v>30</v>
      </c>
      <c r="H24" s="7">
        <v>65</v>
      </c>
      <c r="I24" s="8" t="s">
        <v>99</v>
      </c>
      <c r="J24" s="9" t="s">
        <v>37</v>
      </c>
      <c r="K24" s="10">
        <v>50014</v>
      </c>
    </row>
    <row r="25" spans="3:11" ht="13.15" x14ac:dyDescent="0.35">
      <c r="C25" s="6">
        <v>21</v>
      </c>
      <c r="D25" s="6">
        <v>1</v>
      </c>
      <c r="E25" s="7">
        <v>70</v>
      </c>
      <c r="F25" s="7">
        <v>95</v>
      </c>
      <c r="G25" s="7">
        <v>30</v>
      </c>
      <c r="H25" s="7">
        <v>65</v>
      </c>
      <c r="I25" s="8" t="s">
        <v>99</v>
      </c>
      <c r="J25" s="9" t="s">
        <v>37</v>
      </c>
      <c r="K25" s="10">
        <v>50015</v>
      </c>
    </row>
    <row r="26" spans="3:11" ht="13.15" x14ac:dyDescent="0.35">
      <c r="C26" s="6">
        <v>22</v>
      </c>
      <c r="D26" s="6">
        <v>1</v>
      </c>
      <c r="E26" s="7">
        <v>70</v>
      </c>
      <c r="F26" s="7">
        <v>95</v>
      </c>
      <c r="G26" s="7">
        <v>30</v>
      </c>
      <c r="H26" s="7">
        <v>65</v>
      </c>
      <c r="I26" s="8" t="s">
        <v>99</v>
      </c>
      <c r="J26" s="9" t="s">
        <v>37</v>
      </c>
      <c r="K26" s="10">
        <v>50016</v>
      </c>
    </row>
    <row r="27" spans="3:11" ht="13.15" x14ac:dyDescent="0.35">
      <c r="C27" s="6">
        <v>23</v>
      </c>
      <c r="D27" s="6">
        <v>1</v>
      </c>
      <c r="E27" s="7">
        <v>70</v>
      </c>
      <c r="F27" s="7">
        <v>95</v>
      </c>
      <c r="G27" s="7">
        <v>30</v>
      </c>
      <c r="H27" s="7">
        <v>65</v>
      </c>
      <c r="I27" s="8" t="s">
        <v>99</v>
      </c>
      <c r="J27" s="9" t="s">
        <v>37</v>
      </c>
      <c r="K27" s="10">
        <v>50017</v>
      </c>
    </row>
    <row r="28" spans="3:11" ht="13.15" x14ac:dyDescent="0.35">
      <c r="C28" s="6">
        <v>24</v>
      </c>
      <c r="D28" s="6">
        <v>1</v>
      </c>
      <c r="E28" s="7">
        <v>70</v>
      </c>
      <c r="F28" s="7">
        <v>95</v>
      </c>
      <c r="G28" s="7">
        <v>30</v>
      </c>
      <c r="H28" s="7">
        <v>65</v>
      </c>
      <c r="I28" s="8" t="s">
        <v>99</v>
      </c>
      <c r="J28" s="9" t="s">
        <v>37</v>
      </c>
      <c r="K28" s="10">
        <v>50018</v>
      </c>
    </row>
    <row r="29" spans="3:11" ht="13.15" x14ac:dyDescent="0.35">
      <c r="C29" s="6">
        <v>25</v>
      </c>
      <c r="D29" s="6">
        <v>2</v>
      </c>
      <c r="E29" s="7">
        <v>70</v>
      </c>
      <c r="F29" s="7">
        <v>95</v>
      </c>
      <c r="G29" s="7">
        <v>30</v>
      </c>
      <c r="H29" s="7">
        <v>65</v>
      </c>
      <c r="I29" s="8" t="s">
        <v>99</v>
      </c>
      <c r="J29" s="9" t="s">
        <v>37</v>
      </c>
      <c r="K29" s="10">
        <v>50019</v>
      </c>
    </row>
    <row r="30" spans="3:11" ht="13.15" x14ac:dyDescent="0.35">
      <c r="C30" s="6">
        <v>26</v>
      </c>
      <c r="D30" s="6">
        <v>2</v>
      </c>
      <c r="E30" s="7">
        <v>70</v>
      </c>
      <c r="F30" s="7">
        <v>95</v>
      </c>
      <c r="G30" s="7">
        <v>30</v>
      </c>
      <c r="H30" s="7">
        <v>65</v>
      </c>
      <c r="I30" s="8" t="s">
        <v>99</v>
      </c>
      <c r="J30" s="9" t="s">
        <v>37</v>
      </c>
      <c r="K30" s="10">
        <v>50020</v>
      </c>
    </row>
    <row r="31" spans="3:11" ht="13.15" x14ac:dyDescent="0.35">
      <c r="C31" s="6">
        <v>27</v>
      </c>
      <c r="D31" s="6">
        <v>2</v>
      </c>
      <c r="E31" s="7">
        <v>70</v>
      </c>
      <c r="F31" s="7">
        <v>95</v>
      </c>
      <c r="G31" s="7">
        <v>30</v>
      </c>
      <c r="H31" s="7">
        <v>65</v>
      </c>
      <c r="I31" s="8" t="s">
        <v>99</v>
      </c>
      <c r="J31" s="9" t="s">
        <v>37</v>
      </c>
      <c r="K31" s="10">
        <v>50021</v>
      </c>
    </row>
    <row r="32" spans="3:11" ht="13.15" x14ac:dyDescent="0.35">
      <c r="C32" s="6">
        <v>28</v>
      </c>
      <c r="D32" s="6">
        <v>2</v>
      </c>
      <c r="E32" s="7">
        <v>70</v>
      </c>
      <c r="F32" s="7">
        <v>95</v>
      </c>
      <c r="G32" s="7">
        <v>30</v>
      </c>
      <c r="H32" s="7">
        <v>65</v>
      </c>
      <c r="I32" s="8" t="s">
        <v>99</v>
      </c>
      <c r="J32" s="9" t="s">
        <v>37</v>
      </c>
      <c r="K32" s="10">
        <v>50022</v>
      </c>
    </row>
    <row r="33" spans="3:11" ht="13.15" x14ac:dyDescent="0.35">
      <c r="C33" s="6">
        <v>29</v>
      </c>
      <c r="D33" s="6">
        <v>2</v>
      </c>
      <c r="E33" s="7">
        <v>70</v>
      </c>
      <c r="F33" s="7">
        <v>95</v>
      </c>
      <c r="G33" s="7">
        <v>30</v>
      </c>
      <c r="H33" s="7">
        <v>65</v>
      </c>
      <c r="I33" s="8" t="s">
        <v>99</v>
      </c>
      <c r="J33" s="9" t="s">
        <v>37</v>
      </c>
      <c r="K33" s="10">
        <v>50023</v>
      </c>
    </row>
    <row r="34" spans="3:11" ht="13.15" x14ac:dyDescent="0.35">
      <c r="C34" s="6">
        <v>30</v>
      </c>
      <c r="D34" s="6">
        <v>2</v>
      </c>
      <c r="E34" s="7">
        <v>70</v>
      </c>
      <c r="F34" s="7">
        <v>95</v>
      </c>
      <c r="G34" s="7">
        <v>30</v>
      </c>
      <c r="H34" s="7">
        <v>65</v>
      </c>
      <c r="I34" s="8" t="s">
        <v>99</v>
      </c>
      <c r="J34" s="9" t="s">
        <v>37</v>
      </c>
      <c r="K34" s="10">
        <v>50024</v>
      </c>
    </row>
    <row r="35" spans="3:11" ht="13.15" x14ac:dyDescent="0.35">
      <c r="C35" s="6">
        <v>31</v>
      </c>
      <c r="D35" s="6">
        <v>2</v>
      </c>
      <c r="E35" s="7">
        <v>70</v>
      </c>
      <c r="F35" s="7">
        <v>95</v>
      </c>
      <c r="G35" s="7">
        <v>30</v>
      </c>
      <c r="H35" s="7">
        <v>65</v>
      </c>
      <c r="I35" s="8" t="s">
        <v>99</v>
      </c>
      <c r="J35" s="9" t="s">
        <v>37</v>
      </c>
      <c r="K35" s="10">
        <v>50025</v>
      </c>
    </row>
    <row r="36" spans="3:11" ht="13.15" x14ac:dyDescent="0.35">
      <c r="C36" s="6">
        <v>32</v>
      </c>
      <c r="D36" s="6">
        <v>2</v>
      </c>
      <c r="E36" s="7">
        <v>70</v>
      </c>
      <c r="F36" s="7">
        <v>95</v>
      </c>
      <c r="G36" s="7">
        <v>30</v>
      </c>
      <c r="H36" s="7">
        <v>65</v>
      </c>
      <c r="I36" s="8" t="s">
        <v>99</v>
      </c>
      <c r="J36" s="9" t="s">
        <v>37</v>
      </c>
      <c r="K36" s="10">
        <v>50026</v>
      </c>
    </row>
    <row r="37" spans="3:11" ht="13.15" x14ac:dyDescent="0.35">
      <c r="C37" s="6">
        <v>33</v>
      </c>
      <c r="D37" s="6">
        <v>2</v>
      </c>
      <c r="E37" s="7">
        <v>70</v>
      </c>
      <c r="F37" s="7">
        <v>95</v>
      </c>
      <c r="G37" s="7">
        <v>30</v>
      </c>
      <c r="H37" s="7">
        <v>65</v>
      </c>
      <c r="I37" s="8" t="s">
        <v>99</v>
      </c>
      <c r="J37" s="9" t="s">
        <v>37</v>
      </c>
      <c r="K37" s="10">
        <v>50027</v>
      </c>
    </row>
    <row r="38" spans="3:11" ht="13.15" x14ac:dyDescent="0.35">
      <c r="C38" s="6">
        <v>34</v>
      </c>
      <c r="D38" s="6">
        <v>2</v>
      </c>
      <c r="E38" s="7">
        <v>70</v>
      </c>
      <c r="F38" s="7">
        <v>95</v>
      </c>
      <c r="G38" s="7">
        <v>30</v>
      </c>
      <c r="H38" s="7">
        <v>65</v>
      </c>
      <c r="I38" s="8" t="s">
        <v>99</v>
      </c>
      <c r="J38" s="9" t="s">
        <v>37</v>
      </c>
      <c r="K38" s="10">
        <v>50028</v>
      </c>
    </row>
    <row r="39" spans="3:11" ht="13.15" x14ac:dyDescent="0.35">
      <c r="C39" s="6">
        <v>35</v>
      </c>
      <c r="D39" s="6">
        <v>2</v>
      </c>
      <c r="E39" s="7">
        <v>70</v>
      </c>
      <c r="F39" s="7">
        <v>95</v>
      </c>
      <c r="G39" s="7">
        <v>30</v>
      </c>
      <c r="H39" s="7">
        <v>65</v>
      </c>
      <c r="I39" s="8" t="s">
        <v>99</v>
      </c>
      <c r="J39" s="9" t="s">
        <v>37</v>
      </c>
      <c r="K39" s="10">
        <v>50029</v>
      </c>
    </row>
    <row r="40" spans="3:11" ht="13.15" x14ac:dyDescent="0.35">
      <c r="C40" s="6">
        <v>36</v>
      </c>
      <c r="D40" s="6">
        <v>2</v>
      </c>
      <c r="E40" s="7">
        <v>70</v>
      </c>
      <c r="F40" s="7">
        <v>95</v>
      </c>
      <c r="G40" s="7">
        <v>30</v>
      </c>
      <c r="H40" s="7">
        <v>65</v>
      </c>
      <c r="I40" s="8" t="s">
        <v>99</v>
      </c>
      <c r="J40" s="9" t="s">
        <v>37</v>
      </c>
      <c r="K40" s="10">
        <v>50030</v>
      </c>
    </row>
    <row r="41" spans="3:11" ht="13.15" x14ac:dyDescent="0.35">
      <c r="C41" s="6">
        <v>37</v>
      </c>
      <c r="D41" s="6">
        <v>2</v>
      </c>
      <c r="E41" s="7">
        <v>70</v>
      </c>
      <c r="F41" s="7">
        <v>95</v>
      </c>
      <c r="G41" s="7">
        <v>30</v>
      </c>
      <c r="H41" s="7">
        <v>65</v>
      </c>
      <c r="I41" s="8" t="s">
        <v>99</v>
      </c>
      <c r="J41" s="9" t="s">
        <v>37</v>
      </c>
      <c r="K41" s="10">
        <v>50031</v>
      </c>
    </row>
    <row r="42" spans="3:11" ht="13.15" x14ac:dyDescent="0.35">
      <c r="C42" s="6">
        <v>38</v>
      </c>
      <c r="D42" s="6">
        <v>2</v>
      </c>
      <c r="E42" s="7">
        <v>70</v>
      </c>
      <c r="F42" s="7">
        <v>95</v>
      </c>
      <c r="G42" s="7">
        <v>30</v>
      </c>
      <c r="H42" s="7">
        <v>65</v>
      </c>
      <c r="I42" s="8" t="s">
        <v>99</v>
      </c>
      <c r="J42" s="9" t="s">
        <v>37</v>
      </c>
      <c r="K42" s="10">
        <v>50032</v>
      </c>
    </row>
    <row r="43" spans="3:11" ht="13.15" x14ac:dyDescent="0.35">
      <c r="C43" s="6">
        <v>39</v>
      </c>
      <c r="D43" s="6">
        <v>2</v>
      </c>
      <c r="E43" s="7">
        <v>70</v>
      </c>
      <c r="F43" s="7">
        <v>95</v>
      </c>
      <c r="G43" s="7">
        <v>30</v>
      </c>
      <c r="H43" s="7">
        <v>65</v>
      </c>
      <c r="I43" s="8" t="s">
        <v>99</v>
      </c>
      <c r="J43" s="9" t="s">
        <v>37</v>
      </c>
      <c r="K43" s="10">
        <v>50033</v>
      </c>
    </row>
    <row r="44" spans="3:11" ht="13.15" x14ac:dyDescent="0.35">
      <c r="C44" s="6">
        <v>40</v>
      </c>
      <c r="D44" s="6">
        <v>2</v>
      </c>
      <c r="E44" s="7">
        <v>70</v>
      </c>
      <c r="F44" s="7">
        <v>95</v>
      </c>
      <c r="G44" s="7">
        <v>30</v>
      </c>
      <c r="H44" s="7">
        <v>65</v>
      </c>
      <c r="I44" s="8" t="s">
        <v>99</v>
      </c>
      <c r="J44" s="9" t="s">
        <v>37</v>
      </c>
      <c r="K44" s="10">
        <v>50034</v>
      </c>
    </row>
    <row r="45" spans="3:11" ht="13.15" x14ac:dyDescent="0.35">
      <c r="C45" s="6">
        <v>41</v>
      </c>
      <c r="D45" s="6">
        <v>2</v>
      </c>
      <c r="E45" s="7">
        <v>70</v>
      </c>
      <c r="F45" s="7">
        <v>95</v>
      </c>
      <c r="G45" s="7">
        <v>30</v>
      </c>
      <c r="H45" s="7">
        <v>65</v>
      </c>
      <c r="I45" s="8" t="s">
        <v>99</v>
      </c>
      <c r="J45" s="9" t="s">
        <v>37</v>
      </c>
      <c r="K45" s="10">
        <v>50035</v>
      </c>
    </row>
    <row r="46" spans="3:11" ht="13.15" x14ac:dyDescent="0.35">
      <c r="C46" s="6">
        <v>42</v>
      </c>
      <c r="D46" s="6">
        <v>2</v>
      </c>
      <c r="E46" s="7">
        <v>70</v>
      </c>
      <c r="F46" s="7">
        <v>95</v>
      </c>
      <c r="G46" s="7">
        <v>30</v>
      </c>
      <c r="H46" s="7">
        <v>65</v>
      </c>
      <c r="I46" s="8" t="s">
        <v>99</v>
      </c>
      <c r="J46" s="9" t="s">
        <v>37</v>
      </c>
      <c r="K46" s="10">
        <v>50036</v>
      </c>
    </row>
    <row r="47" spans="3:11" ht="13.15" x14ac:dyDescent="0.35">
      <c r="C47" s="6">
        <v>43</v>
      </c>
      <c r="D47" s="6">
        <v>2</v>
      </c>
      <c r="E47" s="7">
        <v>70</v>
      </c>
      <c r="F47" s="7">
        <v>95</v>
      </c>
      <c r="G47" s="7">
        <v>30</v>
      </c>
      <c r="H47" s="7">
        <v>65</v>
      </c>
      <c r="I47" s="8" t="s">
        <v>99</v>
      </c>
      <c r="J47" s="9" t="s">
        <v>37</v>
      </c>
      <c r="K47" s="10">
        <v>50037</v>
      </c>
    </row>
    <row r="48" spans="3:11" ht="13.15" x14ac:dyDescent="0.35">
      <c r="C48" s="6">
        <v>44</v>
      </c>
      <c r="D48" s="6">
        <v>2</v>
      </c>
      <c r="E48" s="7">
        <v>70</v>
      </c>
      <c r="F48" s="7">
        <v>95</v>
      </c>
      <c r="G48" s="7">
        <v>30</v>
      </c>
      <c r="H48" s="7">
        <v>65</v>
      </c>
      <c r="I48" s="8" t="s">
        <v>99</v>
      </c>
      <c r="J48" s="9" t="s">
        <v>37</v>
      </c>
      <c r="K48" s="10">
        <v>50038</v>
      </c>
    </row>
    <row r="49" spans="3:11" ht="13.15" x14ac:dyDescent="0.35">
      <c r="C49" s="6">
        <v>45</v>
      </c>
      <c r="D49" s="6">
        <v>2</v>
      </c>
      <c r="E49" s="7">
        <v>70</v>
      </c>
      <c r="F49" s="7">
        <v>95</v>
      </c>
      <c r="G49" s="7">
        <v>30</v>
      </c>
      <c r="H49" s="7">
        <v>65</v>
      </c>
      <c r="I49" s="8" t="s">
        <v>99</v>
      </c>
      <c r="J49" s="9" t="s">
        <v>37</v>
      </c>
      <c r="K49" s="10">
        <v>50039</v>
      </c>
    </row>
    <row r="50" spans="3:11" ht="13.15" x14ac:dyDescent="0.35">
      <c r="C50" s="6">
        <v>46</v>
      </c>
      <c r="D50" s="6">
        <v>2</v>
      </c>
      <c r="E50" s="7">
        <v>70</v>
      </c>
      <c r="F50" s="7">
        <v>95</v>
      </c>
      <c r="G50" s="7">
        <v>30</v>
      </c>
      <c r="H50" s="7">
        <v>65</v>
      </c>
      <c r="I50" s="8" t="s">
        <v>99</v>
      </c>
      <c r="J50" s="9" t="s">
        <v>37</v>
      </c>
      <c r="K50" s="10">
        <v>50040</v>
      </c>
    </row>
    <row r="51" spans="3:11" ht="13.15" x14ac:dyDescent="0.35">
      <c r="C51" s="6">
        <v>47</v>
      </c>
      <c r="D51" s="6">
        <v>2</v>
      </c>
      <c r="E51" s="7">
        <v>70</v>
      </c>
      <c r="F51" s="7">
        <v>95</v>
      </c>
      <c r="G51" s="7">
        <v>30</v>
      </c>
      <c r="H51" s="7">
        <v>65</v>
      </c>
      <c r="I51" s="8" t="s">
        <v>99</v>
      </c>
      <c r="J51" s="9" t="s">
        <v>37</v>
      </c>
      <c r="K51" s="10">
        <v>50041</v>
      </c>
    </row>
    <row r="52" spans="3:11" ht="13.15" x14ac:dyDescent="0.35">
      <c r="C52" s="6">
        <v>48</v>
      </c>
      <c r="D52" s="6">
        <v>2</v>
      </c>
      <c r="E52" s="7">
        <v>70</v>
      </c>
      <c r="F52" s="7">
        <v>95</v>
      </c>
      <c r="G52" s="7">
        <v>30</v>
      </c>
      <c r="H52" s="7">
        <v>65</v>
      </c>
      <c r="I52" s="8" t="s">
        <v>99</v>
      </c>
      <c r="J52" s="9" t="s">
        <v>37</v>
      </c>
      <c r="K52" s="10">
        <v>50042</v>
      </c>
    </row>
    <row r="53" spans="3:11" ht="13.15" x14ac:dyDescent="0.35">
      <c r="C53" s="6">
        <v>49</v>
      </c>
      <c r="D53" s="6">
        <v>2</v>
      </c>
      <c r="E53" s="7">
        <v>70</v>
      </c>
      <c r="F53" s="7">
        <v>95</v>
      </c>
      <c r="G53" s="7">
        <v>30</v>
      </c>
      <c r="H53" s="7">
        <v>65</v>
      </c>
      <c r="I53" s="8" t="s">
        <v>99</v>
      </c>
      <c r="J53" s="9" t="s">
        <v>37</v>
      </c>
      <c r="K53" s="10">
        <v>50043</v>
      </c>
    </row>
    <row r="54" spans="3:11" ht="13.15" x14ac:dyDescent="0.35">
      <c r="C54" s="11">
        <v>50</v>
      </c>
      <c r="D54" s="11">
        <v>2</v>
      </c>
      <c r="E54" s="12">
        <v>70</v>
      </c>
      <c r="F54" s="12">
        <v>95</v>
      </c>
      <c r="G54" s="7">
        <v>30</v>
      </c>
      <c r="H54" s="12">
        <v>65</v>
      </c>
      <c r="I54" s="13" t="s">
        <v>99</v>
      </c>
      <c r="J54" s="14" t="s">
        <v>37</v>
      </c>
      <c r="K54" s="15">
        <v>50044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R29"/>
  <sheetViews>
    <sheetView zoomScale="70" zoomScaleNormal="70" workbookViewId="0">
      <selection activeCell="K38" sqref="K38"/>
    </sheetView>
  </sheetViews>
  <sheetFormatPr defaultColWidth="8.6640625" defaultRowHeight="13.9" x14ac:dyDescent="0.4"/>
  <cols>
    <col min="1" max="16384" width="8.6640625" style="30"/>
  </cols>
  <sheetData>
    <row r="3" spans="3:18" x14ac:dyDescent="0.4">
      <c r="C3" s="25" t="s">
        <v>101</v>
      </c>
      <c r="D3" s="25" t="s">
        <v>102</v>
      </c>
      <c r="E3" s="2" t="s">
        <v>103</v>
      </c>
      <c r="F3" s="2" t="s">
        <v>104</v>
      </c>
      <c r="G3" s="2" t="s">
        <v>105</v>
      </c>
      <c r="I3" s="7" t="s">
        <v>89</v>
      </c>
      <c r="N3" s="30" t="s">
        <v>192</v>
      </c>
    </row>
    <row r="4" spans="3:18" x14ac:dyDescent="0.4">
      <c r="C4" s="23">
        <v>1</v>
      </c>
      <c r="D4" s="23">
        <v>25</v>
      </c>
      <c r="E4" s="7">
        <v>0.2</v>
      </c>
      <c r="F4" s="7">
        <v>6</v>
      </c>
      <c r="G4" s="7">
        <v>50</v>
      </c>
      <c r="I4" s="30">
        <f>G4*(21+20)/F4/1000</f>
        <v>0.34166666666666667</v>
      </c>
      <c r="L4" s="30">
        <f>I4/G4*1000</f>
        <v>6.8333333333333339</v>
      </c>
      <c r="N4" s="30">
        <f>EXP(-1/E4/F4)</f>
        <v>0.4345982085070782</v>
      </c>
      <c r="O4" s="30">
        <f>N4/(1-N4)</f>
        <v>0.76865375215656506</v>
      </c>
      <c r="Q4" s="30">
        <f>E4+0.02</f>
        <v>0.22</v>
      </c>
      <c r="R4" s="30">
        <f>F4+0.5</f>
        <v>6.5</v>
      </c>
    </row>
    <row r="5" spans="3:18" x14ac:dyDescent="0.4">
      <c r="C5" s="23">
        <v>2</v>
      </c>
      <c r="D5" s="23">
        <v>26</v>
      </c>
      <c r="E5" s="7">
        <v>0.2</v>
      </c>
      <c r="F5" s="7">
        <v>6</v>
      </c>
      <c r="G5" s="7">
        <v>50</v>
      </c>
      <c r="I5" s="30">
        <f t="shared" ref="I5:I29" si="0">G5*(21+20)/F5/1000</f>
        <v>0.34166666666666667</v>
      </c>
      <c r="L5" s="30">
        <f t="shared" ref="L5:L29" si="1">I5/G5*1000</f>
        <v>6.8333333333333339</v>
      </c>
      <c r="N5" s="30">
        <f t="shared" ref="N5:N29" si="2">EXP(-1/E5/F5)</f>
        <v>0.4345982085070782</v>
      </c>
      <c r="O5" s="30">
        <f t="shared" ref="O5:O29" si="3">N5/(1-N5)</f>
        <v>0.76865375215656506</v>
      </c>
      <c r="Q5" s="30">
        <f t="shared" ref="Q5:Q29" si="4">E5+0.02</f>
        <v>0.22</v>
      </c>
      <c r="R5" s="30">
        <f t="shared" ref="R5:R29" si="5">F5+0.5</f>
        <v>6.5</v>
      </c>
    </row>
    <row r="6" spans="3:18" x14ac:dyDescent="0.4">
      <c r="C6" s="23">
        <v>3</v>
      </c>
      <c r="D6" s="23">
        <v>27</v>
      </c>
      <c r="E6" s="7">
        <v>0.2</v>
      </c>
      <c r="F6" s="7">
        <v>6</v>
      </c>
      <c r="G6" s="7">
        <v>50</v>
      </c>
      <c r="I6" s="30">
        <f t="shared" si="0"/>
        <v>0.34166666666666667</v>
      </c>
      <c r="L6" s="30">
        <f t="shared" si="1"/>
        <v>6.8333333333333339</v>
      </c>
      <c r="N6" s="30">
        <f t="shared" si="2"/>
        <v>0.4345982085070782</v>
      </c>
      <c r="O6" s="30">
        <f t="shared" si="3"/>
        <v>0.76865375215656506</v>
      </c>
      <c r="Q6" s="30">
        <f t="shared" si="4"/>
        <v>0.22</v>
      </c>
      <c r="R6" s="30">
        <f t="shared" si="5"/>
        <v>6.5</v>
      </c>
    </row>
    <row r="7" spans="3:18" x14ac:dyDescent="0.4">
      <c r="C7" s="23">
        <v>4</v>
      </c>
      <c r="D7" s="23">
        <v>28</v>
      </c>
      <c r="E7" s="23">
        <v>0.25</v>
      </c>
      <c r="F7" s="23">
        <v>5.5</v>
      </c>
      <c r="G7" s="23">
        <v>55</v>
      </c>
      <c r="I7" s="30">
        <f t="shared" si="0"/>
        <v>0.41</v>
      </c>
      <c r="L7" s="30">
        <f t="shared" si="1"/>
        <v>7.4545454545454541</v>
      </c>
      <c r="N7" s="30">
        <f t="shared" si="2"/>
        <v>0.48322508118982543</v>
      </c>
      <c r="O7" s="30">
        <f t="shared" si="3"/>
        <v>0.9350784327970203</v>
      </c>
      <c r="Q7" s="30">
        <f t="shared" si="4"/>
        <v>0.27</v>
      </c>
      <c r="R7" s="30">
        <f t="shared" si="5"/>
        <v>6</v>
      </c>
    </row>
    <row r="8" spans="3:18" x14ac:dyDescent="0.4">
      <c r="C8" s="23">
        <v>5</v>
      </c>
      <c r="D8" s="23">
        <v>29</v>
      </c>
      <c r="E8" s="23">
        <v>0.25</v>
      </c>
      <c r="F8" s="23">
        <v>5.5</v>
      </c>
      <c r="G8" s="23">
        <v>55</v>
      </c>
      <c r="I8" s="30">
        <f t="shared" si="0"/>
        <v>0.41</v>
      </c>
      <c r="L8" s="30">
        <f t="shared" si="1"/>
        <v>7.4545454545454541</v>
      </c>
      <c r="N8" s="30">
        <f t="shared" si="2"/>
        <v>0.48322508118982543</v>
      </c>
      <c r="O8" s="30">
        <f t="shared" si="3"/>
        <v>0.9350784327970203</v>
      </c>
      <c r="Q8" s="30">
        <f t="shared" si="4"/>
        <v>0.27</v>
      </c>
      <c r="R8" s="30">
        <f t="shared" si="5"/>
        <v>6</v>
      </c>
    </row>
    <row r="9" spans="3:18" x14ac:dyDescent="0.4">
      <c r="C9" s="23">
        <v>6</v>
      </c>
      <c r="D9" s="23">
        <v>30</v>
      </c>
      <c r="E9" s="23">
        <v>0.25</v>
      </c>
      <c r="F9" s="23">
        <v>5.5</v>
      </c>
      <c r="G9" s="23">
        <v>55</v>
      </c>
      <c r="I9" s="30">
        <f t="shared" si="0"/>
        <v>0.41</v>
      </c>
      <c r="L9" s="30">
        <f t="shared" si="1"/>
        <v>7.4545454545454541</v>
      </c>
      <c r="N9" s="30">
        <f t="shared" si="2"/>
        <v>0.48322508118982543</v>
      </c>
      <c r="O9" s="30">
        <f t="shared" si="3"/>
        <v>0.9350784327970203</v>
      </c>
      <c r="Q9" s="30">
        <f t="shared" si="4"/>
        <v>0.27</v>
      </c>
      <c r="R9" s="30">
        <f t="shared" si="5"/>
        <v>6</v>
      </c>
    </row>
    <row r="10" spans="3:18" x14ac:dyDescent="0.4">
      <c r="C10" s="23">
        <v>7</v>
      </c>
      <c r="D10" s="23">
        <v>31</v>
      </c>
      <c r="E10" s="23">
        <v>0.25</v>
      </c>
      <c r="F10" s="23">
        <v>5.5</v>
      </c>
      <c r="G10" s="23">
        <v>55</v>
      </c>
      <c r="I10" s="30">
        <f t="shared" si="0"/>
        <v>0.41</v>
      </c>
      <c r="L10" s="30">
        <f t="shared" si="1"/>
        <v>7.4545454545454541</v>
      </c>
      <c r="N10" s="30">
        <f t="shared" si="2"/>
        <v>0.48322508118982543</v>
      </c>
      <c r="O10" s="30">
        <f t="shared" si="3"/>
        <v>0.9350784327970203</v>
      </c>
      <c r="Q10" s="30">
        <f t="shared" si="4"/>
        <v>0.27</v>
      </c>
      <c r="R10" s="30">
        <f t="shared" si="5"/>
        <v>6</v>
      </c>
    </row>
    <row r="11" spans="3:18" x14ac:dyDescent="0.4">
      <c r="C11" s="23">
        <v>8</v>
      </c>
      <c r="D11" s="23">
        <v>32</v>
      </c>
      <c r="E11" s="23">
        <v>0.25</v>
      </c>
      <c r="F11" s="23">
        <v>5.5</v>
      </c>
      <c r="G11" s="23">
        <v>55</v>
      </c>
      <c r="I11" s="30">
        <f t="shared" si="0"/>
        <v>0.41</v>
      </c>
      <c r="L11" s="30">
        <f t="shared" si="1"/>
        <v>7.4545454545454541</v>
      </c>
      <c r="N11" s="30">
        <f t="shared" si="2"/>
        <v>0.48322508118982543</v>
      </c>
      <c r="O11" s="30">
        <f t="shared" si="3"/>
        <v>0.9350784327970203</v>
      </c>
      <c r="Q11" s="30">
        <f t="shared" si="4"/>
        <v>0.27</v>
      </c>
      <c r="R11" s="30">
        <f t="shared" si="5"/>
        <v>6</v>
      </c>
    </row>
    <row r="12" spans="3:18" x14ac:dyDescent="0.4">
      <c r="C12" s="23">
        <v>9</v>
      </c>
      <c r="D12" s="23">
        <v>33</v>
      </c>
      <c r="E12" s="23">
        <v>0.25</v>
      </c>
      <c r="F12" s="23">
        <v>5.5</v>
      </c>
      <c r="G12" s="23">
        <v>55</v>
      </c>
      <c r="I12" s="30">
        <f t="shared" si="0"/>
        <v>0.41</v>
      </c>
      <c r="L12" s="30">
        <f t="shared" si="1"/>
        <v>7.4545454545454541</v>
      </c>
      <c r="N12" s="30">
        <f t="shared" si="2"/>
        <v>0.48322508118982543</v>
      </c>
      <c r="O12" s="30">
        <f t="shared" si="3"/>
        <v>0.9350784327970203</v>
      </c>
      <c r="Q12" s="30">
        <f t="shared" si="4"/>
        <v>0.27</v>
      </c>
      <c r="R12" s="30">
        <f t="shared" si="5"/>
        <v>6</v>
      </c>
    </row>
    <row r="13" spans="3:18" x14ac:dyDescent="0.4">
      <c r="C13" s="23">
        <v>10</v>
      </c>
      <c r="D13" s="23">
        <v>34</v>
      </c>
      <c r="E13" s="23">
        <v>0.25</v>
      </c>
      <c r="F13" s="23">
        <v>5.5</v>
      </c>
      <c r="G13" s="23">
        <v>55</v>
      </c>
      <c r="I13" s="30">
        <f t="shared" si="0"/>
        <v>0.41</v>
      </c>
      <c r="L13" s="30">
        <f t="shared" si="1"/>
        <v>7.4545454545454541</v>
      </c>
      <c r="N13" s="30">
        <f t="shared" si="2"/>
        <v>0.48322508118982543</v>
      </c>
      <c r="O13" s="30">
        <f t="shared" si="3"/>
        <v>0.9350784327970203</v>
      </c>
      <c r="Q13" s="30">
        <f t="shared" si="4"/>
        <v>0.27</v>
      </c>
      <c r="R13" s="30">
        <f t="shared" si="5"/>
        <v>6</v>
      </c>
    </row>
    <row r="14" spans="3:18" x14ac:dyDescent="0.4">
      <c r="C14" s="23">
        <v>11</v>
      </c>
      <c r="D14" s="23">
        <v>35</v>
      </c>
      <c r="E14" s="7">
        <v>0.2</v>
      </c>
      <c r="F14" s="7">
        <v>6.5</v>
      </c>
      <c r="G14" s="7">
        <v>50</v>
      </c>
      <c r="I14" s="30">
        <f t="shared" si="0"/>
        <v>0.31538461538461537</v>
      </c>
      <c r="L14" s="30">
        <f t="shared" si="1"/>
        <v>6.3076923076923075</v>
      </c>
      <c r="N14" s="30">
        <f t="shared" si="2"/>
        <v>0.46336936923117528</v>
      </c>
      <c r="O14" s="30">
        <f t="shared" si="3"/>
        <v>0.86347916548727599</v>
      </c>
      <c r="Q14" s="30">
        <f t="shared" si="4"/>
        <v>0.22</v>
      </c>
      <c r="R14" s="30">
        <f t="shared" si="5"/>
        <v>7</v>
      </c>
    </row>
    <row r="15" spans="3:18" x14ac:dyDescent="0.4">
      <c r="C15" s="23">
        <v>12</v>
      </c>
      <c r="D15" s="23">
        <v>36</v>
      </c>
      <c r="E15" s="7">
        <v>0.2</v>
      </c>
      <c r="F15" s="7">
        <v>6.5</v>
      </c>
      <c r="G15" s="7">
        <v>50</v>
      </c>
      <c r="I15" s="30">
        <f t="shared" si="0"/>
        <v>0.31538461538461537</v>
      </c>
      <c r="L15" s="30">
        <f t="shared" si="1"/>
        <v>6.3076923076923075</v>
      </c>
      <c r="N15" s="30">
        <f t="shared" si="2"/>
        <v>0.46336936923117528</v>
      </c>
      <c r="O15" s="30">
        <f t="shared" si="3"/>
        <v>0.86347916548727599</v>
      </c>
      <c r="Q15" s="30">
        <f t="shared" si="4"/>
        <v>0.22</v>
      </c>
      <c r="R15" s="30">
        <f t="shared" si="5"/>
        <v>7</v>
      </c>
    </row>
    <row r="16" spans="3:18" x14ac:dyDescent="0.4">
      <c r="C16" s="23">
        <v>13</v>
      </c>
      <c r="D16" s="23">
        <v>37</v>
      </c>
      <c r="E16" s="23">
        <v>0.23000000000000004</v>
      </c>
      <c r="F16" s="23">
        <v>5.5</v>
      </c>
      <c r="G16" s="23">
        <v>55</v>
      </c>
      <c r="I16" s="30">
        <f t="shared" si="0"/>
        <v>0.41</v>
      </c>
      <c r="L16" s="30">
        <f t="shared" si="1"/>
        <v>7.4545454545454541</v>
      </c>
      <c r="N16" s="30">
        <f t="shared" si="2"/>
        <v>0.45361165430241435</v>
      </c>
      <c r="O16" s="30">
        <f t="shared" si="3"/>
        <v>0.83020009096877545</v>
      </c>
      <c r="Q16" s="30">
        <f t="shared" si="4"/>
        <v>0.25000000000000006</v>
      </c>
      <c r="R16" s="30">
        <f t="shared" si="5"/>
        <v>6</v>
      </c>
    </row>
    <row r="17" spans="3:18" x14ac:dyDescent="0.4">
      <c r="C17" s="23">
        <v>14</v>
      </c>
      <c r="D17" s="23">
        <v>38</v>
      </c>
      <c r="E17" s="23">
        <v>0.23000000000000004</v>
      </c>
      <c r="F17" s="23">
        <v>5.5</v>
      </c>
      <c r="G17" s="23">
        <v>55</v>
      </c>
      <c r="I17" s="30">
        <f t="shared" si="0"/>
        <v>0.41</v>
      </c>
      <c r="L17" s="30">
        <f t="shared" si="1"/>
        <v>7.4545454545454541</v>
      </c>
      <c r="N17" s="30">
        <f t="shared" si="2"/>
        <v>0.45361165430241435</v>
      </c>
      <c r="O17" s="30">
        <f t="shared" si="3"/>
        <v>0.83020009096877545</v>
      </c>
      <c r="Q17" s="30">
        <f t="shared" si="4"/>
        <v>0.25000000000000006</v>
      </c>
      <c r="R17" s="30">
        <f t="shared" si="5"/>
        <v>6</v>
      </c>
    </row>
    <row r="18" spans="3:18" x14ac:dyDescent="0.4">
      <c r="C18" s="23">
        <v>15</v>
      </c>
      <c r="D18" s="23">
        <v>39</v>
      </c>
      <c r="E18" s="23">
        <v>0.23000000000000004</v>
      </c>
      <c r="F18" s="23">
        <v>5.5</v>
      </c>
      <c r="G18" s="23">
        <v>55</v>
      </c>
      <c r="I18" s="30">
        <f t="shared" si="0"/>
        <v>0.41</v>
      </c>
      <c r="L18" s="30">
        <f t="shared" si="1"/>
        <v>7.4545454545454541</v>
      </c>
      <c r="N18" s="30">
        <f t="shared" si="2"/>
        <v>0.45361165430241435</v>
      </c>
      <c r="O18" s="30">
        <f t="shared" si="3"/>
        <v>0.83020009096877545</v>
      </c>
      <c r="Q18" s="30">
        <f t="shared" si="4"/>
        <v>0.25000000000000006</v>
      </c>
      <c r="R18" s="30">
        <f t="shared" si="5"/>
        <v>6</v>
      </c>
    </row>
    <row r="19" spans="3:18" x14ac:dyDescent="0.4">
      <c r="C19" s="23">
        <v>16</v>
      </c>
      <c r="D19" s="23">
        <v>40</v>
      </c>
      <c r="E19" s="23">
        <v>0.23000000000000004</v>
      </c>
      <c r="F19" s="23">
        <v>5.5</v>
      </c>
      <c r="G19" s="23">
        <v>55</v>
      </c>
      <c r="I19" s="30">
        <f t="shared" si="0"/>
        <v>0.41</v>
      </c>
      <c r="L19" s="30">
        <f t="shared" si="1"/>
        <v>7.4545454545454541</v>
      </c>
      <c r="N19" s="30">
        <f t="shared" si="2"/>
        <v>0.45361165430241435</v>
      </c>
      <c r="O19" s="30">
        <f t="shared" si="3"/>
        <v>0.83020009096877545</v>
      </c>
      <c r="Q19" s="30">
        <f t="shared" si="4"/>
        <v>0.25000000000000006</v>
      </c>
      <c r="R19" s="30">
        <f t="shared" si="5"/>
        <v>6</v>
      </c>
    </row>
    <row r="20" spans="3:18" x14ac:dyDescent="0.4">
      <c r="C20" s="23">
        <v>17</v>
      </c>
      <c r="D20" s="23">
        <v>41</v>
      </c>
      <c r="E20" s="23">
        <v>0.2</v>
      </c>
      <c r="F20" s="23">
        <v>6.5</v>
      </c>
      <c r="G20" s="23">
        <v>60</v>
      </c>
      <c r="I20" s="30">
        <f t="shared" si="0"/>
        <v>0.37846153846153846</v>
      </c>
      <c r="L20" s="30">
        <f t="shared" si="1"/>
        <v>6.3076923076923075</v>
      </c>
      <c r="N20" s="30">
        <f t="shared" si="2"/>
        <v>0.46336936923117528</v>
      </c>
      <c r="O20" s="30">
        <f t="shared" si="3"/>
        <v>0.86347916548727599</v>
      </c>
      <c r="Q20" s="30">
        <f t="shared" si="4"/>
        <v>0.22</v>
      </c>
      <c r="R20" s="30">
        <f t="shared" si="5"/>
        <v>7</v>
      </c>
    </row>
    <row r="21" spans="3:18" x14ac:dyDescent="0.4">
      <c r="C21" s="23">
        <v>18</v>
      </c>
      <c r="D21" s="23">
        <v>42</v>
      </c>
      <c r="E21" s="23">
        <v>0.2</v>
      </c>
      <c r="F21" s="23">
        <v>6.5</v>
      </c>
      <c r="G21" s="23">
        <v>60</v>
      </c>
      <c r="I21" s="30">
        <f t="shared" si="0"/>
        <v>0.37846153846153846</v>
      </c>
      <c r="L21" s="30">
        <f t="shared" si="1"/>
        <v>6.3076923076923075</v>
      </c>
      <c r="N21" s="30">
        <f t="shared" si="2"/>
        <v>0.46336936923117528</v>
      </c>
      <c r="O21" s="30">
        <f t="shared" si="3"/>
        <v>0.86347916548727599</v>
      </c>
      <c r="Q21" s="30">
        <f t="shared" si="4"/>
        <v>0.22</v>
      </c>
      <c r="R21" s="30">
        <f t="shared" si="5"/>
        <v>7</v>
      </c>
    </row>
    <row r="22" spans="3:18" x14ac:dyDescent="0.4">
      <c r="C22" s="23">
        <v>19</v>
      </c>
      <c r="D22" s="23">
        <v>43</v>
      </c>
      <c r="E22" s="23">
        <v>0.2</v>
      </c>
      <c r="F22" s="23">
        <v>6.5</v>
      </c>
      <c r="G22" s="23">
        <v>60</v>
      </c>
      <c r="I22" s="30">
        <f t="shared" si="0"/>
        <v>0.37846153846153846</v>
      </c>
      <c r="L22" s="30">
        <f t="shared" si="1"/>
        <v>6.3076923076923075</v>
      </c>
      <c r="N22" s="30">
        <f t="shared" si="2"/>
        <v>0.46336936923117528</v>
      </c>
      <c r="O22" s="30">
        <f t="shared" si="3"/>
        <v>0.86347916548727599</v>
      </c>
      <c r="Q22" s="30">
        <f t="shared" si="4"/>
        <v>0.22</v>
      </c>
      <c r="R22" s="30">
        <f t="shared" si="5"/>
        <v>7</v>
      </c>
    </row>
    <row r="23" spans="3:18" x14ac:dyDescent="0.4">
      <c r="C23" s="23">
        <v>20</v>
      </c>
      <c r="D23" s="23">
        <v>44</v>
      </c>
      <c r="E23" s="23">
        <v>0.2</v>
      </c>
      <c r="F23" s="23">
        <v>6.5</v>
      </c>
      <c r="G23" s="23">
        <v>60</v>
      </c>
      <c r="I23" s="30">
        <f t="shared" si="0"/>
        <v>0.37846153846153846</v>
      </c>
      <c r="L23" s="30">
        <f t="shared" si="1"/>
        <v>6.3076923076923075</v>
      </c>
      <c r="N23" s="30">
        <f t="shared" si="2"/>
        <v>0.46336936923117528</v>
      </c>
      <c r="O23" s="30">
        <f t="shared" si="3"/>
        <v>0.86347916548727599</v>
      </c>
      <c r="Q23" s="30">
        <f t="shared" si="4"/>
        <v>0.22</v>
      </c>
      <c r="R23" s="30">
        <f t="shared" si="5"/>
        <v>7</v>
      </c>
    </row>
    <row r="24" spans="3:18" x14ac:dyDescent="0.4">
      <c r="C24" s="23">
        <v>21</v>
      </c>
      <c r="D24" s="23">
        <v>45</v>
      </c>
      <c r="E24" s="23">
        <v>0.2</v>
      </c>
      <c r="F24" s="23">
        <v>6.5</v>
      </c>
      <c r="G24" s="23">
        <v>60</v>
      </c>
      <c r="I24" s="30">
        <f t="shared" si="0"/>
        <v>0.37846153846153846</v>
      </c>
      <c r="L24" s="30">
        <f t="shared" si="1"/>
        <v>6.3076923076923075</v>
      </c>
      <c r="N24" s="30">
        <f t="shared" si="2"/>
        <v>0.46336936923117528</v>
      </c>
      <c r="O24" s="30">
        <f t="shared" si="3"/>
        <v>0.86347916548727599</v>
      </c>
      <c r="Q24" s="30">
        <f t="shared" si="4"/>
        <v>0.22</v>
      </c>
      <c r="R24" s="30">
        <f t="shared" si="5"/>
        <v>7</v>
      </c>
    </row>
    <row r="25" spans="3:18" x14ac:dyDescent="0.4">
      <c r="C25" s="23">
        <v>22</v>
      </c>
      <c r="D25" s="23">
        <v>46</v>
      </c>
      <c r="E25" s="23">
        <v>0.2</v>
      </c>
      <c r="F25" s="23">
        <v>6.5</v>
      </c>
      <c r="G25" s="23">
        <v>60</v>
      </c>
      <c r="I25" s="30">
        <f t="shared" si="0"/>
        <v>0.37846153846153846</v>
      </c>
      <c r="L25" s="30">
        <f t="shared" si="1"/>
        <v>6.3076923076923075</v>
      </c>
      <c r="N25" s="30">
        <f t="shared" si="2"/>
        <v>0.46336936923117528</v>
      </c>
      <c r="O25" s="30">
        <f t="shared" si="3"/>
        <v>0.86347916548727599</v>
      </c>
      <c r="Q25" s="30">
        <f t="shared" si="4"/>
        <v>0.22</v>
      </c>
      <c r="R25" s="30">
        <f t="shared" si="5"/>
        <v>7</v>
      </c>
    </row>
    <row r="26" spans="3:18" x14ac:dyDescent="0.4">
      <c r="C26" s="23">
        <v>23</v>
      </c>
      <c r="D26" s="23">
        <v>47</v>
      </c>
      <c r="E26" s="23">
        <v>0.2</v>
      </c>
      <c r="F26" s="23">
        <v>6.5</v>
      </c>
      <c r="G26" s="23">
        <v>60</v>
      </c>
      <c r="I26" s="30">
        <f t="shared" si="0"/>
        <v>0.37846153846153846</v>
      </c>
      <c r="L26" s="30">
        <f t="shared" si="1"/>
        <v>6.3076923076923075</v>
      </c>
      <c r="N26" s="30">
        <f t="shared" si="2"/>
        <v>0.46336936923117528</v>
      </c>
      <c r="O26" s="30">
        <f t="shared" si="3"/>
        <v>0.86347916548727599</v>
      </c>
      <c r="Q26" s="30">
        <f t="shared" si="4"/>
        <v>0.22</v>
      </c>
      <c r="R26" s="30">
        <f t="shared" si="5"/>
        <v>7</v>
      </c>
    </row>
    <row r="27" spans="3:18" x14ac:dyDescent="0.4">
      <c r="C27" s="23">
        <v>24</v>
      </c>
      <c r="D27" s="23">
        <v>48</v>
      </c>
      <c r="E27" s="23">
        <v>0.23000000000000004</v>
      </c>
      <c r="F27" s="23">
        <v>6</v>
      </c>
      <c r="G27" s="23">
        <v>50</v>
      </c>
      <c r="I27" s="30">
        <f t="shared" si="0"/>
        <v>0.34166666666666667</v>
      </c>
      <c r="L27" s="30">
        <f t="shared" si="1"/>
        <v>6.8333333333333339</v>
      </c>
      <c r="N27" s="30">
        <f t="shared" si="2"/>
        <v>0.48450008066533035</v>
      </c>
      <c r="O27" s="30">
        <f t="shared" si="3"/>
        <v>0.93986451305492102</v>
      </c>
      <c r="Q27" s="30">
        <f t="shared" si="4"/>
        <v>0.25000000000000006</v>
      </c>
      <c r="R27" s="30">
        <f t="shared" si="5"/>
        <v>6.5</v>
      </c>
    </row>
    <row r="28" spans="3:18" x14ac:dyDescent="0.4">
      <c r="C28" s="23">
        <v>25</v>
      </c>
      <c r="D28" s="23">
        <v>49</v>
      </c>
      <c r="E28" s="23">
        <v>0.23000000000000004</v>
      </c>
      <c r="F28" s="23">
        <v>6</v>
      </c>
      <c r="G28" s="23">
        <v>50</v>
      </c>
      <c r="I28" s="30">
        <f t="shared" si="0"/>
        <v>0.34166666666666667</v>
      </c>
      <c r="L28" s="30">
        <f t="shared" si="1"/>
        <v>6.8333333333333339</v>
      </c>
      <c r="N28" s="30">
        <f t="shared" si="2"/>
        <v>0.48450008066533035</v>
      </c>
      <c r="O28" s="30">
        <f t="shared" si="3"/>
        <v>0.93986451305492102</v>
      </c>
      <c r="Q28" s="30">
        <f t="shared" si="4"/>
        <v>0.25000000000000006</v>
      </c>
      <c r="R28" s="30">
        <f t="shared" si="5"/>
        <v>6.5</v>
      </c>
    </row>
    <row r="29" spans="3:18" x14ac:dyDescent="0.4">
      <c r="C29" s="27">
        <v>26</v>
      </c>
      <c r="D29" s="27">
        <v>50</v>
      </c>
      <c r="E29" s="27">
        <v>0.23000000000000004</v>
      </c>
      <c r="F29" s="27">
        <v>6</v>
      </c>
      <c r="G29" s="27">
        <v>50</v>
      </c>
      <c r="I29" s="30">
        <f t="shared" si="0"/>
        <v>0.34166666666666667</v>
      </c>
      <c r="J29" s="30">
        <f>SUM(I4:I29)</f>
        <v>9.84</v>
      </c>
      <c r="L29" s="30">
        <f t="shared" si="1"/>
        <v>6.8333333333333339</v>
      </c>
      <c r="N29" s="30">
        <f t="shared" si="2"/>
        <v>0.48450008066533035</v>
      </c>
      <c r="O29" s="30">
        <f t="shared" si="3"/>
        <v>0.93986451305492102</v>
      </c>
      <c r="Q29" s="30">
        <f t="shared" si="4"/>
        <v>0.25000000000000006</v>
      </c>
      <c r="R29" s="30">
        <f t="shared" si="5"/>
        <v>6.5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AC157"/>
  <sheetViews>
    <sheetView topLeftCell="A90" zoomScale="55" zoomScaleNormal="55" workbookViewId="0">
      <selection activeCell="AI25" sqref="AI25"/>
    </sheetView>
  </sheetViews>
  <sheetFormatPr defaultRowHeight="13.9" x14ac:dyDescent="0.4"/>
  <cols>
    <col min="5" max="5" width="20.33203125" customWidth="1"/>
  </cols>
  <sheetData>
    <row r="2" spans="2:29" x14ac:dyDescent="0.4">
      <c r="B2" s="28"/>
      <c r="C2" s="28"/>
      <c r="D2" s="28" t="s">
        <v>106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2:29" ht="16.5" x14ac:dyDescent="0.6">
      <c r="B3" s="29"/>
      <c r="C3" s="29" t="s">
        <v>107</v>
      </c>
      <c r="D3" s="29" t="s">
        <v>108</v>
      </c>
      <c r="E3" s="29" t="s">
        <v>133</v>
      </c>
      <c r="F3" s="29" t="s">
        <v>109</v>
      </c>
      <c r="G3" s="29" t="s">
        <v>110</v>
      </c>
      <c r="H3" s="29" t="s">
        <v>111</v>
      </c>
      <c r="I3" s="29" t="s">
        <v>112</v>
      </c>
      <c r="J3" s="29" t="s">
        <v>113</v>
      </c>
      <c r="K3" s="29" t="s">
        <v>114</v>
      </c>
      <c r="L3" s="29" t="s">
        <v>115</v>
      </c>
      <c r="M3" s="29" t="s">
        <v>116</v>
      </c>
      <c r="N3" s="29" t="s">
        <v>117</v>
      </c>
      <c r="O3" s="29" t="s">
        <v>118</v>
      </c>
      <c r="P3" s="29" t="s">
        <v>119</v>
      </c>
      <c r="Q3" s="29" t="s">
        <v>120</v>
      </c>
      <c r="R3" s="29" t="s">
        <v>121</v>
      </c>
      <c r="S3" s="29" t="s">
        <v>122</v>
      </c>
      <c r="T3" s="29" t="s">
        <v>123</v>
      </c>
      <c r="U3" s="29" t="s">
        <v>124</v>
      </c>
      <c r="V3" s="29" t="s">
        <v>125</v>
      </c>
      <c r="W3" s="29" t="s">
        <v>126</v>
      </c>
      <c r="X3" s="29" t="s">
        <v>127</v>
      </c>
      <c r="Y3" s="29" t="s">
        <v>128</v>
      </c>
      <c r="Z3" s="29" t="s">
        <v>129</v>
      </c>
      <c r="AA3" s="29" t="s">
        <v>130</v>
      </c>
      <c r="AB3" s="29" t="s">
        <v>131</v>
      </c>
      <c r="AC3" s="29" t="s">
        <v>132</v>
      </c>
    </row>
    <row r="4" spans="2:29" x14ac:dyDescent="0.4">
      <c r="B4" s="33">
        <v>1</v>
      </c>
      <c r="C4" s="33">
        <v>1</v>
      </c>
      <c r="D4" s="33">
        <v>1</v>
      </c>
      <c r="E4" s="33">
        <v>0</v>
      </c>
      <c r="F4" s="33">
        <v>0.56038329370446605</v>
      </c>
      <c r="G4" s="33">
        <v>0.54682089368221898</v>
      </c>
      <c r="H4" s="33">
        <v>0.53181618894746696</v>
      </c>
      <c r="I4" s="33">
        <v>0.51061687570286596</v>
      </c>
      <c r="J4" s="33">
        <v>0.50133176972146398</v>
      </c>
      <c r="K4" s="33">
        <v>0.539512049049926</v>
      </c>
      <c r="L4" s="33">
        <v>0.624774680013362</v>
      </c>
      <c r="M4" s="33">
        <v>0.72790991438075903</v>
      </c>
      <c r="N4" s="33">
        <v>0.81244104550049401</v>
      </c>
      <c r="O4" s="33">
        <v>0.869785629967603</v>
      </c>
      <c r="P4" s="33">
        <v>0.89627717133186002</v>
      </c>
      <c r="Q4" s="33">
        <v>0.90450566597495097</v>
      </c>
      <c r="R4" s="33">
        <v>0.90188240643591</v>
      </c>
      <c r="S4" s="33">
        <v>0.89756522374553305</v>
      </c>
      <c r="T4" s="33">
        <v>0.89882286593736405</v>
      </c>
      <c r="U4" s="33">
        <v>0.91365056978594805</v>
      </c>
      <c r="V4" s="33">
        <v>0.94768149155316195</v>
      </c>
      <c r="W4" s="33">
        <v>0.98895581554209799</v>
      </c>
      <c r="X4" s="33">
        <v>1</v>
      </c>
      <c r="Y4" s="33">
        <v>0.959024533823849</v>
      </c>
      <c r="Z4" s="33">
        <v>0.86589626399548203</v>
      </c>
      <c r="AA4" s="33">
        <v>0.75521946370243698</v>
      </c>
      <c r="AB4" s="33">
        <v>0.66895120589082202</v>
      </c>
      <c r="AC4" s="33">
        <v>0.61338422051776598</v>
      </c>
    </row>
    <row r="5" spans="2:29" x14ac:dyDescent="0.4">
      <c r="B5" s="33">
        <v>2</v>
      </c>
      <c r="C5" s="33">
        <v>2</v>
      </c>
      <c r="D5" s="33">
        <v>1</v>
      </c>
      <c r="E5" s="33">
        <v>80</v>
      </c>
      <c r="F5" s="33">
        <v>0.53229617213967095</v>
      </c>
      <c r="G5" s="33">
        <v>0.49406784401875498</v>
      </c>
      <c r="H5" s="33">
        <v>0.46250375033847602</v>
      </c>
      <c r="I5" s="33">
        <v>0.45507683855838799</v>
      </c>
      <c r="J5" s="33">
        <v>0.47518997429436899</v>
      </c>
      <c r="K5" s="33">
        <v>0.52890565451678795</v>
      </c>
      <c r="L5" s="33">
        <v>0.61625023103736398</v>
      </c>
      <c r="M5" s="33">
        <v>0.72275550377008702</v>
      </c>
      <c r="N5" s="33">
        <v>0.81181580529387998</v>
      </c>
      <c r="O5" s="33">
        <v>0.85626618646633101</v>
      </c>
      <c r="P5" s="33">
        <v>0.86070979692806604</v>
      </c>
      <c r="Q5" s="33">
        <v>0.84744297675997804</v>
      </c>
      <c r="R5" s="33">
        <v>0.832582299140458</v>
      </c>
      <c r="S5" s="33">
        <v>0.82538764186656199</v>
      </c>
      <c r="T5" s="33">
        <v>0.82597432426211503</v>
      </c>
      <c r="U5" s="33">
        <v>0.85707735318073897</v>
      </c>
      <c r="V5" s="33">
        <v>0.91162488363780303</v>
      </c>
      <c r="W5" s="33">
        <v>0.97246299469031305</v>
      </c>
      <c r="X5" s="33">
        <v>1</v>
      </c>
      <c r="Y5" s="33">
        <v>0.96515042085465097</v>
      </c>
      <c r="Z5" s="33">
        <v>0.87760228873221302</v>
      </c>
      <c r="AA5" s="33">
        <v>0.76770543942570801</v>
      </c>
      <c r="AB5" s="33">
        <v>0.68316033234608697</v>
      </c>
      <c r="AC5" s="33">
        <v>0.62578715532502105</v>
      </c>
    </row>
    <row r="6" spans="2:29" x14ac:dyDescent="0.4">
      <c r="B6" s="33">
        <v>3</v>
      </c>
      <c r="C6" s="33">
        <v>3</v>
      </c>
      <c r="D6" s="33">
        <v>1</v>
      </c>
      <c r="E6" s="33">
        <v>72</v>
      </c>
      <c r="F6" s="33">
        <v>0.52907942659081197</v>
      </c>
      <c r="G6" s="33">
        <v>0.52704348199605999</v>
      </c>
      <c r="H6" s="33">
        <v>0.51668291186374105</v>
      </c>
      <c r="I6" s="33">
        <v>0.50883876966290598</v>
      </c>
      <c r="J6" s="33">
        <v>0.51611622787455302</v>
      </c>
      <c r="K6" s="33">
        <v>0.56559969417653599</v>
      </c>
      <c r="L6" s="33">
        <v>0.65255853238212802</v>
      </c>
      <c r="M6" s="33">
        <v>0.75262254413946095</v>
      </c>
      <c r="N6" s="33">
        <v>0.82290992376321503</v>
      </c>
      <c r="O6" s="33">
        <v>0.84907743938288704</v>
      </c>
      <c r="P6" s="33">
        <v>0.84133207365415097</v>
      </c>
      <c r="Q6" s="33">
        <v>0.83529057735977796</v>
      </c>
      <c r="R6" s="33">
        <v>0.83801755007657697</v>
      </c>
      <c r="S6" s="33">
        <v>0.84231998279200804</v>
      </c>
      <c r="T6" s="33">
        <v>0.85195381964141603</v>
      </c>
      <c r="U6" s="33">
        <v>0.87946660444531199</v>
      </c>
      <c r="V6" s="33">
        <v>0.91481564257115799</v>
      </c>
      <c r="W6" s="33">
        <v>0.951375944538146</v>
      </c>
      <c r="X6" s="33">
        <v>0.99032117784654305</v>
      </c>
      <c r="Y6" s="33">
        <v>1</v>
      </c>
      <c r="Z6" s="33">
        <v>0.93423013440234803</v>
      </c>
      <c r="AA6" s="33">
        <v>0.80151046711978502</v>
      </c>
      <c r="AB6" s="33">
        <v>0.67675403311195403</v>
      </c>
      <c r="AC6" s="33">
        <v>0.58981212019696305</v>
      </c>
    </row>
    <row r="7" spans="2:29" x14ac:dyDescent="0.4">
      <c r="B7" s="33">
        <v>4</v>
      </c>
      <c r="C7" s="33">
        <v>4</v>
      </c>
      <c r="D7" s="33">
        <v>1</v>
      </c>
      <c r="E7" s="33">
        <v>96</v>
      </c>
      <c r="F7" s="33">
        <v>0.56338541771023498</v>
      </c>
      <c r="G7" s="33">
        <v>0.53643894750158105</v>
      </c>
      <c r="H7" s="33">
        <v>0.507503072920515</v>
      </c>
      <c r="I7" s="33">
        <v>0.49474385778226798</v>
      </c>
      <c r="J7" s="33">
        <v>0.50789069570582102</v>
      </c>
      <c r="K7" s="33">
        <v>0.555328007866008</v>
      </c>
      <c r="L7" s="33">
        <v>0.64120985683879905</v>
      </c>
      <c r="M7" s="33">
        <v>0.74697261368395995</v>
      </c>
      <c r="N7" s="33">
        <v>0.84172105192934399</v>
      </c>
      <c r="O7" s="33">
        <v>0.89917129388111705</v>
      </c>
      <c r="P7" s="33">
        <v>0.920720443676046</v>
      </c>
      <c r="Q7" s="33">
        <v>0.91015042242831501</v>
      </c>
      <c r="R7" s="33">
        <v>0.88794185202370601</v>
      </c>
      <c r="S7" s="33">
        <v>0.87926938941432498</v>
      </c>
      <c r="T7" s="33">
        <v>0.87319970005765801</v>
      </c>
      <c r="U7" s="33">
        <v>0.87892746777479103</v>
      </c>
      <c r="V7" s="33">
        <v>0.91217267947913205</v>
      </c>
      <c r="W7" s="33">
        <v>0.96544336470756298</v>
      </c>
      <c r="X7" s="33">
        <v>1</v>
      </c>
      <c r="Y7" s="33">
        <v>0.99199070281305801</v>
      </c>
      <c r="Z7" s="33">
        <v>0.920804176006774</v>
      </c>
      <c r="AA7" s="33">
        <v>0.79359385446777997</v>
      </c>
      <c r="AB7" s="33">
        <v>0.67755038821344904</v>
      </c>
      <c r="AC7" s="33">
        <v>0.60131678370156205</v>
      </c>
    </row>
    <row r="8" spans="2:29" x14ac:dyDescent="0.4">
      <c r="B8" s="33">
        <v>5</v>
      </c>
      <c r="C8" s="33">
        <v>5</v>
      </c>
      <c r="D8" s="33">
        <v>1</v>
      </c>
      <c r="E8" s="33">
        <v>48</v>
      </c>
      <c r="F8" s="33">
        <v>0.56738337480808798</v>
      </c>
      <c r="G8" s="33">
        <v>0.56410439386832301</v>
      </c>
      <c r="H8" s="33">
        <v>0.56110666126814002</v>
      </c>
      <c r="I8" s="33">
        <v>0.54900441159727098</v>
      </c>
      <c r="J8" s="33">
        <v>0.54401100667152102</v>
      </c>
      <c r="K8" s="33">
        <v>0.57052246601433698</v>
      </c>
      <c r="L8" s="33">
        <v>0.635407554642622</v>
      </c>
      <c r="M8" s="33">
        <v>0.72206192380714396</v>
      </c>
      <c r="N8" s="33">
        <v>0.81249970043255504</v>
      </c>
      <c r="O8" s="33">
        <v>0.89759668088940403</v>
      </c>
      <c r="P8" s="33">
        <v>0.94697840543008804</v>
      </c>
      <c r="Q8" s="33">
        <v>0.95839315047833296</v>
      </c>
      <c r="R8" s="33">
        <v>0.93634707298486397</v>
      </c>
      <c r="S8" s="33">
        <v>0.91605278942516499</v>
      </c>
      <c r="T8" s="33">
        <v>0.91549091973141405</v>
      </c>
      <c r="U8" s="33">
        <v>0.939020299705429</v>
      </c>
      <c r="V8" s="33">
        <v>0.97506298905712896</v>
      </c>
      <c r="W8" s="33">
        <v>1</v>
      </c>
      <c r="X8" s="33">
        <v>0.99810682779792004</v>
      </c>
      <c r="Y8" s="33">
        <v>0.96372536944292897</v>
      </c>
      <c r="Z8" s="33">
        <v>0.89707954362162501</v>
      </c>
      <c r="AA8" s="33">
        <v>0.80753096599321095</v>
      </c>
      <c r="AB8" s="33">
        <v>0.72478017864008704</v>
      </c>
      <c r="AC8" s="33">
        <v>0.66257272908767395</v>
      </c>
    </row>
    <row r="9" spans="2:29" x14ac:dyDescent="0.4">
      <c r="B9" s="33">
        <v>6</v>
      </c>
      <c r="C9" s="33">
        <v>6</v>
      </c>
      <c r="D9" s="33">
        <v>1</v>
      </c>
      <c r="E9" s="33">
        <v>48</v>
      </c>
      <c r="F9" s="33">
        <v>0.53508610765958597</v>
      </c>
      <c r="G9" s="33">
        <v>0.53714127875752005</v>
      </c>
      <c r="H9" s="33">
        <v>0.523651869385099</v>
      </c>
      <c r="I9" s="33">
        <v>0.50651923701375801</v>
      </c>
      <c r="J9" s="33">
        <v>0.50617059688835198</v>
      </c>
      <c r="K9" s="33">
        <v>0.53709302445667195</v>
      </c>
      <c r="L9" s="33">
        <v>0.61650391221219902</v>
      </c>
      <c r="M9" s="33">
        <v>0.72488549911453704</v>
      </c>
      <c r="N9" s="33">
        <v>0.80972825347572597</v>
      </c>
      <c r="O9" s="33">
        <v>0.84204334322145202</v>
      </c>
      <c r="P9" s="33">
        <v>0.83720724624092102</v>
      </c>
      <c r="Q9" s="33">
        <v>0.82591448825873603</v>
      </c>
      <c r="R9" s="33">
        <v>0.83061952612781098</v>
      </c>
      <c r="S9" s="33">
        <v>0.85828142318818001</v>
      </c>
      <c r="T9" s="33">
        <v>0.89775368859699201</v>
      </c>
      <c r="U9" s="33">
        <v>0.939782253371926</v>
      </c>
      <c r="V9" s="33">
        <v>0.97852940494448903</v>
      </c>
      <c r="W9" s="33">
        <v>1</v>
      </c>
      <c r="X9" s="33">
        <v>0.98294471481174095</v>
      </c>
      <c r="Y9" s="33">
        <v>0.93994680987026102</v>
      </c>
      <c r="Z9" s="33">
        <v>0.85479215772325301</v>
      </c>
      <c r="AA9" s="33">
        <v>0.74155304921426102</v>
      </c>
      <c r="AB9" s="33">
        <v>0.64884899812276398</v>
      </c>
      <c r="AC9" s="33">
        <v>0.594441591903063</v>
      </c>
    </row>
    <row r="10" spans="2:29" x14ac:dyDescent="0.4">
      <c r="B10" s="33">
        <v>7</v>
      </c>
      <c r="C10" s="33">
        <v>7</v>
      </c>
      <c r="D10" s="33">
        <v>1</v>
      </c>
      <c r="E10" s="33">
        <v>160</v>
      </c>
      <c r="F10" s="33">
        <v>0.51791433713880097</v>
      </c>
      <c r="G10" s="33">
        <v>0.517943513384306</v>
      </c>
      <c r="H10" s="33">
        <v>0.52124447274144103</v>
      </c>
      <c r="I10" s="33">
        <v>0.514340888737436</v>
      </c>
      <c r="J10" s="33">
        <v>0.50106553506408702</v>
      </c>
      <c r="K10" s="33">
        <v>0.51238160575390801</v>
      </c>
      <c r="L10" s="33">
        <v>0.57397078358245002</v>
      </c>
      <c r="M10" s="33">
        <v>0.67275631125344304</v>
      </c>
      <c r="N10" s="33">
        <v>0.76318066139338003</v>
      </c>
      <c r="O10" s="33">
        <v>0.82555889007557903</v>
      </c>
      <c r="P10" s="33">
        <v>0.86887757054606596</v>
      </c>
      <c r="Q10" s="33">
        <v>0.897254401789643</v>
      </c>
      <c r="R10" s="33">
        <v>0.89529230995455</v>
      </c>
      <c r="S10" s="33">
        <v>0.86946542082135503</v>
      </c>
      <c r="T10" s="33">
        <v>0.85467704879842099</v>
      </c>
      <c r="U10" s="33">
        <v>0.87613191775098198</v>
      </c>
      <c r="V10" s="33">
        <v>0.93218616848456903</v>
      </c>
      <c r="W10" s="33">
        <v>0.98318466571329699</v>
      </c>
      <c r="X10" s="33">
        <v>1</v>
      </c>
      <c r="Y10" s="33">
        <v>0.97501050917729604</v>
      </c>
      <c r="Z10" s="33">
        <v>0.90877198095966505</v>
      </c>
      <c r="AA10" s="33">
        <v>0.80731500372561504</v>
      </c>
      <c r="AB10" s="33">
        <v>0.70110305904343395</v>
      </c>
      <c r="AC10" s="33">
        <v>0.618991814342019</v>
      </c>
    </row>
    <row r="11" spans="2:29" x14ac:dyDescent="0.4">
      <c r="B11" s="33">
        <v>8</v>
      </c>
      <c r="C11" s="33">
        <v>8</v>
      </c>
      <c r="D11" s="33">
        <v>1</v>
      </c>
      <c r="E11" s="33">
        <v>160</v>
      </c>
      <c r="F11" s="33">
        <v>0.56504478330873997</v>
      </c>
      <c r="G11" s="33">
        <v>0.54545509349071397</v>
      </c>
      <c r="H11" s="33">
        <v>0.51949909201953903</v>
      </c>
      <c r="I11" s="33">
        <v>0.50243184515921602</v>
      </c>
      <c r="J11" s="33">
        <v>0.50985863028871603</v>
      </c>
      <c r="K11" s="33">
        <v>0.55584903799451102</v>
      </c>
      <c r="L11" s="33">
        <v>0.64596997283725799</v>
      </c>
      <c r="M11" s="33">
        <v>0.76585426345567698</v>
      </c>
      <c r="N11" s="33">
        <v>0.866527693533376</v>
      </c>
      <c r="O11" s="33">
        <v>0.90570895237051896</v>
      </c>
      <c r="P11" s="33">
        <v>0.89765033106632897</v>
      </c>
      <c r="Q11" s="33">
        <v>0.88921048629618604</v>
      </c>
      <c r="R11" s="33">
        <v>0.89100333409204402</v>
      </c>
      <c r="S11" s="33">
        <v>0.89876723297804695</v>
      </c>
      <c r="T11" s="33">
        <v>0.91861265670121695</v>
      </c>
      <c r="U11" s="33">
        <v>0.95001044615800001</v>
      </c>
      <c r="V11" s="33">
        <v>0.98293529124270296</v>
      </c>
      <c r="W11" s="33">
        <v>1</v>
      </c>
      <c r="X11" s="33">
        <v>0.98980603625623798</v>
      </c>
      <c r="Y11" s="33">
        <v>0.94736768260315796</v>
      </c>
      <c r="Z11" s="33">
        <v>0.88361835413740497</v>
      </c>
      <c r="AA11" s="33">
        <v>0.78726596723048303</v>
      </c>
      <c r="AB11" s="33">
        <v>0.68846798870082304</v>
      </c>
      <c r="AC11" s="33">
        <v>0.60993736760307604</v>
      </c>
    </row>
    <row r="12" spans="2:29" x14ac:dyDescent="0.4">
      <c r="B12" s="33">
        <v>9</v>
      </c>
      <c r="C12" s="33">
        <v>9</v>
      </c>
      <c r="D12" s="33">
        <v>1</v>
      </c>
      <c r="E12" s="33">
        <v>48</v>
      </c>
      <c r="F12" s="33">
        <v>0.59771767600814096</v>
      </c>
      <c r="G12" s="33">
        <v>0.58373727186975699</v>
      </c>
      <c r="H12" s="33">
        <v>0.57156737141344505</v>
      </c>
      <c r="I12" s="33">
        <v>0.55733776594161499</v>
      </c>
      <c r="J12" s="33">
        <v>0.55247229362739603</v>
      </c>
      <c r="K12" s="33">
        <v>0.58537034650978803</v>
      </c>
      <c r="L12" s="33">
        <v>0.67797219086414295</v>
      </c>
      <c r="M12" s="33">
        <v>0.79430733915031104</v>
      </c>
      <c r="N12" s="33">
        <v>0.88283727275636503</v>
      </c>
      <c r="O12" s="33">
        <v>0.91639792178653101</v>
      </c>
      <c r="P12" s="33">
        <v>0.91773661296391795</v>
      </c>
      <c r="Q12" s="33">
        <v>0.92233391681882704</v>
      </c>
      <c r="R12" s="33">
        <v>0.931968296926177</v>
      </c>
      <c r="S12" s="33">
        <v>0.92298583244021104</v>
      </c>
      <c r="T12" s="33">
        <v>0.90210890867636195</v>
      </c>
      <c r="U12" s="33">
        <v>0.89878754266777905</v>
      </c>
      <c r="V12" s="33">
        <v>0.93518105310199295</v>
      </c>
      <c r="W12" s="33">
        <v>0.97827587899651203</v>
      </c>
      <c r="X12" s="33">
        <v>1</v>
      </c>
      <c r="Y12" s="33">
        <v>0.979279707208353</v>
      </c>
      <c r="Z12" s="33">
        <v>0.92430974100271301</v>
      </c>
      <c r="AA12" s="33">
        <v>0.83690509293720605</v>
      </c>
      <c r="AB12" s="33">
        <v>0.74436932988628501</v>
      </c>
      <c r="AC12" s="33">
        <v>0.68244314632343905</v>
      </c>
    </row>
    <row r="13" spans="2:29" x14ac:dyDescent="0.4">
      <c r="B13" s="33">
        <v>10</v>
      </c>
      <c r="C13" s="33">
        <v>10</v>
      </c>
      <c r="D13" s="33">
        <v>1</v>
      </c>
      <c r="E13" s="33">
        <v>48</v>
      </c>
      <c r="F13" s="33">
        <v>0.54497109648537201</v>
      </c>
      <c r="G13" s="33">
        <v>0.52683118919236605</v>
      </c>
      <c r="H13" s="33">
        <v>0.51165272958796704</v>
      </c>
      <c r="I13" s="33">
        <v>0.49909232435949902</v>
      </c>
      <c r="J13" s="33">
        <v>0.49287059677672801</v>
      </c>
      <c r="K13" s="33">
        <v>0.51055814191652604</v>
      </c>
      <c r="L13" s="33">
        <v>0.58149623647178605</v>
      </c>
      <c r="M13" s="33">
        <v>0.69861421079606101</v>
      </c>
      <c r="N13" s="33">
        <v>0.817708966069285</v>
      </c>
      <c r="O13" s="33">
        <v>0.88122625526547704</v>
      </c>
      <c r="P13" s="33">
        <v>0.87722141256361097</v>
      </c>
      <c r="Q13" s="33">
        <v>0.85648693919671803</v>
      </c>
      <c r="R13" s="33">
        <v>0.85706382338939802</v>
      </c>
      <c r="S13" s="33">
        <v>0.864179602706179</v>
      </c>
      <c r="T13" s="33">
        <v>0.87000124028119696</v>
      </c>
      <c r="U13" s="33">
        <v>0.88836962030725397</v>
      </c>
      <c r="V13" s="33">
        <v>0.93225814857018297</v>
      </c>
      <c r="W13" s="33">
        <v>0.98148286412363495</v>
      </c>
      <c r="X13" s="33">
        <v>1</v>
      </c>
      <c r="Y13" s="33">
        <v>0.96235207314218496</v>
      </c>
      <c r="Z13" s="33">
        <v>0.86527468421862097</v>
      </c>
      <c r="AA13" s="33">
        <v>0.74069189204181296</v>
      </c>
      <c r="AB13" s="33">
        <v>0.63537552167253097</v>
      </c>
      <c r="AC13" s="33">
        <v>0.56450562542000704</v>
      </c>
    </row>
    <row r="14" spans="2:29" x14ac:dyDescent="0.4">
      <c r="B14" s="33">
        <v>11</v>
      </c>
      <c r="C14" s="33">
        <v>11</v>
      </c>
      <c r="D14" s="33">
        <v>1</v>
      </c>
      <c r="E14" s="33">
        <v>36</v>
      </c>
      <c r="F14" s="33">
        <v>0.52548913976591505</v>
      </c>
      <c r="G14" s="33">
        <v>0.51878773127801103</v>
      </c>
      <c r="H14" s="33">
        <v>0.51119728366542605</v>
      </c>
      <c r="I14" s="33">
        <v>0.50886729441573497</v>
      </c>
      <c r="J14" s="33">
        <v>0.51161432741711999</v>
      </c>
      <c r="K14" s="33">
        <v>0.53850488791866902</v>
      </c>
      <c r="L14" s="33">
        <v>0.61260588401549598</v>
      </c>
      <c r="M14" s="33">
        <v>0.72809372181124699</v>
      </c>
      <c r="N14" s="33">
        <v>0.84607519078191296</v>
      </c>
      <c r="O14" s="33">
        <v>0.91667707393077003</v>
      </c>
      <c r="P14" s="33">
        <v>0.91767790757369105</v>
      </c>
      <c r="Q14" s="33">
        <v>0.87392453177054497</v>
      </c>
      <c r="R14" s="33">
        <v>0.83074959259094705</v>
      </c>
      <c r="S14" s="33">
        <v>0.80152433781860299</v>
      </c>
      <c r="T14" s="33">
        <v>0.80222087447549395</v>
      </c>
      <c r="U14" s="33">
        <v>0.85089358043945296</v>
      </c>
      <c r="V14" s="33">
        <v>0.93265829381721499</v>
      </c>
      <c r="W14" s="33">
        <v>0.99319299535279004</v>
      </c>
      <c r="X14" s="33">
        <v>1</v>
      </c>
      <c r="Y14" s="33">
        <v>0.96764720248476999</v>
      </c>
      <c r="Z14" s="33">
        <v>0.89949656899331598</v>
      </c>
      <c r="AA14" s="33">
        <v>0.78644358225444</v>
      </c>
      <c r="AB14" s="33">
        <v>0.67638298624215598</v>
      </c>
      <c r="AC14" s="33">
        <v>0.59750845398997499</v>
      </c>
    </row>
    <row r="15" spans="2:29" x14ac:dyDescent="0.4">
      <c r="B15" s="33">
        <v>12</v>
      </c>
      <c r="C15" s="33">
        <v>12</v>
      </c>
      <c r="D15" s="33">
        <v>1</v>
      </c>
      <c r="E15" s="33">
        <v>48</v>
      </c>
      <c r="F15" s="33">
        <v>0.55910095271092997</v>
      </c>
      <c r="G15" s="33">
        <v>0.52705953600697297</v>
      </c>
      <c r="H15" s="33">
        <v>0.50408178916958701</v>
      </c>
      <c r="I15" s="33">
        <v>0.50179803736305995</v>
      </c>
      <c r="J15" s="33">
        <v>0.51635519631337601</v>
      </c>
      <c r="K15" s="33">
        <v>0.56009292340329897</v>
      </c>
      <c r="L15" s="33">
        <v>0.64926494500518395</v>
      </c>
      <c r="M15" s="33">
        <v>0.77195952845399995</v>
      </c>
      <c r="N15" s="33">
        <v>0.880943498378853</v>
      </c>
      <c r="O15" s="33">
        <v>0.93618921481165296</v>
      </c>
      <c r="P15" s="33">
        <v>0.93812807609714799</v>
      </c>
      <c r="Q15" s="33">
        <v>0.90121370353597396</v>
      </c>
      <c r="R15" s="33">
        <v>0.85347887620207996</v>
      </c>
      <c r="S15" s="33">
        <v>0.83730638902430898</v>
      </c>
      <c r="T15" s="33">
        <v>0.85957693198995999</v>
      </c>
      <c r="U15" s="33">
        <v>0.90109750918226394</v>
      </c>
      <c r="V15" s="33">
        <v>0.94699561159148604</v>
      </c>
      <c r="W15" s="33">
        <v>0.98916816987302703</v>
      </c>
      <c r="X15" s="33">
        <v>1</v>
      </c>
      <c r="Y15" s="33">
        <v>0.94119350535090196</v>
      </c>
      <c r="Z15" s="33">
        <v>0.83243398484438902</v>
      </c>
      <c r="AA15" s="33">
        <v>0.72273888955884003</v>
      </c>
      <c r="AB15" s="33">
        <v>0.64493998735139202</v>
      </c>
      <c r="AC15" s="33">
        <v>0.59471820747307302</v>
      </c>
    </row>
    <row r="16" spans="2:29" x14ac:dyDescent="0.4">
      <c r="B16" s="33">
        <v>13</v>
      </c>
      <c r="C16" s="33">
        <v>13</v>
      </c>
      <c r="D16" s="33">
        <v>1</v>
      </c>
      <c r="E16" s="33">
        <v>48</v>
      </c>
      <c r="F16" s="33">
        <v>0.59466685555030496</v>
      </c>
      <c r="G16" s="33">
        <v>0.56099314739134298</v>
      </c>
      <c r="H16" s="33">
        <v>0.52674164957962999</v>
      </c>
      <c r="I16" s="33">
        <v>0.50987641644980497</v>
      </c>
      <c r="J16" s="33">
        <v>0.51744771859416205</v>
      </c>
      <c r="K16" s="33">
        <v>0.54532060302945995</v>
      </c>
      <c r="L16" s="33">
        <v>0.60791034357165097</v>
      </c>
      <c r="M16" s="33">
        <v>0.71111997599473697</v>
      </c>
      <c r="N16" s="33">
        <v>0.81281835347319598</v>
      </c>
      <c r="O16" s="33">
        <v>0.85654998457821196</v>
      </c>
      <c r="P16" s="33">
        <v>0.85638186329726196</v>
      </c>
      <c r="Q16" s="33">
        <v>0.84799866566304005</v>
      </c>
      <c r="R16" s="33">
        <v>0.840339621807764</v>
      </c>
      <c r="S16" s="33">
        <v>0.83721769672141999</v>
      </c>
      <c r="T16" s="33">
        <v>0.84247239869947699</v>
      </c>
      <c r="U16" s="33">
        <v>0.87505184272992298</v>
      </c>
      <c r="V16" s="33">
        <v>0.93329658505073299</v>
      </c>
      <c r="W16" s="33">
        <v>0.98760479783313304</v>
      </c>
      <c r="X16" s="33">
        <v>1</v>
      </c>
      <c r="Y16" s="33">
        <v>0.94455494707021503</v>
      </c>
      <c r="Z16" s="33">
        <v>0.85254708035982996</v>
      </c>
      <c r="AA16" s="33">
        <v>0.74123246686859801</v>
      </c>
      <c r="AB16" s="33">
        <v>0.64174622219830701</v>
      </c>
      <c r="AC16" s="33">
        <v>0.56866138487951301</v>
      </c>
    </row>
    <row r="17" spans="2:29" x14ac:dyDescent="0.4">
      <c r="B17" s="33">
        <v>14</v>
      </c>
      <c r="C17" s="33">
        <v>14</v>
      </c>
      <c r="D17" s="33">
        <v>1</v>
      </c>
      <c r="E17" s="33">
        <v>96</v>
      </c>
      <c r="F17" s="33">
        <v>0.53997125289258896</v>
      </c>
      <c r="G17" s="33">
        <v>0.53028670975233905</v>
      </c>
      <c r="H17" s="33">
        <v>0.51577523929406499</v>
      </c>
      <c r="I17" s="33">
        <v>0.50161592542292699</v>
      </c>
      <c r="J17" s="33">
        <v>0.50653202824995203</v>
      </c>
      <c r="K17" s="33">
        <v>0.55753310424247404</v>
      </c>
      <c r="L17" s="33">
        <v>0.64989477100761905</v>
      </c>
      <c r="M17" s="33">
        <v>0.76071529046699904</v>
      </c>
      <c r="N17" s="33">
        <v>0.84819513140050995</v>
      </c>
      <c r="O17" s="33">
        <v>0.89922243243040201</v>
      </c>
      <c r="P17" s="33">
        <v>0.91013384053442103</v>
      </c>
      <c r="Q17" s="33">
        <v>0.88995817557587698</v>
      </c>
      <c r="R17" s="33">
        <v>0.86289144040716204</v>
      </c>
      <c r="S17" s="33">
        <v>0.855384578116543</v>
      </c>
      <c r="T17" s="33">
        <v>0.86596259834755496</v>
      </c>
      <c r="U17" s="33">
        <v>0.88237866170527901</v>
      </c>
      <c r="V17" s="33">
        <v>0.917633994592012</v>
      </c>
      <c r="W17" s="33">
        <v>0.96875556544543795</v>
      </c>
      <c r="X17" s="33">
        <v>1</v>
      </c>
      <c r="Y17" s="33">
        <v>0.96911398445030095</v>
      </c>
      <c r="Z17" s="33">
        <v>0.88680244860950497</v>
      </c>
      <c r="AA17" s="33">
        <v>0.77452499152317</v>
      </c>
      <c r="AB17" s="33">
        <v>0.66335446280893395</v>
      </c>
      <c r="AC17" s="33">
        <v>0.57804203777486296</v>
      </c>
    </row>
    <row r="18" spans="2:29" x14ac:dyDescent="0.4">
      <c r="B18" s="33">
        <v>15</v>
      </c>
      <c r="C18" s="33">
        <v>15</v>
      </c>
      <c r="D18" s="33">
        <v>1</v>
      </c>
      <c r="E18" s="33">
        <v>48</v>
      </c>
      <c r="F18" s="33">
        <v>0.56882682584403699</v>
      </c>
      <c r="G18" s="33">
        <v>0.56190450250117696</v>
      </c>
      <c r="H18" s="33">
        <v>0.54881276612302599</v>
      </c>
      <c r="I18" s="33">
        <v>0.53327086377959598</v>
      </c>
      <c r="J18" s="33">
        <v>0.52165649837438599</v>
      </c>
      <c r="K18" s="33">
        <v>0.54784160062777898</v>
      </c>
      <c r="L18" s="33">
        <v>0.63785044781309896</v>
      </c>
      <c r="M18" s="33">
        <v>0.76637033829849099</v>
      </c>
      <c r="N18" s="33">
        <v>0.86657848054652797</v>
      </c>
      <c r="O18" s="33">
        <v>0.90409688647617503</v>
      </c>
      <c r="P18" s="33">
        <v>0.90152888368558803</v>
      </c>
      <c r="Q18" s="33">
        <v>0.89077386945748604</v>
      </c>
      <c r="R18" s="33">
        <v>0.88924023901402305</v>
      </c>
      <c r="S18" s="33">
        <v>0.89710819784234697</v>
      </c>
      <c r="T18" s="33">
        <v>0.91342417506753704</v>
      </c>
      <c r="U18" s="33">
        <v>0.94817664046450501</v>
      </c>
      <c r="V18" s="33">
        <v>0.98618293952438896</v>
      </c>
      <c r="W18" s="33">
        <v>1</v>
      </c>
      <c r="X18" s="33">
        <v>0.97335122012449804</v>
      </c>
      <c r="Y18" s="33">
        <v>0.92405574330596896</v>
      </c>
      <c r="Z18" s="33">
        <v>0.85836755202932002</v>
      </c>
      <c r="AA18" s="33">
        <v>0.77251213465267399</v>
      </c>
      <c r="AB18" s="33">
        <v>0.69540167965972299</v>
      </c>
      <c r="AC18" s="33">
        <v>0.63761104726920403</v>
      </c>
    </row>
    <row r="19" spans="2:29" x14ac:dyDescent="0.4">
      <c r="B19" s="33">
        <v>16</v>
      </c>
      <c r="C19" s="33">
        <v>16</v>
      </c>
      <c r="D19" s="33">
        <v>1</v>
      </c>
      <c r="E19" s="33">
        <v>48</v>
      </c>
      <c r="F19" s="33">
        <v>0.547679308653231</v>
      </c>
      <c r="G19" s="33">
        <v>0.547875449264422</v>
      </c>
      <c r="H19" s="33">
        <v>0.53240408602870004</v>
      </c>
      <c r="I19" s="33">
        <v>0.50423676407517404</v>
      </c>
      <c r="J19" s="33">
        <v>0.49372060489694197</v>
      </c>
      <c r="K19" s="33">
        <v>0.53465909352109098</v>
      </c>
      <c r="L19" s="33">
        <v>0.62663403606614199</v>
      </c>
      <c r="M19" s="33">
        <v>0.74962895119245798</v>
      </c>
      <c r="N19" s="33">
        <v>0.85822591838002404</v>
      </c>
      <c r="O19" s="33">
        <v>0.92411328185997499</v>
      </c>
      <c r="P19" s="33">
        <v>0.93461440380523098</v>
      </c>
      <c r="Q19" s="33">
        <v>0.90514807552812304</v>
      </c>
      <c r="R19" s="33">
        <v>0.86932254198277203</v>
      </c>
      <c r="S19" s="33">
        <v>0.84891722402275305</v>
      </c>
      <c r="T19" s="33">
        <v>0.85480593254925397</v>
      </c>
      <c r="U19" s="33">
        <v>0.88333322694888305</v>
      </c>
      <c r="V19" s="33">
        <v>0.93232107372588102</v>
      </c>
      <c r="W19" s="33">
        <v>0.981618108072842</v>
      </c>
      <c r="X19" s="33">
        <v>1</v>
      </c>
      <c r="Y19" s="33">
        <v>0.97422512466807198</v>
      </c>
      <c r="Z19" s="33">
        <v>0.90803678556058298</v>
      </c>
      <c r="AA19" s="33">
        <v>0.80275801672396896</v>
      </c>
      <c r="AB19" s="33">
        <v>0.69629423729917295</v>
      </c>
      <c r="AC19" s="33">
        <v>0.62659449825698199</v>
      </c>
    </row>
    <row r="20" spans="2:29" x14ac:dyDescent="0.4">
      <c r="B20" s="33">
        <v>17</v>
      </c>
      <c r="C20" s="33">
        <v>17</v>
      </c>
      <c r="D20" s="33">
        <v>1</v>
      </c>
      <c r="E20" s="33">
        <v>48</v>
      </c>
      <c r="F20" s="33">
        <v>0.56487092486881796</v>
      </c>
      <c r="G20" s="33">
        <v>0.57098712298319099</v>
      </c>
      <c r="H20" s="33">
        <v>0.56660352133234804</v>
      </c>
      <c r="I20" s="33">
        <v>0.55230860721270603</v>
      </c>
      <c r="J20" s="33">
        <v>0.54667635012084104</v>
      </c>
      <c r="K20" s="33">
        <v>0.58526093054296802</v>
      </c>
      <c r="L20" s="33">
        <v>0.66890575360528803</v>
      </c>
      <c r="M20" s="33">
        <v>0.76997869504947303</v>
      </c>
      <c r="N20" s="33">
        <v>0.86117756960005098</v>
      </c>
      <c r="O20" s="33">
        <v>0.93022504936484496</v>
      </c>
      <c r="P20" s="33">
        <v>0.95740877210559105</v>
      </c>
      <c r="Q20" s="33">
        <v>0.95369732214027003</v>
      </c>
      <c r="R20" s="33">
        <v>0.94074301774535096</v>
      </c>
      <c r="S20" s="33">
        <v>0.92939276470886101</v>
      </c>
      <c r="T20" s="33">
        <v>0.91897511943659205</v>
      </c>
      <c r="U20" s="33">
        <v>0.91875494660735302</v>
      </c>
      <c r="V20" s="33">
        <v>0.93197642687023297</v>
      </c>
      <c r="W20" s="33">
        <v>0.96359835881863198</v>
      </c>
      <c r="X20" s="33">
        <v>1</v>
      </c>
      <c r="Y20" s="33">
        <v>0.99551700506319096</v>
      </c>
      <c r="Z20" s="33">
        <v>0.92496995313584296</v>
      </c>
      <c r="AA20" s="33">
        <v>0.80633361810236504</v>
      </c>
      <c r="AB20" s="33">
        <v>0.70178986184752201</v>
      </c>
      <c r="AC20" s="33">
        <v>0.63856790529264196</v>
      </c>
    </row>
    <row r="21" spans="2:29" x14ac:dyDescent="0.4">
      <c r="B21" s="33">
        <v>18</v>
      </c>
      <c r="C21" s="33">
        <v>18</v>
      </c>
      <c r="D21" s="33">
        <v>1</v>
      </c>
      <c r="E21" s="33">
        <v>72</v>
      </c>
      <c r="F21" s="33">
        <v>0.53282936912868795</v>
      </c>
      <c r="G21" s="33">
        <v>0.51477693579815098</v>
      </c>
      <c r="H21" s="33">
        <v>0.49610861750507601</v>
      </c>
      <c r="I21" s="33">
        <v>0.48275640402322201</v>
      </c>
      <c r="J21" s="33">
        <v>0.48238070453430998</v>
      </c>
      <c r="K21" s="33">
        <v>0.51249583025226897</v>
      </c>
      <c r="L21" s="33">
        <v>0.58885424784339102</v>
      </c>
      <c r="M21" s="33">
        <v>0.70747404372164502</v>
      </c>
      <c r="N21" s="33">
        <v>0.82966780112481497</v>
      </c>
      <c r="O21" s="33">
        <v>0.89692803412861</v>
      </c>
      <c r="P21" s="33">
        <v>0.90227110071842398</v>
      </c>
      <c r="Q21" s="33">
        <v>0.87799059612965502</v>
      </c>
      <c r="R21" s="33">
        <v>0.86225785727559701</v>
      </c>
      <c r="S21" s="33">
        <v>0.84558187706561505</v>
      </c>
      <c r="T21" s="33">
        <v>0.83593412325368899</v>
      </c>
      <c r="U21" s="33">
        <v>0.86578984505894696</v>
      </c>
      <c r="V21" s="33">
        <v>0.939651277649169</v>
      </c>
      <c r="W21" s="33">
        <v>1</v>
      </c>
      <c r="X21" s="33">
        <v>0.99115078067739304</v>
      </c>
      <c r="Y21" s="33">
        <v>0.91908034555589502</v>
      </c>
      <c r="Z21" s="33">
        <v>0.82404846370556095</v>
      </c>
      <c r="AA21" s="33">
        <v>0.73172683332392296</v>
      </c>
      <c r="AB21" s="33">
        <v>0.64986178308324105</v>
      </c>
      <c r="AC21" s="33">
        <v>0.59197020769507402</v>
      </c>
    </row>
    <row r="22" spans="2:29" x14ac:dyDescent="0.4">
      <c r="B22" s="33">
        <v>19</v>
      </c>
      <c r="C22" s="33">
        <v>19</v>
      </c>
      <c r="D22" s="33">
        <v>1</v>
      </c>
      <c r="E22" s="33">
        <v>72</v>
      </c>
      <c r="F22" s="33">
        <v>0.55097797370171397</v>
      </c>
      <c r="G22" s="33">
        <v>0.54639563507153899</v>
      </c>
      <c r="H22" s="33">
        <v>0.54239102579557896</v>
      </c>
      <c r="I22" s="33">
        <v>0.53252912803865105</v>
      </c>
      <c r="J22" s="33">
        <v>0.51990541761645903</v>
      </c>
      <c r="K22" s="33">
        <v>0.53381492420680099</v>
      </c>
      <c r="L22" s="33">
        <v>0.60168779699630504</v>
      </c>
      <c r="M22" s="33">
        <v>0.70793503596596596</v>
      </c>
      <c r="N22" s="33">
        <v>0.802477621537251</v>
      </c>
      <c r="O22" s="33">
        <v>0.84811270071325395</v>
      </c>
      <c r="P22" s="33">
        <v>0.85864288496464403</v>
      </c>
      <c r="Q22" s="33">
        <v>0.84989837963171899</v>
      </c>
      <c r="R22" s="33">
        <v>0.83188828806399395</v>
      </c>
      <c r="S22" s="33">
        <v>0.82331763321212703</v>
      </c>
      <c r="T22" s="33">
        <v>0.84097645162286305</v>
      </c>
      <c r="U22" s="33">
        <v>0.87887597743622003</v>
      </c>
      <c r="V22" s="33">
        <v>0.93101122155642402</v>
      </c>
      <c r="W22" s="33">
        <v>0.98220558691989401</v>
      </c>
      <c r="X22" s="33">
        <v>1</v>
      </c>
      <c r="Y22" s="33">
        <v>0.97661973366767896</v>
      </c>
      <c r="Z22" s="33">
        <v>0.91768568615687696</v>
      </c>
      <c r="AA22" s="33">
        <v>0.81040636636397201</v>
      </c>
      <c r="AB22" s="33">
        <v>0.70053619652801702</v>
      </c>
      <c r="AC22" s="33">
        <v>0.630732591526175</v>
      </c>
    </row>
    <row r="23" spans="2:29" x14ac:dyDescent="0.4">
      <c r="B23" s="33">
        <v>20</v>
      </c>
      <c r="C23" s="33">
        <v>20</v>
      </c>
      <c r="D23" s="33">
        <v>1</v>
      </c>
      <c r="E23" s="33">
        <v>72</v>
      </c>
      <c r="F23" s="33">
        <v>0.58838918321968603</v>
      </c>
      <c r="G23" s="33">
        <v>0.56852096824874998</v>
      </c>
      <c r="H23" s="33">
        <v>0.53813076314906105</v>
      </c>
      <c r="I23" s="33">
        <v>0.51396563446526899</v>
      </c>
      <c r="J23" s="33">
        <v>0.51496167245561497</v>
      </c>
      <c r="K23" s="33">
        <v>0.56454096860313896</v>
      </c>
      <c r="L23" s="33">
        <v>0.66413690685632099</v>
      </c>
      <c r="M23" s="33">
        <v>0.78798996994167103</v>
      </c>
      <c r="N23" s="33">
        <v>0.88868819804182597</v>
      </c>
      <c r="O23" s="33">
        <v>0.94911547351292502</v>
      </c>
      <c r="P23" s="33">
        <v>0.983799490734937</v>
      </c>
      <c r="Q23" s="33">
        <v>0.99255757289007995</v>
      </c>
      <c r="R23" s="33">
        <v>0.98299853804301895</v>
      </c>
      <c r="S23" s="33">
        <v>0.96137867493130003</v>
      </c>
      <c r="T23" s="33">
        <v>0.947841294868082</v>
      </c>
      <c r="U23" s="33">
        <v>0.95335800403293203</v>
      </c>
      <c r="V23" s="33">
        <v>0.97739134078203704</v>
      </c>
      <c r="W23" s="33">
        <v>0.998627351882859</v>
      </c>
      <c r="X23" s="33">
        <v>1</v>
      </c>
      <c r="Y23" s="33">
        <v>0.98268327419681101</v>
      </c>
      <c r="Z23" s="33">
        <v>0.93085525097412403</v>
      </c>
      <c r="AA23" s="33">
        <v>0.82836452184419895</v>
      </c>
      <c r="AB23" s="33">
        <v>0.71875002096968699</v>
      </c>
      <c r="AC23" s="33">
        <v>0.64754758967256998</v>
      </c>
    </row>
    <row r="24" spans="2:29" x14ac:dyDescent="0.4">
      <c r="B24" s="33">
        <v>21</v>
      </c>
      <c r="C24" s="33">
        <v>21</v>
      </c>
      <c r="D24" s="33">
        <v>1</v>
      </c>
      <c r="E24" s="33">
        <v>72</v>
      </c>
      <c r="F24" s="33">
        <v>0.51987747104706605</v>
      </c>
      <c r="G24" s="33">
        <v>0.51249193582061203</v>
      </c>
      <c r="H24" s="33">
        <v>0.509475364569835</v>
      </c>
      <c r="I24" s="33">
        <v>0.50260704213801999</v>
      </c>
      <c r="J24" s="33">
        <v>0.49506527765196201</v>
      </c>
      <c r="K24" s="33">
        <v>0.51591729496988004</v>
      </c>
      <c r="L24" s="33">
        <v>0.599405642270049</v>
      </c>
      <c r="M24" s="33">
        <v>0.73440385614257497</v>
      </c>
      <c r="N24" s="33">
        <v>0.85110270517892195</v>
      </c>
      <c r="O24" s="33">
        <v>0.89594135154564603</v>
      </c>
      <c r="P24" s="33">
        <v>0.88132981548605605</v>
      </c>
      <c r="Q24" s="33">
        <v>0.85618925862693396</v>
      </c>
      <c r="R24" s="33">
        <v>0.84577852279474297</v>
      </c>
      <c r="S24" s="33">
        <v>0.84250645212754804</v>
      </c>
      <c r="T24" s="33">
        <v>0.84965807920127201</v>
      </c>
      <c r="U24" s="33">
        <v>0.88532471076541497</v>
      </c>
      <c r="V24" s="33">
        <v>0.94581648423785503</v>
      </c>
      <c r="W24" s="33">
        <v>0.99666432494866097</v>
      </c>
      <c r="X24" s="33">
        <v>1</v>
      </c>
      <c r="Y24" s="33">
        <v>0.95834266175015204</v>
      </c>
      <c r="Z24" s="33">
        <v>0.89407236352886699</v>
      </c>
      <c r="AA24" s="33">
        <v>0.80125379504750904</v>
      </c>
      <c r="AB24" s="33">
        <v>0.69953996988234202</v>
      </c>
      <c r="AC24" s="33">
        <v>0.61821810860028703</v>
      </c>
    </row>
    <row r="25" spans="2:29" x14ac:dyDescent="0.4">
      <c r="B25" s="33">
        <v>22</v>
      </c>
      <c r="C25" s="33">
        <v>22</v>
      </c>
      <c r="D25" s="33">
        <v>1</v>
      </c>
      <c r="E25" s="33">
        <v>72</v>
      </c>
      <c r="F25" s="33">
        <v>0.53594279578654203</v>
      </c>
      <c r="G25" s="33">
        <v>0.53350225274622398</v>
      </c>
      <c r="H25" s="33">
        <v>0.53087794933420496</v>
      </c>
      <c r="I25" s="33">
        <v>0.52662062257686604</v>
      </c>
      <c r="J25" s="33">
        <v>0.53162356427177704</v>
      </c>
      <c r="K25" s="33">
        <v>0.56393040670365102</v>
      </c>
      <c r="L25" s="33">
        <v>0.64792970336762201</v>
      </c>
      <c r="M25" s="33">
        <v>0.768659277135185</v>
      </c>
      <c r="N25" s="33">
        <v>0.870798562858772</v>
      </c>
      <c r="O25" s="33">
        <v>0.92420511942529004</v>
      </c>
      <c r="P25" s="33">
        <v>0.94663161701797505</v>
      </c>
      <c r="Q25" s="33">
        <v>0.95704869931463799</v>
      </c>
      <c r="R25" s="33">
        <v>0.96048673180674105</v>
      </c>
      <c r="S25" s="33">
        <v>0.95953417986720302</v>
      </c>
      <c r="T25" s="33">
        <v>0.94804216113669004</v>
      </c>
      <c r="U25" s="33">
        <v>0.94741243942544295</v>
      </c>
      <c r="V25" s="33">
        <v>0.97662351988793294</v>
      </c>
      <c r="W25" s="33">
        <v>1</v>
      </c>
      <c r="X25" s="33">
        <v>0.97277496127362195</v>
      </c>
      <c r="Y25" s="33">
        <v>0.91148649658327396</v>
      </c>
      <c r="Z25" s="33">
        <v>0.83636644628793699</v>
      </c>
      <c r="AA25" s="33">
        <v>0.751118079147996</v>
      </c>
      <c r="AB25" s="33">
        <v>0.67429204509302398</v>
      </c>
      <c r="AC25" s="33">
        <v>0.621582632981734</v>
      </c>
    </row>
    <row r="26" spans="2:29" x14ac:dyDescent="0.4">
      <c r="B26" s="33">
        <v>23</v>
      </c>
      <c r="C26" s="33">
        <v>23</v>
      </c>
      <c r="D26" s="33">
        <v>1</v>
      </c>
      <c r="E26" s="33">
        <v>72</v>
      </c>
      <c r="F26" s="33">
        <v>0.59860084389897905</v>
      </c>
      <c r="G26" s="33">
        <v>0.58201626468769896</v>
      </c>
      <c r="H26" s="33">
        <v>0.57150393887327</v>
      </c>
      <c r="I26" s="33">
        <v>0.56637021179682101</v>
      </c>
      <c r="J26" s="33">
        <v>0.56171427111704997</v>
      </c>
      <c r="K26" s="33">
        <v>0.58119925709082398</v>
      </c>
      <c r="L26" s="33">
        <v>0.65207735818475299</v>
      </c>
      <c r="M26" s="33">
        <v>0.76495906700119598</v>
      </c>
      <c r="N26" s="33">
        <v>0.87613197039304602</v>
      </c>
      <c r="O26" s="33">
        <v>0.95222756162435895</v>
      </c>
      <c r="P26" s="33">
        <v>0.98600338898217899</v>
      </c>
      <c r="Q26" s="33">
        <v>0.97491814373805996</v>
      </c>
      <c r="R26" s="33">
        <v>0.92440057957864996</v>
      </c>
      <c r="S26" s="33">
        <v>0.88835557748627603</v>
      </c>
      <c r="T26" s="33">
        <v>0.89719746246444898</v>
      </c>
      <c r="U26" s="33">
        <v>0.93276946196680799</v>
      </c>
      <c r="V26" s="33">
        <v>0.975854281459127</v>
      </c>
      <c r="W26" s="33">
        <v>0.99733202525417797</v>
      </c>
      <c r="X26" s="33">
        <v>1</v>
      </c>
      <c r="Y26" s="33">
        <v>0.98587768651238405</v>
      </c>
      <c r="Z26" s="33">
        <v>0.93645454091533897</v>
      </c>
      <c r="AA26" s="33">
        <v>0.83360116598487899</v>
      </c>
      <c r="AB26" s="33">
        <v>0.72658730053878096</v>
      </c>
      <c r="AC26" s="33">
        <v>0.66072691321477195</v>
      </c>
    </row>
    <row r="27" spans="2:29" x14ac:dyDescent="0.4">
      <c r="B27" s="33">
        <v>24</v>
      </c>
      <c r="C27" s="33">
        <v>24</v>
      </c>
      <c r="D27" s="33">
        <v>1</v>
      </c>
      <c r="E27" s="33">
        <v>336</v>
      </c>
      <c r="F27" s="33">
        <v>0.58900874149820903</v>
      </c>
      <c r="G27" s="33">
        <v>0.555364836559607</v>
      </c>
      <c r="H27" s="33">
        <v>0.513859306320123</v>
      </c>
      <c r="I27" s="33">
        <v>0.49048244419207698</v>
      </c>
      <c r="J27" s="33">
        <v>0.50825222881187104</v>
      </c>
      <c r="K27" s="33">
        <v>0.56480081323907605</v>
      </c>
      <c r="L27" s="33">
        <v>0.65519162404459597</v>
      </c>
      <c r="M27" s="33">
        <v>0.75945995453878901</v>
      </c>
      <c r="N27" s="33">
        <v>0.85137700781516601</v>
      </c>
      <c r="O27" s="33">
        <v>0.90151714771311497</v>
      </c>
      <c r="P27" s="33">
        <v>0.925807761959204</v>
      </c>
      <c r="Q27" s="33">
        <v>0.929345956908043</v>
      </c>
      <c r="R27" s="33">
        <v>0.90952305569369696</v>
      </c>
      <c r="S27" s="33">
        <v>0.87588198690199304</v>
      </c>
      <c r="T27" s="33">
        <v>0.84952560631864604</v>
      </c>
      <c r="U27" s="33">
        <v>0.848323048180185</v>
      </c>
      <c r="V27" s="33">
        <v>0.89503105567061203</v>
      </c>
      <c r="W27" s="33">
        <v>0.96118729731789698</v>
      </c>
      <c r="X27" s="33">
        <v>1</v>
      </c>
      <c r="Y27" s="33">
        <v>0.97783505859784103</v>
      </c>
      <c r="Z27" s="33">
        <v>0.90776329591616201</v>
      </c>
      <c r="AA27" s="33">
        <v>0.79482109283412306</v>
      </c>
      <c r="AB27" s="33">
        <v>0.68040996413984201</v>
      </c>
      <c r="AC27" s="33">
        <v>0.59633913955345697</v>
      </c>
    </row>
    <row r="28" spans="2:29" x14ac:dyDescent="0.4">
      <c r="B28" s="33">
        <v>25</v>
      </c>
      <c r="C28" s="33">
        <v>25</v>
      </c>
      <c r="D28" s="33">
        <v>1</v>
      </c>
      <c r="E28" s="33">
        <v>336</v>
      </c>
      <c r="F28" s="33">
        <v>0.55221417997872402</v>
      </c>
      <c r="G28" s="33">
        <v>0.53852675869280198</v>
      </c>
      <c r="H28" s="33">
        <v>0.52996230702866798</v>
      </c>
      <c r="I28" s="33">
        <v>0.52595223876691899</v>
      </c>
      <c r="J28" s="33">
        <v>0.52311559792338402</v>
      </c>
      <c r="K28" s="33">
        <v>0.55419208675737597</v>
      </c>
      <c r="L28" s="33">
        <v>0.64674409490545004</v>
      </c>
      <c r="M28" s="33">
        <v>0.77418962607763697</v>
      </c>
      <c r="N28" s="33">
        <v>0.87988110455419899</v>
      </c>
      <c r="O28" s="33">
        <v>0.930505618438214</v>
      </c>
      <c r="P28" s="33">
        <v>0.93800289664301995</v>
      </c>
      <c r="Q28" s="33">
        <v>0.92069594797365895</v>
      </c>
      <c r="R28" s="33">
        <v>0.89375503780793797</v>
      </c>
      <c r="S28" s="33">
        <v>0.86047997163713896</v>
      </c>
      <c r="T28" s="33">
        <v>0.84652874554204005</v>
      </c>
      <c r="U28" s="33">
        <v>0.87469912664313998</v>
      </c>
      <c r="V28" s="33">
        <v>0.93316430438664799</v>
      </c>
      <c r="W28" s="33">
        <v>0.97953105100600202</v>
      </c>
      <c r="X28" s="33">
        <v>1</v>
      </c>
      <c r="Y28" s="33">
        <v>0.98740748536058198</v>
      </c>
      <c r="Z28" s="33">
        <v>0.93828662381719896</v>
      </c>
      <c r="AA28" s="33">
        <v>0.83432825402736299</v>
      </c>
      <c r="AB28" s="33">
        <v>0.71086608923577099</v>
      </c>
      <c r="AC28" s="33">
        <v>0.61046238530086605</v>
      </c>
    </row>
    <row r="29" spans="2:29" x14ac:dyDescent="0.4">
      <c r="B29" s="33">
        <v>26</v>
      </c>
      <c r="C29" s="33">
        <v>26</v>
      </c>
      <c r="D29" s="33">
        <v>1</v>
      </c>
      <c r="E29" s="33">
        <v>48</v>
      </c>
      <c r="F29" s="33">
        <v>0.55560176554763296</v>
      </c>
      <c r="G29" s="33">
        <v>0.539052145835765</v>
      </c>
      <c r="H29" s="33">
        <v>0.52885888435738804</v>
      </c>
      <c r="I29" s="33">
        <v>0.53196117402785004</v>
      </c>
      <c r="J29" s="33">
        <v>0.54088049587508802</v>
      </c>
      <c r="K29" s="33">
        <v>0.56706046091146101</v>
      </c>
      <c r="L29" s="33">
        <v>0.64109360187514997</v>
      </c>
      <c r="M29" s="33">
        <v>0.76802672058944998</v>
      </c>
      <c r="N29" s="33">
        <v>0.89367976843200003</v>
      </c>
      <c r="O29" s="33">
        <v>0.96365370932594796</v>
      </c>
      <c r="P29" s="33">
        <v>0.96878442334173098</v>
      </c>
      <c r="Q29" s="33">
        <v>0.93751303678155395</v>
      </c>
      <c r="R29" s="33">
        <v>0.89493042191482697</v>
      </c>
      <c r="S29" s="33">
        <v>0.85907285376944797</v>
      </c>
      <c r="T29" s="33">
        <v>0.84946902970687899</v>
      </c>
      <c r="U29" s="33">
        <v>0.88234929445822696</v>
      </c>
      <c r="V29" s="33">
        <v>0.94895740889469604</v>
      </c>
      <c r="W29" s="33">
        <v>0.99767881058191799</v>
      </c>
      <c r="X29" s="33">
        <v>1</v>
      </c>
      <c r="Y29" s="33">
        <v>0.96396621024340901</v>
      </c>
      <c r="Z29" s="33">
        <v>0.90249176853441304</v>
      </c>
      <c r="AA29" s="33">
        <v>0.79668632893000102</v>
      </c>
      <c r="AB29" s="33">
        <v>0.68404737202362298</v>
      </c>
      <c r="AC29" s="33">
        <v>0.61518469118210195</v>
      </c>
    </row>
    <row r="30" spans="2:29" x14ac:dyDescent="0.4">
      <c r="B30" s="33">
        <v>27</v>
      </c>
      <c r="C30" s="33">
        <v>27</v>
      </c>
      <c r="D30" s="33">
        <v>1</v>
      </c>
      <c r="E30" s="33">
        <v>48</v>
      </c>
      <c r="F30" s="33">
        <v>0.53163241286823204</v>
      </c>
      <c r="G30" s="33">
        <v>0.53038771998010503</v>
      </c>
      <c r="H30" s="33">
        <v>0.53108163167939004</v>
      </c>
      <c r="I30" s="33">
        <v>0.53038173066921701</v>
      </c>
      <c r="J30" s="33">
        <v>0.53449577340500398</v>
      </c>
      <c r="K30" s="33">
        <v>0.56858572615391001</v>
      </c>
      <c r="L30" s="33">
        <v>0.64389663019579801</v>
      </c>
      <c r="M30" s="33">
        <v>0.74196149635748698</v>
      </c>
      <c r="N30" s="33">
        <v>0.82740164524110804</v>
      </c>
      <c r="O30" s="33">
        <v>0.86988313027116304</v>
      </c>
      <c r="P30" s="33">
        <v>0.86089718925802905</v>
      </c>
      <c r="Q30" s="33">
        <v>0.84034566080823903</v>
      </c>
      <c r="R30" s="33">
        <v>0.83801680187468797</v>
      </c>
      <c r="S30" s="33">
        <v>0.84995651758690904</v>
      </c>
      <c r="T30" s="33">
        <v>0.86186927773671596</v>
      </c>
      <c r="U30" s="33">
        <v>0.88336192711127304</v>
      </c>
      <c r="V30" s="33">
        <v>0.92952967016616395</v>
      </c>
      <c r="W30" s="33">
        <v>0.97902618869062497</v>
      </c>
      <c r="X30" s="33">
        <v>1</v>
      </c>
      <c r="Y30" s="33">
        <v>0.96994447148006602</v>
      </c>
      <c r="Z30" s="33">
        <v>0.89690458006376605</v>
      </c>
      <c r="AA30" s="33">
        <v>0.78965750599008699</v>
      </c>
      <c r="AB30" s="33">
        <v>0.68827346964761404</v>
      </c>
      <c r="AC30" s="33">
        <v>0.61003677445774396</v>
      </c>
    </row>
    <row r="31" spans="2:29" x14ac:dyDescent="0.4">
      <c r="B31" s="33">
        <v>28</v>
      </c>
      <c r="C31" s="33">
        <v>28</v>
      </c>
      <c r="D31" s="33">
        <v>1</v>
      </c>
      <c r="E31" s="33">
        <v>48</v>
      </c>
      <c r="F31" s="33">
        <v>0.55030570523725297</v>
      </c>
      <c r="G31" s="33">
        <v>0.54458578966119398</v>
      </c>
      <c r="H31" s="33">
        <v>0.52120213331489795</v>
      </c>
      <c r="I31" s="33">
        <v>0.49457906037911697</v>
      </c>
      <c r="J31" s="33">
        <v>0.50328754437504297</v>
      </c>
      <c r="K31" s="33">
        <v>0.55901782685324197</v>
      </c>
      <c r="L31" s="33">
        <v>0.64847168742288697</v>
      </c>
      <c r="M31" s="33">
        <v>0.73869009290742005</v>
      </c>
      <c r="N31" s="33">
        <v>0.803502193386049</v>
      </c>
      <c r="O31" s="33">
        <v>0.84249176293160399</v>
      </c>
      <c r="P31" s="33">
        <v>0.86755922403299102</v>
      </c>
      <c r="Q31" s="33">
        <v>0.88254130661330799</v>
      </c>
      <c r="R31" s="33">
        <v>0.87078282951348995</v>
      </c>
      <c r="S31" s="33">
        <v>0.85319618125999397</v>
      </c>
      <c r="T31" s="33">
        <v>0.85359814746671403</v>
      </c>
      <c r="U31" s="33">
        <v>0.883776162540437</v>
      </c>
      <c r="V31" s="33">
        <v>0.93640304814132402</v>
      </c>
      <c r="W31" s="33">
        <v>0.98568677385437298</v>
      </c>
      <c r="X31" s="33">
        <v>1</v>
      </c>
      <c r="Y31" s="33">
        <v>0.96362618960179702</v>
      </c>
      <c r="Z31" s="33">
        <v>0.87880385262822802</v>
      </c>
      <c r="AA31" s="33">
        <v>0.75981523786345495</v>
      </c>
      <c r="AB31" s="33">
        <v>0.66273785274915697</v>
      </c>
      <c r="AC31" s="33">
        <v>0.60743253694506705</v>
      </c>
    </row>
    <row r="32" spans="2:29" x14ac:dyDescent="0.4">
      <c r="B32" s="33">
        <v>29</v>
      </c>
      <c r="C32" s="33">
        <v>29</v>
      </c>
      <c r="D32" s="33">
        <v>1</v>
      </c>
      <c r="E32" s="33">
        <v>96</v>
      </c>
      <c r="F32" s="33">
        <v>0.56130071306257601</v>
      </c>
      <c r="G32" s="33">
        <v>0.54109785281399603</v>
      </c>
      <c r="H32" s="33">
        <v>0.53071581623712905</v>
      </c>
      <c r="I32" s="33">
        <v>0.52890837388134204</v>
      </c>
      <c r="J32" s="33">
        <v>0.53560028972541796</v>
      </c>
      <c r="K32" s="33">
        <v>0.57265065656665703</v>
      </c>
      <c r="L32" s="33">
        <v>0.67148473896654504</v>
      </c>
      <c r="M32" s="33">
        <v>0.80985519336191503</v>
      </c>
      <c r="N32" s="33">
        <v>0.92076427892998602</v>
      </c>
      <c r="O32" s="33">
        <v>0.98023600888777396</v>
      </c>
      <c r="P32" s="33">
        <v>1</v>
      </c>
      <c r="Q32" s="33">
        <v>0.97501191360475703</v>
      </c>
      <c r="R32" s="33">
        <v>0.92630503635843398</v>
      </c>
      <c r="S32" s="33">
        <v>0.90283806789909704</v>
      </c>
      <c r="T32" s="33">
        <v>0.90523002690967203</v>
      </c>
      <c r="U32" s="33">
        <v>0.91868924167254695</v>
      </c>
      <c r="V32" s="33">
        <v>0.94051762248218496</v>
      </c>
      <c r="W32" s="33">
        <v>0.96835601015336803</v>
      </c>
      <c r="X32" s="33">
        <v>0.97800213414106196</v>
      </c>
      <c r="Y32" s="33">
        <v>0.94561482701894195</v>
      </c>
      <c r="Z32" s="33">
        <v>0.87058194788870402</v>
      </c>
      <c r="AA32" s="33">
        <v>0.77088802476719698</v>
      </c>
      <c r="AB32" s="33">
        <v>0.68654637986336298</v>
      </c>
      <c r="AC32" s="33">
        <v>0.63158696193814501</v>
      </c>
    </row>
    <row r="33" spans="2:29" x14ac:dyDescent="0.4">
      <c r="B33" s="33">
        <v>30</v>
      </c>
      <c r="C33" s="33">
        <v>30</v>
      </c>
      <c r="D33" s="33">
        <v>1</v>
      </c>
      <c r="E33" s="33">
        <v>160</v>
      </c>
      <c r="F33" s="33">
        <v>0.53554082098529598</v>
      </c>
      <c r="G33" s="33">
        <v>0.52874187456867505</v>
      </c>
      <c r="H33" s="33">
        <v>0.51379160838707905</v>
      </c>
      <c r="I33" s="33">
        <v>0.49679570963712</v>
      </c>
      <c r="J33" s="33">
        <v>0.492427795472966</v>
      </c>
      <c r="K33" s="33">
        <v>0.51932090180533996</v>
      </c>
      <c r="L33" s="33">
        <v>0.59074542366536897</v>
      </c>
      <c r="M33" s="33">
        <v>0.69740152840636005</v>
      </c>
      <c r="N33" s="33">
        <v>0.80245618820161002</v>
      </c>
      <c r="O33" s="33">
        <v>0.87168556943423003</v>
      </c>
      <c r="P33" s="33">
        <v>0.89688711317216696</v>
      </c>
      <c r="Q33" s="33">
        <v>0.89703931609091303</v>
      </c>
      <c r="R33" s="33">
        <v>0.89190313623567996</v>
      </c>
      <c r="S33" s="33">
        <v>0.89735659819374003</v>
      </c>
      <c r="T33" s="33">
        <v>0.906110033428977</v>
      </c>
      <c r="U33" s="33">
        <v>0.91384581207434201</v>
      </c>
      <c r="V33" s="33">
        <v>0.93718340033899195</v>
      </c>
      <c r="W33" s="33">
        <v>0.97784314707640096</v>
      </c>
      <c r="X33" s="33">
        <v>1</v>
      </c>
      <c r="Y33" s="33">
        <v>0.96612268729710005</v>
      </c>
      <c r="Z33" s="33">
        <v>0.87410627161904497</v>
      </c>
      <c r="AA33" s="33">
        <v>0.75174682559545902</v>
      </c>
      <c r="AB33" s="33">
        <v>0.64515385397020297</v>
      </c>
      <c r="AC33" s="33">
        <v>0.57565292607696295</v>
      </c>
    </row>
    <row r="34" spans="2:29" x14ac:dyDescent="0.4">
      <c r="B34" s="33">
        <v>31</v>
      </c>
      <c r="C34" s="33">
        <v>31</v>
      </c>
      <c r="D34" s="33">
        <v>1</v>
      </c>
      <c r="E34" s="33">
        <v>120</v>
      </c>
      <c r="F34" s="33">
        <v>0.60490547129728101</v>
      </c>
      <c r="G34" s="33">
        <v>0.59269610269277595</v>
      </c>
      <c r="H34" s="33">
        <v>0.57169561028961702</v>
      </c>
      <c r="I34" s="33">
        <v>0.548858631829099</v>
      </c>
      <c r="J34" s="33">
        <v>0.53428395872436196</v>
      </c>
      <c r="K34" s="33">
        <v>0.560501055369928</v>
      </c>
      <c r="L34" s="33">
        <v>0.64683247214296002</v>
      </c>
      <c r="M34" s="33">
        <v>0.77144370673905105</v>
      </c>
      <c r="N34" s="33">
        <v>0.86670728106139705</v>
      </c>
      <c r="O34" s="33">
        <v>0.90309245223815704</v>
      </c>
      <c r="P34" s="33">
        <v>0.90475112875120001</v>
      </c>
      <c r="Q34" s="33">
        <v>0.89991729731349102</v>
      </c>
      <c r="R34" s="33">
        <v>0.90131062885576696</v>
      </c>
      <c r="S34" s="33">
        <v>0.91068217380015504</v>
      </c>
      <c r="T34" s="33">
        <v>0.935103080876177</v>
      </c>
      <c r="U34" s="33">
        <v>0.96064447884661697</v>
      </c>
      <c r="V34" s="33">
        <v>0.97631047866253395</v>
      </c>
      <c r="W34" s="33">
        <v>0.990778196692502</v>
      </c>
      <c r="X34" s="33">
        <v>1</v>
      </c>
      <c r="Y34" s="33">
        <v>0.98225754759169304</v>
      </c>
      <c r="Z34" s="33">
        <v>0.91334237253099104</v>
      </c>
      <c r="AA34" s="33">
        <v>0.80399262419263096</v>
      </c>
      <c r="AB34" s="33">
        <v>0.70112050274403603</v>
      </c>
      <c r="AC34" s="33">
        <v>0.62790850968674705</v>
      </c>
    </row>
    <row r="35" spans="2:29" x14ac:dyDescent="0.4">
      <c r="B35" s="33">
        <v>32</v>
      </c>
      <c r="C35" s="33">
        <v>32</v>
      </c>
      <c r="D35" s="33">
        <v>1</v>
      </c>
      <c r="E35" s="33">
        <v>168</v>
      </c>
      <c r="F35" s="33">
        <v>0.55294910473201997</v>
      </c>
      <c r="G35" s="33">
        <v>0.55041499869835997</v>
      </c>
      <c r="H35" s="33">
        <v>0.54251731778395695</v>
      </c>
      <c r="I35" s="33">
        <v>0.537200397236542</v>
      </c>
      <c r="J35" s="33">
        <v>0.54332823668422603</v>
      </c>
      <c r="K35" s="33">
        <v>0.582469222691265</v>
      </c>
      <c r="L35" s="33">
        <v>0.66544506466934095</v>
      </c>
      <c r="M35" s="33">
        <v>0.77866077137094203</v>
      </c>
      <c r="N35" s="33">
        <v>0.88259402115907903</v>
      </c>
      <c r="O35" s="33">
        <v>0.95432473248104599</v>
      </c>
      <c r="P35" s="33">
        <v>0.98388891199925999</v>
      </c>
      <c r="Q35" s="33">
        <v>0.96769023448994296</v>
      </c>
      <c r="R35" s="33">
        <v>0.92261277093372795</v>
      </c>
      <c r="S35" s="33">
        <v>0.89009969778036702</v>
      </c>
      <c r="T35" s="33">
        <v>0.89637486648124698</v>
      </c>
      <c r="U35" s="33">
        <v>0.92262368897833702</v>
      </c>
      <c r="V35" s="33">
        <v>0.94401576208038795</v>
      </c>
      <c r="W35" s="33">
        <v>0.97296212472635402</v>
      </c>
      <c r="X35" s="33">
        <v>1</v>
      </c>
      <c r="Y35" s="33">
        <v>0.98135030784850197</v>
      </c>
      <c r="Z35" s="33">
        <v>0.90339717333610903</v>
      </c>
      <c r="AA35" s="33">
        <v>0.79242286179405097</v>
      </c>
      <c r="AB35" s="33">
        <v>0.69025697794515295</v>
      </c>
      <c r="AC35" s="33">
        <v>0.62214339164443699</v>
      </c>
    </row>
    <row r="36" spans="2:29" x14ac:dyDescent="0.4">
      <c r="B36" s="33">
        <v>33</v>
      </c>
      <c r="C36" s="33">
        <v>33</v>
      </c>
      <c r="D36" s="33">
        <v>1</v>
      </c>
      <c r="E36" s="33">
        <v>48</v>
      </c>
      <c r="F36" s="33">
        <v>0.55521172664983498</v>
      </c>
      <c r="G36" s="33">
        <v>0.54753762994379396</v>
      </c>
      <c r="H36" s="33">
        <v>0.53184889422732995</v>
      </c>
      <c r="I36" s="33">
        <v>0.52049697909719395</v>
      </c>
      <c r="J36" s="33">
        <v>0.52423800874478999</v>
      </c>
      <c r="K36" s="33">
        <v>0.576193542925451</v>
      </c>
      <c r="L36" s="33">
        <v>0.69170676306067003</v>
      </c>
      <c r="M36" s="33">
        <v>0.83094988782208501</v>
      </c>
      <c r="N36" s="33">
        <v>0.93464719050667799</v>
      </c>
      <c r="O36" s="33">
        <v>0.96061015613962997</v>
      </c>
      <c r="P36" s="33">
        <v>0.93693088749601905</v>
      </c>
      <c r="Q36" s="33">
        <v>0.90416563068921196</v>
      </c>
      <c r="R36" s="33">
        <v>0.90181556422411702</v>
      </c>
      <c r="S36" s="33">
        <v>0.92567334438330995</v>
      </c>
      <c r="T36" s="33">
        <v>0.95297701437983195</v>
      </c>
      <c r="U36" s="33">
        <v>0.97376586517833796</v>
      </c>
      <c r="V36" s="33">
        <v>0.98952011110057603</v>
      </c>
      <c r="W36" s="33">
        <v>0.99714563949428003</v>
      </c>
      <c r="X36" s="33">
        <v>1</v>
      </c>
      <c r="Y36" s="33">
        <v>0.97854100039685099</v>
      </c>
      <c r="Z36" s="33">
        <v>0.91469966425192595</v>
      </c>
      <c r="AA36" s="33">
        <v>0.80550822609836803</v>
      </c>
      <c r="AB36" s="33">
        <v>0.70337813120294401</v>
      </c>
      <c r="AC36" s="33">
        <v>0.63795213852521904</v>
      </c>
    </row>
    <row r="37" spans="2:29" x14ac:dyDescent="0.4">
      <c r="B37" s="33">
        <v>34</v>
      </c>
      <c r="C37" s="33">
        <v>34</v>
      </c>
      <c r="D37" s="33">
        <v>1</v>
      </c>
      <c r="E37" s="33">
        <v>80</v>
      </c>
      <c r="F37" s="33">
        <v>0.53229617213967095</v>
      </c>
      <c r="G37" s="33">
        <v>0.49406784401875498</v>
      </c>
      <c r="H37" s="33">
        <v>0.46250375033847602</v>
      </c>
      <c r="I37" s="33">
        <v>0.45507683855838799</v>
      </c>
      <c r="J37" s="33">
        <v>0.47518997429436899</v>
      </c>
      <c r="K37" s="33">
        <v>0.52890565451678795</v>
      </c>
      <c r="L37" s="33">
        <v>0.61625023103736398</v>
      </c>
      <c r="M37" s="33">
        <v>0.72275550377008702</v>
      </c>
      <c r="N37" s="33">
        <v>0.81181580529387998</v>
      </c>
      <c r="O37" s="33">
        <v>0.85626618646633101</v>
      </c>
      <c r="P37" s="33">
        <v>0.86070979692806604</v>
      </c>
      <c r="Q37" s="33">
        <v>0.84744297675997804</v>
      </c>
      <c r="R37" s="33">
        <v>0.832582299140458</v>
      </c>
      <c r="S37" s="33">
        <v>0.82538764186656199</v>
      </c>
      <c r="T37" s="33">
        <v>0.82597432426211503</v>
      </c>
      <c r="U37" s="33">
        <v>0.85707735318073897</v>
      </c>
      <c r="V37" s="33">
        <v>0.91162488363780303</v>
      </c>
      <c r="W37" s="33">
        <v>0.97246299469031305</v>
      </c>
      <c r="X37" s="33">
        <v>1</v>
      </c>
      <c r="Y37" s="33">
        <v>0.96515042085465097</v>
      </c>
      <c r="Z37" s="33">
        <v>0.87760228873221302</v>
      </c>
      <c r="AA37" s="33">
        <v>0.76770543942570801</v>
      </c>
      <c r="AB37" s="33">
        <v>0.68316033234608697</v>
      </c>
      <c r="AC37" s="33">
        <v>0.62578715532502105</v>
      </c>
    </row>
    <row r="38" spans="2:29" x14ac:dyDescent="0.4">
      <c r="B38" s="33">
        <v>35</v>
      </c>
      <c r="C38" s="33">
        <v>35</v>
      </c>
      <c r="D38" s="33">
        <v>1</v>
      </c>
      <c r="E38" s="33">
        <v>72</v>
      </c>
      <c r="F38" s="33">
        <v>0.52907942659081197</v>
      </c>
      <c r="G38" s="33">
        <v>0.52704348199605999</v>
      </c>
      <c r="H38" s="33">
        <v>0.51668291186374105</v>
      </c>
      <c r="I38" s="33">
        <v>0.50883876966290598</v>
      </c>
      <c r="J38" s="33">
        <v>0.51611622787455302</v>
      </c>
      <c r="K38" s="33">
        <v>0.56559969417653599</v>
      </c>
      <c r="L38" s="33">
        <v>0.65255853238212802</v>
      </c>
      <c r="M38" s="33">
        <v>0.75262254413946095</v>
      </c>
      <c r="N38" s="33">
        <v>0.82290992376321503</v>
      </c>
      <c r="O38" s="33">
        <v>0.84907743938288704</v>
      </c>
      <c r="P38" s="33">
        <v>0.84133207365415097</v>
      </c>
      <c r="Q38" s="33">
        <v>0.83529057735977796</v>
      </c>
      <c r="R38" s="33">
        <v>0.83801755007657697</v>
      </c>
      <c r="S38" s="33">
        <v>0.84231998279200804</v>
      </c>
      <c r="T38" s="33">
        <v>0.85195381964141603</v>
      </c>
      <c r="U38" s="33">
        <v>0.87946660444531199</v>
      </c>
      <c r="V38" s="33">
        <v>0.91481564257115799</v>
      </c>
      <c r="W38" s="33">
        <v>0.951375944538146</v>
      </c>
      <c r="X38" s="33">
        <v>0.99032117784654305</v>
      </c>
      <c r="Y38" s="33">
        <v>1</v>
      </c>
      <c r="Z38" s="33">
        <v>0.93423013440234803</v>
      </c>
      <c r="AA38" s="33">
        <v>0.80151046711978502</v>
      </c>
      <c r="AB38" s="33">
        <v>0.67675403311195403</v>
      </c>
      <c r="AC38" s="33">
        <v>0.58981212019696305</v>
      </c>
    </row>
    <row r="39" spans="2:29" x14ac:dyDescent="0.4">
      <c r="B39" s="33">
        <v>36</v>
      </c>
      <c r="C39" s="33">
        <v>36</v>
      </c>
      <c r="D39" s="33">
        <v>1</v>
      </c>
      <c r="E39" s="33">
        <v>96</v>
      </c>
      <c r="F39" s="33">
        <v>0.56338541771023498</v>
      </c>
      <c r="G39" s="33">
        <v>0.53643894750158105</v>
      </c>
      <c r="H39" s="33">
        <v>0.507503072920515</v>
      </c>
      <c r="I39" s="33">
        <v>0.49474385778226798</v>
      </c>
      <c r="J39" s="33">
        <v>0.50789069570582102</v>
      </c>
      <c r="K39" s="33">
        <v>0.555328007866008</v>
      </c>
      <c r="L39" s="33">
        <v>0.64120985683879905</v>
      </c>
      <c r="M39" s="33">
        <v>0.74697261368395995</v>
      </c>
      <c r="N39" s="33">
        <v>0.84172105192934399</v>
      </c>
      <c r="O39" s="33">
        <v>0.89917129388111705</v>
      </c>
      <c r="P39" s="33">
        <v>0.920720443676046</v>
      </c>
      <c r="Q39" s="33">
        <v>0.91015042242831501</v>
      </c>
      <c r="R39" s="33">
        <v>0.88794185202370601</v>
      </c>
      <c r="S39" s="33">
        <v>0.87926938941432498</v>
      </c>
      <c r="T39" s="33">
        <v>0.87319970005765801</v>
      </c>
      <c r="U39" s="33">
        <v>0.87892746777479103</v>
      </c>
      <c r="V39" s="33">
        <v>0.91217267947913205</v>
      </c>
      <c r="W39" s="33">
        <v>0.96544336470756298</v>
      </c>
      <c r="X39" s="33">
        <v>1</v>
      </c>
      <c r="Y39" s="33">
        <v>0.99199070281305801</v>
      </c>
      <c r="Z39" s="33">
        <v>0.920804176006774</v>
      </c>
      <c r="AA39" s="33">
        <v>0.79359385446777997</v>
      </c>
      <c r="AB39" s="33">
        <v>0.67755038821344904</v>
      </c>
      <c r="AC39" s="33">
        <v>0.60131678370156205</v>
      </c>
    </row>
    <row r="40" spans="2:29" x14ac:dyDescent="0.4">
      <c r="B40" s="33">
        <v>37</v>
      </c>
      <c r="C40" s="33">
        <v>37</v>
      </c>
      <c r="D40" s="33">
        <v>1</v>
      </c>
      <c r="E40" s="33">
        <v>48</v>
      </c>
      <c r="F40" s="33">
        <v>0.56738337480808798</v>
      </c>
      <c r="G40" s="33">
        <v>0.56410439386832301</v>
      </c>
      <c r="H40" s="33">
        <v>0.56110666126814002</v>
      </c>
      <c r="I40" s="33">
        <v>0.54900441159727098</v>
      </c>
      <c r="J40" s="33">
        <v>0.54401100667152102</v>
      </c>
      <c r="K40" s="33">
        <v>0.57052246601433698</v>
      </c>
      <c r="L40" s="33">
        <v>0.635407554642622</v>
      </c>
      <c r="M40" s="33">
        <v>0.72206192380714396</v>
      </c>
      <c r="N40" s="33">
        <v>0.81249970043255504</v>
      </c>
      <c r="O40" s="33">
        <v>0.89759668088940403</v>
      </c>
      <c r="P40" s="33">
        <v>0.94697840543008804</v>
      </c>
      <c r="Q40" s="33">
        <v>0.95839315047833296</v>
      </c>
      <c r="R40" s="33">
        <v>0.93634707298486397</v>
      </c>
      <c r="S40" s="33">
        <v>0.91605278942516499</v>
      </c>
      <c r="T40" s="33">
        <v>0.91549091973141405</v>
      </c>
      <c r="U40" s="33">
        <v>0.939020299705429</v>
      </c>
      <c r="V40" s="33">
        <v>0.97506298905712896</v>
      </c>
      <c r="W40" s="33">
        <v>1</v>
      </c>
      <c r="X40" s="33">
        <v>0.99810682779792004</v>
      </c>
      <c r="Y40" s="33">
        <v>0.96372536944292897</v>
      </c>
      <c r="Z40" s="33">
        <v>0.89707954362162501</v>
      </c>
      <c r="AA40" s="33">
        <v>0.80753096599321095</v>
      </c>
      <c r="AB40" s="33">
        <v>0.72478017864008704</v>
      </c>
      <c r="AC40" s="33">
        <v>0.66257272908767395</v>
      </c>
    </row>
    <row r="41" spans="2:29" x14ac:dyDescent="0.4">
      <c r="B41" s="33">
        <v>38</v>
      </c>
      <c r="C41" s="33">
        <v>38</v>
      </c>
      <c r="D41" s="33">
        <v>1</v>
      </c>
      <c r="E41" s="33">
        <v>48</v>
      </c>
      <c r="F41" s="33">
        <v>0.53508610765958597</v>
      </c>
      <c r="G41" s="33">
        <v>0.53714127875752005</v>
      </c>
      <c r="H41" s="33">
        <v>0.523651869385099</v>
      </c>
      <c r="I41" s="33">
        <v>0.50651923701375801</v>
      </c>
      <c r="J41" s="33">
        <v>0.50617059688835198</v>
      </c>
      <c r="K41" s="33">
        <v>0.53709302445667195</v>
      </c>
      <c r="L41" s="33">
        <v>0.61650391221219902</v>
      </c>
      <c r="M41" s="33">
        <v>0.72488549911453704</v>
      </c>
      <c r="N41" s="33">
        <v>0.80972825347572597</v>
      </c>
      <c r="O41" s="33">
        <v>0.84204334322145202</v>
      </c>
      <c r="P41" s="33">
        <v>0.83720724624092102</v>
      </c>
      <c r="Q41" s="33">
        <v>0.82591448825873603</v>
      </c>
      <c r="R41" s="33">
        <v>0.83061952612781098</v>
      </c>
      <c r="S41" s="33">
        <v>0.85828142318818001</v>
      </c>
      <c r="T41" s="33">
        <v>0.89775368859699201</v>
      </c>
      <c r="U41" s="33">
        <v>0.939782253371926</v>
      </c>
      <c r="V41" s="33">
        <v>0.97852940494448903</v>
      </c>
      <c r="W41" s="33">
        <v>1</v>
      </c>
      <c r="X41" s="33">
        <v>0.98294471481174095</v>
      </c>
      <c r="Y41" s="33">
        <v>0.93994680987026102</v>
      </c>
      <c r="Z41" s="33">
        <v>0.85479215772325301</v>
      </c>
      <c r="AA41" s="33">
        <v>0.74155304921426102</v>
      </c>
      <c r="AB41" s="33">
        <v>0.64884899812276398</v>
      </c>
      <c r="AC41" s="33">
        <v>0.594441591903063</v>
      </c>
    </row>
    <row r="42" spans="2:29" x14ac:dyDescent="0.4">
      <c r="B42" s="33">
        <v>39</v>
      </c>
      <c r="C42" s="33">
        <v>39</v>
      </c>
      <c r="D42" s="33">
        <v>1</v>
      </c>
      <c r="E42" s="33">
        <v>160</v>
      </c>
      <c r="F42" s="33">
        <v>0.51791433713880097</v>
      </c>
      <c r="G42" s="33">
        <v>0.517943513384306</v>
      </c>
      <c r="H42" s="33">
        <v>0.52124447274144103</v>
      </c>
      <c r="I42" s="33">
        <v>0.514340888737436</v>
      </c>
      <c r="J42" s="33">
        <v>0.50106553506408702</v>
      </c>
      <c r="K42" s="33">
        <v>0.51238160575390801</v>
      </c>
      <c r="L42" s="33">
        <v>0.57397078358245002</v>
      </c>
      <c r="M42" s="33">
        <v>0.67275631125344304</v>
      </c>
      <c r="N42" s="33">
        <v>0.76318066139338003</v>
      </c>
      <c r="O42" s="33">
        <v>0.82555889007557903</v>
      </c>
      <c r="P42" s="33">
        <v>0.86887757054606596</v>
      </c>
      <c r="Q42" s="33">
        <v>0.897254401789643</v>
      </c>
      <c r="R42" s="33">
        <v>0.89529230995455</v>
      </c>
      <c r="S42" s="33">
        <v>0.86946542082135503</v>
      </c>
      <c r="T42" s="33">
        <v>0.85467704879842099</v>
      </c>
      <c r="U42" s="33">
        <v>0.87613191775098198</v>
      </c>
      <c r="V42" s="33">
        <v>0.93218616848456903</v>
      </c>
      <c r="W42" s="33">
        <v>0.98318466571329699</v>
      </c>
      <c r="X42" s="33">
        <v>1</v>
      </c>
      <c r="Y42" s="33">
        <v>0.97501050917729604</v>
      </c>
      <c r="Z42" s="33">
        <v>0.90877198095966505</v>
      </c>
      <c r="AA42" s="33">
        <v>0.80731500372561504</v>
      </c>
      <c r="AB42" s="33">
        <v>0.70110305904343395</v>
      </c>
      <c r="AC42" s="33">
        <v>0.618991814342019</v>
      </c>
    </row>
    <row r="43" spans="2:29" x14ac:dyDescent="0.4">
      <c r="B43" s="33">
        <v>40</v>
      </c>
      <c r="C43" s="33">
        <v>40</v>
      </c>
      <c r="D43" s="33">
        <v>1</v>
      </c>
      <c r="E43" s="33">
        <v>160</v>
      </c>
      <c r="F43" s="33">
        <v>0.56504478330873997</v>
      </c>
      <c r="G43" s="33">
        <v>0.54545509349071397</v>
      </c>
      <c r="H43" s="33">
        <v>0.51949909201953903</v>
      </c>
      <c r="I43" s="33">
        <v>0.50243184515921602</v>
      </c>
      <c r="J43" s="33">
        <v>0.50985863028871603</v>
      </c>
      <c r="K43" s="33">
        <v>0.55584903799451102</v>
      </c>
      <c r="L43" s="33">
        <v>0.64596997283725799</v>
      </c>
      <c r="M43" s="33">
        <v>0.76585426345567698</v>
      </c>
      <c r="N43" s="33">
        <v>0.866527693533376</v>
      </c>
      <c r="O43" s="33">
        <v>0.90570895237051896</v>
      </c>
      <c r="P43" s="33">
        <v>0.89765033106632897</v>
      </c>
      <c r="Q43" s="33">
        <v>0.88921048629618604</v>
      </c>
      <c r="R43" s="33">
        <v>0.89100333409204402</v>
      </c>
      <c r="S43" s="33">
        <v>0.89876723297804695</v>
      </c>
      <c r="T43" s="33">
        <v>0.91861265670121695</v>
      </c>
      <c r="U43" s="33">
        <v>0.95001044615800001</v>
      </c>
      <c r="V43" s="33">
        <v>0.98293529124270296</v>
      </c>
      <c r="W43" s="33">
        <v>1</v>
      </c>
      <c r="X43" s="33">
        <v>0.98980603625623798</v>
      </c>
      <c r="Y43" s="33">
        <v>0.94736768260315796</v>
      </c>
      <c r="Z43" s="33">
        <v>0.88361835413740497</v>
      </c>
      <c r="AA43" s="33">
        <v>0.78726596723048303</v>
      </c>
      <c r="AB43" s="33">
        <v>0.68846798870082304</v>
      </c>
      <c r="AC43" s="33">
        <v>0.60993736760307604</v>
      </c>
    </row>
    <row r="44" spans="2:29" x14ac:dyDescent="0.4">
      <c r="B44" s="33">
        <v>41</v>
      </c>
      <c r="C44" s="33">
        <v>41</v>
      </c>
      <c r="D44" s="33">
        <v>1</v>
      </c>
      <c r="E44" s="33">
        <v>48</v>
      </c>
      <c r="F44" s="33">
        <v>0.59771767600814096</v>
      </c>
      <c r="G44" s="33">
        <v>0.58373727186975699</v>
      </c>
      <c r="H44" s="33">
        <v>0.57156737141344505</v>
      </c>
      <c r="I44" s="33">
        <v>0.55733776594161499</v>
      </c>
      <c r="J44" s="33">
        <v>0.55247229362739603</v>
      </c>
      <c r="K44" s="33">
        <v>0.58537034650978803</v>
      </c>
      <c r="L44" s="33">
        <v>0.67797219086414295</v>
      </c>
      <c r="M44" s="33">
        <v>0.79430733915031104</v>
      </c>
      <c r="N44" s="33">
        <v>0.88283727275636503</v>
      </c>
      <c r="O44" s="33">
        <v>0.91639792178653101</v>
      </c>
      <c r="P44" s="33">
        <v>0.91773661296391795</v>
      </c>
      <c r="Q44" s="33">
        <v>0.92233391681882704</v>
      </c>
      <c r="R44" s="33">
        <v>0.931968296926177</v>
      </c>
      <c r="S44" s="33">
        <v>0.92298583244021104</v>
      </c>
      <c r="T44" s="33">
        <v>0.90210890867636195</v>
      </c>
      <c r="U44" s="33">
        <v>0.89878754266777905</v>
      </c>
      <c r="V44" s="33">
        <v>0.93518105310199295</v>
      </c>
      <c r="W44" s="33">
        <v>0.97827587899651203</v>
      </c>
      <c r="X44" s="33">
        <v>1</v>
      </c>
      <c r="Y44" s="33">
        <v>0.979279707208353</v>
      </c>
      <c r="Z44" s="33">
        <v>0.92430974100271301</v>
      </c>
      <c r="AA44" s="33">
        <v>0.83690509293720605</v>
      </c>
      <c r="AB44" s="33">
        <v>0.74436932988628501</v>
      </c>
      <c r="AC44" s="33">
        <v>0.68244314632343905</v>
      </c>
    </row>
    <row r="45" spans="2:29" x14ac:dyDescent="0.4">
      <c r="B45" s="33">
        <v>42</v>
      </c>
      <c r="C45" s="33">
        <v>42</v>
      </c>
      <c r="D45" s="33">
        <v>1</v>
      </c>
      <c r="E45" s="33">
        <v>48</v>
      </c>
      <c r="F45" s="33">
        <v>0.54497109648537201</v>
      </c>
      <c r="G45" s="33">
        <v>0.52683118919236605</v>
      </c>
      <c r="H45" s="33">
        <v>0.51165272958796704</v>
      </c>
      <c r="I45" s="33">
        <v>0.49909232435949902</v>
      </c>
      <c r="J45" s="33">
        <v>0.49287059677672801</v>
      </c>
      <c r="K45" s="33">
        <v>0.51055814191652604</v>
      </c>
      <c r="L45" s="33">
        <v>0.58149623647178605</v>
      </c>
      <c r="M45" s="33">
        <v>0.69861421079606101</v>
      </c>
      <c r="N45" s="33">
        <v>0.817708966069285</v>
      </c>
      <c r="O45" s="33">
        <v>0.88122625526547704</v>
      </c>
      <c r="P45" s="33">
        <v>0.87722141256361097</v>
      </c>
      <c r="Q45" s="33">
        <v>0.85648693919671803</v>
      </c>
      <c r="R45" s="33">
        <v>0.85706382338939802</v>
      </c>
      <c r="S45" s="33">
        <v>0.864179602706179</v>
      </c>
      <c r="T45" s="33">
        <v>0.87000124028119696</v>
      </c>
      <c r="U45" s="33">
        <v>0.88836962030725397</v>
      </c>
      <c r="V45" s="33">
        <v>0.93225814857018297</v>
      </c>
      <c r="W45" s="33">
        <v>0.98148286412363495</v>
      </c>
      <c r="X45" s="33">
        <v>1</v>
      </c>
      <c r="Y45" s="33">
        <v>0.96235207314218496</v>
      </c>
      <c r="Z45" s="33">
        <v>0.86527468421862097</v>
      </c>
      <c r="AA45" s="33">
        <v>0.74069189204181296</v>
      </c>
      <c r="AB45" s="33">
        <v>0.63537552167253097</v>
      </c>
      <c r="AC45" s="33">
        <v>0.56450562542000704</v>
      </c>
    </row>
    <row r="46" spans="2:29" x14ac:dyDescent="0.4">
      <c r="B46" s="33">
        <v>43</v>
      </c>
      <c r="C46" s="33">
        <v>43</v>
      </c>
      <c r="D46" s="33">
        <v>1</v>
      </c>
      <c r="E46" s="33">
        <v>36</v>
      </c>
      <c r="F46" s="33">
        <v>0.52548913976591505</v>
      </c>
      <c r="G46" s="33">
        <v>0.51878773127801103</v>
      </c>
      <c r="H46" s="33">
        <v>0.51119728366542605</v>
      </c>
      <c r="I46" s="33">
        <v>0.50886729441573497</v>
      </c>
      <c r="J46" s="33">
        <v>0.51161432741711999</v>
      </c>
      <c r="K46" s="33">
        <v>0.53850488791866902</v>
      </c>
      <c r="L46" s="33">
        <v>0.61260588401549598</v>
      </c>
      <c r="M46" s="33">
        <v>0.72809372181124699</v>
      </c>
      <c r="N46" s="33">
        <v>0.84607519078191296</v>
      </c>
      <c r="O46" s="33">
        <v>0.91667707393077003</v>
      </c>
      <c r="P46" s="33">
        <v>0.91767790757369105</v>
      </c>
      <c r="Q46" s="33">
        <v>0.87392453177054497</v>
      </c>
      <c r="R46" s="33">
        <v>0.83074959259094705</v>
      </c>
      <c r="S46" s="33">
        <v>0.80152433781860299</v>
      </c>
      <c r="T46" s="33">
        <v>0.80222087447549395</v>
      </c>
      <c r="U46" s="33">
        <v>0.85089358043945296</v>
      </c>
      <c r="V46" s="33">
        <v>0.93265829381721499</v>
      </c>
      <c r="W46" s="33">
        <v>0.99319299535279004</v>
      </c>
      <c r="X46" s="33">
        <v>1</v>
      </c>
      <c r="Y46" s="33">
        <v>0.96764720248476999</v>
      </c>
      <c r="Z46" s="33">
        <v>0.89949656899331598</v>
      </c>
      <c r="AA46" s="33">
        <v>0.78644358225444</v>
      </c>
      <c r="AB46" s="33">
        <v>0.67638298624215598</v>
      </c>
      <c r="AC46" s="33">
        <v>0.59750845398997499</v>
      </c>
    </row>
    <row r="47" spans="2:29" x14ac:dyDescent="0.4">
      <c r="B47" s="33">
        <v>44</v>
      </c>
      <c r="C47" s="33">
        <v>44</v>
      </c>
      <c r="D47" s="33">
        <v>1</v>
      </c>
      <c r="E47" s="33">
        <v>48</v>
      </c>
      <c r="F47" s="33">
        <v>0.55910095271092997</v>
      </c>
      <c r="G47" s="33">
        <v>0.52705953600697297</v>
      </c>
      <c r="H47" s="33">
        <v>0.50408178916958701</v>
      </c>
      <c r="I47" s="33">
        <v>0.50179803736305995</v>
      </c>
      <c r="J47" s="33">
        <v>0.51635519631337601</v>
      </c>
      <c r="K47" s="33">
        <v>0.56009292340329897</v>
      </c>
      <c r="L47" s="33">
        <v>0.64926494500518395</v>
      </c>
      <c r="M47" s="33">
        <v>0.77195952845399995</v>
      </c>
      <c r="N47" s="33">
        <v>0.880943498378853</v>
      </c>
      <c r="O47" s="33">
        <v>0.93618921481165296</v>
      </c>
      <c r="P47" s="33">
        <v>0.93812807609714799</v>
      </c>
      <c r="Q47" s="33">
        <v>0.90121370353597396</v>
      </c>
      <c r="R47" s="33">
        <v>0.85347887620207996</v>
      </c>
      <c r="S47" s="33">
        <v>0.83730638902430898</v>
      </c>
      <c r="T47" s="33">
        <v>0.85957693198995999</v>
      </c>
      <c r="U47" s="33">
        <v>0.90109750918226394</v>
      </c>
      <c r="V47" s="33">
        <v>0.94699561159148604</v>
      </c>
      <c r="W47" s="33">
        <v>0.98916816987302703</v>
      </c>
      <c r="X47" s="33">
        <v>1</v>
      </c>
      <c r="Y47" s="33">
        <v>0.94119350535090196</v>
      </c>
      <c r="Z47" s="33">
        <v>0.83243398484438902</v>
      </c>
      <c r="AA47" s="33">
        <v>0.72273888955884003</v>
      </c>
      <c r="AB47" s="33">
        <v>0.64493998735139202</v>
      </c>
      <c r="AC47" s="33">
        <v>0.59471820747307302</v>
      </c>
    </row>
    <row r="48" spans="2:29" x14ac:dyDescent="0.4">
      <c r="B48" s="33">
        <v>45</v>
      </c>
      <c r="C48" s="33">
        <v>45</v>
      </c>
      <c r="D48" s="33">
        <v>1</v>
      </c>
      <c r="E48" s="33">
        <v>48</v>
      </c>
      <c r="F48" s="33">
        <v>0.59466685555030496</v>
      </c>
      <c r="G48" s="33">
        <v>0.56099314739134298</v>
      </c>
      <c r="H48" s="33">
        <v>0.52674164957962999</v>
      </c>
      <c r="I48" s="33">
        <v>0.50987641644980497</v>
      </c>
      <c r="J48" s="33">
        <v>0.51744771859416205</v>
      </c>
      <c r="K48" s="33">
        <v>0.54532060302945995</v>
      </c>
      <c r="L48" s="33">
        <v>0.60791034357165097</v>
      </c>
      <c r="M48" s="33">
        <v>0.71111997599473697</v>
      </c>
      <c r="N48" s="33">
        <v>0.81281835347319598</v>
      </c>
      <c r="O48" s="33">
        <v>0.85654998457821196</v>
      </c>
      <c r="P48" s="33">
        <v>0.85638186329726196</v>
      </c>
      <c r="Q48" s="33">
        <v>0.84799866566304005</v>
      </c>
      <c r="R48" s="33">
        <v>0.840339621807764</v>
      </c>
      <c r="S48" s="33">
        <v>0.83721769672141999</v>
      </c>
      <c r="T48" s="33">
        <v>0.84247239869947699</v>
      </c>
      <c r="U48" s="33">
        <v>0.87505184272992298</v>
      </c>
      <c r="V48" s="33">
        <v>0.93329658505073299</v>
      </c>
      <c r="W48" s="33">
        <v>0.98760479783313304</v>
      </c>
      <c r="X48" s="33">
        <v>1</v>
      </c>
      <c r="Y48" s="33">
        <v>0.94455494707021503</v>
      </c>
      <c r="Z48" s="33">
        <v>0.85254708035982996</v>
      </c>
      <c r="AA48" s="33">
        <v>0.74123246686859801</v>
      </c>
      <c r="AB48" s="33">
        <v>0.64174622219830701</v>
      </c>
      <c r="AC48" s="33">
        <v>0.56866138487951301</v>
      </c>
    </row>
    <row r="49" spans="2:29" x14ac:dyDescent="0.4">
      <c r="B49" s="33">
        <v>46</v>
      </c>
      <c r="C49" s="33">
        <v>46</v>
      </c>
      <c r="D49" s="33">
        <v>1</v>
      </c>
      <c r="E49" s="33">
        <v>96</v>
      </c>
      <c r="F49" s="33">
        <v>0.53997125289258896</v>
      </c>
      <c r="G49" s="33">
        <v>0.53028670975233905</v>
      </c>
      <c r="H49" s="33">
        <v>0.51577523929406499</v>
      </c>
      <c r="I49" s="33">
        <v>0.50161592542292699</v>
      </c>
      <c r="J49" s="33">
        <v>0.50653202824995203</v>
      </c>
      <c r="K49" s="33">
        <v>0.55753310424247404</v>
      </c>
      <c r="L49" s="33">
        <v>0.64989477100761905</v>
      </c>
      <c r="M49" s="33">
        <v>0.76071529046699904</v>
      </c>
      <c r="N49" s="33">
        <v>0.84819513140050995</v>
      </c>
      <c r="O49" s="33">
        <v>0.89922243243040201</v>
      </c>
      <c r="P49" s="33">
        <v>0.91013384053442103</v>
      </c>
      <c r="Q49" s="33">
        <v>0.88995817557587698</v>
      </c>
      <c r="R49" s="33">
        <v>0.86289144040716204</v>
      </c>
      <c r="S49" s="33">
        <v>0.855384578116543</v>
      </c>
      <c r="T49" s="33">
        <v>0.86596259834755496</v>
      </c>
      <c r="U49" s="33">
        <v>0.88237866170527901</v>
      </c>
      <c r="V49" s="33">
        <v>0.917633994592012</v>
      </c>
      <c r="W49" s="33">
        <v>0.96875556544543795</v>
      </c>
      <c r="X49" s="33">
        <v>1</v>
      </c>
      <c r="Y49" s="33">
        <v>0.96911398445030095</v>
      </c>
      <c r="Z49" s="33">
        <v>0.88680244860950497</v>
      </c>
      <c r="AA49" s="33">
        <v>0.77452499152317</v>
      </c>
      <c r="AB49" s="33">
        <v>0.66335446280893395</v>
      </c>
      <c r="AC49" s="33">
        <v>0.57804203777486296</v>
      </c>
    </row>
    <row r="50" spans="2:29" x14ac:dyDescent="0.4">
      <c r="B50" s="33">
        <v>47</v>
      </c>
      <c r="C50" s="33">
        <v>47</v>
      </c>
      <c r="D50" s="33">
        <v>1</v>
      </c>
      <c r="E50" s="33">
        <v>48</v>
      </c>
      <c r="F50" s="33">
        <v>0.56882682584403699</v>
      </c>
      <c r="G50" s="33">
        <v>0.56190450250117696</v>
      </c>
      <c r="H50" s="33">
        <v>0.54881276612302599</v>
      </c>
      <c r="I50" s="33">
        <v>0.53327086377959598</v>
      </c>
      <c r="J50" s="33">
        <v>0.52165649837438599</v>
      </c>
      <c r="K50" s="33">
        <v>0.54784160062777898</v>
      </c>
      <c r="L50" s="33">
        <v>0.63785044781309896</v>
      </c>
      <c r="M50" s="33">
        <v>0.76637033829849099</v>
      </c>
      <c r="N50" s="33">
        <v>0.86657848054652797</v>
      </c>
      <c r="O50" s="33">
        <v>0.90409688647617503</v>
      </c>
      <c r="P50" s="33">
        <v>0.90152888368558803</v>
      </c>
      <c r="Q50" s="33">
        <v>0.89077386945748604</v>
      </c>
      <c r="R50" s="33">
        <v>0.88924023901402305</v>
      </c>
      <c r="S50" s="33">
        <v>0.89710819784234697</v>
      </c>
      <c r="T50" s="33">
        <v>0.91342417506753704</v>
      </c>
      <c r="U50" s="33">
        <v>0.94817664046450501</v>
      </c>
      <c r="V50" s="33">
        <v>0.98618293952438896</v>
      </c>
      <c r="W50" s="33">
        <v>1</v>
      </c>
      <c r="X50" s="33">
        <v>0.97335122012449804</v>
      </c>
      <c r="Y50" s="33">
        <v>0.92405574330596896</v>
      </c>
      <c r="Z50" s="33">
        <v>0.85836755202932002</v>
      </c>
      <c r="AA50" s="33">
        <v>0.77251213465267399</v>
      </c>
      <c r="AB50" s="33">
        <v>0.69540167965972299</v>
      </c>
      <c r="AC50" s="33">
        <v>0.63761104726920403</v>
      </c>
    </row>
    <row r="51" spans="2:29" x14ac:dyDescent="0.4">
      <c r="B51" s="33">
        <v>48</v>
      </c>
      <c r="C51" s="33">
        <v>48</v>
      </c>
      <c r="D51" s="33">
        <v>1</v>
      </c>
      <c r="E51" s="33">
        <v>48</v>
      </c>
      <c r="F51" s="33">
        <v>0.547679308653231</v>
      </c>
      <c r="G51" s="33">
        <v>0.547875449264422</v>
      </c>
      <c r="H51" s="33">
        <v>0.53240408602870004</v>
      </c>
      <c r="I51" s="33">
        <v>0.50423676407517404</v>
      </c>
      <c r="J51" s="33">
        <v>0.49372060489694197</v>
      </c>
      <c r="K51" s="33">
        <v>0.53465909352109098</v>
      </c>
      <c r="L51" s="33">
        <v>0.62663403606614199</v>
      </c>
      <c r="M51" s="33">
        <v>0.74962895119245798</v>
      </c>
      <c r="N51" s="33">
        <v>0.85822591838002404</v>
      </c>
      <c r="O51" s="33">
        <v>0.92411328185997499</v>
      </c>
      <c r="P51" s="33">
        <v>0.93461440380523098</v>
      </c>
      <c r="Q51" s="33">
        <v>0.90514807552812304</v>
      </c>
      <c r="R51" s="33">
        <v>0.86932254198277203</v>
      </c>
      <c r="S51" s="33">
        <v>0.84891722402275305</v>
      </c>
      <c r="T51" s="33">
        <v>0.85480593254925397</v>
      </c>
      <c r="U51" s="33">
        <v>0.88333322694888305</v>
      </c>
      <c r="V51" s="33">
        <v>0.93232107372588102</v>
      </c>
      <c r="W51" s="33">
        <v>0.981618108072842</v>
      </c>
      <c r="X51" s="33">
        <v>1</v>
      </c>
      <c r="Y51" s="33">
        <v>0.97422512466807198</v>
      </c>
      <c r="Z51" s="33">
        <v>0.90803678556058298</v>
      </c>
      <c r="AA51" s="33">
        <v>0.80275801672396896</v>
      </c>
      <c r="AB51" s="33">
        <v>0.69629423729917295</v>
      </c>
      <c r="AC51" s="33">
        <v>0.62659449825698199</v>
      </c>
    </row>
    <row r="52" spans="2:29" x14ac:dyDescent="0.4">
      <c r="B52" s="33">
        <v>49</v>
      </c>
      <c r="C52" s="33">
        <v>49</v>
      </c>
      <c r="D52" s="33">
        <v>1</v>
      </c>
      <c r="E52" s="33">
        <v>48</v>
      </c>
      <c r="F52" s="33">
        <v>0.56487092486881796</v>
      </c>
      <c r="G52" s="33">
        <v>0.57098712298319099</v>
      </c>
      <c r="H52" s="33">
        <v>0.56660352133234804</v>
      </c>
      <c r="I52" s="33">
        <v>0.55230860721270603</v>
      </c>
      <c r="J52" s="33">
        <v>0.54667635012084104</v>
      </c>
      <c r="K52" s="33">
        <v>0.58526093054296802</v>
      </c>
      <c r="L52" s="33">
        <v>0.66890575360528803</v>
      </c>
      <c r="M52" s="33">
        <v>0.76997869504947303</v>
      </c>
      <c r="N52" s="33">
        <v>0.86117756960005098</v>
      </c>
      <c r="O52" s="33">
        <v>0.93022504936484496</v>
      </c>
      <c r="P52" s="33">
        <v>0.95740877210559105</v>
      </c>
      <c r="Q52" s="33">
        <v>0.95369732214027003</v>
      </c>
      <c r="R52" s="33">
        <v>0.94074301774535096</v>
      </c>
      <c r="S52" s="33">
        <v>0.92939276470886101</v>
      </c>
      <c r="T52" s="33">
        <v>0.91897511943659205</v>
      </c>
      <c r="U52" s="33">
        <v>0.91875494660735302</v>
      </c>
      <c r="V52" s="33">
        <v>0.93197642687023297</v>
      </c>
      <c r="W52" s="33">
        <v>0.96359835881863198</v>
      </c>
      <c r="X52" s="33">
        <v>1</v>
      </c>
      <c r="Y52" s="33">
        <v>0.99551700506319096</v>
      </c>
      <c r="Z52" s="33">
        <v>0.92496995313584296</v>
      </c>
      <c r="AA52" s="33">
        <v>0.80633361810236504</v>
      </c>
      <c r="AB52" s="33">
        <v>0.70178986184752201</v>
      </c>
      <c r="AC52" s="33">
        <v>0.63856790529264196</v>
      </c>
    </row>
    <row r="53" spans="2:29" x14ac:dyDescent="0.4">
      <c r="B53" s="33">
        <v>50</v>
      </c>
      <c r="C53" s="33">
        <v>50</v>
      </c>
      <c r="D53" s="33">
        <v>1</v>
      </c>
      <c r="E53" s="33">
        <v>72</v>
      </c>
      <c r="F53" s="33">
        <v>0.53282936912868795</v>
      </c>
      <c r="G53" s="33">
        <v>0.51477693579815098</v>
      </c>
      <c r="H53" s="33">
        <v>0.49610861750507601</v>
      </c>
      <c r="I53" s="33">
        <v>0.48275640402322201</v>
      </c>
      <c r="J53" s="33">
        <v>0.48238070453430998</v>
      </c>
      <c r="K53" s="33">
        <v>0.51249583025226897</v>
      </c>
      <c r="L53" s="33">
        <v>0.58885424784339102</v>
      </c>
      <c r="M53" s="33">
        <v>0.70747404372164502</v>
      </c>
      <c r="N53" s="33">
        <v>0.82966780112481497</v>
      </c>
      <c r="O53" s="33">
        <v>0.89692803412861</v>
      </c>
      <c r="P53" s="33">
        <v>0.90227110071842398</v>
      </c>
      <c r="Q53" s="33">
        <v>0.87799059612965502</v>
      </c>
      <c r="R53" s="33">
        <v>0.86225785727559701</v>
      </c>
      <c r="S53" s="33">
        <v>0.84558187706561505</v>
      </c>
      <c r="T53" s="33">
        <v>0.83593412325368899</v>
      </c>
      <c r="U53" s="33">
        <v>0.86578984505894696</v>
      </c>
      <c r="V53" s="33">
        <v>0.939651277649169</v>
      </c>
      <c r="W53" s="33">
        <v>1</v>
      </c>
      <c r="X53" s="33">
        <v>0.99115078067739304</v>
      </c>
      <c r="Y53" s="33">
        <v>0.91908034555589502</v>
      </c>
      <c r="Z53" s="33">
        <v>0.82404846370556095</v>
      </c>
      <c r="AA53" s="33">
        <v>0.73172683332392296</v>
      </c>
      <c r="AB53" s="33">
        <v>0.64986178308324105</v>
      </c>
      <c r="AC53" s="33">
        <v>0.59197020769507402</v>
      </c>
    </row>
    <row r="54" spans="2:29" x14ac:dyDescent="0.4">
      <c r="B54" s="33">
        <v>51</v>
      </c>
      <c r="C54" s="33">
        <v>51</v>
      </c>
      <c r="D54" s="33">
        <v>1</v>
      </c>
      <c r="E54" s="33">
        <v>72</v>
      </c>
      <c r="F54" s="33">
        <v>0.55097797370171397</v>
      </c>
      <c r="G54" s="33">
        <v>0.54639563507153899</v>
      </c>
      <c r="H54" s="33">
        <v>0.54239102579557896</v>
      </c>
      <c r="I54" s="33">
        <v>0.53252912803865105</v>
      </c>
      <c r="J54" s="33">
        <v>0.51990541761645903</v>
      </c>
      <c r="K54" s="33">
        <v>0.53381492420680099</v>
      </c>
      <c r="L54" s="33">
        <v>0.60168779699630504</v>
      </c>
      <c r="M54" s="33">
        <v>0.70793503596596596</v>
      </c>
      <c r="N54" s="33">
        <v>0.802477621537251</v>
      </c>
      <c r="O54" s="33">
        <v>0.84811270071325395</v>
      </c>
      <c r="P54" s="33">
        <v>0.85864288496464403</v>
      </c>
      <c r="Q54" s="33">
        <v>0.84989837963171899</v>
      </c>
      <c r="R54" s="33">
        <v>0.83188828806399395</v>
      </c>
      <c r="S54" s="33">
        <v>0.82331763321212703</v>
      </c>
      <c r="T54" s="33">
        <v>0.84097645162286305</v>
      </c>
      <c r="U54" s="33">
        <v>0.87887597743622003</v>
      </c>
      <c r="V54" s="33">
        <v>0.93101122155642402</v>
      </c>
      <c r="W54" s="33">
        <v>0.98220558691989401</v>
      </c>
      <c r="X54" s="33">
        <v>1</v>
      </c>
      <c r="Y54" s="33">
        <v>0.97661973366767896</v>
      </c>
      <c r="Z54" s="33">
        <v>0.91768568615687696</v>
      </c>
      <c r="AA54" s="33">
        <v>0.81040636636397201</v>
      </c>
      <c r="AB54" s="33">
        <v>0.70053619652801702</v>
      </c>
      <c r="AC54" s="33">
        <v>0.630732591526175</v>
      </c>
    </row>
    <row r="55" spans="2:29" x14ac:dyDescent="0.4">
      <c r="B55" s="33">
        <v>52</v>
      </c>
      <c r="C55" s="33">
        <v>52</v>
      </c>
      <c r="D55" s="33">
        <v>1</v>
      </c>
      <c r="E55" s="33">
        <v>72</v>
      </c>
      <c r="F55" s="33">
        <v>0.58838918321968603</v>
      </c>
      <c r="G55" s="33">
        <v>0.56852096824874998</v>
      </c>
      <c r="H55" s="33">
        <v>0.53813076314906105</v>
      </c>
      <c r="I55" s="33">
        <v>0.51396563446526899</v>
      </c>
      <c r="J55" s="33">
        <v>0.51496167245561497</v>
      </c>
      <c r="K55" s="33">
        <v>0.56454096860313896</v>
      </c>
      <c r="L55" s="33">
        <v>0.66413690685632099</v>
      </c>
      <c r="M55" s="33">
        <v>0.78798996994167103</v>
      </c>
      <c r="N55" s="33">
        <v>0.88868819804182597</v>
      </c>
      <c r="O55" s="33">
        <v>0.94911547351292502</v>
      </c>
      <c r="P55" s="33">
        <v>0.983799490734937</v>
      </c>
      <c r="Q55" s="33">
        <v>0.99255757289007995</v>
      </c>
      <c r="R55" s="33">
        <v>0.98299853804301895</v>
      </c>
      <c r="S55" s="33">
        <v>0.96137867493130003</v>
      </c>
      <c r="T55" s="33">
        <v>0.947841294868082</v>
      </c>
      <c r="U55" s="33">
        <v>0.95335800403293203</v>
      </c>
      <c r="V55" s="33">
        <v>0.97739134078203704</v>
      </c>
      <c r="W55" s="33">
        <v>0.998627351882859</v>
      </c>
      <c r="X55" s="33">
        <v>1</v>
      </c>
      <c r="Y55" s="33">
        <v>0.98268327419681101</v>
      </c>
      <c r="Z55" s="33">
        <v>0.93085525097412403</v>
      </c>
      <c r="AA55" s="33">
        <v>0.82836452184419895</v>
      </c>
      <c r="AB55" s="33">
        <v>0.71875002096968699</v>
      </c>
      <c r="AC55" s="33">
        <v>0.64754758967256998</v>
      </c>
    </row>
    <row r="56" spans="2:29" x14ac:dyDescent="0.4">
      <c r="B56" s="33">
        <v>53</v>
      </c>
      <c r="C56" s="33">
        <v>53</v>
      </c>
      <c r="D56" s="33">
        <v>1</v>
      </c>
      <c r="E56" s="33">
        <v>72</v>
      </c>
      <c r="F56" s="33">
        <v>0.51987747104706605</v>
      </c>
      <c r="G56" s="33">
        <v>0.51249193582061203</v>
      </c>
      <c r="H56" s="33">
        <v>0.509475364569835</v>
      </c>
      <c r="I56" s="33">
        <v>0.50260704213801999</v>
      </c>
      <c r="J56" s="33">
        <v>0.49506527765196201</v>
      </c>
      <c r="K56" s="33">
        <v>0.51591729496988004</v>
      </c>
      <c r="L56" s="33">
        <v>0.599405642270049</v>
      </c>
      <c r="M56" s="33">
        <v>0.73440385614257497</v>
      </c>
      <c r="N56" s="33">
        <v>0.85110270517892195</v>
      </c>
      <c r="O56" s="33">
        <v>0.89594135154564603</v>
      </c>
      <c r="P56" s="33">
        <v>0.88132981548605605</v>
      </c>
      <c r="Q56" s="33">
        <v>0.85618925862693396</v>
      </c>
      <c r="R56" s="33">
        <v>0.84577852279474297</v>
      </c>
      <c r="S56" s="33">
        <v>0.84250645212754804</v>
      </c>
      <c r="T56" s="33">
        <v>0.84965807920127201</v>
      </c>
      <c r="U56" s="33">
        <v>0.88532471076541497</v>
      </c>
      <c r="V56" s="33">
        <v>0.94581648423785503</v>
      </c>
      <c r="W56" s="33">
        <v>0.99666432494866097</v>
      </c>
      <c r="X56" s="33">
        <v>1</v>
      </c>
      <c r="Y56" s="33">
        <v>0.95834266175015204</v>
      </c>
      <c r="Z56" s="33">
        <v>0.89407236352886699</v>
      </c>
      <c r="AA56" s="33">
        <v>0.80125379504750904</v>
      </c>
      <c r="AB56" s="33">
        <v>0.69953996988234202</v>
      </c>
      <c r="AC56" s="33">
        <v>0.61821810860028703</v>
      </c>
    </row>
    <row r="57" spans="2:29" x14ac:dyDescent="0.4">
      <c r="B57" s="33">
        <v>54</v>
      </c>
      <c r="C57" s="33">
        <v>54</v>
      </c>
      <c r="D57" s="33">
        <v>1</v>
      </c>
      <c r="E57" s="33">
        <v>72</v>
      </c>
      <c r="F57" s="33">
        <v>0.53594279578654203</v>
      </c>
      <c r="G57" s="33">
        <v>0.53350225274622398</v>
      </c>
      <c r="H57" s="33">
        <v>0.53087794933420496</v>
      </c>
      <c r="I57" s="33">
        <v>0.52662062257686604</v>
      </c>
      <c r="J57" s="33">
        <v>0.53162356427177704</v>
      </c>
      <c r="K57" s="33">
        <v>0.56393040670365102</v>
      </c>
      <c r="L57" s="33">
        <v>0.64792970336762201</v>
      </c>
      <c r="M57" s="33">
        <v>0.768659277135185</v>
      </c>
      <c r="N57" s="33">
        <v>0.870798562858772</v>
      </c>
      <c r="O57" s="33">
        <v>0.92420511942529004</v>
      </c>
      <c r="P57" s="33">
        <v>0.94663161701797505</v>
      </c>
      <c r="Q57" s="33">
        <v>0.95704869931463799</v>
      </c>
      <c r="R57" s="33">
        <v>0.96048673180674105</v>
      </c>
      <c r="S57" s="33">
        <v>0.95953417986720302</v>
      </c>
      <c r="T57" s="33">
        <v>0.94804216113669004</v>
      </c>
      <c r="U57" s="33">
        <v>0.94741243942544295</v>
      </c>
      <c r="V57" s="33">
        <v>0.97662351988793294</v>
      </c>
      <c r="W57" s="33">
        <v>1</v>
      </c>
      <c r="X57" s="33">
        <v>0.97277496127362195</v>
      </c>
      <c r="Y57" s="33">
        <v>0.91148649658327396</v>
      </c>
      <c r="Z57" s="33">
        <v>0.83636644628793699</v>
      </c>
      <c r="AA57" s="33">
        <v>0.751118079147996</v>
      </c>
      <c r="AB57" s="33">
        <v>0.67429204509302398</v>
      </c>
      <c r="AC57" s="33">
        <v>0.621582632981734</v>
      </c>
    </row>
    <row r="58" spans="2:29" x14ac:dyDescent="0.4">
      <c r="B58" s="33">
        <v>55</v>
      </c>
      <c r="C58" s="33">
        <v>55</v>
      </c>
      <c r="D58" s="33">
        <v>1</v>
      </c>
      <c r="E58" s="33">
        <v>72</v>
      </c>
      <c r="F58" s="33">
        <v>0.59860084389897905</v>
      </c>
      <c r="G58" s="33">
        <v>0.58201626468769896</v>
      </c>
      <c r="H58" s="33">
        <v>0.57150393887327</v>
      </c>
      <c r="I58" s="33">
        <v>0.56637021179682101</v>
      </c>
      <c r="J58" s="33">
        <v>0.56171427111704997</v>
      </c>
      <c r="K58" s="33">
        <v>0.58119925709082398</v>
      </c>
      <c r="L58" s="33">
        <v>0.65207735818475299</v>
      </c>
      <c r="M58" s="33">
        <v>0.76495906700119598</v>
      </c>
      <c r="N58" s="33">
        <v>0.87613197039304602</v>
      </c>
      <c r="O58" s="33">
        <v>0.95222756162435895</v>
      </c>
      <c r="P58" s="33">
        <v>0.98600338898217899</v>
      </c>
      <c r="Q58" s="33">
        <v>0.97491814373805996</v>
      </c>
      <c r="R58" s="33">
        <v>0.92440057957864996</v>
      </c>
      <c r="S58" s="33">
        <v>0.88835557748627603</v>
      </c>
      <c r="T58" s="33">
        <v>0.89719746246444898</v>
      </c>
      <c r="U58" s="33">
        <v>0.93276946196680799</v>
      </c>
      <c r="V58" s="33">
        <v>0.975854281459127</v>
      </c>
      <c r="W58" s="33">
        <v>0.99733202525417797</v>
      </c>
      <c r="X58" s="33">
        <v>1</v>
      </c>
      <c r="Y58" s="33">
        <v>0.98587768651238405</v>
      </c>
      <c r="Z58" s="33">
        <v>0.93645454091533897</v>
      </c>
      <c r="AA58" s="33">
        <v>0.83360116598487899</v>
      </c>
      <c r="AB58" s="33">
        <v>0.72658730053878096</v>
      </c>
      <c r="AC58" s="33">
        <v>0.66072691321477195</v>
      </c>
    </row>
    <row r="59" spans="2:29" x14ac:dyDescent="0.4">
      <c r="B59" s="33">
        <v>56</v>
      </c>
      <c r="C59" s="33">
        <v>56</v>
      </c>
      <c r="D59" s="33">
        <v>1</v>
      </c>
      <c r="E59" s="33">
        <v>336</v>
      </c>
      <c r="F59" s="33">
        <v>0.58900874149820903</v>
      </c>
      <c r="G59" s="33">
        <v>0.555364836559607</v>
      </c>
      <c r="H59" s="33">
        <v>0.513859306320123</v>
      </c>
      <c r="I59" s="33">
        <v>0.49048244419207698</v>
      </c>
      <c r="J59" s="33">
        <v>0.50825222881187104</v>
      </c>
      <c r="K59" s="33">
        <v>0.56480081323907605</v>
      </c>
      <c r="L59" s="33">
        <v>0.65519162404459597</v>
      </c>
      <c r="M59" s="33">
        <v>0.75945995453878901</v>
      </c>
      <c r="N59" s="33">
        <v>0.85137700781516601</v>
      </c>
      <c r="O59" s="33">
        <v>0.90151714771311497</v>
      </c>
      <c r="P59" s="33">
        <v>0.925807761959204</v>
      </c>
      <c r="Q59" s="33">
        <v>0.929345956908043</v>
      </c>
      <c r="R59" s="33">
        <v>0.90952305569369696</v>
      </c>
      <c r="S59" s="33">
        <v>0.87588198690199304</v>
      </c>
      <c r="T59" s="33">
        <v>0.84952560631864604</v>
      </c>
      <c r="U59" s="33">
        <v>0.848323048180185</v>
      </c>
      <c r="V59" s="33">
        <v>0.89503105567061203</v>
      </c>
      <c r="W59" s="33">
        <v>0.96118729731789698</v>
      </c>
      <c r="X59" s="33">
        <v>1</v>
      </c>
      <c r="Y59" s="33">
        <v>0.97783505859784103</v>
      </c>
      <c r="Z59" s="33">
        <v>0.90776329591616201</v>
      </c>
      <c r="AA59" s="33">
        <v>0.79482109283412306</v>
      </c>
      <c r="AB59" s="33">
        <v>0.68040996413984201</v>
      </c>
      <c r="AC59" s="33">
        <v>0.59633913955345697</v>
      </c>
    </row>
    <row r="60" spans="2:29" x14ac:dyDescent="0.4">
      <c r="B60" s="33">
        <v>57</v>
      </c>
      <c r="C60" s="33">
        <v>57</v>
      </c>
      <c r="D60" s="33">
        <v>1</v>
      </c>
      <c r="E60" s="33">
        <v>336</v>
      </c>
      <c r="F60" s="33">
        <v>0.55221417997872402</v>
      </c>
      <c r="G60" s="33">
        <v>0.53852675869280198</v>
      </c>
      <c r="H60" s="33">
        <v>0.52996230702866798</v>
      </c>
      <c r="I60" s="33">
        <v>0.52595223876691899</v>
      </c>
      <c r="J60" s="33">
        <v>0.52311559792338402</v>
      </c>
      <c r="K60" s="33">
        <v>0.55419208675737597</v>
      </c>
      <c r="L60" s="33">
        <v>0.64674409490545004</v>
      </c>
      <c r="M60" s="33">
        <v>0.77418962607763697</v>
      </c>
      <c r="N60" s="33">
        <v>0.87988110455419899</v>
      </c>
      <c r="O60" s="33">
        <v>0.930505618438214</v>
      </c>
      <c r="P60" s="33">
        <v>0.93800289664301995</v>
      </c>
      <c r="Q60" s="33">
        <v>0.92069594797365895</v>
      </c>
      <c r="R60" s="33">
        <v>0.89375503780793797</v>
      </c>
      <c r="S60" s="33">
        <v>0.86047997163713896</v>
      </c>
      <c r="T60" s="33">
        <v>0.84652874554204005</v>
      </c>
      <c r="U60" s="33">
        <v>0.87469912664313998</v>
      </c>
      <c r="V60" s="33">
        <v>0.93316430438664799</v>
      </c>
      <c r="W60" s="33">
        <v>0.97953105100600202</v>
      </c>
      <c r="X60" s="33">
        <v>1</v>
      </c>
      <c r="Y60" s="33">
        <v>0.98740748536058198</v>
      </c>
      <c r="Z60" s="33">
        <v>0.93828662381719896</v>
      </c>
      <c r="AA60" s="33">
        <v>0.83432825402736299</v>
      </c>
      <c r="AB60" s="33">
        <v>0.71086608923577099</v>
      </c>
      <c r="AC60" s="33">
        <v>0.61046238530086605</v>
      </c>
    </row>
    <row r="61" spans="2:29" x14ac:dyDescent="0.4">
      <c r="B61" s="33">
        <v>58</v>
      </c>
      <c r="C61" s="33">
        <v>58</v>
      </c>
      <c r="D61" s="33">
        <v>1</v>
      </c>
      <c r="E61" s="33">
        <v>48</v>
      </c>
      <c r="F61" s="33">
        <v>0.55560176554763296</v>
      </c>
      <c r="G61" s="33">
        <v>0.539052145835765</v>
      </c>
      <c r="H61" s="33">
        <v>0.52885888435738804</v>
      </c>
      <c r="I61" s="33">
        <v>0.53196117402785004</v>
      </c>
      <c r="J61" s="33">
        <v>0.54088049587508802</v>
      </c>
      <c r="K61" s="33">
        <v>0.56706046091146101</v>
      </c>
      <c r="L61" s="33">
        <v>0.64109360187514997</v>
      </c>
      <c r="M61" s="33">
        <v>0.76802672058944998</v>
      </c>
      <c r="N61" s="33">
        <v>0.89367976843200003</v>
      </c>
      <c r="O61" s="33">
        <v>0.96365370932594796</v>
      </c>
      <c r="P61" s="33">
        <v>0.96878442334173098</v>
      </c>
      <c r="Q61" s="33">
        <v>0.93751303678155395</v>
      </c>
      <c r="R61" s="33">
        <v>0.89493042191482697</v>
      </c>
      <c r="S61" s="33">
        <v>0.85907285376944797</v>
      </c>
      <c r="T61" s="33">
        <v>0.84946902970687899</v>
      </c>
      <c r="U61" s="33">
        <v>0.88234929445822696</v>
      </c>
      <c r="V61" s="33">
        <v>0.94895740889469604</v>
      </c>
      <c r="W61" s="33">
        <v>0.99767881058191799</v>
      </c>
      <c r="X61" s="33">
        <v>1</v>
      </c>
      <c r="Y61" s="33">
        <v>0.96396621024340901</v>
      </c>
      <c r="Z61" s="33">
        <v>0.90249176853441304</v>
      </c>
      <c r="AA61" s="33">
        <v>0.79668632893000102</v>
      </c>
      <c r="AB61" s="33">
        <v>0.68404737202362298</v>
      </c>
      <c r="AC61" s="33">
        <v>0.61518469118210195</v>
      </c>
    </row>
    <row r="62" spans="2:29" x14ac:dyDescent="0.4">
      <c r="B62" s="33">
        <v>59</v>
      </c>
      <c r="C62" s="33">
        <v>59</v>
      </c>
      <c r="D62" s="33">
        <v>1</v>
      </c>
      <c r="E62" s="33">
        <v>48</v>
      </c>
      <c r="F62" s="33">
        <v>0.53163241286823204</v>
      </c>
      <c r="G62" s="33">
        <v>0.53038771998010503</v>
      </c>
      <c r="H62" s="33">
        <v>0.53108163167939004</v>
      </c>
      <c r="I62" s="33">
        <v>0.53038173066921701</v>
      </c>
      <c r="J62" s="33">
        <v>0.53449577340500398</v>
      </c>
      <c r="K62" s="33">
        <v>0.56858572615391001</v>
      </c>
      <c r="L62" s="33">
        <v>0.64389663019579801</v>
      </c>
      <c r="M62" s="33">
        <v>0.74196149635748698</v>
      </c>
      <c r="N62" s="33">
        <v>0.82740164524110804</v>
      </c>
      <c r="O62" s="33">
        <v>0.86988313027116304</v>
      </c>
      <c r="P62" s="33">
        <v>0.86089718925802905</v>
      </c>
      <c r="Q62" s="33">
        <v>0.84034566080823903</v>
      </c>
      <c r="R62" s="33">
        <v>0.83801680187468797</v>
      </c>
      <c r="S62" s="33">
        <v>0.84995651758690904</v>
      </c>
      <c r="T62" s="33">
        <v>0.86186927773671596</v>
      </c>
      <c r="U62" s="33">
        <v>0.88336192711127304</v>
      </c>
      <c r="V62" s="33">
        <v>0.92952967016616395</v>
      </c>
      <c r="W62" s="33">
        <v>0.97902618869062497</v>
      </c>
      <c r="X62" s="33">
        <v>1</v>
      </c>
      <c r="Y62" s="33">
        <v>0.96994447148006602</v>
      </c>
      <c r="Z62" s="33">
        <v>0.89690458006376605</v>
      </c>
      <c r="AA62" s="33">
        <v>0.78965750599008699</v>
      </c>
      <c r="AB62" s="33">
        <v>0.68827346964761404</v>
      </c>
      <c r="AC62" s="33">
        <v>0.61003677445774396</v>
      </c>
    </row>
    <row r="63" spans="2:29" x14ac:dyDescent="0.4">
      <c r="B63" s="33">
        <v>60</v>
      </c>
      <c r="C63" s="33">
        <v>60</v>
      </c>
      <c r="D63" s="33">
        <v>1</v>
      </c>
      <c r="E63" s="33">
        <v>48</v>
      </c>
      <c r="F63" s="33">
        <v>0.55030570523725297</v>
      </c>
      <c r="G63" s="33">
        <v>0.54458578966119398</v>
      </c>
      <c r="H63" s="33">
        <v>0.52120213331489795</v>
      </c>
      <c r="I63" s="33">
        <v>0.49457906037911697</v>
      </c>
      <c r="J63" s="33">
        <v>0.50328754437504297</v>
      </c>
      <c r="K63" s="33">
        <v>0.55901782685324197</v>
      </c>
      <c r="L63" s="33">
        <v>0.64847168742288697</v>
      </c>
      <c r="M63" s="33">
        <v>0.73869009290742005</v>
      </c>
      <c r="N63" s="33">
        <v>0.803502193386049</v>
      </c>
      <c r="O63" s="33">
        <v>0.84249176293160399</v>
      </c>
      <c r="P63" s="33">
        <v>0.86755922403299102</v>
      </c>
      <c r="Q63" s="33">
        <v>0.88254130661330799</v>
      </c>
      <c r="R63" s="33">
        <v>0.87078282951348995</v>
      </c>
      <c r="S63" s="33">
        <v>0.85319618125999397</v>
      </c>
      <c r="T63" s="33">
        <v>0.85359814746671403</v>
      </c>
      <c r="U63" s="33">
        <v>0.883776162540437</v>
      </c>
      <c r="V63" s="33">
        <v>0.93640304814132402</v>
      </c>
      <c r="W63" s="33">
        <v>0.98568677385437298</v>
      </c>
      <c r="X63" s="33">
        <v>1</v>
      </c>
      <c r="Y63" s="33">
        <v>0.96362618960179702</v>
      </c>
      <c r="Z63" s="33">
        <v>0.87880385262822802</v>
      </c>
      <c r="AA63" s="33">
        <v>0.75981523786345495</v>
      </c>
      <c r="AB63" s="33">
        <v>0.66273785274915697</v>
      </c>
      <c r="AC63" s="33">
        <v>0.60743253694506705</v>
      </c>
    </row>
    <row r="64" spans="2:29" x14ac:dyDescent="0.4">
      <c r="B64" s="33">
        <v>61</v>
      </c>
      <c r="C64" s="33">
        <v>61</v>
      </c>
      <c r="D64" s="33">
        <v>1</v>
      </c>
      <c r="E64" s="33">
        <v>96</v>
      </c>
      <c r="F64" s="33">
        <v>0.56130071306257601</v>
      </c>
      <c r="G64" s="33">
        <v>0.54109785281399603</v>
      </c>
      <c r="H64" s="33">
        <v>0.53071581623712905</v>
      </c>
      <c r="I64" s="33">
        <v>0.52890837388134204</v>
      </c>
      <c r="J64" s="33">
        <v>0.53560028972541796</v>
      </c>
      <c r="K64" s="33">
        <v>0.57265065656665703</v>
      </c>
      <c r="L64" s="33">
        <v>0.67148473896654504</v>
      </c>
      <c r="M64" s="33">
        <v>0.80985519336191503</v>
      </c>
      <c r="N64" s="33">
        <v>0.92076427892998602</v>
      </c>
      <c r="O64" s="33">
        <v>0.98023600888777396</v>
      </c>
      <c r="P64" s="33">
        <v>1</v>
      </c>
      <c r="Q64" s="33">
        <v>0.97501191360475703</v>
      </c>
      <c r="R64" s="33">
        <v>0.92630503635843398</v>
      </c>
      <c r="S64" s="33">
        <v>0.90283806789909704</v>
      </c>
      <c r="T64" s="33">
        <v>0.90523002690967203</v>
      </c>
      <c r="U64" s="33">
        <v>0.91868924167254695</v>
      </c>
      <c r="V64" s="33">
        <v>0.94051762248218496</v>
      </c>
      <c r="W64" s="33">
        <v>0.96835601015336803</v>
      </c>
      <c r="X64" s="33">
        <v>0.97800213414106196</v>
      </c>
      <c r="Y64" s="33">
        <v>0.94561482701894195</v>
      </c>
      <c r="Z64" s="33">
        <v>0.87058194788870402</v>
      </c>
      <c r="AA64" s="33">
        <v>0.77088802476719698</v>
      </c>
      <c r="AB64" s="33">
        <v>0.68654637986336298</v>
      </c>
      <c r="AC64" s="33">
        <v>0.63158696193814501</v>
      </c>
    </row>
    <row r="65" spans="2:29" x14ac:dyDescent="0.4">
      <c r="B65" s="33">
        <v>62</v>
      </c>
      <c r="C65" s="33">
        <v>62</v>
      </c>
      <c r="D65" s="33">
        <v>1</v>
      </c>
      <c r="E65" s="33">
        <v>160</v>
      </c>
      <c r="F65" s="33">
        <v>0.53554082098529598</v>
      </c>
      <c r="G65" s="33">
        <v>0.52874187456867505</v>
      </c>
      <c r="H65" s="33">
        <v>0.51379160838707905</v>
      </c>
      <c r="I65" s="33">
        <v>0.49679570963712</v>
      </c>
      <c r="J65" s="33">
        <v>0.492427795472966</v>
      </c>
      <c r="K65" s="33">
        <v>0.51932090180533996</v>
      </c>
      <c r="L65" s="33">
        <v>0.59074542366536897</v>
      </c>
      <c r="M65" s="33">
        <v>0.69740152840636005</v>
      </c>
      <c r="N65" s="33">
        <v>0.80245618820161002</v>
      </c>
      <c r="O65" s="33">
        <v>0.87168556943423003</v>
      </c>
      <c r="P65" s="33">
        <v>0.89688711317216696</v>
      </c>
      <c r="Q65" s="33">
        <v>0.89703931609091303</v>
      </c>
      <c r="R65" s="33">
        <v>0.89190313623567996</v>
      </c>
      <c r="S65" s="33">
        <v>0.89735659819374003</v>
      </c>
      <c r="T65" s="33">
        <v>0.906110033428977</v>
      </c>
      <c r="U65" s="33">
        <v>0.91384581207434201</v>
      </c>
      <c r="V65" s="33">
        <v>0.93718340033899195</v>
      </c>
      <c r="W65" s="33">
        <v>0.97784314707640096</v>
      </c>
      <c r="X65" s="33">
        <v>1</v>
      </c>
      <c r="Y65" s="33">
        <v>0.96612268729710005</v>
      </c>
      <c r="Z65" s="33">
        <v>0.87410627161904497</v>
      </c>
      <c r="AA65" s="33">
        <v>0.75174682559545902</v>
      </c>
      <c r="AB65" s="33">
        <v>0.64515385397020297</v>
      </c>
      <c r="AC65" s="33">
        <v>0.57565292607696295</v>
      </c>
    </row>
    <row r="66" spans="2:29" x14ac:dyDescent="0.4">
      <c r="B66" s="33">
        <v>63</v>
      </c>
      <c r="C66" s="33">
        <v>63</v>
      </c>
      <c r="D66" s="33">
        <v>1</v>
      </c>
      <c r="E66" s="33">
        <v>120</v>
      </c>
      <c r="F66" s="33">
        <v>0.60490547129728101</v>
      </c>
      <c r="G66" s="33">
        <v>0.59269610269277595</v>
      </c>
      <c r="H66" s="33">
        <v>0.57169561028961702</v>
      </c>
      <c r="I66" s="33">
        <v>0.548858631829099</v>
      </c>
      <c r="J66" s="33">
        <v>0.53428395872436196</v>
      </c>
      <c r="K66" s="33">
        <v>0.560501055369928</v>
      </c>
      <c r="L66" s="33">
        <v>0.64683247214296002</v>
      </c>
      <c r="M66" s="33">
        <v>0.77144370673905105</v>
      </c>
      <c r="N66" s="33">
        <v>0.86670728106139705</v>
      </c>
      <c r="O66" s="33">
        <v>0.90309245223815704</v>
      </c>
      <c r="P66" s="33">
        <v>0.90475112875120001</v>
      </c>
      <c r="Q66" s="33">
        <v>0.89991729731349102</v>
      </c>
      <c r="R66" s="33">
        <v>0.90131062885576696</v>
      </c>
      <c r="S66" s="33">
        <v>0.91068217380015504</v>
      </c>
      <c r="T66" s="33">
        <v>0.935103080876177</v>
      </c>
      <c r="U66" s="33">
        <v>0.96064447884661697</v>
      </c>
      <c r="V66" s="33">
        <v>0.97631047866253395</v>
      </c>
      <c r="W66" s="33">
        <v>0.990778196692502</v>
      </c>
      <c r="X66" s="33">
        <v>1</v>
      </c>
      <c r="Y66" s="33">
        <v>0.98225754759169304</v>
      </c>
      <c r="Z66" s="33">
        <v>0.91334237253099104</v>
      </c>
      <c r="AA66" s="33">
        <v>0.80399262419263096</v>
      </c>
      <c r="AB66" s="33">
        <v>0.70112050274403603</v>
      </c>
      <c r="AC66" s="33">
        <v>0.62790850968674705</v>
      </c>
    </row>
    <row r="67" spans="2:29" x14ac:dyDescent="0.4">
      <c r="B67" s="33">
        <v>64</v>
      </c>
      <c r="C67" s="33">
        <v>64</v>
      </c>
      <c r="D67" s="33">
        <v>1</v>
      </c>
      <c r="E67" s="33">
        <v>168</v>
      </c>
      <c r="F67" s="33">
        <v>0.55294910473201997</v>
      </c>
      <c r="G67" s="33">
        <v>0.55041499869835997</v>
      </c>
      <c r="H67" s="33">
        <v>0.54251731778395695</v>
      </c>
      <c r="I67" s="33">
        <v>0.537200397236542</v>
      </c>
      <c r="J67" s="33">
        <v>0.54332823668422603</v>
      </c>
      <c r="K67" s="33">
        <v>0.582469222691265</v>
      </c>
      <c r="L67" s="33">
        <v>0.66544506466934095</v>
      </c>
      <c r="M67" s="33">
        <v>0.77866077137094203</v>
      </c>
      <c r="N67" s="33">
        <v>0.88259402115907903</v>
      </c>
      <c r="O67" s="33">
        <v>0.95432473248104599</v>
      </c>
      <c r="P67" s="33">
        <v>0.98388891199925999</v>
      </c>
      <c r="Q67" s="33">
        <v>0.96769023448994296</v>
      </c>
      <c r="R67" s="33">
        <v>0.92261277093372795</v>
      </c>
      <c r="S67" s="33">
        <v>0.89009969778036702</v>
      </c>
      <c r="T67" s="33">
        <v>0.89637486648124698</v>
      </c>
      <c r="U67" s="33">
        <v>0.92262368897833702</v>
      </c>
      <c r="V67" s="33">
        <v>0.94401576208038795</v>
      </c>
      <c r="W67" s="33">
        <v>0.97296212472635402</v>
      </c>
      <c r="X67" s="33">
        <v>1</v>
      </c>
      <c r="Y67" s="33">
        <v>0.98135030784850197</v>
      </c>
      <c r="Z67" s="33">
        <v>0.90339717333610903</v>
      </c>
      <c r="AA67" s="33">
        <v>0.79242286179405097</v>
      </c>
      <c r="AB67" s="33">
        <v>0.69025697794515295</v>
      </c>
      <c r="AC67" s="33">
        <v>0.62214339164443699</v>
      </c>
    </row>
    <row r="68" spans="2:29" x14ac:dyDescent="0.4">
      <c r="B68" s="33">
        <v>65</v>
      </c>
      <c r="C68" s="33">
        <v>65</v>
      </c>
      <c r="D68" s="33">
        <v>1</v>
      </c>
      <c r="E68" s="33">
        <v>48</v>
      </c>
      <c r="F68" s="33">
        <v>0.55521172664983498</v>
      </c>
      <c r="G68" s="33">
        <v>0.54753762994379396</v>
      </c>
      <c r="H68" s="33">
        <v>0.53184889422732995</v>
      </c>
      <c r="I68" s="33">
        <v>0.52049697909719395</v>
      </c>
      <c r="J68" s="33">
        <v>0.52423800874478999</v>
      </c>
      <c r="K68" s="33">
        <v>0.576193542925451</v>
      </c>
      <c r="L68" s="33">
        <v>0.69170676306067003</v>
      </c>
      <c r="M68" s="33">
        <v>0.83094988782208501</v>
      </c>
      <c r="N68" s="33">
        <v>0.93464719050667799</v>
      </c>
      <c r="O68" s="33">
        <v>0.96061015613962997</v>
      </c>
      <c r="P68" s="33">
        <v>0.93693088749601905</v>
      </c>
      <c r="Q68" s="33">
        <v>0.90416563068921196</v>
      </c>
      <c r="R68" s="33">
        <v>0.90181556422411702</v>
      </c>
      <c r="S68" s="33">
        <v>0.92567334438330995</v>
      </c>
      <c r="T68" s="33">
        <v>0.95297701437983195</v>
      </c>
      <c r="U68" s="33">
        <v>0.97376586517833796</v>
      </c>
      <c r="V68" s="33">
        <v>0.98952011110057603</v>
      </c>
      <c r="W68" s="33">
        <v>0.99714563949428003</v>
      </c>
      <c r="X68" s="33">
        <v>1</v>
      </c>
      <c r="Y68" s="33">
        <v>0.97854100039685099</v>
      </c>
      <c r="Z68" s="33">
        <v>0.91469966425192595</v>
      </c>
      <c r="AA68" s="33">
        <v>0.80550822609836803</v>
      </c>
      <c r="AB68" s="33">
        <v>0.70337813120294401</v>
      </c>
      <c r="AC68" s="33">
        <v>0.63795213852521904</v>
      </c>
    </row>
    <row r="69" spans="2:29" x14ac:dyDescent="0.4">
      <c r="B69" s="33">
        <v>66</v>
      </c>
      <c r="C69" s="33">
        <v>66</v>
      </c>
      <c r="D69" s="33">
        <v>1</v>
      </c>
      <c r="E69" s="33">
        <v>80</v>
      </c>
      <c r="F69" s="33">
        <v>0.53229617213967095</v>
      </c>
      <c r="G69" s="33">
        <v>0.49406784401875498</v>
      </c>
      <c r="H69" s="33">
        <v>0.46250375033847602</v>
      </c>
      <c r="I69" s="33">
        <v>0.45507683855838799</v>
      </c>
      <c r="J69" s="33">
        <v>0.47518997429436899</v>
      </c>
      <c r="K69" s="33">
        <v>0.52890565451678795</v>
      </c>
      <c r="L69" s="33">
        <v>0.61625023103736398</v>
      </c>
      <c r="M69" s="33">
        <v>0.72275550377008702</v>
      </c>
      <c r="N69" s="33">
        <v>0.81181580529387998</v>
      </c>
      <c r="O69" s="33">
        <v>0.85626618646633101</v>
      </c>
      <c r="P69" s="33">
        <v>0.86070979692806604</v>
      </c>
      <c r="Q69" s="33">
        <v>0.84744297675997804</v>
      </c>
      <c r="R69" s="33">
        <v>0.832582299140458</v>
      </c>
      <c r="S69" s="33">
        <v>0.82538764186656199</v>
      </c>
      <c r="T69" s="33">
        <v>0.82597432426211503</v>
      </c>
      <c r="U69" s="33">
        <v>0.85707735318073897</v>
      </c>
      <c r="V69" s="33">
        <v>0.91162488363780303</v>
      </c>
      <c r="W69" s="33">
        <v>0.97246299469031305</v>
      </c>
      <c r="X69" s="33">
        <v>1</v>
      </c>
      <c r="Y69" s="33">
        <v>0.96515042085465097</v>
      </c>
      <c r="Z69" s="33">
        <v>0.87760228873221302</v>
      </c>
      <c r="AA69" s="33">
        <v>0.76770543942570801</v>
      </c>
      <c r="AB69" s="33">
        <v>0.68316033234608697</v>
      </c>
      <c r="AC69" s="33">
        <v>0.62578715532502105</v>
      </c>
    </row>
    <row r="70" spans="2:29" x14ac:dyDescent="0.4">
      <c r="B70" s="33">
        <v>67</v>
      </c>
      <c r="C70" s="33">
        <v>67</v>
      </c>
      <c r="D70" s="33">
        <v>1</v>
      </c>
      <c r="E70" s="33">
        <v>72</v>
      </c>
      <c r="F70" s="33">
        <v>0.52907942659081197</v>
      </c>
      <c r="G70" s="33">
        <v>0.52704348199605999</v>
      </c>
      <c r="H70" s="33">
        <v>0.51668291186374105</v>
      </c>
      <c r="I70" s="33">
        <v>0.50883876966290598</v>
      </c>
      <c r="J70" s="33">
        <v>0.51611622787455302</v>
      </c>
      <c r="K70" s="33">
        <v>0.56559969417653599</v>
      </c>
      <c r="L70" s="33">
        <v>0.65255853238212802</v>
      </c>
      <c r="M70" s="33">
        <v>0.75262254413946095</v>
      </c>
      <c r="N70" s="33">
        <v>0.82290992376321503</v>
      </c>
      <c r="O70" s="33">
        <v>0.84907743938288704</v>
      </c>
      <c r="P70" s="33">
        <v>0.84133207365415097</v>
      </c>
      <c r="Q70" s="33">
        <v>0.83529057735977796</v>
      </c>
      <c r="R70" s="33">
        <v>0.83801755007657697</v>
      </c>
      <c r="S70" s="33">
        <v>0.84231998279200804</v>
      </c>
      <c r="T70" s="33">
        <v>0.85195381964141603</v>
      </c>
      <c r="U70" s="33">
        <v>0.87946660444531199</v>
      </c>
      <c r="V70" s="33">
        <v>0.91481564257115799</v>
      </c>
      <c r="W70" s="33">
        <v>0.951375944538146</v>
      </c>
      <c r="X70" s="33">
        <v>0.99032117784654305</v>
      </c>
      <c r="Y70" s="33">
        <v>1</v>
      </c>
      <c r="Z70" s="33">
        <v>0.93423013440234803</v>
      </c>
      <c r="AA70" s="33">
        <v>0.80151046711978502</v>
      </c>
      <c r="AB70" s="33">
        <v>0.67675403311195403</v>
      </c>
      <c r="AC70" s="33">
        <v>0.58981212019696305</v>
      </c>
    </row>
    <row r="71" spans="2:29" x14ac:dyDescent="0.4">
      <c r="B71" s="33">
        <v>68</v>
      </c>
      <c r="C71" s="33">
        <v>68</v>
      </c>
      <c r="D71" s="33">
        <v>1</v>
      </c>
      <c r="E71" s="33">
        <v>96</v>
      </c>
      <c r="F71" s="33">
        <v>0.56338541771023498</v>
      </c>
      <c r="G71" s="33">
        <v>0.53643894750158105</v>
      </c>
      <c r="H71" s="33">
        <v>0.507503072920515</v>
      </c>
      <c r="I71" s="33">
        <v>0.49474385778226798</v>
      </c>
      <c r="J71" s="33">
        <v>0.50789069570582102</v>
      </c>
      <c r="K71" s="33">
        <v>0.555328007866008</v>
      </c>
      <c r="L71" s="33">
        <v>0.64120985683879905</v>
      </c>
      <c r="M71" s="33">
        <v>0.74697261368395995</v>
      </c>
      <c r="N71" s="33">
        <v>0.84172105192934399</v>
      </c>
      <c r="O71" s="33">
        <v>0.89917129388111705</v>
      </c>
      <c r="P71" s="33">
        <v>0.920720443676046</v>
      </c>
      <c r="Q71" s="33">
        <v>0.91015042242831501</v>
      </c>
      <c r="R71" s="33">
        <v>0.88794185202370601</v>
      </c>
      <c r="S71" s="33">
        <v>0.87926938941432498</v>
      </c>
      <c r="T71" s="33">
        <v>0.87319970005765801</v>
      </c>
      <c r="U71" s="33">
        <v>0.87892746777479103</v>
      </c>
      <c r="V71" s="33">
        <v>0.91217267947913205</v>
      </c>
      <c r="W71" s="33">
        <v>0.96544336470756298</v>
      </c>
      <c r="X71" s="33">
        <v>1</v>
      </c>
      <c r="Y71" s="33">
        <v>0.99199070281305801</v>
      </c>
      <c r="Z71" s="33">
        <v>0.920804176006774</v>
      </c>
      <c r="AA71" s="33">
        <v>0.79359385446777997</v>
      </c>
      <c r="AB71" s="33">
        <v>0.67755038821344904</v>
      </c>
      <c r="AC71" s="33">
        <v>0.60131678370156205</v>
      </c>
    </row>
    <row r="72" spans="2:29" x14ac:dyDescent="0.4">
      <c r="B72" s="33">
        <v>69</v>
      </c>
      <c r="C72" s="33">
        <v>69</v>
      </c>
      <c r="D72" s="33">
        <v>1</v>
      </c>
      <c r="E72" s="33">
        <v>48</v>
      </c>
      <c r="F72" s="33">
        <v>0.56738337480808798</v>
      </c>
      <c r="G72" s="33">
        <v>0.56410439386832301</v>
      </c>
      <c r="H72" s="33">
        <v>0.56110666126814002</v>
      </c>
      <c r="I72" s="33">
        <v>0.54900441159727098</v>
      </c>
      <c r="J72" s="33">
        <v>0.54401100667152102</v>
      </c>
      <c r="K72" s="33">
        <v>0.57052246601433698</v>
      </c>
      <c r="L72" s="33">
        <v>0.635407554642622</v>
      </c>
      <c r="M72" s="33">
        <v>0.72206192380714396</v>
      </c>
      <c r="N72" s="33">
        <v>0.81249970043255504</v>
      </c>
      <c r="O72" s="33">
        <v>0.89759668088940403</v>
      </c>
      <c r="P72" s="33">
        <v>0.94697840543008804</v>
      </c>
      <c r="Q72" s="33">
        <v>0.95839315047833296</v>
      </c>
      <c r="R72" s="33">
        <v>0.93634707298486397</v>
      </c>
      <c r="S72" s="33">
        <v>0.91605278942516499</v>
      </c>
      <c r="T72" s="33">
        <v>0.91549091973141405</v>
      </c>
      <c r="U72" s="33">
        <v>0.939020299705429</v>
      </c>
      <c r="V72" s="33">
        <v>0.97506298905712896</v>
      </c>
      <c r="W72" s="33">
        <v>1</v>
      </c>
      <c r="X72" s="33">
        <v>0.99810682779792004</v>
      </c>
      <c r="Y72" s="33">
        <v>0.96372536944292897</v>
      </c>
      <c r="Z72" s="33">
        <v>0.89707954362162501</v>
      </c>
      <c r="AA72" s="33">
        <v>0.80753096599321095</v>
      </c>
      <c r="AB72" s="33">
        <v>0.72478017864008704</v>
      </c>
      <c r="AC72" s="33">
        <v>0.66257272908767395</v>
      </c>
    </row>
    <row r="73" spans="2:29" x14ac:dyDescent="0.4">
      <c r="B73" s="33">
        <v>70</v>
      </c>
      <c r="C73" s="33">
        <v>70</v>
      </c>
      <c r="D73" s="33">
        <v>1</v>
      </c>
      <c r="E73" s="33">
        <v>48</v>
      </c>
      <c r="F73" s="33">
        <v>0.53508610765958597</v>
      </c>
      <c r="G73" s="33">
        <v>0.53714127875752005</v>
      </c>
      <c r="H73" s="33">
        <v>0.523651869385099</v>
      </c>
      <c r="I73" s="33">
        <v>0.50651923701375801</v>
      </c>
      <c r="J73" s="33">
        <v>0.50617059688835198</v>
      </c>
      <c r="K73" s="33">
        <v>0.53709302445667195</v>
      </c>
      <c r="L73" s="33">
        <v>0.61650391221219902</v>
      </c>
      <c r="M73" s="33">
        <v>0.72488549911453704</v>
      </c>
      <c r="N73" s="33">
        <v>0.80972825347572597</v>
      </c>
      <c r="O73" s="33">
        <v>0.84204334322145202</v>
      </c>
      <c r="P73" s="33">
        <v>0.83720724624092102</v>
      </c>
      <c r="Q73" s="33">
        <v>0.82591448825873603</v>
      </c>
      <c r="R73" s="33">
        <v>0.83061952612781098</v>
      </c>
      <c r="S73" s="33">
        <v>0.85828142318818001</v>
      </c>
      <c r="T73" s="33">
        <v>0.89775368859699201</v>
      </c>
      <c r="U73" s="33">
        <v>0.939782253371926</v>
      </c>
      <c r="V73" s="33">
        <v>0.97852940494448903</v>
      </c>
      <c r="W73" s="33">
        <v>1</v>
      </c>
      <c r="X73" s="33">
        <v>0.98294471481174095</v>
      </c>
      <c r="Y73" s="33">
        <v>0.93994680987026102</v>
      </c>
      <c r="Z73" s="33">
        <v>0.85479215772325301</v>
      </c>
      <c r="AA73" s="33">
        <v>0.74155304921426102</v>
      </c>
      <c r="AB73" s="33">
        <v>0.64884899812276398</v>
      </c>
      <c r="AC73" s="33">
        <v>0.594441591903063</v>
      </c>
    </row>
    <row r="74" spans="2:29" x14ac:dyDescent="0.4">
      <c r="B74" s="33">
        <v>71</v>
      </c>
      <c r="C74" s="33">
        <v>71</v>
      </c>
      <c r="D74" s="33">
        <v>1</v>
      </c>
      <c r="E74" s="33">
        <v>160</v>
      </c>
      <c r="F74" s="33">
        <v>0.51791433713880097</v>
      </c>
      <c r="G74" s="33">
        <v>0.517943513384306</v>
      </c>
      <c r="H74" s="33">
        <v>0.52124447274144103</v>
      </c>
      <c r="I74" s="33">
        <v>0.514340888737436</v>
      </c>
      <c r="J74" s="33">
        <v>0.50106553506408702</v>
      </c>
      <c r="K74" s="33">
        <v>0.51238160575390801</v>
      </c>
      <c r="L74" s="33">
        <v>0.57397078358245002</v>
      </c>
      <c r="M74" s="33">
        <v>0.67275631125344304</v>
      </c>
      <c r="N74" s="33">
        <v>0.76318066139338003</v>
      </c>
      <c r="O74" s="33">
        <v>0.82555889007557903</v>
      </c>
      <c r="P74" s="33">
        <v>0.86887757054606596</v>
      </c>
      <c r="Q74" s="33">
        <v>0.897254401789643</v>
      </c>
      <c r="R74" s="33">
        <v>0.89529230995455</v>
      </c>
      <c r="S74" s="33">
        <v>0.86946542082135503</v>
      </c>
      <c r="T74" s="33">
        <v>0.85467704879842099</v>
      </c>
      <c r="U74" s="33">
        <v>0.87613191775098198</v>
      </c>
      <c r="V74" s="33">
        <v>0.93218616848456903</v>
      </c>
      <c r="W74" s="33">
        <v>0.98318466571329699</v>
      </c>
      <c r="X74" s="33">
        <v>1</v>
      </c>
      <c r="Y74" s="33">
        <v>0.97501050917729604</v>
      </c>
      <c r="Z74" s="33">
        <v>0.90877198095966505</v>
      </c>
      <c r="AA74" s="33">
        <v>0.80731500372561504</v>
      </c>
      <c r="AB74" s="33">
        <v>0.70110305904343395</v>
      </c>
      <c r="AC74" s="33">
        <v>0.618991814342019</v>
      </c>
    </row>
    <row r="75" spans="2:29" x14ac:dyDescent="0.4">
      <c r="B75" s="33">
        <v>72</v>
      </c>
      <c r="C75" s="33">
        <v>72</v>
      </c>
      <c r="D75" s="33">
        <v>1</v>
      </c>
      <c r="E75" s="33">
        <v>160</v>
      </c>
      <c r="F75" s="33">
        <v>0.56504478330873997</v>
      </c>
      <c r="G75" s="33">
        <v>0.54545509349071397</v>
      </c>
      <c r="H75" s="33">
        <v>0.51949909201953903</v>
      </c>
      <c r="I75" s="33">
        <v>0.50243184515921602</v>
      </c>
      <c r="J75" s="33">
        <v>0.50985863028871603</v>
      </c>
      <c r="K75" s="33">
        <v>0.55584903799451102</v>
      </c>
      <c r="L75" s="33">
        <v>0.64596997283725799</v>
      </c>
      <c r="M75" s="33">
        <v>0.76585426345567698</v>
      </c>
      <c r="N75" s="33">
        <v>0.866527693533376</v>
      </c>
      <c r="O75" s="33">
        <v>0.90570895237051896</v>
      </c>
      <c r="P75" s="33">
        <v>0.89765033106632897</v>
      </c>
      <c r="Q75" s="33">
        <v>0.88921048629618604</v>
      </c>
      <c r="R75" s="33">
        <v>0.89100333409204402</v>
      </c>
      <c r="S75" s="33">
        <v>0.89876723297804695</v>
      </c>
      <c r="T75" s="33">
        <v>0.91861265670121695</v>
      </c>
      <c r="U75" s="33">
        <v>0.95001044615800001</v>
      </c>
      <c r="V75" s="33">
        <v>0.98293529124270296</v>
      </c>
      <c r="W75" s="33">
        <v>1</v>
      </c>
      <c r="X75" s="33">
        <v>0.98980603625623798</v>
      </c>
      <c r="Y75" s="33">
        <v>0.94736768260315796</v>
      </c>
      <c r="Z75" s="33">
        <v>0.88361835413740497</v>
      </c>
      <c r="AA75" s="33">
        <v>0.78726596723048303</v>
      </c>
      <c r="AB75" s="33">
        <v>0.68846798870082304</v>
      </c>
      <c r="AC75" s="33">
        <v>0.60993736760307604</v>
      </c>
    </row>
    <row r="76" spans="2:29" x14ac:dyDescent="0.4">
      <c r="B76" s="33">
        <v>73</v>
      </c>
      <c r="C76" s="33">
        <v>73</v>
      </c>
      <c r="D76" s="33">
        <v>1</v>
      </c>
      <c r="E76" s="33">
        <v>48</v>
      </c>
      <c r="F76" s="33">
        <v>0.59771767600814096</v>
      </c>
      <c r="G76" s="33">
        <v>0.58373727186975699</v>
      </c>
      <c r="H76" s="33">
        <v>0.57156737141344505</v>
      </c>
      <c r="I76" s="33">
        <v>0.55733776594161499</v>
      </c>
      <c r="J76" s="33">
        <v>0.55247229362739603</v>
      </c>
      <c r="K76" s="33">
        <v>0.58537034650978803</v>
      </c>
      <c r="L76" s="33">
        <v>0.67797219086414295</v>
      </c>
      <c r="M76" s="33">
        <v>0.79430733915031104</v>
      </c>
      <c r="N76" s="33">
        <v>0.88283727275636503</v>
      </c>
      <c r="O76" s="33">
        <v>0.91639792178653101</v>
      </c>
      <c r="P76" s="33">
        <v>0.91773661296391795</v>
      </c>
      <c r="Q76" s="33">
        <v>0.92233391681882704</v>
      </c>
      <c r="R76" s="33">
        <v>0.931968296926177</v>
      </c>
      <c r="S76" s="33">
        <v>0.92298583244021104</v>
      </c>
      <c r="T76" s="33">
        <v>0.90210890867636195</v>
      </c>
      <c r="U76" s="33">
        <v>0.89878754266777905</v>
      </c>
      <c r="V76" s="33">
        <v>0.93518105310199295</v>
      </c>
      <c r="W76" s="33">
        <v>0.97827587899651203</v>
      </c>
      <c r="X76" s="33">
        <v>1</v>
      </c>
      <c r="Y76" s="33">
        <v>0.979279707208353</v>
      </c>
      <c r="Z76" s="33">
        <v>0.92430974100271301</v>
      </c>
      <c r="AA76" s="33">
        <v>0.83690509293720605</v>
      </c>
      <c r="AB76" s="33">
        <v>0.74436932988628501</v>
      </c>
      <c r="AC76" s="33">
        <v>0.68244314632343905</v>
      </c>
    </row>
    <row r="77" spans="2:29" x14ac:dyDescent="0.4">
      <c r="B77" s="33">
        <v>74</v>
      </c>
      <c r="C77" s="33">
        <v>74</v>
      </c>
      <c r="D77" s="33">
        <v>1</v>
      </c>
      <c r="E77" s="33">
        <v>48</v>
      </c>
      <c r="F77" s="33">
        <v>0.54497109648537201</v>
      </c>
      <c r="G77" s="33">
        <v>0.52683118919236605</v>
      </c>
      <c r="H77" s="33">
        <v>0.51165272958796704</v>
      </c>
      <c r="I77" s="33">
        <v>0.49909232435949902</v>
      </c>
      <c r="J77" s="33">
        <v>0.49287059677672801</v>
      </c>
      <c r="K77" s="33">
        <v>0.51055814191652604</v>
      </c>
      <c r="L77" s="33">
        <v>0.58149623647178605</v>
      </c>
      <c r="M77" s="33">
        <v>0.69861421079606101</v>
      </c>
      <c r="N77" s="33">
        <v>0.817708966069285</v>
      </c>
      <c r="O77" s="33">
        <v>0.88122625526547704</v>
      </c>
      <c r="P77" s="33">
        <v>0.87722141256361097</v>
      </c>
      <c r="Q77" s="33">
        <v>0.85648693919671803</v>
      </c>
      <c r="R77" s="33">
        <v>0.85706382338939802</v>
      </c>
      <c r="S77" s="33">
        <v>0.864179602706179</v>
      </c>
      <c r="T77" s="33">
        <v>0.87000124028119696</v>
      </c>
      <c r="U77" s="33">
        <v>0.88836962030725397</v>
      </c>
      <c r="V77" s="33">
        <v>0.93225814857018297</v>
      </c>
      <c r="W77" s="33">
        <v>0.98148286412363495</v>
      </c>
      <c r="X77" s="33">
        <v>1</v>
      </c>
      <c r="Y77" s="33">
        <v>0.96235207314218496</v>
      </c>
      <c r="Z77" s="33">
        <v>0.86527468421862097</v>
      </c>
      <c r="AA77" s="33">
        <v>0.74069189204181296</v>
      </c>
      <c r="AB77" s="33">
        <v>0.63537552167253097</v>
      </c>
      <c r="AC77" s="33">
        <v>0.56450562542000704</v>
      </c>
    </row>
    <row r="78" spans="2:29" x14ac:dyDescent="0.4">
      <c r="B78" s="33">
        <v>75</v>
      </c>
      <c r="C78" s="33">
        <v>75</v>
      </c>
      <c r="D78" s="33">
        <v>1</v>
      </c>
      <c r="E78" s="33">
        <v>36</v>
      </c>
      <c r="F78" s="33">
        <v>0.52548913976591505</v>
      </c>
      <c r="G78" s="33">
        <v>0.51878773127801103</v>
      </c>
      <c r="H78" s="33">
        <v>0.51119728366542605</v>
      </c>
      <c r="I78" s="33">
        <v>0.50886729441573497</v>
      </c>
      <c r="J78" s="33">
        <v>0.51161432741711999</v>
      </c>
      <c r="K78" s="33">
        <v>0.53850488791866902</v>
      </c>
      <c r="L78" s="33">
        <v>0.61260588401549598</v>
      </c>
      <c r="M78" s="33">
        <v>0.72809372181124699</v>
      </c>
      <c r="N78" s="33">
        <v>0.84607519078191296</v>
      </c>
      <c r="O78" s="33">
        <v>0.91667707393077003</v>
      </c>
      <c r="P78" s="33">
        <v>0.91767790757369105</v>
      </c>
      <c r="Q78" s="33">
        <v>0.87392453177054497</v>
      </c>
      <c r="R78" s="33">
        <v>0.83074959259094705</v>
      </c>
      <c r="S78" s="33">
        <v>0.80152433781860299</v>
      </c>
      <c r="T78" s="33">
        <v>0.80222087447549395</v>
      </c>
      <c r="U78" s="33">
        <v>0.85089358043945296</v>
      </c>
      <c r="V78" s="33">
        <v>0.93265829381721499</v>
      </c>
      <c r="W78" s="33">
        <v>0.99319299535279004</v>
      </c>
      <c r="X78" s="33">
        <v>1</v>
      </c>
      <c r="Y78" s="33">
        <v>0.96764720248476999</v>
      </c>
      <c r="Z78" s="33">
        <v>0.89949656899331598</v>
      </c>
      <c r="AA78" s="33">
        <v>0.78644358225444</v>
      </c>
      <c r="AB78" s="33">
        <v>0.67638298624215598</v>
      </c>
      <c r="AC78" s="33">
        <v>0.59750845398997499</v>
      </c>
    </row>
    <row r="79" spans="2:29" x14ac:dyDescent="0.4">
      <c r="B79" s="33">
        <v>76</v>
      </c>
      <c r="C79" s="33">
        <v>76</v>
      </c>
      <c r="D79" s="33">
        <v>1</v>
      </c>
      <c r="E79" s="33">
        <v>48</v>
      </c>
      <c r="F79" s="33">
        <v>0.55910095271092997</v>
      </c>
      <c r="G79" s="33">
        <v>0.52705953600697297</v>
      </c>
      <c r="H79" s="33">
        <v>0.50408178916958701</v>
      </c>
      <c r="I79" s="33">
        <v>0.50179803736305995</v>
      </c>
      <c r="J79" s="33">
        <v>0.51635519631337601</v>
      </c>
      <c r="K79" s="33">
        <v>0.56009292340329897</v>
      </c>
      <c r="L79" s="33">
        <v>0.64926494500518395</v>
      </c>
      <c r="M79" s="33">
        <v>0.77195952845399995</v>
      </c>
      <c r="N79" s="33">
        <v>0.880943498378853</v>
      </c>
      <c r="O79" s="33">
        <v>0.93618921481165296</v>
      </c>
      <c r="P79" s="33">
        <v>0.93812807609714799</v>
      </c>
      <c r="Q79" s="33">
        <v>0.90121370353597396</v>
      </c>
      <c r="R79" s="33">
        <v>0.85347887620207996</v>
      </c>
      <c r="S79" s="33">
        <v>0.83730638902430898</v>
      </c>
      <c r="T79" s="33">
        <v>0.85957693198995999</v>
      </c>
      <c r="U79" s="33">
        <v>0.90109750918226394</v>
      </c>
      <c r="V79" s="33">
        <v>0.94699561159148604</v>
      </c>
      <c r="W79" s="33">
        <v>0.98916816987302703</v>
      </c>
      <c r="X79" s="33">
        <v>1</v>
      </c>
      <c r="Y79" s="33">
        <v>0.94119350535090196</v>
      </c>
      <c r="Z79" s="33">
        <v>0.83243398484438902</v>
      </c>
      <c r="AA79" s="33">
        <v>0.72273888955884003</v>
      </c>
      <c r="AB79" s="33">
        <v>0.64493998735139202</v>
      </c>
      <c r="AC79" s="33">
        <v>0.59471820747307302</v>
      </c>
    </row>
    <row r="80" spans="2:29" x14ac:dyDescent="0.4">
      <c r="B80" s="33">
        <v>77</v>
      </c>
      <c r="C80" s="33">
        <v>77</v>
      </c>
      <c r="D80" s="33">
        <v>1</v>
      </c>
      <c r="E80" s="33">
        <v>48</v>
      </c>
      <c r="F80" s="33">
        <v>0.59466685555030496</v>
      </c>
      <c r="G80" s="33">
        <v>0.56099314739134298</v>
      </c>
      <c r="H80" s="33">
        <v>0.52674164957962999</v>
      </c>
      <c r="I80" s="33">
        <v>0.50987641644980497</v>
      </c>
      <c r="J80" s="33">
        <v>0.51744771859416205</v>
      </c>
      <c r="K80" s="33">
        <v>0.54532060302945995</v>
      </c>
      <c r="L80" s="33">
        <v>0.60791034357165097</v>
      </c>
      <c r="M80" s="33">
        <v>0.71111997599473697</v>
      </c>
      <c r="N80" s="33">
        <v>0.81281835347319598</v>
      </c>
      <c r="O80" s="33">
        <v>0.85654998457821196</v>
      </c>
      <c r="P80" s="33">
        <v>0.85638186329726196</v>
      </c>
      <c r="Q80" s="33">
        <v>0.84799866566304005</v>
      </c>
      <c r="R80" s="33">
        <v>0.840339621807764</v>
      </c>
      <c r="S80" s="33">
        <v>0.83721769672141999</v>
      </c>
      <c r="T80" s="33">
        <v>0.84247239869947699</v>
      </c>
      <c r="U80" s="33">
        <v>0.87505184272992298</v>
      </c>
      <c r="V80" s="33">
        <v>0.93329658505073299</v>
      </c>
      <c r="W80" s="33">
        <v>0.98760479783313304</v>
      </c>
      <c r="X80" s="33">
        <v>1</v>
      </c>
      <c r="Y80" s="33">
        <v>0.94455494707021503</v>
      </c>
      <c r="Z80" s="33">
        <v>0.85254708035982996</v>
      </c>
      <c r="AA80" s="33">
        <v>0.74123246686859801</v>
      </c>
      <c r="AB80" s="33">
        <v>0.64174622219830701</v>
      </c>
      <c r="AC80" s="33">
        <v>0.56866138487951301</v>
      </c>
    </row>
    <row r="81" spans="2:29" x14ac:dyDescent="0.4">
      <c r="B81" s="33">
        <v>78</v>
      </c>
      <c r="C81" s="33">
        <v>78</v>
      </c>
      <c r="D81" s="33">
        <v>1</v>
      </c>
      <c r="E81" s="33">
        <v>96</v>
      </c>
      <c r="F81" s="33">
        <v>0.53997125289258896</v>
      </c>
      <c r="G81" s="33">
        <v>0.53028670975233905</v>
      </c>
      <c r="H81" s="33">
        <v>0.51577523929406499</v>
      </c>
      <c r="I81" s="33">
        <v>0.50161592542292699</v>
      </c>
      <c r="J81" s="33">
        <v>0.50653202824995203</v>
      </c>
      <c r="K81" s="33">
        <v>0.55753310424247404</v>
      </c>
      <c r="L81" s="33">
        <v>0.64989477100761905</v>
      </c>
      <c r="M81" s="33">
        <v>0.76071529046699904</v>
      </c>
      <c r="N81" s="33">
        <v>0.84819513140050995</v>
      </c>
      <c r="O81" s="33">
        <v>0.89922243243040201</v>
      </c>
      <c r="P81" s="33">
        <v>0.91013384053442103</v>
      </c>
      <c r="Q81" s="33">
        <v>0.88995817557587698</v>
      </c>
      <c r="R81" s="33">
        <v>0.86289144040716204</v>
      </c>
      <c r="S81" s="33">
        <v>0.855384578116543</v>
      </c>
      <c r="T81" s="33">
        <v>0.86596259834755496</v>
      </c>
      <c r="U81" s="33">
        <v>0.88237866170527901</v>
      </c>
      <c r="V81" s="33">
        <v>0.917633994592012</v>
      </c>
      <c r="W81" s="33">
        <v>0.96875556544543795</v>
      </c>
      <c r="X81" s="33">
        <v>1</v>
      </c>
      <c r="Y81" s="33">
        <v>0.96911398445030095</v>
      </c>
      <c r="Z81" s="33">
        <v>0.88680244860950497</v>
      </c>
      <c r="AA81" s="33">
        <v>0.77452499152317</v>
      </c>
      <c r="AB81" s="33">
        <v>0.66335446280893395</v>
      </c>
      <c r="AC81" s="33">
        <v>0.57804203777486296</v>
      </c>
    </row>
    <row r="82" spans="2:29" x14ac:dyDescent="0.4">
      <c r="B82" s="33">
        <v>79</v>
      </c>
      <c r="C82" s="33">
        <v>79</v>
      </c>
      <c r="D82" s="33">
        <v>1</v>
      </c>
      <c r="E82" s="33">
        <v>48</v>
      </c>
      <c r="F82" s="33">
        <v>0.56882682584403699</v>
      </c>
      <c r="G82" s="33">
        <v>0.56190450250117696</v>
      </c>
      <c r="H82" s="33">
        <v>0.54881276612302599</v>
      </c>
      <c r="I82" s="33">
        <v>0.53327086377959598</v>
      </c>
      <c r="J82" s="33">
        <v>0.52165649837438599</v>
      </c>
      <c r="K82" s="33">
        <v>0.54784160062777898</v>
      </c>
      <c r="L82" s="33">
        <v>0.63785044781309896</v>
      </c>
      <c r="M82" s="33">
        <v>0.76637033829849099</v>
      </c>
      <c r="N82" s="33">
        <v>0.86657848054652797</v>
      </c>
      <c r="O82" s="33">
        <v>0.90409688647617503</v>
      </c>
      <c r="P82" s="33">
        <v>0.90152888368558803</v>
      </c>
      <c r="Q82" s="33">
        <v>0.89077386945748604</v>
      </c>
      <c r="R82" s="33">
        <v>0.88924023901402305</v>
      </c>
      <c r="S82" s="33">
        <v>0.89710819784234697</v>
      </c>
      <c r="T82" s="33">
        <v>0.91342417506753704</v>
      </c>
      <c r="U82" s="33">
        <v>0.94817664046450501</v>
      </c>
      <c r="V82" s="33">
        <v>0.98618293952438896</v>
      </c>
      <c r="W82" s="33">
        <v>1</v>
      </c>
      <c r="X82" s="33">
        <v>0.97335122012449804</v>
      </c>
      <c r="Y82" s="33">
        <v>0.92405574330596896</v>
      </c>
      <c r="Z82" s="33">
        <v>0.85836755202932002</v>
      </c>
      <c r="AA82" s="33">
        <v>0.77251213465267399</v>
      </c>
      <c r="AB82" s="33">
        <v>0.69540167965972299</v>
      </c>
      <c r="AC82" s="33">
        <v>0.63761104726920403</v>
      </c>
    </row>
    <row r="83" spans="2:29" x14ac:dyDescent="0.4">
      <c r="B83" s="33">
        <v>80</v>
      </c>
      <c r="C83" s="33">
        <v>80</v>
      </c>
      <c r="D83" s="33">
        <v>1</v>
      </c>
      <c r="E83" s="33">
        <v>48</v>
      </c>
      <c r="F83" s="33">
        <v>0.547679308653231</v>
      </c>
      <c r="G83" s="33">
        <v>0.547875449264422</v>
      </c>
      <c r="H83" s="33">
        <v>0.53240408602870004</v>
      </c>
      <c r="I83" s="33">
        <v>0.50423676407517404</v>
      </c>
      <c r="J83" s="33">
        <v>0.49372060489694197</v>
      </c>
      <c r="K83" s="33">
        <v>0.53465909352109098</v>
      </c>
      <c r="L83" s="33">
        <v>0.62663403606614199</v>
      </c>
      <c r="M83" s="33">
        <v>0.74962895119245798</v>
      </c>
      <c r="N83" s="33">
        <v>0.85822591838002404</v>
      </c>
      <c r="O83" s="33">
        <v>0.92411328185997499</v>
      </c>
      <c r="P83" s="33">
        <v>0.93461440380523098</v>
      </c>
      <c r="Q83" s="33">
        <v>0.90514807552812304</v>
      </c>
      <c r="R83" s="33">
        <v>0.86932254198277203</v>
      </c>
      <c r="S83" s="33">
        <v>0.84891722402275305</v>
      </c>
      <c r="T83" s="33">
        <v>0.85480593254925397</v>
      </c>
      <c r="U83" s="33">
        <v>0.88333322694888305</v>
      </c>
      <c r="V83" s="33">
        <v>0.93232107372588102</v>
      </c>
      <c r="W83" s="33">
        <v>0.981618108072842</v>
      </c>
      <c r="X83" s="33">
        <v>1</v>
      </c>
      <c r="Y83" s="33">
        <v>0.97422512466807198</v>
      </c>
      <c r="Z83" s="33">
        <v>0.90803678556058298</v>
      </c>
      <c r="AA83" s="33">
        <v>0.80275801672396896</v>
      </c>
      <c r="AB83" s="33">
        <v>0.69629423729917295</v>
      </c>
      <c r="AC83" s="33">
        <v>0.62659449825698199</v>
      </c>
    </row>
    <row r="84" spans="2:29" x14ac:dyDescent="0.4">
      <c r="B84" s="33">
        <v>81</v>
      </c>
      <c r="C84" s="33">
        <v>81</v>
      </c>
      <c r="D84" s="33">
        <v>1</v>
      </c>
      <c r="E84" s="33">
        <v>48</v>
      </c>
      <c r="F84" s="33">
        <v>0.56487092486881796</v>
      </c>
      <c r="G84" s="33">
        <v>0.57098712298319099</v>
      </c>
      <c r="H84" s="33">
        <v>0.56660352133234804</v>
      </c>
      <c r="I84" s="33">
        <v>0.55230860721270603</v>
      </c>
      <c r="J84" s="33">
        <v>0.54667635012084104</v>
      </c>
      <c r="K84" s="33">
        <v>0.58526093054296802</v>
      </c>
      <c r="L84" s="33">
        <v>0.66890575360528803</v>
      </c>
      <c r="M84" s="33">
        <v>0.76997869504947303</v>
      </c>
      <c r="N84" s="33">
        <v>0.86117756960005098</v>
      </c>
      <c r="O84" s="33">
        <v>0.93022504936484496</v>
      </c>
      <c r="P84" s="33">
        <v>0.95740877210559105</v>
      </c>
      <c r="Q84" s="33">
        <v>0.95369732214027003</v>
      </c>
      <c r="R84" s="33">
        <v>0.94074301774535096</v>
      </c>
      <c r="S84" s="33">
        <v>0.92939276470886101</v>
      </c>
      <c r="T84" s="33">
        <v>0.91897511943659205</v>
      </c>
      <c r="U84" s="33">
        <v>0.91875494660735302</v>
      </c>
      <c r="V84" s="33">
        <v>0.93197642687023297</v>
      </c>
      <c r="W84" s="33">
        <v>0.96359835881863198</v>
      </c>
      <c r="X84" s="33">
        <v>1</v>
      </c>
      <c r="Y84" s="33">
        <v>0.99551700506319096</v>
      </c>
      <c r="Z84" s="33">
        <v>0.92496995313584296</v>
      </c>
      <c r="AA84" s="33">
        <v>0.80633361810236504</v>
      </c>
      <c r="AB84" s="33">
        <v>0.70178986184752201</v>
      </c>
      <c r="AC84" s="33">
        <v>0.63856790529264196</v>
      </c>
    </row>
    <row r="85" spans="2:29" x14ac:dyDescent="0.4">
      <c r="B85" s="33">
        <v>82</v>
      </c>
      <c r="C85" s="33">
        <v>82</v>
      </c>
      <c r="D85" s="33">
        <v>1</v>
      </c>
      <c r="E85" s="33">
        <v>72</v>
      </c>
      <c r="F85" s="33">
        <v>0.53282936912868795</v>
      </c>
      <c r="G85" s="33">
        <v>0.51477693579815098</v>
      </c>
      <c r="H85" s="33">
        <v>0.49610861750507601</v>
      </c>
      <c r="I85" s="33">
        <v>0.48275640402322201</v>
      </c>
      <c r="J85" s="33">
        <v>0.48238070453430998</v>
      </c>
      <c r="K85" s="33">
        <v>0.51249583025226897</v>
      </c>
      <c r="L85" s="33">
        <v>0.58885424784339102</v>
      </c>
      <c r="M85" s="33">
        <v>0.70747404372164502</v>
      </c>
      <c r="N85" s="33">
        <v>0.82966780112481497</v>
      </c>
      <c r="O85" s="33">
        <v>0.89692803412861</v>
      </c>
      <c r="P85" s="33">
        <v>0.90227110071842398</v>
      </c>
      <c r="Q85" s="33">
        <v>0.87799059612965502</v>
      </c>
      <c r="R85" s="33">
        <v>0.86225785727559701</v>
      </c>
      <c r="S85" s="33">
        <v>0.84558187706561505</v>
      </c>
      <c r="T85" s="33">
        <v>0.83593412325368899</v>
      </c>
      <c r="U85" s="33">
        <v>0.86578984505894696</v>
      </c>
      <c r="V85" s="33">
        <v>0.939651277649169</v>
      </c>
      <c r="W85" s="33">
        <v>1</v>
      </c>
      <c r="X85" s="33">
        <v>0.99115078067739304</v>
      </c>
      <c r="Y85" s="33">
        <v>0.91908034555589502</v>
      </c>
      <c r="Z85" s="33">
        <v>0.82404846370556095</v>
      </c>
      <c r="AA85" s="33">
        <v>0.73172683332392296</v>
      </c>
      <c r="AB85" s="33">
        <v>0.64986178308324105</v>
      </c>
      <c r="AC85" s="33">
        <v>0.59197020769507402</v>
      </c>
    </row>
    <row r="86" spans="2:29" x14ac:dyDescent="0.4">
      <c r="B86" s="33">
        <v>83</v>
      </c>
      <c r="C86" s="33">
        <v>83</v>
      </c>
      <c r="D86" s="33">
        <v>1</v>
      </c>
      <c r="E86" s="33">
        <v>72</v>
      </c>
      <c r="F86" s="33">
        <v>0.55097797370171397</v>
      </c>
      <c r="G86" s="33">
        <v>0.54639563507153899</v>
      </c>
      <c r="H86" s="33">
        <v>0.54239102579557896</v>
      </c>
      <c r="I86" s="33">
        <v>0.53252912803865105</v>
      </c>
      <c r="J86" s="33">
        <v>0.51990541761645903</v>
      </c>
      <c r="K86" s="33">
        <v>0.53381492420680099</v>
      </c>
      <c r="L86" s="33">
        <v>0.60168779699630504</v>
      </c>
      <c r="M86" s="33">
        <v>0.70793503596596596</v>
      </c>
      <c r="N86" s="33">
        <v>0.802477621537251</v>
      </c>
      <c r="O86" s="33">
        <v>0.84811270071325395</v>
      </c>
      <c r="P86" s="33">
        <v>0.85864288496464403</v>
      </c>
      <c r="Q86" s="33">
        <v>0.84989837963171899</v>
      </c>
      <c r="R86" s="33">
        <v>0.83188828806399395</v>
      </c>
      <c r="S86" s="33">
        <v>0.82331763321212703</v>
      </c>
      <c r="T86" s="33">
        <v>0.84097645162286305</v>
      </c>
      <c r="U86" s="33">
        <v>0.87887597743622003</v>
      </c>
      <c r="V86" s="33">
        <v>0.93101122155642402</v>
      </c>
      <c r="W86" s="33">
        <v>0.98220558691989401</v>
      </c>
      <c r="X86" s="33">
        <v>1</v>
      </c>
      <c r="Y86" s="33">
        <v>0.97661973366767896</v>
      </c>
      <c r="Z86" s="33">
        <v>0.91768568615687696</v>
      </c>
      <c r="AA86" s="33">
        <v>0.81040636636397201</v>
      </c>
      <c r="AB86" s="33">
        <v>0.70053619652801702</v>
      </c>
      <c r="AC86" s="33">
        <v>0.630732591526175</v>
      </c>
    </row>
    <row r="87" spans="2:29" x14ac:dyDescent="0.4">
      <c r="B87" s="33">
        <v>84</v>
      </c>
      <c r="C87" s="33">
        <v>84</v>
      </c>
      <c r="D87" s="33">
        <v>1</v>
      </c>
      <c r="E87" s="33">
        <v>72</v>
      </c>
      <c r="F87" s="33">
        <v>0.58838918321968603</v>
      </c>
      <c r="G87" s="33">
        <v>0.56852096824874998</v>
      </c>
      <c r="H87" s="33">
        <v>0.53813076314906105</v>
      </c>
      <c r="I87" s="33">
        <v>0.51396563446526899</v>
      </c>
      <c r="J87" s="33">
        <v>0.51496167245561497</v>
      </c>
      <c r="K87" s="33">
        <v>0.56454096860313896</v>
      </c>
      <c r="L87" s="33">
        <v>0.66413690685632099</v>
      </c>
      <c r="M87" s="33">
        <v>0.78798996994167103</v>
      </c>
      <c r="N87" s="33">
        <v>0.88868819804182597</v>
      </c>
      <c r="O87" s="33">
        <v>0.94911547351292502</v>
      </c>
      <c r="P87" s="33">
        <v>0.983799490734937</v>
      </c>
      <c r="Q87" s="33">
        <v>0.99255757289007995</v>
      </c>
      <c r="R87" s="33">
        <v>0.98299853804301895</v>
      </c>
      <c r="S87" s="33">
        <v>0.96137867493130003</v>
      </c>
      <c r="T87" s="33">
        <v>0.947841294868082</v>
      </c>
      <c r="U87" s="33">
        <v>0.95335800403293203</v>
      </c>
      <c r="V87" s="33">
        <v>0.97739134078203704</v>
      </c>
      <c r="W87" s="33">
        <v>0.998627351882859</v>
      </c>
      <c r="X87" s="33">
        <v>1</v>
      </c>
      <c r="Y87" s="33">
        <v>0.98268327419681101</v>
      </c>
      <c r="Z87" s="33">
        <v>0.93085525097412403</v>
      </c>
      <c r="AA87" s="33">
        <v>0.82836452184419895</v>
      </c>
      <c r="AB87" s="33">
        <v>0.71875002096968699</v>
      </c>
      <c r="AC87" s="33">
        <v>0.64754758967256998</v>
      </c>
    </row>
    <row r="88" spans="2:29" x14ac:dyDescent="0.4">
      <c r="B88" s="33">
        <v>85</v>
      </c>
      <c r="C88" s="33">
        <v>85</v>
      </c>
      <c r="D88" s="33">
        <v>1</v>
      </c>
      <c r="E88" s="33">
        <v>72</v>
      </c>
      <c r="F88" s="33">
        <v>0.51987747104706605</v>
      </c>
      <c r="G88" s="33">
        <v>0.51249193582061203</v>
      </c>
      <c r="H88" s="33">
        <v>0.509475364569835</v>
      </c>
      <c r="I88" s="33">
        <v>0.50260704213801999</v>
      </c>
      <c r="J88" s="33">
        <v>0.49506527765196201</v>
      </c>
      <c r="K88" s="33">
        <v>0.51591729496988004</v>
      </c>
      <c r="L88" s="33">
        <v>0.599405642270049</v>
      </c>
      <c r="M88" s="33">
        <v>0.73440385614257497</v>
      </c>
      <c r="N88" s="33">
        <v>0.85110270517892195</v>
      </c>
      <c r="O88" s="33">
        <v>0.89594135154564603</v>
      </c>
      <c r="P88" s="33">
        <v>0.88132981548605605</v>
      </c>
      <c r="Q88" s="33">
        <v>0.85618925862693396</v>
      </c>
      <c r="R88" s="33">
        <v>0.84577852279474297</v>
      </c>
      <c r="S88" s="33">
        <v>0.84250645212754804</v>
      </c>
      <c r="T88" s="33">
        <v>0.84965807920127201</v>
      </c>
      <c r="U88" s="33">
        <v>0.88532471076541497</v>
      </c>
      <c r="V88" s="33">
        <v>0.94581648423785503</v>
      </c>
      <c r="W88" s="33">
        <v>0.99666432494866097</v>
      </c>
      <c r="X88" s="33">
        <v>1</v>
      </c>
      <c r="Y88" s="33">
        <v>0.95834266175015204</v>
      </c>
      <c r="Z88" s="33">
        <v>0.89407236352886699</v>
      </c>
      <c r="AA88" s="33">
        <v>0.80125379504750904</v>
      </c>
      <c r="AB88" s="33">
        <v>0.69953996988234202</v>
      </c>
      <c r="AC88" s="33">
        <v>0.61821810860028703</v>
      </c>
    </row>
    <row r="89" spans="2:29" x14ac:dyDescent="0.4">
      <c r="B89" s="33">
        <v>86</v>
      </c>
      <c r="C89" s="33">
        <v>86</v>
      </c>
      <c r="D89" s="33">
        <v>1</v>
      </c>
      <c r="E89" s="33">
        <v>72</v>
      </c>
      <c r="F89" s="33">
        <v>0.53594279578654203</v>
      </c>
      <c r="G89" s="33">
        <v>0.53350225274622398</v>
      </c>
      <c r="H89" s="33">
        <v>0.53087794933420496</v>
      </c>
      <c r="I89" s="33">
        <v>0.52662062257686604</v>
      </c>
      <c r="J89" s="33">
        <v>0.53162356427177704</v>
      </c>
      <c r="K89" s="33">
        <v>0.56393040670365102</v>
      </c>
      <c r="L89" s="33">
        <v>0.64792970336762201</v>
      </c>
      <c r="M89" s="33">
        <v>0.768659277135185</v>
      </c>
      <c r="N89" s="33">
        <v>0.870798562858772</v>
      </c>
      <c r="O89" s="33">
        <v>0.92420511942529004</v>
      </c>
      <c r="P89" s="33">
        <v>0.94663161701797505</v>
      </c>
      <c r="Q89" s="33">
        <v>0.95704869931463799</v>
      </c>
      <c r="R89" s="33">
        <v>0.96048673180674105</v>
      </c>
      <c r="S89" s="33">
        <v>0.95953417986720302</v>
      </c>
      <c r="T89" s="33">
        <v>0.94804216113669004</v>
      </c>
      <c r="U89" s="33">
        <v>0.94741243942544295</v>
      </c>
      <c r="V89" s="33">
        <v>0.97662351988793294</v>
      </c>
      <c r="W89" s="33">
        <v>1</v>
      </c>
      <c r="X89" s="33">
        <v>0.97277496127362195</v>
      </c>
      <c r="Y89" s="33">
        <v>0.91148649658327396</v>
      </c>
      <c r="Z89" s="33">
        <v>0.83636644628793699</v>
      </c>
      <c r="AA89" s="33">
        <v>0.751118079147996</v>
      </c>
      <c r="AB89" s="33">
        <v>0.67429204509302398</v>
      </c>
      <c r="AC89" s="33">
        <v>0.621582632981734</v>
      </c>
    </row>
    <row r="90" spans="2:29" x14ac:dyDescent="0.4">
      <c r="B90" s="33">
        <v>87</v>
      </c>
      <c r="C90" s="33">
        <v>87</v>
      </c>
      <c r="D90" s="33">
        <v>1</v>
      </c>
      <c r="E90" s="33">
        <v>72</v>
      </c>
      <c r="F90" s="33">
        <v>0.59860084389897905</v>
      </c>
      <c r="G90" s="33">
        <v>0.58201626468769896</v>
      </c>
      <c r="H90" s="33">
        <v>0.57150393887327</v>
      </c>
      <c r="I90" s="33">
        <v>0.56637021179682101</v>
      </c>
      <c r="J90" s="33">
        <v>0.56171427111704997</v>
      </c>
      <c r="K90" s="33">
        <v>0.58119925709082398</v>
      </c>
      <c r="L90" s="33">
        <v>0.65207735818475299</v>
      </c>
      <c r="M90" s="33">
        <v>0.76495906700119598</v>
      </c>
      <c r="N90" s="33">
        <v>0.87613197039304602</v>
      </c>
      <c r="O90" s="33">
        <v>0.95222756162435895</v>
      </c>
      <c r="P90" s="33">
        <v>0.98600338898217899</v>
      </c>
      <c r="Q90" s="33">
        <v>0.97491814373805996</v>
      </c>
      <c r="R90" s="33">
        <v>0.92440057957864996</v>
      </c>
      <c r="S90" s="33">
        <v>0.88835557748627603</v>
      </c>
      <c r="T90" s="33">
        <v>0.89719746246444898</v>
      </c>
      <c r="U90" s="33">
        <v>0.93276946196680799</v>
      </c>
      <c r="V90" s="33">
        <v>0.975854281459127</v>
      </c>
      <c r="W90" s="33">
        <v>0.99733202525417797</v>
      </c>
      <c r="X90" s="33">
        <v>1</v>
      </c>
      <c r="Y90" s="33">
        <v>0.98587768651238405</v>
      </c>
      <c r="Z90" s="33">
        <v>0.93645454091533897</v>
      </c>
      <c r="AA90" s="33">
        <v>0.83360116598487899</v>
      </c>
      <c r="AB90" s="33">
        <v>0.72658730053878096</v>
      </c>
      <c r="AC90" s="33">
        <v>0.66072691321477195</v>
      </c>
    </row>
    <row r="91" spans="2:29" x14ac:dyDescent="0.4">
      <c r="B91" s="33">
        <v>88</v>
      </c>
      <c r="C91" s="33">
        <v>88</v>
      </c>
      <c r="D91" s="33">
        <v>1</v>
      </c>
      <c r="E91" s="33">
        <v>336</v>
      </c>
      <c r="F91" s="33">
        <v>0.58900874149820903</v>
      </c>
      <c r="G91" s="33">
        <v>0.555364836559607</v>
      </c>
      <c r="H91" s="33">
        <v>0.513859306320123</v>
      </c>
      <c r="I91" s="33">
        <v>0.49048244419207698</v>
      </c>
      <c r="J91" s="33">
        <v>0.50825222881187104</v>
      </c>
      <c r="K91" s="33">
        <v>0.56480081323907605</v>
      </c>
      <c r="L91" s="33">
        <v>0.65519162404459597</v>
      </c>
      <c r="M91" s="33">
        <v>0.75945995453878901</v>
      </c>
      <c r="N91" s="33">
        <v>0.85137700781516601</v>
      </c>
      <c r="O91" s="33">
        <v>0.90151714771311497</v>
      </c>
      <c r="P91" s="33">
        <v>0.925807761959204</v>
      </c>
      <c r="Q91" s="33">
        <v>0.929345956908043</v>
      </c>
      <c r="R91" s="33">
        <v>0.90952305569369696</v>
      </c>
      <c r="S91" s="33">
        <v>0.87588198690199304</v>
      </c>
      <c r="T91" s="33">
        <v>0.84952560631864604</v>
      </c>
      <c r="U91" s="33">
        <v>0.848323048180185</v>
      </c>
      <c r="V91" s="33">
        <v>0.89503105567061203</v>
      </c>
      <c r="W91" s="33">
        <v>0.96118729731789698</v>
      </c>
      <c r="X91" s="33">
        <v>1</v>
      </c>
      <c r="Y91" s="33">
        <v>0.97783505859784103</v>
      </c>
      <c r="Z91" s="33">
        <v>0.90776329591616201</v>
      </c>
      <c r="AA91" s="33">
        <v>0.79482109283412306</v>
      </c>
      <c r="AB91" s="33">
        <v>0.68040996413984201</v>
      </c>
      <c r="AC91" s="33">
        <v>0.59633913955345697</v>
      </c>
    </row>
    <row r="92" spans="2:29" x14ac:dyDescent="0.4">
      <c r="B92" s="33">
        <v>89</v>
      </c>
      <c r="C92" s="33">
        <v>89</v>
      </c>
      <c r="D92" s="33">
        <v>1</v>
      </c>
      <c r="E92" s="33">
        <v>336</v>
      </c>
      <c r="F92" s="33">
        <v>0.55221417997872402</v>
      </c>
      <c r="G92" s="33">
        <v>0.53852675869280198</v>
      </c>
      <c r="H92" s="33">
        <v>0.52996230702866798</v>
      </c>
      <c r="I92" s="33">
        <v>0.52595223876691899</v>
      </c>
      <c r="J92" s="33">
        <v>0.52311559792338402</v>
      </c>
      <c r="K92" s="33">
        <v>0.55419208675737597</v>
      </c>
      <c r="L92" s="33">
        <v>0.64674409490545004</v>
      </c>
      <c r="M92" s="33">
        <v>0.77418962607763697</v>
      </c>
      <c r="N92" s="33">
        <v>0.87988110455419899</v>
      </c>
      <c r="O92" s="33">
        <v>0.930505618438214</v>
      </c>
      <c r="P92" s="33">
        <v>0.93800289664301995</v>
      </c>
      <c r="Q92" s="33">
        <v>0.92069594797365895</v>
      </c>
      <c r="R92" s="33">
        <v>0.89375503780793797</v>
      </c>
      <c r="S92" s="33">
        <v>0.86047997163713896</v>
      </c>
      <c r="T92" s="33">
        <v>0.84652874554204005</v>
      </c>
      <c r="U92" s="33">
        <v>0.87469912664313998</v>
      </c>
      <c r="V92" s="33">
        <v>0.93316430438664799</v>
      </c>
      <c r="W92" s="33">
        <v>0.97953105100600202</v>
      </c>
      <c r="X92" s="33">
        <v>1</v>
      </c>
      <c r="Y92" s="33">
        <v>0.98740748536058198</v>
      </c>
      <c r="Z92" s="33">
        <v>0.93828662381719896</v>
      </c>
      <c r="AA92" s="33">
        <v>0.83432825402736299</v>
      </c>
      <c r="AB92" s="33">
        <v>0.71086608923577099</v>
      </c>
      <c r="AC92" s="33">
        <v>0.61046238530086605</v>
      </c>
    </row>
    <row r="93" spans="2:29" x14ac:dyDescent="0.4">
      <c r="B93" s="33">
        <v>90</v>
      </c>
      <c r="C93" s="33">
        <v>90</v>
      </c>
      <c r="D93" s="33">
        <v>1</v>
      </c>
      <c r="E93" s="33">
        <v>48</v>
      </c>
      <c r="F93" s="33">
        <v>0.55560176554763296</v>
      </c>
      <c r="G93" s="33">
        <v>0.539052145835765</v>
      </c>
      <c r="H93" s="33">
        <v>0.52885888435738804</v>
      </c>
      <c r="I93" s="33">
        <v>0.53196117402785004</v>
      </c>
      <c r="J93" s="33">
        <v>0.54088049587508802</v>
      </c>
      <c r="K93" s="33">
        <v>0.56706046091146101</v>
      </c>
      <c r="L93" s="33">
        <v>0.64109360187514997</v>
      </c>
      <c r="M93" s="33">
        <v>0.76802672058944998</v>
      </c>
      <c r="N93" s="33">
        <v>0.89367976843200003</v>
      </c>
      <c r="O93" s="33">
        <v>0.96365370932594796</v>
      </c>
      <c r="P93" s="33">
        <v>0.96878442334173098</v>
      </c>
      <c r="Q93" s="33">
        <v>0.93751303678155395</v>
      </c>
      <c r="R93" s="33">
        <v>0.89493042191482697</v>
      </c>
      <c r="S93" s="33">
        <v>0.85907285376944797</v>
      </c>
      <c r="T93" s="33">
        <v>0.84946902970687899</v>
      </c>
      <c r="U93" s="33">
        <v>0.88234929445822696</v>
      </c>
      <c r="V93" s="33">
        <v>0.94895740889469604</v>
      </c>
      <c r="W93" s="33">
        <v>0.99767881058191799</v>
      </c>
      <c r="X93" s="33">
        <v>1</v>
      </c>
      <c r="Y93" s="33">
        <v>0.96396621024340901</v>
      </c>
      <c r="Z93" s="33">
        <v>0.90249176853441304</v>
      </c>
      <c r="AA93" s="33">
        <v>0.79668632893000102</v>
      </c>
      <c r="AB93" s="33">
        <v>0.68404737202362298</v>
      </c>
      <c r="AC93" s="33">
        <v>0.61518469118210195</v>
      </c>
    </row>
    <row r="94" spans="2:29" x14ac:dyDescent="0.4">
      <c r="B94" s="33">
        <v>91</v>
      </c>
      <c r="C94" s="33">
        <v>91</v>
      </c>
      <c r="D94" s="33">
        <v>1</v>
      </c>
      <c r="E94" s="33">
        <v>48</v>
      </c>
      <c r="F94" s="33">
        <v>0.53163241286823204</v>
      </c>
      <c r="G94" s="33">
        <v>0.53038771998010503</v>
      </c>
      <c r="H94" s="33">
        <v>0.53108163167939004</v>
      </c>
      <c r="I94" s="33">
        <v>0.53038173066921701</v>
      </c>
      <c r="J94" s="33">
        <v>0.53449577340500398</v>
      </c>
      <c r="K94" s="33">
        <v>0.56858572615391001</v>
      </c>
      <c r="L94" s="33">
        <v>0.64389663019579801</v>
      </c>
      <c r="M94" s="33">
        <v>0.74196149635748698</v>
      </c>
      <c r="N94" s="33">
        <v>0.82740164524110804</v>
      </c>
      <c r="O94" s="33">
        <v>0.86988313027116304</v>
      </c>
      <c r="P94" s="33">
        <v>0.86089718925802905</v>
      </c>
      <c r="Q94" s="33">
        <v>0.84034566080823903</v>
      </c>
      <c r="R94" s="33">
        <v>0.83801680187468797</v>
      </c>
      <c r="S94" s="33">
        <v>0.84995651758690904</v>
      </c>
      <c r="T94" s="33">
        <v>0.86186927773671596</v>
      </c>
      <c r="U94" s="33">
        <v>0.88336192711127304</v>
      </c>
      <c r="V94" s="33">
        <v>0.92952967016616395</v>
      </c>
      <c r="W94" s="33">
        <v>0.97902618869062497</v>
      </c>
      <c r="X94" s="33">
        <v>1</v>
      </c>
      <c r="Y94" s="33">
        <v>0.96994447148006602</v>
      </c>
      <c r="Z94" s="33">
        <v>0.89690458006376605</v>
      </c>
      <c r="AA94" s="33">
        <v>0.78965750599008699</v>
      </c>
      <c r="AB94" s="33">
        <v>0.68827346964761404</v>
      </c>
      <c r="AC94" s="33">
        <v>0.61003677445774396</v>
      </c>
    </row>
    <row r="95" spans="2:29" x14ac:dyDescent="0.4">
      <c r="B95" s="33">
        <v>92</v>
      </c>
      <c r="C95" s="33">
        <v>92</v>
      </c>
      <c r="D95" s="33">
        <v>1</v>
      </c>
      <c r="E95" s="33">
        <v>48</v>
      </c>
      <c r="F95" s="33">
        <v>0.55030570523725297</v>
      </c>
      <c r="G95" s="33">
        <v>0.54458578966119398</v>
      </c>
      <c r="H95" s="33">
        <v>0.52120213331489795</v>
      </c>
      <c r="I95" s="33">
        <v>0.49457906037911697</v>
      </c>
      <c r="J95" s="33">
        <v>0.50328754437504297</v>
      </c>
      <c r="K95" s="33">
        <v>0.55901782685324197</v>
      </c>
      <c r="L95" s="33">
        <v>0.64847168742288697</v>
      </c>
      <c r="M95" s="33">
        <v>0.73869009290742005</v>
      </c>
      <c r="N95" s="33">
        <v>0.803502193386049</v>
      </c>
      <c r="O95" s="33">
        <v>0.84249176293160399</v>
      </c>
      <c r="P95" s="33">
        <v>0.86755922403299102</v>
      </c>
      <c r="Q95" s="33">
        <v>0.88254130661330799</v>
      </c>
      <c r="R95" s="33">
        <v>0.87078282951348995</v>
      </c>
      <c r="S95" s="33">
        <v>0.85319618125999397</v>
      </c>
      <c r="T95" s="33">
        <v>0.85359814746671403</v>
      </c>
      <c r="U95" s="33">
        <v>0.883776162540437</v>
      </c>
      <c r="V95" s="33">
        <v>0.93640304814132402</v>
      </c>
      <c r="W95" s="33">
        <v>0.98568677385437298</v>
      </c>
      <c r="X95" s="33">
        <v>1</v>
      </c>
      <c r="Y95" s="33">
        <v>0.96362618960179702</v>
      </c>
      <c r="Z95" s="33">
        <v>0.87880385262822802</v>
      </c>
      <c r="AA95" s="33">
        <v>0.75981523786345495</v>
      </c>
      <c r="AB95" s="33">
        <v>0.66273785274915697</v>
      </c>
      <c r="AC95" s="33">
        <v>0.60743253694506705</v>
      </c>
    </row>
    <row r="96" spans="2:29" x14ac:dyDescent="0.4">
      <c r="B96" s="33">
        <v>93</v>
      </c>
      <c r="C96" s="33">
        <v>93</v>
      </c>
      <c r="D96" s="33">
        <v>1</v>
      </c>
      <c r="E96" s="33">
        <v>96</v>
      </c>
      <c r="F96" s="33">
        <v>0.56130071306257601</v>
      </c>
      <c r="G96" s="33">
        <v>0.54109785281399603</v>
      </c>
      <c r="H96" s="33">
        <v>0.53071581623712905</v>
      </c>
      <c r="I96" s="33">
        <v>0.52890837388134204</v>
      </c>
      <c r="J96" s="33">
        <v>0.53560028972541796</v>
      </c>
      <c r="K96" s="33">
        <v>0.57265065656665703</v>
      </c>
      <c r="L96" s="33">
        <v>0.67148473896654504</v>
      </c>
      <c r="M96" s="33">
        <v>0.80985519336191503</v>
      </c>
      <c r="N96" s="33">
        <v>0.92076427892998602</v>
      </c>
      <c r="O96" s="33">
        <v>0.98023600888777396</v>
      </c>
      <c r="P96" s="33">
        <v>1</v>
      </c>
      <c r="Q96" s="33">
        <v>0.97501191360475703</v>
      </c>
      <c r="R96" s="33">
        <v>0.92630503635843398</v>
      </c>
      <c r="S96" s="33">
        <v>0.90283806789909704</v>
      </c>
      <c r="T96" s="33">
        <v>0.90523002690967203</v>
      </c>
      <c r="U96" s="33">
        <v>0.91868924167254695</v>
      </c>
      <c r="V96" s="33">
        <v>0.94051762248218496</v>
      </c>
      <c r="W96" s="33">
        <v>0.96835601015336803</v>
      </c>
      <c r="X96" s="33">
        <v>0.97800213414106196</v>
      </c>
      <c r="Y96" s="33">
        <v>0.94561482701894195</v>
      </c>
      <c r="Z96" s="33">
        <v>0.87058194788870402</v>
      </c>
      <c r="AA96" s="33">
        <v>0.77088802476719698</v>
      </c>
      <c r="AB96" s="33">
        <v>0.68654637986336298</v>
      </c>
      <c r="AC96" s="33">
        <v>0.63158696193814501</v>
      </c>
    </row>
    <row r="97" spans="2:29" x14ac:dyDescent="0.4">
      <c r="B97" s="33">
        <v>94</v>
      </c>
      <c r="C97" s="33">
        <v>94</v>
      </c>
      <c r="D97" s="33">
        <v>1</v>
      </c>
      <c r="E97" s="33">
        <v>160</v>
      </c>
      <c r="F97" s="33">
        <v>0.53554082098529598</v>
      </c>
      <c r="G97" s="33">
        <v>0.52874187456867505</v>
      </c>
      <c r="H97" s="33">
        <v>0.51379160838707905</v>
      </c>
      <c r="I97" s="33">
        <v>0.49679570963712</v>
      </c>
      <c r="J97" s="33">
        <v>0.492427795472966</v>
      </c>
      <c r="K97" s="33">
        <v>0.51932090180533996</v>
      </c>
      <c r="L97" s="33">
        <v>0.59074542366536897</v>
      </c>
      <c r="M97" s="33">
        <v>0.69740152840636005</v>
      </c>
      <c r="N97" s="33">
        <v>0.80245618820161002</v>
      </c>
      <c r="O97" s="33">
        <v>0.87168556943423003</v>
      </c>
      <c r="P97" s="33">
        <v>0.89688711317216696</v>
      </c>
      <c r="Q97" s="33">
        <v>0.89703931609091303</v>
      </c>
      <c r="R97" s="33">
        <v>0.89190313623567996</v>
      </c>
      <c r="S97" s="33">
        <v>0.89735659819374003</v>
      </c>
      <c r="T97" s="33">
        <v>0.906110033428977</v>
      </c>
      <c r="U97" s="33">
        <v>0.91384581207434201</v>
      </c>
      <c r="V97" s="33">
        <v>0.93718340033899195</v>
      </c>
      <c r="W97" s="33">
        <v>0.97784314707640096</v>
      </c>
      <c r="X97" s="33">
        <v>1</v>
      </c>
      <c r="Y97" s="33">
        <v>0.96612268729710005</v>
      </c>
      <c r="Z97" s="33">
        <v>0.87410627161904497</v>
      </c>
      <c r="AA97" s="33">
        <v>0.75174682559545902</v>
      </c>
      <c r="AB97" s="33">
        <v>0.64515385397020297</v>
      </c>
      <c r="AC97" s="33">
        <v>0.57565292607696295</v>
      </c>
    </row>
    <row r="98" spans="2:29" x14ac:dyDescent="0.4">
      <c r="B98" s="33">
        <v>95</v>
      </c>
      <c r="C98" s="33">
        <v>95</v>
      </c>
      <c r="D98" s="33">
        <v>1</v>
      </c>
      <c r="E98" s="33">
        <v>120</v>
      </c>
      <c r="F98" s="33">
        <v>0.60490547129728101</v>
      </c>
      <c r="G98" s="33">
        <v>0.59269610269277595</v>
      </c>
      <c r="H98" s="33">
        <v>0.57169561028961702</v>
      </c>
      <c r="I98" s="33">
        <v>0.548858631829099</v>
      </c>
      <c r="J98" s="33">
        <v>0.53428395872436196</v>
      </c>
      <c r="K98" s="33">
        <v>0.560501055369928</v>
      </c>
      <c r="L98" s="33">
        <v>0.64683247214296002</v>
      </c>
      <c r="M98" s="33">
        <v>0.77144370673905105</v>
      </c>
      <c r="N98" s="33">
        <v>0.86670728106139705</v>
      </c>
      <c r="O98" s="33">
        <v>0.90309245223815704</v>
      </c>
      <c r="P98" s="33">
        <v>0.90475112875120001</v>
      </c>
      <c r="Q98" s="33">
        <v>0.89991729731349102</v>
      </c>
      <c r="R98" s="33">
        <v>0.90131062885576696</v>
      </c>
      <c r="S98" s="33">
        <v>0.91068217380015504</v>
      </c>
      <c r="T98" s="33">
        <v>0.935103080876177</v>
      </c>
      <c r="U98" s="33">
        <v>0.96064447884661697</v>
      </c>
      <c r="V98" s="33">
        <v>0.97631047866253395</v>
      </c>
      <c r="W98" s="33">
        <v>0.990778196692502</v>
      </c>
      <c r="X98" s="33">
        <v>1</v>
      </c>
      <c r="Y98" s="33">
        <v>0.98225754759169304</v>
      </c>
      <c r="Z98" s="33">
        <v>0.91334237253099104</v>
      </c>
      <c r="AA98" s="33">
        <v>0.80399262419263096</v>
      </c>
      <c r="AB98" s="33">
        <v>0.70112050274403603</v>
      </c>
      <c r="AC98" s="33">
        <v>0.62790850968674705</v>
      </c>
    </row>
    <row r="99" spans="2:29" x14ac:dyDescent="0.4">
      <c r="B99" s="33">
        <v>96</v>
      </c>
      <c r="C99" s="33">
        <v>96</v>
      </c>
      <c r="D99" s="33">
        <v>1</v>
      </c>
      <c r="E99" s="33">
        <v>168</v>
      </c>
      <c r="F99" s="33">
        <v>0.55294910473201997</v>
      </c>
      <c r="G99" s="33">
        <v>0.55041499869835997</v>
      </c>
      <c r="H99" s="33">
        <v>0.54251731778395695</v>
      </c>
      <c r="I99" s="33">
        <v>0.537200397236542</v>
      </c>
      <c r="J99" s="33">
        <v>0.54332823668422603</v>
      </c>
      <c r="K99" s="33">
        <v>0.582469222691265</v>
      </c>
      <c r="L99" s="33">
        <v>0.66544506466934095</v>
      </c>
      <c r="M99" s="33">
        <v>0.77866077137094203</v>
      </c>
      <c r="N99" s="33">
        <v>0.88259402115907903</v>
      </c>
      <c r="O99" s="33">
        <v>0.95432473248104599</v>
      </c>
      <c r="P99" s="33">
        <v>0.98388891199925999</v>
      </c>
      <c r="Q99" s="33">
        <v>0.96769023448994296</v>
      </c>
      <c r="R99" s="33">
        <v>0.92261277093372795</v>
      </c>
      <c r="S99" s="33">
        <v>0.89009969778036702</v>
      </c>
      <c r="T99" s="33">
        <v>0.89637486648124698</v>
      </c>
      <c r="U99" s="33">
        <v>0.92262368897833702</v>
      </c>
      <c r="V99" s="33">
        <v>0.94401576208038795</v>
      </c>
      <c r="W99" s="33">
        <v>0.97296212472635402</v>
      </c>
      <c r="X99" s="33">
        <v>1</v>
      </c>
      <c r="Y99" s="33">
        <v>0.98135030784850197</v>
      </c>
      <c r="Z99" s="33">
        <v>0.90339717333610903</v>
      </c>
      <c r="AA99" s="33">
        <v>0.79242286179405097</v>
      </c>
      <c r="AB99" s="33">
        <v>0.69025697794515295</v>
      </c>
      <c r="AC99" s="33">
        <v>0.62214339164443699</v>
      </c>
    </row>
    <row r="100" spans="2:29" x14ac:dyDescent="0.4">
      <c r="B100" s="33">
        <v>97</v>
      </c>
      <c r="C100" s="33">
        <v>97</v>
      </c>
      <c r="D100" s="33">
        <v>1</v>
      </c>
      <c r="E100" s="33">
        <v>48</v>
      </c>
      <c r="F100" s="33">
        <v>0.55521172664983498</v>
      </c>
      <c r="G100" s="33">
        <v>0.54753762994379396</v>
      </c>
      <c r="H100" s="33">
        <v>0.53184889422732995</v>
      </c>
      <c r="I100" s="33">
        <v>0.52049697909719395</v>
      </c>
      <c r="J100" s="33">
        <v>0.52423800874478999</v>
      </c>
      <c r="K100" s="33">
        <v>0.576193542925451</v>
      </c>
      <c r="L100" s="33">
        <v>0.69170676306067003</v>
      </c>
      <c r="M100" s="33">
        <v>0.83094988782208501</v>
      </c>
      <c r="N100" s="33">
        <v>0.93464719050667799</v>
      </c>
      <c r="O100" s="33">
        <v>0.96061015613962997</v>
      </c>
      <c r="P100" s="33">
        <v>0.93693088749601905</v>
      </c>
      <c r="Q100" s="33">
        <v>0.90416563068921196</v>
      </c>
      <c r="R100" s="33">
        <v>0.90181556422411702</v>
      </c>
      <c r="S100" s="33">
        <v>0.92567334438330995</v>
      </c>
      <c r="T100" s="33">
        <v>0.95297701437983195</v>
      </c>
      <c r="U100" s="33">
        <v>0.97376586517833796</v>
      </c>
      <c r="V100" s="33">
        <v>0.98952011110057603</v>
      </c>
      <c r="W100" s="33">
        <v>0.99714563949428003</v>
      </c>
      <c r="X100" s="33">
        <v>1</v>
      </c>
      <c r="Y100" s="33">
        <v>0.97854100039685099</v>
      </c>
      <c r="Z100" s="33">
        <v>0.91469966425192595</v>
      </c>
      <c r="AA100" s="33">
        <v>0.80550822609836803</v>
      </c>
      <c r="AB100" s="33">
        <v>0.70337813120294401</v>
      </c>
      <c r="AC100" s="33">
        <v>0.63795213852521904</v>
      </c>
    </row>
    <row r="101" spans="2:29" x14ac:dyDescent="0.4">
      <c r="B101" s="33">
        <v>98</v>
      </c>
      <c r="C101" s="33">
        <v>98</v>
      </c>
      <c r="D101" s="33">
        <v>1</v>
      </c>
      <c r="E101" s="33">
        <v>80</v>
      </c>
      <c r="F101" s="33">
        <v>0.53229617213967095</v>
      </c>
      <c r="G101" s="33">
        <v>0.49406784401875498</v>
      </c>
      <c r="H101" s="33">
        <v>0.46250375033847602</v>
      </c>
      <c r="I101" s="33">
        <v>0.45507683855838799</v>
      </c>
      <c r="J101" s="33">
        <v>0.47518997429436899</v>
      </c>
      <c r="K101" s="33">
        <v>0.52890565451678795</v>
      </c>
      <c r="L101" s="33">
        <v>0.61625023103736398</v>
      </c>
      <c r="M101" s="33">
        <v>0.72275550377008702</v>
      </c>
      <c r="N101" s="33">
        <v>0.81181580529387998</v>
      </c>
      <c r="O101" s="33">
        <v>0.85626618646633101</v>
      </c>
      <c r="P101" s="33">
        <v>0.86070979692806604</v>
      </c>
      <c r="Q101" s="33">
        <v>0.84744297675997804</v>
      </c>
      <c r="R101" s="33">
        <v>0.832582299140458</v>
      </c>
      <c r="S101" s="33">
        <v>0.82538764186656199</v>
      </c>
      <c r="T101" s="33">
        <v>0.82597432426211503</v>
      </c>
      <c r="U101" s="33">
        <v>0.85707735318073897</v>
      </c>
      <c r="V101" s="33">
        <v>0.91162488363780303</v>
      </c>
      <c r="W101" s="33">
        <v>0.97246299469031305</v>
      </c>
      <c r="X101" s="33">
        <v>1</v>
      </c>
      <c r="Y101" s="33">
        <v>0.96515042085465097</v>
      </c>
      <c r="Z101" s="33">
        <v>0.87760228873221302</v>
      </c>
      <c r="AA101" s="33">
        <v>0.76770543942570801</v>
      </c>
      <c r="AB101" s="33">
        <v>0.68316033234608697</v>
      </c>
      <c r="AC101" s="33">
        <v>0.62578715532502105</v>
      </c>
    </row>
    <row r="102" spans="2:29" x14ac:dyDescent="0.4">
      <c r="B102" s="33">
        <v>99</v>
      </c>
      <c r="C102" s="33">
        <v>99</v>
      </c>
      <c r="D102" s="33">
        <v>1</v>
      </c>
      <c r="E102" s="33">
        <v>72</v>
      </c>
      <c r="F102" s="33">
        <v>0.52907942659081197</v>
      </c>
      <c r="G102" s="33">
        <v>0.52704348199605999</v>
      </c>
      <c r="H102" s="33">
        <v>0.51668291186374105</v>
      </c>
      <c r="I102" s="33">
        <v>0.50883876966290598</v>
      </c>
      <c r="J102" s="33">
        <v>0.51611622787455302</v>
      </c>
      <c r="K102" s="33">
        <v>0.56559969417653599</v>
      </c>
      <c r="L102" s="33">
        <v>0.65255853238212802</v>
      </c>
      <c r="M102" s="33">
        <v>0.75262254413946095</v>
      </c>
      <c r="N102" s="33">
        <v>0.82290992376321503</v>
      </c>
      <c r="O102" s="33">
        <v>0.84907743938288704</v>
      </c>
      <c r="P102" s="33">
        <v>0.84133207365415097</v>
      </c>
      <c r="Q102" s="33">
        <v>0.83529057735977796</v>
      </c>
      <c r="R102" s="33">
        <v>0.83801755007657697</v>
      </c>
      <c r="S102" s="33">
        <v>0.84231998279200804</v>
      </c>
      <c r="T102" s="33">
        <v>0.85195381964141603</v>
      </c>
      <c r="U102" s="33">
        <v>0.87946660444531199</v>
      </c>
      <c r="V102" s="33">
        <v>0.91481564257115799</v>
      </c>
      <c r="W102" s="33">
        <v>0.951375944538146</v>
      </c>
      <c r="X102" s="33">
        <v>0.99032117784654305</v>
      </c>
      <c r="Y102" s="33">
        <v>1</v>
      </c>
      <c r="Z102" s="33">
        <v>0.93423013440234803</v>
      </c>
      <c r="AA102" s="33">
        <v>0.80151046711978502</v>
      </c>
      <c r="AB102" s="33">
        <v>0.67675403311195403</v>
      </c>
      <c r="AC102" s="33">
        <v>0.58981212019696305</v>
      </c>
    </row>
    <row r="103" spans="2:29" x14ac:dyDescent="0.4">
      <c r="B103" s="33">
        <v>100</v>
      </c>
      <c r="C103" s="33">
        <v>100</v>
      </c>
      <c r="D103" s="33">
        <v>1</v>
      </c>
      <c r="E103" s="33">
        <v>96</v>
      </c>
      <c r="F103" s="33">
        <v>0.56338541771023498</v>
      </c>
      <c r="G103" s="33">
        <v>0.53643894750158105</v>
      </c>
      <c r="H103" s="33">
        <v>0.507503072920515</v>
      </c>
      <c r="I103" s="33">
        <v>0.49474385778226798</v>
      </c>
      <c r="J103" s="33">
        <v>0.50789069570582102</v>
      </c>
      <c r="K103" s="33">
        <v>0.555328007866008</v>
      </c>
      <c r="L103" s="33">
        <v>0.64120985683879905</v>
      </c>
      <c r="M103" s="33">
        <v>0.74697261368395995</v>
      </c>
      <c r="N103" s="33">
        <v>0.84172105192934399</v>
      </c>
      <c r="O103" s="33">
        <v>0.89917129388111705</v>
      </c>
      <c r="P103" s="33">
        <v>0.920720443676046</v>
      </c>
      <c r="Q103" s="33">
        <v>0.91015042242831501</v>
      </c>
      <c r="R103" s="33">
        <v>0.88794185202370601</v>
      </c>
      <c r="S103" s="33">
        <v>0.87926938941432498</v>
      </c>
      <c r="T103" s="33">
        <v>0.87319970005765801</v>
      </c>
      <c r="U103" s="33">
        <v>0.87892746777479103</v>
      </c>
      <c r="V103" s="33">
        <v>0.91217267947913205</v>
      </c>
      <c r="W103" s="33">
        <v>0.96544336470756298</v>
      </c>
      <c r="X103" s="33">
        <v>1</v>
      </c>
      <c r="Y103" s="33">
        <v>0.99199070281305801</v>
      </c>
      <c r="Z103" s="33">
        <v>0.920804176006774</v>
      </c>
      <c r="AA103" s="33">
        <v>0.79359385446777997</v>
      </c>
      <c r="AB103" s="33">
        <v>0.67755038821344904</v>
      </c>
      <c r="AC103" s="33">
        <v>0.60131678370156205</v>
      </c>
    </row>
    <row r="104" spans="2:29" x14ac:dyDescent="0.4">
      <c r="B104" s="33">
        <v>101</v>
      </c>
      <c r="C104" s="33">
        <v>101</v>
      </c>
      <c r="D104" s="33">
        <v>1</v>
      </c>
      <c r="E104" s="33">
        <v>48</v>
      </c>
      <c r="F104" s="33">
        <v>0.56738337480808798</v>
      </c>
      <c r="G104" s="33">
        <v>0.56410439386832301</v>
      </c>
      <c r="H104" s="33">
        <v>0.56110666126814002</v>
      </c>
      <c r="I104" s="33">
        <v>0.54900441159727098</v>
      </c>
      <c r="J104" s="33">
        <v>0.54401100667152102</v>
      </c>
      <c r="K104" s="33">
        <v>0.57052246601433698</v>
      </c>
      <c r="L104" s="33">
        <v>0.635407554642622</v>
      </c>
      <c r="M104" s="33">
        <v>0.72206192380714396</v>
      </c>
      <c r="N104" s="33">
        <v>0.81249970043255504</v>
      </c>
      <c r="O104" s="33">
        <v>0.89759668088940403</v>
      </c>
      <c r="P104" s="33">
        <v>0.94697840543008804</v>
      </c>
      <c r="Q104" s="33">
        <v>0.95839315047833296</v>
      </c>
      <c r="R104" s="33">
        <v>0.93634707298486397</v>
      </c>
      <c r="S104" s="33">
        <v>0.91605278942516499</v>
      </c>
      <c r="T104" s="33">
        <v>0.91549091973141405</v>
      </c>
      <c r="U104" s="33">
        <v>0.939020299705429</v>
      </c>
      <c r="V104" s="33">
        <v>0.97506298905712896</v>
      </c>
      <c r="W104" s="33">
        <v>1</v>
      </c>
      <c r="X104" s="33">
        <v>0.99810682779792004</v>
      </c>
      <c r="Y104" s="33">
        <v>0.96372536944292897</v>
      </c>
      <c r="Z104" s="33">
        <v>0.89707954362162501</v>
      </c>
      <c r="AA104" s="33">
        <v>0.80753096599321095</v>
      </c>
      <c r="AB104" s="33">
        <v>0.72478017864008704</v>
      </c>
      <c r="AC104" s="33">
        <v>0.66257272908767395</v>
      </c>
    </row>
    <row r="105" spans="2:29" x14ac:dyDescent="0.4">
      <c r="B105" s="33">
        <v>102</v>
      </c>
      <c r="C105" s="33">
        <v>102</v>
      </c>
      <c r="D105" s="33">
        <v>1</v>
      </c>
      <c r="E105" s="33">
        <v>48</v>
      </c>
      <c r="F105" s="33">
        <v>0.53508610765958597</v>
      </c>
      <c r="G105" s="33">
        <v>0.53714127875752005</v>
      </c>
      <c r="H105" s="33">
        <v>0.523651869385099</v>
      </c>
      <c r="I105" s="33">
        <v>0.50651923701375801</v>
      </c>
      <c r="J105" s="33">
        <v>0.50617059688835198</v>
      </c>
      <c r="K105" s="33">
        <v>0.53709302445667195</v>
      </c>
      <c r="L105" s="33">
        <v>0.61650391221219902</v>
      </c>
      <c r="M105" s="33">
        <v>0.72488549911453704</v>
      </c>
      <c r="N105" s="33">
        <v>0.80972825347572597</v>
      </c>
      <c r="O105" s="33">
        <v>0.84204334322145202</v>
      </c>
      <c r="P105" s="33">
        <v>0.83720724624092102</v>
      </c>
      <c r="Q105" s="33">
        <v>0.82591448825873603</v>
      </c>
      <c r="R105" s="33">
        <v>0.83061952612781098</v>
      </c>
      <c r="S105" s="33">
        <v>0.85828142318818001</v>
      </c>
      <c r="T105" s="33">
        <v>0.89775368859699201</v>
      </c>
      <c r="U105" s="33">
        <v>0.939782253371926</v>
      </c>
      <c r="V105" s="33">
        <v>0.97852940494448903</v>
      </c>
      <c r="W105" s="33">
        <v>1</v>
      </c>
      <c r="X105" s="33">
        <v>0.98294471481174095</v>
      </c>
      <c r="Y105" s="33">
        <v>0.93994680987026102</v>
      </c>
      <c r="Z105" s="33">
        <v>0.85479215772325301</v>
      </c>
      <c r="AA105" s="33">
        <v>0.74155304921426102</v>
      </c>
      <c r="AB105" s="33">
        <v>0.64884899812276398</v>
      </c>
      <c r="AC105" s="33">
        <v>0.594441591903063</v>
      </c>
    </row>
    <row r="106" spans="2:29" x14ac:dyDescent="0.4">
      <c r="B106" s="33">
        <v>103</v>
      </c>
      <c r="C106" s="33">
        <v>103</v>
      </c>
      <c r="D106" s="33">
        <v>1</v>
      </c>
      <c r="E106" s="33">
        <v>160</v>
      </c>
      <c r="F106" s="33">
        <v>0.51791433713880097</v>
      </c>
      <c r="G106" s="33">
        <v>0.517943513384306</v>
      </c>
      <c r="H106" s="33">
        <v>0.52124447274144103</v>
      </c>
      <c r="I106" s="33">
        <v>0.514340888737436</v>
      </c>
      <c r="J106" s="33">
        <v>0.50106553506408702</v>
      </c>
      <c r="K106" s="33">
        <v>0.51238160575390801</v>
      </c>
      <c r="L106" s="33">
        <v>0.57397078358245002</v>
      </c>
      <c r="M106" s="33">
        <v>0.67275631125344304</v>
      </c>
      <c r="N106" s="33">
        <v>0.76318066139338003</v>
      </c>
      <c r="O106" s="33">
        <v>0.82555889007557903</v>
      </c>
      <c r="P106" s="33">
        <v>0.86887757054606596</v>
      </c>
      <c r="Q106" s="33">
        <v>0.897254401789643</v>
      </c>
      <c r="R106" s="33">
        <v>0.89529230995455</v>
      </c>
      <c r="S106" s="33">
        <v>0.86946542082135503</v>
      </c>
      <c r="T106" s="33">
        <v>0.85467704879842099</v>
      </c>
      <c r="U106" s="33">
        <v>0.87613191775098198</v>
      </c>
      <c r="V106" s="33">
        <v>0.93218616848456903</v>
      </c>
      <c r="W106" s="33">
        <v>0.98318466571329699</v>
      </c>
      <c r="X106" s="33">
        <v>1</v>
      </c>
      <c r="Y106" s="33">
        <v>0.97501050917729604</v>
      </c>
      <c r="Z106" s="33">
        <v>0.90877198095966505</v>
      </c>
      <c r="AA106" s="33">
        <v>0.80731500372561504</v>
      </c>
      <c r="AB106" s="33">
        <v>0.70110305904343395</v>
      </c>
      <c r="AC106" s="33">
        <v>0.618991814342019</v>
      </c>
    </row>
    <row r="107" spans="2:29" x14ac:dyDescent="0.4">
      <c r="B107" s="33">
        <v>104</v>
      </c>
      <c r="C107" s="33">
        <v>104</v>
      </c>
      <c r="D107" s="33">
        <v>1</v>
      </c>
      <c r="E107" s="33">
        <v>160</v>
      </c>
      <c r="F107" s="33">
        <v>0.56504478330873997</v>
      </c>
      <c r="G107" s="33">
        <v>0.54545509349071397</v>
      </c>
      <c r="H107" s="33">
        <v>0.51949909201953903</v>
      </c>
      <c r="I107" s="33">
        <v>0.50243184515921602</v>
      </c>
      <c r="J107" s="33">
        <v>0.50985863028871603</v>
      </c>
      <c r="K107" s="33">
        <v>0.55584903799451102</v>
      </c>
      <c r="L107" s="33">
        <v>0.64596997283725799</v>
      </c>
      <c r="M107" s="33">
        <v>0.76585426345567698</v>
      </c>
      <c r="N107" s="33">
        <v>0.866527693533376</v>
      </c>
      <c r="O107" s="33">
        <v>0.90570895237051896</v>
      </c>
      <c r="P107" s="33">
        <v>0.89765033106632897</v>
      </c>
      <c r="Q107" s="33">
        <v>0.88921048629618604</v>
      </c>
      <c r="R107" s="33">
        <v>0.89100333409204402</v>
      </c>
      <c r="S107" s="33">
        <v>0.89876723297804695</v>
      </c>
      <c r="T107" s="33">
        <v>0.91861265670121695</v>
      </c>
      <c r="U107" s="33">
        <v>0.95001044615800001</v>
      </c>
      <c r="V107" s="33">
        <v>0.98293529124270296</v>
      </c>
      <c r="W107" s="33">
        <v>1</v>
      </c>
      <c r="X107" s="33">
        <v>0.98980603625623798</v>
      </c>
      <c r="Y107" s="33">
        <v>0.94736768260315796</v>
      </c>
      <c r="Z107" s="33">
        <v>0.88361835413740497</v>
      </c>
      <c r="AA107" s="33">
        <v>0.78726596723048303</v>
      </c>
      <c r="AB107" s="33">
        <v>0.68846798870082304</v>
      </c>
      <c r="AC107" s="33">
        <v>0.60993736760307604</v>
      </c>
    </row>
    <row r="108" spans="2:29" x14ac:dyDescent="0.4">
      <c r="B108" s="33">
        <v>105</v>
      </c>
      <c r="C108" s="33">
        <v>105</v>
      </c>
      <c r="D108" s="33">
        <v>1</v>
      </c>
      <c r="E108" s="33">
        <v>48</v>
      </c>
      <c r="F108" s="33">
        <v>0.59771767600814096</v>
      </c>
      <c r="G108" s="33">
        <v>0.58373727186975699</v>
      </c>
      <c r="H108" s="33">
        <v>0.57156737141344505</v>
      </c>
      <c r="I108" s="33">
        <v>0.55733776594161499</v>
      </c>
      <c r="J108" s="33">
        <v>0.55247229362739603</v>
      </c>
      <c r="K108" s="33">
        <v>0.58537034650978803</v>
      </c>
      <c r="L108" s="33">
        <v>0.67797219086414295</v>
      </c>
      <c r="M108" s="33">
        <v>0.79430733915031104</v>
      </c>
      <c r="N108" s="33">
        <v>0.88283727275636503</v>
      </c>
      <c r="O108" s="33">
        <v>0.91639792178653101</v>
      </c>
      <c r="P108" s="33">
        <v>0.91773661296391795</v>
      </c>
      <c r="Q108" s="33">
        <v>0.92233391681882704</v>
      </c>
      <c r="R108" s="33">
        <v>0.931968296926177</v>
      </c>
      <c r="S108" s="33">
        <v>0.92298583244021104</v>
      </c>
      <c r="T108" s="33">
        <v>0.90210890867636195</v>
      </c>
      <c r="U108" s="33">
        <v>0.89878754266777905</v>
      </c>
      <c r="V108" s="33">
        <v>0.93518105310199295</v>
      </c>
      <c r="W108" s="33">
        <v>0.97827587899651203</v>
      </c>
      <c r="X108" s="33">
        <v>1</v>
      </c>
      <c r="Y108" s="33">
        <v>0.979279707208353</v>
      </c>
      <c r="Z108" s="33">
        <v>0.92430974100271301</v>
      </c>
      <c r="AA108" s="33">
        <v>0.83690509293720605</v>
      </c>
      <c r="AB108" s="33">
        <v>0.74436932988628501</v>
      </c>
      <c r="AC108" s="33">
        <v>0.68244314632343905</v>
      </c>
    </row>
    <row r="109" spans="2:29" x14ac:dyDescent="0.4">
      <c r="B109" s="33">
        <v>106</v>
      </c>
      <c r="C109" s="33">
        <v>106</v>
      </c>
      <c r="D109" s="33">
        <v>1</v>
      </c>
      <c r="E109" s="33">
        <v>48</v>
      </c>
      <c r="F109" s="33">
        <v>0.54497109648537201</v>
      </c>
      <c r="G109" s="33">
        <v>0.52683118919236605</v>
      </c>
      <c r="H109" s="33">
        <v>0.51165272958796704</v>
      </c>
      <c r="I109" s="33">
        <v>0.49909232435949902</v>
      </c>
      <c r="J109" s="33">
        <v>0.49287059677672801</v>
      </c>
      <c r="K109" s="33">
        <v>0.51055814191652604</v>
      </c>
      <c r="L109" s="33">
        <v>0.58149623647178605</v>
      </c>
      <c r="M109" s="33">
        <v>0.69861421079606101</v>
      </c>
      <c r="N109" s="33">
        <v>0.817708966069285</v>
      </c>
      <c r="O109" s="33">
        <v>0.88122625526547704</v>
      </c>
      <c r="P109" s="33">
        <v>0.87722141256361097</v>
      </c>
      <c r="Q109" s="33">
        <v>0.85648693919671803</v>
      </c>
      <c r="R109" s="33">
        <v>0.85706382338939802</v>
      </c>
      <c r="S109" s="33">
        <v>0.864179602706179</v>
      </c>
      <c r="T109" s="33">
        <v>0.87000124028119696</v>
      </c>
      <c r="U109" s="33">
        <v>0.88836962030725397</v>
      </c>
      <c r="V109" s="33">
        <v>0.93225814857018297</v>
      </c>
      <c r="W109" s="33">
        <v>0.98148286412363495</v>
      </c>
      <c r="X109" s="33">
        <v>1</v>
      </c>
      <c r="Y109" s="33">
        <v>0.96235207314218496</v>
      </c>
      <c r="Z109" s="33">
        <v>0.86527468421862097</v>
      </c>
      <c r="AA109" s="33">
        <v>0.74069189204181296</v>
      </c>
      <c r="AB109" s="33">
        <v>0.63537552167253097</v>
      </c>
      <c r="AC109" s="33">
        <v>0.56450562542000704</v>
      </c>
    </row>
    <row r="110" spans="2:29" x14ac:dyDescent="0.4">
      <c r="B110" s="33">
        <v>107</v>
      </c>
      <c r="C110" s="33">
        <v>107</v>
      </c>
      <c r="D110" s="33">
        <v>1</v>
      </c>
      <c r="E110" s="33">
        <v>36</v>
      </c>
      <c r="F110" s="33">
        <v>0.52548913976591505</v>
      </c>
      <c r="G110" s="33">
        <v>0.51878773127801103</v>
      </c>
      <c r="H110" s="33">
        <v>0.51119728366542605</v>
      </c>
      <c r="I110" s="33">
        <v>0.50886729441573497</v>
      </c>
      <c r="J110" s="33">
        <v>0.51161432741711999</v>
      </c>
      <c r="K110" s="33">
        <v>0.53850488791866902</v>
      </c>
      <c r="L110" s="33">
        <v>0.61260588401549598</v>
      </c>
      <c r="M110" s="33">
        <v>0.72809372181124699</v>
      </c>
      <c r="N110" s="33">
        <v>0.84607519078191296</v>
      </c>
      <c r="O110" s="33">
        <v>0.91667707393077003</v>
      </c>
      <c r="P110" s="33">
        <v>0.91767790757369105</v>
      </c>
      <c r="Q110" s="33">
        <v>0.87392453177054497</v>
      </c>
      <c r="R110" s="33">
        <v>0.83074959259094705</v>
      </c>
      <c r="S110" s="33">
        <v>0.80152433781860299</v>
      </c>
      <c r="T110" s="33">
        <v>0.80222087447549395</v>
      </c>
      <c r="U110" s="33">
        <v>0.85089358043945296</v>
      </c>
      <c r="V110" s="33">
        <v>0.93265829381721499</v>
      </c>
      <c r="W110" s="33">
        <v>0.99319299535279004</v>
      </c>
      <c r="X110" s="33">
        <v>1</v>
      </c>
      <c r="Y110" s="33">
        <v>0.96764720248476999</v>
      </c>
      <c r="Z110" s="33">
        <v>0.89949656899331598</v>
      </c>
      <c r="AA110" s="33">
        <v>0.78644358225444</v>
      </c>
      <c r="AB110" s="33">
        <v>0.67638298624215598</v>
      </c>
      <c r="AC110" s="33">
        <v>0.59750845398997499</v>
      </c>
    </row>
    <row r="111" spans="2:29" x14ac:dyDescent="0.4">
      <c r="B111" s="33">
        <v>108</v>
      </c>
      <c r="C111" s="33">
        <v>108</v>
      </c>
      <c r="D111" s="33">
        <v>1</v>
      </c>
      <c r="E111" s="33">
        <v>48</v>
      </c>
      <c r="F111" s="33">
        <v>0.55910095271092997</v>
      </c>
      <c r="G111" s="33">
        <v>0.52705953600697297</v>
      </c>
      <c r="H111" s="33">
        <v>0.50408178916958701</v>
      </c>
      <c r="I111" s="33">
        <v>0.50179803736305995</v>
      </c>
      <c r="J111" s="33">
        <v>0.51635519631337601</v>
      </c>
      <c r="K111" s="33">
        <v>0.56009292340329897</v>
      </c>
      <c r="L111" s="33">
        <v>0.64926494500518395</v>
      </c>
      <c r="M111" s="33">
        <v>0.77195952845399995</v>
      </c>
      <c r="N111" s="33">
        <v>0.880943498378853</v>
      </c>
      <c r="O111" s="33">
        <v>0.93618921481165296</v>
      </c>
      <c r="P111" s="33">
        <v>0.93812807609714799</v>
      </c>
      <c r="Q111" s="33">
        <v>0.90121370353597396</v>
      </c>
      <c r="R111" s="33">
        <v>0.85347887620207996</v>
      </c>
      <c r="S111" s="33">
        <v>0.83730638902430898</v>
      </c>
      <c r="T111" s="33">
        <v>0.85957693198995999</v>
      </c>
      <c r="U111" s="33">
        <v>0.90109750918226394</v>
      </c>
      <c r="V111" s="33">
        <v>0.94699561159148604</v>
      </c>
      <c r="W111" s="33">
        <v>0.98916816987302703</v>
      </c>
      <c r="X111" s="33">
        <v>1</v>
      </c>
      <c r="Y111" s="33">
        <v>0.94119350535090196</v>
      </c>
      <c r="Z111" s="33">
        <v>0.83243398484438902</v>
      </c>
      <c r="AA111" s="33">
        <v>0.72273888955884003</v>
      </c>
      <c r="AB111" s="33">
        <v>0.64493998735139202</v>
      </c>
      <c r="AC111" s="33">
        <v>0.59471820747307302</v>
      </c>
    </row>
    <row r="112" spans="2:29" x14ac:dyDescent="0.4">
      <c r="B112" s="33">
        <v>109</v>
      </c>
      <c r="C112" s="33">
        <v>109</v>
      </c>
      <c r="D112" s="33">
        <v>1</v>
      </c>
      <c r="E112" s="33">
        <v>48</v>
      </c>
      <c r="F112" s="33">
        <v>0.59466685555030496</v>
      </c>
      <c r="G112" s="33">
        <v>0.56099314739134298</v>
      </c>
      <c r="H112" s="33">
        <v>0.52674164957962999</v>
      </c>
      <c r="I112" s="33">
        <v>0.50987641644980497</v>
      </c>
      <c r="J112" s="33">
        <v>0.51744771859416205</v>
      </c>
      <c r="K112" s="33">
        <v>0.54532060302945995</v>
      </c>
      <c r="L112" s="33">
        <v>0.60791034357165097</v>
      </c>
      <c r="M112" s="33">
        <v>0.71111997599473697</v>
      </c>
      <c r="N112" s="33">
        <v>0.81281835347319598</v>
      </c>
      <c r="O112" s="33">
        <v>0.85654998457821196</v>
      </c>
      <c r="P112" s="33">
        <v>0.85638186329726196</v>
      </c>
      <c r="Q112" s="33">
        <v>0.84799866566304005</v>
      </c>
      <c r="R112" s="33">
        <v>0.840339621807764</v>
      </c>
      <c r="S112" s="33">
        <v>0.83721769672141999</v>
      </c>
      <c r="T112" s="33">
        <v>0.84247239869947699</v>
      </c>
      <c r="U112" s="33">
        <v>0.87505184272992298</v>
      </c>
      <c r="V112" s="33">
        <v>0.93329658505073299</v>
      </c>
      <c r="W112" s="33">
        <v>0.98760479783313304</v>
      </c>
      <c r="X112" s="33">
        <v>1</v>
      </c>
      <c r="Y112" s="33">
        <v>0.94455494707021503</v>
      </c>
      <c r="Z112" s="33">
        <v>0.85254708035982996</v>
      </c>
      <c r="AA112" s="33">
        <v>0.74123246686859801</v>
      </c>
      <c r="AB112" s="33">
        <v>0.64174622219830701</v>
      </c>
      <c r="AC112" s="33">
        <v>0.56866138487951301</v>
      </c>
    </row>
    <row r="113" spans="2:29" x14ac:dyDescent="0.4">
      <c r="B113" s="33">
        <v>110</v>
      </c>
      <c r="C113" s="33">
        <v>110</v>
      </c>
      <c r="D113" s="33">
        <v>1</v>
      </c>
      <c r="E113" s="33">
        <v>96</v>
      </c>
      <c r="F113" s="33">
        <v>0.53997125289258896</v>
      </c>
      <c r="G113" s="33">
        <v>0.53028670975233905</v>
      </c>
      <c r="H113" s="33">
        <v>0.51577523929406499</v>
      </c>
      <c r="I113" s="33">
        <v>0.50161592542292699</v>
      </c>
      <c r="J113" s="33">
        <v>0.50653202824995203</v>
      </c>
      <c r="K113" s="33">
        <v>0.55753310424247404</v>
      </c>
      <c r="L113" s="33">
        <v>0.64989477100761905</v>
      </c>
      <c r="M113" s="33">
        <v>0.76071529046699904</v>
      </c>
      <c r="N113" s="33">
        <v>0.84819513140050995</v>
      </c>
      <c r="O113" s="33">
        <v>0.89922243243040201</v>
      </c>
      <c r="P113" s="33">
        <v>0.91013384053442103</v>
      </c>
      <c r="Q113" s="33">
        <v>0.88995817557587698</v>
      </c>
      <c r="R113" s="33">
        <v>0.86289144040716204</v>
      </c>
      <c r="S113" s="33">
        <v>0.855384578116543</v>
      </c>
      <c r="T113" s="33">
        <v>0.86596259834755496</v>
      </c>
      <c r="U113" s="33">
        <v>0.88237866170527901</v>
      </c>
      <c r="V113" s="33">
        <v>0.917633994592012</v>
      </c>
      <c r="W113" s="33">
        <v>0.96875556544543795</v>
      </c>
      <c r="X113" s="33">
        <v>1</v>
      </c>
      <c r="Y113" s="33">
        <v>0.96911398445030095</v>
      </c>
      <c r="Z113" s="33">
        <v>0.88680244860950497</v>
      </c>
      <c r="AA113" s="33">
        <v>0.77452499152317</v>
      </c>
      <c r="AB113" s="33">
        <v>0.66335446280893395</v>
      </c>
      <c r="AC113" s="33">
        <v>0.57804203777486296</v>
      </c>
    </row>
    <row r="114" spans="2:29" x14ac:dyDescent="0.4">
      <c r="B114" s="33">
        <v>111</v>
      </c>
      <c r="C114" s="33">
        <v>111</v>
      </c>
      <c r="D114" s="33">
        <v>1</v>
      </c>
      <c r="E114" s="33">
        <v>48</v>
      </c>
      <c r="F114" s="33">
        <v>0.56882682584403699</v>
      </c>
      <c r="G114" s="33">
        <v>0.56190450250117696</v>
      </c>
      <c r="H114" s="33">
        <v>0.54881276612302599</v>
      </c>
      <c r="I114" s="33">
        <v>0.53327086377959598</v>
      </c>
      <c r="J114" s="33">
        <v>0.52165649837438599</v>
      </c>
      <c r="K114" s="33">
        <v>0.54784160062777898</v>
      </c>
      <c r="L114" s="33">
        <v>0.63785044781309896</v>
      </c>
      <c r="M114" s="33">
        <v>0.76637033829849099</v>
      </c>
      <c r="N114" s="33">
        <v>0.86657848054652797</v>
      </c>
      <c r="O114" s="33">
        <v>0.90409688647617503</v>
      </c>
      <c r="P114" s="33">
        <v>0.90152888368558803</v>
      </c>
      <c r="Q114" s="33">
        <v>0.89077386945748604</v>
      </c>
      <c r="R114" s="33">
        <v>0.88924023901402305</v>
      </c>
      <c r="S114" s="33">
        <v>0.89710819784234697</v>
      </c>
      <c r="T114" s="33">
        <v>0.91342417506753704</v>
      </c>
      <c r="U114" s="33">
        <v>0.94817664046450501</v>
      </c>
      <c r="V114" s="33">
        <v>0.98618293952438896</v>
      </c>
      <c r="W114" s="33">
        <v>1</v>
      </c>
      <c r="X114" s="33">
        <v>0.97335122012449804</v>
      </c>
      <c r="Y114" s="33">
        <v>0.92405574330596896</v>
      </c>
      <c r="Z114" s="33">
        <v>0.85836755202932002</v>
      </c>
      <c r="AA114" s="33">
        <v>0.77251213465267399</v>
      </c>
      <c r="AB114" s="33">
        <v>0.69540167965972299</v>
      </c>
      <c r="AC114" s="33">
        <v>0.63761104726920403</v>
      </c>
    </row>
    <row r="115" spans="2:29" x14ac:dyDescent="0.4">
      <c r="B115" s="33">
        <v>112</v>
      </c>
      <c r="C115" s="33">
        <v>112</v>
      </c>
      <c r="D115" s="33">
        <v>1</v>
      </c>
      <c r="E115" s="33">
        <v>48</v>
      </c>
      <c r="F115" s="33">
        <v>0.547679308653231</v>
      </c>
      <c r="G115" s="33">
        <v>0.547875449264422</v>
      </c>
      <c r="H115" s="33">
        <v>0.53240408602870004</v>
      </c>
      <c r="I115" s="33">
        <v>0.50423676407517404</v>
      </c>
      <c r="J115" s="33">
        <v>0.49372060489694197</v>
      </c>
      <c r="K115" s="33">
        <v>0.53465909352109098</v>
      </c>
      <c r="L115" s="33">
        <v>0.62663403606614199</v>
      </c>
      <c r="M115" s="33">
        <v>0.74962895119245798</v>
      </c>
      <c r="N115" s="33">
        <v>0.85822591838002404</v>
      </c>
      <c r="O115" s="33">
        <v>0.92411328185997499</v>
      </c>
      <c r="P115" s="33">
        <v>0.93461440380523098</v>
      </c>
      <c r="Q115" s="33">
        <v>0.90514807552812304</v>
      </c>
      <c r="R115" s="33">
        <v>0.86932254198277203</v>
      </c>
      <c r="S115" s="33">
        <v>0.84891722402275305</v>
      </c>
      <c r="T115" s="33">
        <v>0.85480593254925397</v>
      </c>
      <c r="U115" s="33">
        <v>0.88333322694888305</v>
      </c>
      <c r="V115" s="33">
        <v>0.93232107372588102</v>
      </c>
      <c r="W115" s="33">
        <v>0.981618108072842</v>
      </c>
      <c r="X115" s="33">
        <v>1</v>
      </c>
      <c r="Y115" s="33">
        <v>0.97422512466807198</v>
      </c>
      <c r="Z115" s="33">
        <v>0.90803678556058298</v>
      </c>
      <c r="AA115" s="33">
        <v>0.80275801672396896</v>
      </c>
      <c r="AB115" s="33">
        <v>0.69629423729917295</v>
      </c>
      <c r="AC115" s="33">
        <v>0.62659449825698199</v>
      </c>
    </row>
    <row r="116" spans="2:29" x14ac:dyDescent="0.4">
      <c r="B116" s="33">
        <v>113</v>
      </c>
      <c r="C116" s="33">
        <v>113</v>
      </c>
      <c r="D116" s="33">
        <v>1</v>
      </c>
      <c r="E116" s="33">
        <v>48</v>
      </c>
      <c r="F116" s="33">
        <v>0.56487092486881796</v>
      </c>
      <c r="G116" s="33">
        <v>0.57098712298319099</v>
      </c>
      <c r="H116" s="33">
        <v>0.56660352133234804</v>
      </c>
      <c r="I116" s="33">
        <v>0.55230860721270603</v>
      </c>
      <c r="J116" s="33">
        <v>0.54667635012084104</v>
      </c>
      <c r="K116" s="33">
        <v>0.58526093054296802</v>
      </c>
      <c r="L116" s="33">
        <v>0.66890575360528803</v>
      </c>
      <c r="M116" s="33">
        <v>0.76997869504947303</v>
      </c>
      <c r="N116" s="33">
        <v>0.86117756960005098</v>
      </c>
      <c r="O116" s="33">
        <v>0.93022504936484496</v>
      </c>
      <c r="P116" s="33">
        <v>0.95740877210559105</v>
      </c>
      <c r="Q116" s="33">
        <v>0.95369732214027003</v>
      </c>
      <c r="R116" s="33">
        <v>0.94074301774535096</v>
      </c>
      <c r="S116" s="33">
        <v>0.92939276470886101</v>
      </c>
      <c r="T116" s="33">
        <v>0.91897511943659205</v>
      </c>
      <c r="U116" s="33">
        <v>0.91875494660735302</v>
      </c>
      <c r="V116" s="33">
        <v>0.93197642687023297</v>
      </c>
      <c r="W116" s="33">
        <v>0.96359835881863198</v>
      </c>
      <c r="X116" s="33">
        <v>1</v>
      </c>
      <c r="Y116" s="33">
        <v>0.99551700506319096</v>
      </c>
      <c r="Z116" s="33">
        <v>0.92496995313584296</v>
      </c>
      <c r="AA116" s="33">
        <v>0.80633361810236504</v>
      </c>
      <c r="AB116" s="33">
        <v>0.70178986184752201</v>
      </c>
      <c r="AC116" s="33">
        <v>0.63856790529264196</v>
      </c>
    </row>
    <row r="117" spans="2:29" x14ac:dyDescent="0.4">
      <c r="B117" s="33">
        <v>114</v>
      </c>
      <c r="C117" s="33">
        <v>114</v>
      </c>
      <c r="D117" s="33">
        <v>1</v>
      </c>
      <c r="E117" s="33">
        <v>72</v>
      </c>
      <c r="F117" s="33">
        <v>0.53282936912868795</v>
      </c>
      <c r="G117" s="33">
        <v>0.51477693579815098</v>
      </c>
      <c r="H117" s="33">
        <v>0.49610861750507601</v>
      </c>
      <c r="I117" s="33">
        <v>0.48275640402322201</v>
      </c>
      <c r="J117" s="33">
        <v>0.48238070453430998</v>
      </c>
      <c r="K117" s="33">
        <v>0.51249583025226897</v>
      </c>
      <c r="L117" s="33">
        <v>0.58885424784339102</v>
      </c>
      <c r="M117" s="33">
        <v>0.70747404372164502</v>
      </c>
      <c r="N117" s="33">
        <v>0.82966780112481497</v>
      </c>
      <c r="O117" s="33">
        <v>0.89692803412861</v>
      </c>
      <c r="P117" s="33">
        <v>0.90227110071842398</v>
      </c>
      <c r="Q117" s="33">
        <v>0.87799059612965502</v>
      </c>
      <c r="R117" s="33">
        <v>0.86225785727559701</v>
      </c>
      <c r="S117" s="33">
        <v>0.84558187706561505</v>
      </c>
      <c r="T117" s="33">
        <v>0.83593412325368899</v>
      </c>
      <c r="U117" s="33">
        <v>0.86578984505894696</v>
      </c>
      <c r="V117" s="33">
        <v>0.939651277649169</v>
      </c>
      <c r="W117" s="33">
        <v>1</v>
      </c>
      <c r="X117" s="33">
        <v>0.99115078067739304</v>
      </c>
      <c r="Y117" s="33">
        <v>0.91908034555589502</v>
      </c>
      <c r="Z117" s="33">
        <v>0.82404846370556095</v>
      </c>
      <c r="AA117" s="33">
        <v>0.73172683332392296</v>
      </c>
      <c r="AB117" s="33">
        <v>0.64986178308324105</v>
      </c>
      <c r="AC117" s="33">
        <v>0.59197020769507402</v>
      </c>
    </row>
    <row r="118" spans="2:29" x14ac:dyDescent="0.4">
      <c r="B118" s="33">
        <v>115</v>
      </c>
      <c r="C118" s="33">
        <v>115</v>
      </c>
      <c r="D118" s="33">
        <v>1</v>
      </c>
      <c r="E118" s="33">
        <v>72</v>
      </c>
      <c r="F118" s="33">
        <v>0.55097797370171397</v>
      </c>
      <c r="G118" s="33">
        <v>0.54639563507153899</v>
      </c>
      <c r="H118" s="33">
        <v>0.54239102579557896</v>
      </c>
      <c r="I118" s="33">
        <v>0.53252912803865105</v>
      </c>
      <c r="J118" s="33">
        <v>0.51990541761645903</v>
      </c>
      <c r="K118" s="33">
        <v>0.53381492420680099</v>
      </c>
      <c r="L118" s="33">
        <v>0.60168779699630504</v>
      </c>
      <c r="M118" s="33">
        <v>0.70793503596596596</v>
      </c>
      <c r="N118" s="33">
        <v>0.802477621537251</v>
      </c>
      <c r="O118" s="33">
        <v>0.84811270071325395</v>
      </c>
      <c r="P118" s="33">
        <v>0.85864288496464403</v>
      </c>
      <c r="Q118" s="33">
        <v>0.84989837963171899</v>
      </c>
      <c r="R118" s="33">
        <v>0.83188828806399395</v>
      </c>
      <c r="S118" s="33">
        <v>0.82331763321212703</v>
      </c>
      <c r="T118" s="33">
        <v>0.84097645162286305</v>
      </c>
      <c r="U118" s="33">
        <v>0.87887597743622003</v>
      </c>
      <c r="V118" s="33">
        <v>0.93101122155642402</v>
      </c>
      <c r="W118" s="33">
        <v>0.98220558691989401</v>
      </c>
      <c r="X118" s="33">
        <v>1</v>
      </c>
      <c r="Y118" s="33">
        <v>0.97661973366767896</v>
      </c>
      <c r="Z118" s="33">
        <v>0.91768568615687696</v>
      </c>
      <c r="AA118" s="33">
        <v>0.81040636636397201</v>
      </c>
      <c r="AB118" s="33">
        <v>0.70053619652801702</v>
      </c>
      <c r="AC118" s="33">
        <v>0.630732591526175</v>
      </c>
    </row>
    <row r="119" spans="2:29" x14ac:dyDescent="0.4">
      <c r="B119" s="33">
        <v>116</v>
      </c>
      <c r="C119" s="33">
        <v>116</v>
      </c>
      <c r="D119" s="33">
        <v>1</v>
      </c>
      <c r="E119" s="33">
        <v>72</v>
      </c>
      <c r="F119" s="33">
        <v>0.58838918321968603</v>
      </c>
      <c r="G119" s="33">
        <v>0.56852096824874998</v>
      </c>
      <c r="H119" s="33">
        <v>0.53813076314906105</v>
      </c>
      <c r="I119" s="33">
        <v>0.51396563446526899</v>
      </c>
      <c r="J119" s="33">
        <v>0.51496167245561497</v>
      </c>
      <c r="K119" s="33">
        <v>0.56454096860313896</v>
      </c>
      <c r="L119" s="33">
        <v>0.66413690685632099</v>
      </c>
      <c r="M119" s="33">
        <v>0.78798996994167103</v>
      </c>
      <c r="N119" s="33">
        <v>0.88868819804182597</v>
      </c>
      <c r="O119" s="33">
        <v>0.94911547351292502</v>
      </c>
      <c r="P119" s="33">
        <v>0.983799490734937</v>
      </c>
      <c r="Q119" s="33">
        <v>0.99255757289007995</v>
      </c>
      <c r="R119" s="33">
        <v>0.98299853804301895</v>
      </c>
      <c r="S119" s="33">
        <v>0.96137867493130003</v>
      </c>
      <c r="T119" s="33">
        <v>0.947841294868082</v>
      </c>
      <c r="U119" s="33">
        <v>0.95335800403293203</v>
      </c>
      <c r="V119" s="33">
        <v>0.97739134078203704</v>
      </c>
      <c r="W119" s="33">
        <v>0.998627351882859</v>
      </c>
      <c r="X119" s="33">
        <v>1</v>
      </c>
      <c r="Y119" s="33">
        <v>0.98268327419681101</v>
      </c>
      <c r="Z119" s="33">
        <v>0.93085525097412403</v>
      </c>
      <c r="AA119" s="33">
        <v>0.82836452184419895</v>
      </c>
      <c r="AB119" s="33">
        <v>0.71875002096968699</v>
      </c>
      <c r="AC119" s="33">
        <v>0.64754758967256998</v>
      </c>
    </row>
    <row r="120" spans="2:29" x14ac:dyDescent="0.4">
      <c r="B120" s="33">
        <v>117</v>
      </c>
      <c r="C120" s="33">
        <v>117</v>
      </c>
      <c r="D120" s="33">
        <v>1</v>
      </c>
      <c r="E120" s="33">
        <v>72</v>
      </c>
      <c r="F120" s="33">
        <v>0.51987747104706605</v>
      </c>
      <c r="G120" s="33">
        <v>0.51249193582061203</v>
      </c>
      <c r="H120" s="33">
        <v>0.509475364569835</v>
      </c>
      <c r="I120" s="33">
        <v>0.50260704213801999</v>
      </c>
      <c r="J120" s="33">
        <v>0.49506527765196201</v>
      </c>
      <c r="K120" s="33">
        <v>0.51591729496988004</v>
      </c>
      <c r="L120" s="33">
        <v>0.599405642270049</v>
      </c>
      <c r="M120" s="33">
        <v>0.73440385614257497</v>
      </c>
      <c r="N120" s="33">
        <v>0.85110270517892195</v>
      </c>
      <c r="O120" s="33">
        <v>0.89594135154564603</v>
      </c>
      <c r="P120" s="33">
        <v>0.88132981548605605</v>
      </c>
      <c r="Q120" s="33">
        <v>0.85618925862693396</v>
      </c>
      <c r="R120" s="33">
        <v>0.84577852279474297</v>
      </c>
      <c r="S120" s="33">
        <v>0.84250645212754804</v>
      </c>
      <c r="T120" s="33">
        <v>0.84965807920127201</v>
      </c>
      <c r="U120" s="33">
        <v>0.88532471076541497</v>
      </c>
      <c r="V120" s="33">
        <v>0.94581648423785503</v>
      </c>
      <c r="W120" s="33">
        <v>0.99666432494866097</v>
      </c>
      <c r="X120" s="33">
        <v>1</v>
      </c>
      <c r="Y120" s="33">
        <v>0.95834266175015204</v>
      </c>
      <c r="Z120" s="33">
        <v>0.89407236352886699</v>
      </c>
      <c r="AA120" s="33">
        <v>0.80125379504750904</v>
      </c>
      <c r="AB120" s="33">
        <v>0.69953996988234202</v>
      </c>
      <c r="AC120" s="33">
        <v>0.61821810860028703</v>
      </c>
    </row>
    <row r="121" spans="2:29" x14ac:dyDescent="0.4">
      <c r="B121" s="33">
        <v>118</v>
      </c>
      <c r="C121" s="33">
        <v>118</v>
      </c>
      <c r="D121" s="33">
        <v>1</v>
      </c>
      <c r="E121" s="33">
        <v>72</v>
      </c>
      <c r="F121" s="33">
        <v>0.53594279578654203</v>
      </c>
      <c r="G121" s="33">
        <v>0.53350225274622398</v>
      </c>
      <c r="H121" s="33">
        <v>0.53087794933420496</v>
      </c>
      <c r="I121" s="33">
        <v>0.52662062257686604</v>
      </c>
      <c r="J121" s="33">
        <v>0.53162356427177704</v>
      </c>
      <c r="K121" s="33">
        <v>0.56393040670365102</v>
      </c>
      <c r="L121" s="33">
        <v>0.64792970336762201</v>
      </c>
      <c r="M121" s="33">
        <v>0.768659277135185</v>
      </c>
      <c r="N121" s="33">
        <v>0.870798562858772</v>
      </c>
      <c r="O121" s="33">
        <v>0.92420511942529004</v>
      </c>
      <c r="P121" s="33">
        <v>0.94663161701797505</v>
      </c>
      <c r="Q121" s="33">
        <v>0.95704869931463799</v>
      </c>
      <c r="R121" s="33">
        <v>0.96048673180674105</v>
      </c>
      <c r="S121" s="33">
        <v>0.95953417986720302</v>
      </c>
      <c r="T121" s="33">
        <v>0.94804216113669004</v>
      </c>
      <c r="U121" s="33">
        <v>0.94741243942544295</v>
      </c>
      <c r="V121" s="33">
        <v>0.97662351988793294</v>
      </c>
      <c r="W121" s="33">
        <v>1</v>
      </c>
      <c r="X121" s="33">
        <v>0.97277496127362195</v>
      </c>
      <c r="Y121" s="33">
        <v>0.91148649658327396</v>
      </c>
      <c r="Z121" s="33">
        <v>0.83636644628793699</v>
      </c>
      <c r="AA121" s="33">
        <v>0.751118079147996</v>
      </c>
      <c r="AB121" s="33">
        <v>0.67429204509302398</v>
      </c>
      <c r="AC121" s="33">
        <v>0.621582632981734</v>
      </c>
    </row>
    <row r="122" spans="2:29" x14ac:dyDescent="0.4">
      <c r="B122" s="33">
        <v>119</v>
      </c>
      <c r="C122" s="33">
        <v>119</v>
      </c>
      <c r="D122" s="33">
        <v>1</v>
      </c>
      <c r="E122" s="33">
        <v>72</v>
      </c>
      <c r="F122" s="33">
        <v>0.59860084389897905</v>
      </c>
      <c r="G122" s="33">
        <v>0.58201626468769896</v>
      </c>
      <c r="H122" s="33">
        <v>0.57150393887327</v>
      </c>
      <c r="I122" s="33">
        <v>0.56637021179682101</v>
      </c>
      <c r="J122" s="33">
        <v>0.56171427111704997</v>
      </c>
      <c r="K122" s="33">
        <v>0.58119925709082398</v>
      </c>
      <c r="L122" s="33">
        <v>0.65207735818475299</v>
      </c>
      <c r="M122" s="33">
        <v>0.76495906700119598</v>
      </c>
      <c r="N122" s="33">
        <v>0.87613197039304602</v>
      </c>
      <c r="O122" s="33">
        <v>0.95222756162435895</v>
      </c>
      <c r="P122" s="33">
        <v>0.98600338898217899</v>
      </c>
      <c r="Q122" s="33">
        <v>0.97491814373805996</v>
      </c>
      <c r="R122" s="33">
        <v>0.92440057957864996</v>
      </c>
      <c r="S122" s="33">
        <v>0.88835557748627603</v>
      </c>
      <c r="T122" s="33">
        <v>0.89719746246444898</v>
      </c>
      <c r="U122" s="33">
        <v>0.93276946196680799</v>
      </c>
      <c r="V122" s="33">
        <v>0.975854281459127</v>
      </c>
      <c r="W122" s="33">
        <v>0.99733202525417797</v>
      </c>
      <c r="X122" s="33">
        <v>1</v>
      </c>
      <c r="Y122" s="33">
        <v>0.98587768651238405</v>
      </c>
      <c r="Z122" s="33">
        <v>0.93645454091533897</v>
      </c>
      <c r="AA122" s="33">
        <v>0.83360116598487899</v>
      </c>
      <c r="AB122" s="33">
        <v>0.72658730053878096</v>
      </c>
      <c r="AC122" s="33">
        <v>0.66072691321477195</v>
      </c>
    </row>
    <row r="123" spans="2:29" x14ac:dyDescent="0.4">
      <c r="B123" s="33">
        <v>120</v>
      </c>
      <c r="C123" s="33">
        <v>120</v>
      </c>
      <c r="D123" s="33">
        <v>1</v>
      </c>
      <c r="E123" s="33">
        <v>336</v>
      </c>
      <c r="F123" s="33">
        <v>0.58900874149820903</v>
      </c>
      <c r="G123" s="33">
        <v>0.555364836559607</v>
      </c>
      <c r="H123" s="33">
        <v>0.513859306320123</v>
      </c>
      <c r="I123" s="33">
        <v>0.49048244419207698</v>
      </c>
      <c r="J123" s="33">
        <v>0.50825222881187104</v>
      </c>
      <c r="K123" s="33">
        <v>0.56480081323907605</v>
      </c>
      <c r="L123" s="33">
        <v>0.65519162404459597</v>
      </c>
      <c r="M123" s="33">
        <v>0.75945995453878901</v>
      </c>
      <c r="N123" s="33">
        <v>0.85137700781516601</v>
      </c>
      <c r="O123" s="33">
        <v>0.90151714771311497</v>
      </c>
      <c r="P123" s="33">
        <v>0.925807761959204</v>
      </c>
      <c r="Q123" s="33">
        <v>0.929345956908043</v>
      </c>
      <c r="R123" s="33">
        <v>0.90952305569369696</v>
      </c>
      <c r="S123" s="33">
        <v>0.87588198690199304</v>
      </c>
      <c r="T123" s="33">
        <v>0.84952560631864604</v>
      </c>
      <c r="U123" s="33">
        <v>0.848323048180185</v>
      </c>
      <c r="V123" s="33">
        <v>0.89503105567061203</v>
      </c>
      <c r="W123" s="33">
        <v>0.96118729731789698</v>
      </c>
      <c r="X123" s="33">
        <v>1</v>
      </c>
      <c r="Y123" s="33">
        <v>0.97783505859784103</v>
      </c>
      <c r="Z123" s="33">
        <v>0.90776329591616201</v>
      </c>
      <c r="AA123" s="33">
        <v>0.79482109283412306</v>
      </c>
      <c r="AB123" s="33">
        <v>0.68040996413984201</v>
      </c>
      <c r="AC123" s="33">
        <v>0.59633913955345697</v>
      </c>
    </row>
    <row r="124" spans="2:29" x14ac:dyDescent="0.4">
      <c r="B124" s="33">
        <v>121</v>
      </c>
      <c r="C124" s="33">
        <v>121</v>
      </c>
      <c r="D124" s="33">
        <v>1</v>
      </c>
      <c r="E124" s="33">
        <v>336</v>
      </c>
      <c r="F124" s="33">
        <v>0.55221417997872402</v>
      </c>
      <c r="G124" s="33">
        <v>0.53852675869280198</v>
      </c>
      <c r="H124" s="33">
        <v>0.52996230702866798</v>
      </c>
      <c r="I124" s="33">
        <v>0.52595223876691899</v>
      </c>
      <c r="J124" s="33">
        <v>0.52311559792338402</v>
      </c>
      <c r="K124" s="33">
        <v>0.55419208675737597</v>
      </c>
      <c r="L124" s="33">
        <v>0.64674409490545004</v>
      </c>
      <c r="M124" s="33">
        <v>0.77418962607763697</v>
      </c>
      <c r="N124" s="33">
        <v>0.87988110455419899</v>
      </c>
      <c r="O124" s="33">
        <v>0.930505618438214</v>
      </c>
      <c r="P124" s="33">
        <v>0.93800289664301995</v>
      </c>
      <c r="Q124" s="33">
        <v>0.92069594797365895</v>
      </c>
      <c r="R124" s="33">
        <v>0.89375503780793797</v>
      </c>
      <c r="S124" s="33">
        <v>0.86047997163713896</v>
      </c>
      <c r="T124" s="33">
        <v>0.84652874554204005</v>
      </c>
      <c r="U124" s="33">
        <v>0.87469912664313998</v>
      </c>
      <c r="V124" s="33">
        <v>0.93316430438664799</v>
      </c>
      <c r="W124" s="33">
        <v>0.97953105100600202</v>
      </c>
      <c r="X124" s="33">
        <v>1</v>
      </c>
      <c r="Y124" s="33">
        <v>0.98740748536058198</v>
      </c>
      <c r="Z124" s="33">
        <v>0.93828662381719896</v>
      </c>
      <c r="AA124" s="33">
        <v>0.83432825402736299</v>
      </c>
      <c r="AB124" s="33">
        <v>0.71086608923577099</v>
      </c>
      <c r="AC124" s="33">
        <v>0.61046238530086605</v>
      </c>
    </row>
    <row r="125" spans="2:29" x14ac:dyDescent="0.4">
      <c r="B125" s="33">
        <v>122</v>
      </c>
      <c r="C125" s="33">
        <v>122</v>
      </c>
      <c r="D125" s="33">
        <v>1</v>
      </c>
      <c r="E125" s="33">
        <v>48</v>
      </c>
      <c r="F125" s="33">
        <v>0.55560176554763296</v>
      </c>
      <c r="G125" s="33">
        <v>0.539052145835765</v>
      </c>
      <c r="H125" s="33">
        <v>0.52885888435738804</v>
      </c>
      <c r="I125" s="33">
        <v>0.53196117402785004</v>
      </c>
      <c r="J125" s="33">
        <v>0.54088049587508802</v>
      </c>
      <c r="K125" s="33">
        <v>0.56706046091146101</v>
      </c>
      <c r="L125" s="33">
        <v>0.64109360187514997</v>
      </c>
      <c r="M125" s="33">
        <v>0.76802672058944998</v>
      </c>
      <c r="N125" s="33">
        <v>0.89367976843200003</v>
      </c>
      <c r="O125" s="33">
        <v>0.96365370932594796</v>
      </c>
      <c r="P125" s="33">
        <v>0.96878442334173098</v>
      </c>
      <c r="Q125" s="33">
        <v>0.93751303678155395</v>
      </c>
      <c r="R125" s="33">
        <v>0.89493042191482697</v>
      </c>
      <c r="S125" s="33">
        <v>0.85907285376944797</v>
      </c>
      <c r="T125" s="33">
        <v>0.84946902970687899</v>
      </c>
      <c r="U125" s="33">
        <v>0.88234929445822696</v>
      </c>
      <c r="V125" s="33">
        <v>0.94895740889469604</v>
      </c>
      <c r="W125" s="33">
        <v>0.99767881058191799</v>
      </c>
      <c r="X125" s="33">
        <v>1</v>
      </c>
      <c r="Y125" s="33">
        <v>0.96396621024340901</v>
      </c>
      <c r="Z125" s="33">
        <v>0.90249176853441304</v>
      </c>
      <c r="AA125" s="33">
        <v>0.79668632893000102</v>
      </c>
      <c r="AB125" s="33">
        <v>0.68404737202362298</v>
      </c>
      <c r="AC125" s="33">
        <v>0.61518469118210195</v>
      </c>
    </row>
    <row r="126" spans="2:29" x14ac:dyDescent="0.4">
      <c r="B126" s="33">
        <v>123</v>
      </c>
      <c r="C126" s="33">
        <v>123</v>
      </c>
      <c r="D126" s="33">
        <v>1</v>
      </c>
      <c r="E126" s="33">
        <v>48</v>
      </c>
      <c r="F126" s="33">
        <v>0.53163241286823204</v>
      </c>
      <c r="G126" s="33">
        <v>0.53038771998010503</v>
      </c>
      <c r="H126" s="33">
        <v>0.53108163167939004</v>
      </c>
      <c r="I126" s="33">
        <v>0.53038173066921701</v>
      </c>
      <c r="J126" s="33">
        <v>0.53449577340500398</v>
      </c>
      <c r="K126" s="33">
        <v>0.56858572615391001</v>
      </c>
      <c r="L126" s="33">
        <v>0.64389663019579801</v>
      </c>
      <c r="M126" s="33">
        <v>0.74196149635748698</v>
      </c>
      <c r="N126" s="33">
        <v>0.82740164524110804</v>
      </c>
      <c r="O126" s="33">
        <v>0.86988313027116304</v>
      </c>
      <c r="P126" s="33">
        <v>0.86089718925802905</v>
      </c>
      <c r="Q126" s="33">
        <v>0.84034566080823903</v>
      </c>
      <c r="R126" s="33">
        <v>0.83801680187468797</v>
      </c>
      <c r="S126" s="33">
        <v>0.84995651758690904</v>
      </c>
      <c r="T126" s="33">
        <v>0.86186927773671596</v>
      </c>
      <c r="U126" s="33">
        <v>0.88336192711127304</v>
      </c>
      <c r="V126" s="33">
        <v>0.92952967016616395</v>
      </c>
      <c r="W126" s="33">
        <v>0.97902618869062497</v>
      </c>
      <c r="X126" s="33">
        <v>1</v>
      </c>
      <c r="Y126" s="33">
        <v>0.96994447148006602</v>
      </c>
      <c r="Z126" s="33">
        <v>0.89690458006376605</v>
      </c>
      <c r="AA126" s="33">
        <v>0.78965750599008699</v>
      </c>
      <c r="AB126" s="33">
        <v>0.68827346964761404</v>
      </c>
      <c r="AC126" s="33">
        <v>0.61003677445774396</v>
      </c>
    </row>
    <row r="127" spans="2:29" x14ac:dyDescent="0.4">
      <c r="B127" s="33">
        <v>124</v>
      </c>
      <c r="C127" s="33">
        <v>124</v>
      </c>
      <c r="D127" s="33">
        <v>1</v>
      </c>
      <c r="E127" s="33">
        <v>48</v>
      </c>
      <c r="F127" s="33">
        <v>0.55030570523725297</v>
      </c>
      <c r="G127" s="33">
        <v>0.54458578966119398</v>
      </c>
      <c r="H127" s="33">
        <v>0.52120213331489795</v>
      </c>
      <c r="I127" s="33">
        <v>0.49457906037911697</v>
      </c>
      <c r="J127" s="33">
        <v>0.50328754437504297</v>
      </c>
      <c r="K127" s="33">
        <v>0.55901782685324197</v>
      </c>
      <c r="L127" s="33">
        <v>0.64847168742288697</v>
      </c>
      <c r="M127" s="33">
        <v>0.73869009290742005</v>
      </c>
      <c r="N127" s="33">
        <v>0.803502193386049</v>
      </c>
      <c r="O127" s="33">
        <v>0.84249176293160399</v>
      </c>
      <c r="P127" s="33">
        <v>0.86755922403299102</v>
      </c>
      <c r="Q127" s="33">
        <v>0.88254130661330799</v>
      </c>
      <c r="R127" s="33">
        <v>0.87078282951348995</v>
      </c>
      <c r="S127" s="33">
        <v>0.85319618125999397</v>
      </c>
      <c r="T127" s="33">
        <v>0.85359814746671403</v>
      </c>
      <c r="U127" s="33">
        <v>0.883776162540437</v>
      </c>
      <c r="V127" s="33">
        <v>0.93640304814132402</v>
      </c>
      <c r="W127" s="33">
        <v>0.98568677385437298</v>
      </c>
      <c r="X127" s="33">
        <v>1</v>
      </c>
      <c r="Y127" s="33">
        <v>0.96362618960179702</v>
      </c>
      <c r="Z127" s="33">
        <v>0.87880385262822802</v>
      </c>
      <c r="AA127" s="33">
        <v>0.75981523786345495</v>
      </c>
      <c r="AB127" s="33">
        <v>0.66273785274915697</v>
      </c>
      <c r="AC127" s="33">
        <v>0.60743253694506705</v>
      </c>
    </row>
    <row r="128" spans="2:29" x14ac:dyDescent="0.4">
      <c r="B128" s="33">
        <v>125</v>
      </c>
      <c r="C128" s="33">
        <v>125</v>
      </c>
      <c r="D128" s="33">
        <v>1</v>
      </c>
      <c r="E128" s="33">
        <v>96</v>
      </c>
      <c r="F128" s="33">
        <v>0.56130071306257601</v>
      </c>
      <c r="G128" s="33">
        <v>0.54109785281399603</v>
      </c>
      <c r="H128" s="33">
        <v>0.53071581623712905</v>
      </c>
      <c r="I128" s="33">
        <v>0.52890837388134204</v>
      </c>
      <c r="J128" s="33">
        <v>0.53560028972541796</v>
      </c>
      <c r="K128" s="33">
        <v>0.57265065656665703</v>
      </c>
      <c r="L128" s="33">
        <v>0.67148473896654504</v>
      </c>
      <c r="M128" s="33">
        <v>0.80985519336191503</v>
      </c>
      <c r="N128" s="33">
        <v>0.92076427892998602</v>
      </c>
      <c r="O128" s="33">
        <v>0.98023600888777396</v>
      </c>
      <c r="P128" s="33">
        <v>1</v>
      </c>
      <c r="Q128" s="33">
        <v>0.97501191360475703</v>
      </c>
      <c r="R128" s="33">
        <v>0.92630503635843398</v>
      </c>
      <c r="S128" s="33">
        <v>0.90283806789909704</v>
      </c>
      <c r="T128" s="33">
        <v>0.90523002690967203</v>
      </c>
      <c r="U128" s="33">
        <v>0.91868924167254695</v>
      </c>
      <c r="V128" s="33">
        <v>0.94051762248218496</v>
      </c>
      <c r="W128" s="33">
        <v>0.96835601015336803</v>
      </c>
      <c r="X128" s="33">
        <v>0.97800213414106196</v>
      </c>
      <c r="Y128" s="33">
        <v>0.94561482701894195</v>
      </c>
      <c r="Z128" s="33">
        <v>0.87058194788870402</v>
      </c>
      <c r="AA128" s="33">
        <v>0.77088802476719698</v>
      </c>
      <c r="AB128" s="33">
        <v>0.68654637986336298</v>
      </c>
      <c r="AC128" s="33">
        <v>0.63158696193814501</v>
      </c>
    </row>
    <row r="129" spans="2:29" x14ac:dyDescent="0.4">
      <c r="B129" s="33">
        <v>126</v>
      </c>
      <c r="C129" s="33">
        <v>126</v>
      </c>
      <c r="D129" s="33">
        <v>1</v>
      </c>
      <c r="E129" s="33">
        <v>160</v>
      </c>
      <c r="F129" s="33">
        <v>0.53554082098529598</v>
      </c>
      <c r="G129" s="33">
        <v>0.52874187456867505</v>
      </c>
      <c r="H129" s="33">
        <v>0.51379160838707905</v>
      </c>
      <c r="I129" s="33">
        <v>0.49679570963712</v>
      </c>
      <c r="J129" s="33">
        <v>0.492427795472966</v>
      </c>
      <c r="K129" s="33">
        <v>0.51932090180533996</v>
      </c>
      <c r="L129" s="33">
        <v>0.59074542366536897</v>
      </c>
      <c r="M129" s="33">
        <v>0.69740152840636005</v>
      </c>
      <c r="N129" s="33">
        <v>0.80245618820161002</v>
      </c>
      <c r="O129" s="33">
        <v>0.87168556943423003</v>
      </c>
      <c r="P129" s="33">
        <v>0.89688711317216696</v>
      </c>
      <c r="Q129" s="33">
        <v>0.89703931609091303</v>
      </c>
      <c r="R129" s="33">
        <v>0.89190313623567996</v>
      </c>
      <c r="S129" s="33">
        <v>0.89735659819374003</v>
      </c>
      <c r="T129" s="33">
        <v>0.906110033428977</v>
      </c>
      <c r="U129" s="33">
        <v>0.91384581207434201</v>
      </c>
      <c r="V129" s="33">
        <v>0.93718340033899195</v>
      </c>
      <c r="W129" s="33">
        <v>0.97784314707640096</v>
      </c>
      <c r="X129" s="33">
        <v>1</v>
      </c>
      <c r="Y129" s="33">
        <v>0.96612268729710005</v>
      </c>
      <c r="Z129" s="33">
        <v>0.87410627161904497</v>
      </c>
      <c r="AA129" s="33">
        <v>0.75174682559545902</v>
      </c>
      <c r="AB129" s="33">
        <v>0.64515385397020297</v>
      </c>
      <c r="AC129" s="33">
        <v>0.57565292607696295</v>
      </c>
    </row>
    <row r="130" spans="2:29" x14ac:dyDescent="0.4">
      <c r="B130" s="33">
        <v>127</v>
      </c>
      <c r="C130" s="33">
        <v>127</v>
      </c>
      <c r="D130" s="33">
        <v>1</v>
      </c>
      <c r="E130" s="33">
        <v>120</v>
      </c>
      <c r="F130" s="33">
        <v>0.60490547129728101</v>
      </c>
      <c r="G130" s="33">
        <v>0.59269610269277595</v>
      </c>
      <c r="H130" s="33">
        <v>0.57169561028961702</v>
      </c>
      <c r="I130" s="33">
        <v>0.548858631829099</v>
      </c>
      <c r="J130" s="33">
        <v>0.53428395872436196</v>
      </c>
      <c r="K130" s="33">
        <v>0.560501055369928</v>
      </c>
      <c r="L130" s="33">
        <v>0.64683247214296002</v>
      </c>
      <c r="M130" s="33">
        <v>0.77144370673905105</v>
      </c>
      <c r="N130" s="33">
        <v>0.86670728106139705</v>
      </c>
      <c r="O130" s="33">
        <v>0.90309245223815704</v>
      </c>
      <c r="P130" s="33">
        <v>0.90475112875120001</v>
      </c>
      <c r="Q130" s="33">
        <v>0.89991729731349102</v>
      </c>
      <c r="R130" s="33">
        <v>0.90131062885576696</v>
      </c>
      <c r="S130" s="33">
        <v>0.91068217380015504</v>
      </c>
      <c r="T130" s="33">
        <v>0.935103080876177</v>
      </c>
      <c r="U130" s="33">
        <v>0.96064447884661697</v>
      </c>
      <c r="V130" s="33">
        <v>0.97631047866253395</v>
      </c>
      <c r="W130" s="33">
        <v>0.990778196692502</v>
      </c>
      <c r="X130" s="33">
        <v>1</v>
      </c>
      <c r="Y130" s="33">
        <v>0.98225754759169304</v>
      </c>
      <c r="Z130" s="33">
        <v>0.91334237253099104</v>
      </c>
      <c r="AA130" s="33">
        <v>0.80399262419263096</v>
      </c>
      <c r="AB130" s="33">
        <v>0.70112050274403603</v>
      </c>
      <c r="AC130" s="33">
        <v>0.62790850968674705</v>
      </c>
    </row>
    <row r="131" spans="2:29" x14ac:dyDescent="0.4">
      <c r="B131" s="33">
        <v>128</v>
      </c>
      <c r="C131" s="33">
        <v>128</v>
      </c>
      <c r="D131" s="33">
        <v>1</v>
      </c>
      <c r="E131" s="33">
        <v>168</v>
      </c>
      <c r="F131" s="33">
        <v>0.55294910473201997</v>
      </c>
      <c r="G131" s="33">
        <v>0.55041499869835997</v>
      </c>
      <c r="H131" s="33">
        <v>0.54251731778395695</v>
      </c>
      <c r="I131" s="33">
        <v>0.537200397236542</v>
      </c>
      <c r="J131" s="33">
        <v>0.54332823668422603</v>
      </c>
      <c r="K131" s="33">
        <v>0.582469222691265</v>
      </c>
      <c r="L131" s="33">
        <v>0.66544506466934095</v>
      </c>
      <c r="M131" s="33">
        <v>0.77866077137094203</v>
      </c>
      <c r="N131" s="33">
        <v>0.88259402115907903</v>
      </c>
      <c r="O131" s="33">
        <v>0.95432473248104599</v>
      </c>
      <c r="P131" s="33">
        <v>0.98388891199925999</v>
      </c>
      <c r="Q131" s="33">
        <v>0.96769023448994296</v>
      </c>
      <c r="R131" s="33">
        <v>0.92261277093372795</v>
      </c>
      <c r="S131" s="33">
        <v>0.89009969778036702</v>
      </c>
      <c r="T131" s="33">
        <v>0.89637486648124698</v>
      </c>
      <c r="U131" s="33">
        <v>0.92262368897833702</v>
      </c>
      <c r="V131" s="33">
        <v>0.94401576208038795</v>
      </c>
      <c r="W131" s="33">
        <v>0.97296212472635402</v>
      </c>
      <c r="X131" s="33">
        <v>1</v>
      </c>
      <c r="Y131" s="33">
        <v>0.98135030784850197</v>
      </c>
      <c r="Z131" s="33">
        <v>0.90339717333610903</v>
      </c>
      <c r="AA131" s="33">
        <v>0.79242286179405097</v>
      </c>
      <c r="AB131" s="33">
        <v>0.69025697794515295</v>
      </c>
      <c r="AC131" s="33">
        <v>0.62214339164443699</v>
      </c>
    </row>
    <row r="132" spans="2:29" x14ac:dyDescent="0.4">
      <c r="B132" s="33">
        <v>129</v>
      </c>
      <c r="C132" s="33">
        <v>129</v>
      </c>
      <c r="D132" s="33">
        <v>1</v>
      </c>
      <c r="E132" s="33">
        <v>48</v>
      </c>
      <c r="F132" s="33">
        <v>0.55521172664983498</v>
      </c>
      <c r="G132" s="33">
        <v>0.54753762994379396</v>
      </c>
      <c r="H132" s="33">
        <v>0.53184889422732995</v>
      </c>
      <c r="I132" s="33">
        <v>0.52049697909719395</v>
      </c>
      <c r="J132" s="33">
        <v>0.52423800874478999</v>
      </c>
      <c r="K132" s="33">
        <v>0.576193542925451</v>
      </c>
      <c r="L132" s="33">
        <v>0.69170676306067003</v>
      </c>
      <c r="M132" s="33">
        <v>0.83094988782208501</v>
      </c>
      <c r="N132" s="33">
        <v>0.93464719050667799</v>
      </c>
      <c r="O132" s="33">
        <v>0.96061015613962997</v>
      </c>
      <c r="P132" s="33">
        <v>0.93693088749601905</v>
      </c>
      <c r="Q132" s="33">
        <v>0.90416563068921196</v>
      </c>
      <c r="R132" s="33">
        <v>0.90181556422411702</v>
      </c>
      <c r="S132" s="33">
        <v>0.92567334438330995</v>
      </c>
      <c r="T132" s="33">
        <v>0.95297701437983195</v>
      </c>
      <c r="U132" s="33">
        <v>0.97376586517833796</v>
      </c>
      <c r="V132" s="33">
        <v>0.98952011110057603</v>
      </c>
      <c r="W132" s="33">
        <v>0.99714563949428003</v>
      </c>
      <c r="X132" s="33">
        <v>1</v>
      </c>
      <c r="Y132" s="33">
        <v>0.97854100039685099</v>
      </c>
      <c r="Z132" s="33">
        <v>0.91469966425192595</v>
      </c>
      <c r="AA132" s="33">
        <v>0.80550822609836803</v>
      </c>
      <c r="AB132" s="33">
        <v>0.70337813120294401</v>
      </c>
      <c r="AC132" s="33">
        <v>0.63795213852521904</v>
      </c>
    </row>
    <row r="133" spans="2:29" x14ac:dyDescent="0.4">
      <c r="B133" s="33">
        <v>130</v>
      </c>
      <c r="C133" s="33">
        <v>130</v>
      </c>
      <c r="D133" s="33">
        <v>1</v>
      </c>
      <c r="E133" s="33">
        <v>80</v>
      </c>
      <c r="F133" s="33">
        <v>0.53229617213967095</v>
      </c>
      <c r="G133" s="33">
        <v>0.49406784401875498</v>
      </c>
      <c r="H133" s="33">
        <v>0.46250375033847602</v>
      </c>
      <c r="I133" s="33">
        <v>0.45507683855838799</v>
      </c>
      <c r="J133" s="33">
        <v>0.47518997429436899</v>
      </c>
      <c r="K133" s="33">
        <v>0.52890565451678795</v>
      </c>
      <c r="L133" s="33">
        <v>0.61625023103736398</v>
      </c>
      <c r="M133" s="33">
        <v>0.72275550377008702</v>
      </c>
      <c r="N133" s="33">
        <v>0.81181580529387998</v>
      </c>
      <c r="O133" s="33">
        <v>0.85626618646633101</v>
      </c>
      <c r="P133" s="33">
        <v>0.86070979692806604</v>
      </c>
      <c r="Q133" s="33">
        <v>0.84744297675997804</v>
      </c>
      <c r="R133" s="33">
        <v>0.832582299140458</v>
      </c>
      <c r="S133" s="33">
        <v>0.82538764186656199</v>
      </c>
      <c r="T133" s="33">
        <v>0.82597432426211503</v>
      </c>
      <c r="U133" s="33">
        <v>0.85707735318073897</v>
      </c>
      <c r="V133" s="33">
        <v>0.91162488363780303</v>
      </c>
      <c r="W133" s="33">
        <v>0.97246299469031305</v>
      </c>
      <c r="X133" s="33">
        <v>1</v>
      </c>
      <c r="Y133" s="33">
        <v>0.96515042085465097</v>
      </c>
      <c r="Z133" s="33">
        <v>0.87760228873221302</v>
      </c>
      <c r="AA133" s="33">
        <v>0.76770543942570801</v>
      </c>
      <c r="AB133" s="33">
        <v>0.68316033234608697</v>
      </c>
      <c r="AC133" s="33">
        <v>0.62578715532502105</v>
      </c>
    </row>
    <row r="134" spans="2:29" x14ac:dyDescent="0.4">
      <c r="B134" s="33">
        <v>131</v>
      </c>
      <c r="C134" s="33">
        <v>131</v>
      </c>
      <c r="D134" s="33">
        <v>1</v>
      </c>
      <c r="E134" s="33">
        <v>72</v>
      </c>
      <c r="F134" s="33">
        <v>0.52907942659081197</v>
      </c>
      <c r="G134" s="33">
        <v>0.52704348199605999</v>
      </c>
      <c r="H134" s="33">
        <v>0.51668291186374105</v>
      </c>
      <c r="I134" s="33">
        <v>0.50883876966290598</v>
      </c>
      <c r="J134" s="33">
        <v>0.51611622787455302</v>
      </c>
      <c r="K134" s="33">
        <v>0.56559969417653599</v>
      </c>
      <c r="L134" s="33">
        <v>0.65255853238212802</v>
      </c>
      <c r="M134" s="33">
        <v>0.75262254413946095</v>
      </c>
      <c r="N134" s="33">
        <v>0.82290992376321503</v>
      </c>
      <c r="O134" s="33">
        <v>0.84907743938288704</v>
      </c>
      <c r="P134" s="33">
        <v>0.84133207365415097</v>
      </c>
      <c r="Q134" s="33">
        <v>0.83529057735977796</v>
      </c>
      <c r="R134" s="33">
        <v>0.83801755007657697</v>
      </c>
      <c r="S134" s="33">
        <v>0.84231998279200804</v>
      </c>
      <c r="T134" s="33">
        <v>0.85195381964141603</v>
      </c>
      <c r="U134" s="33">
        <v>0.87946660444531199</v>
      </c>
      <c r="V134" s="33">
        <v>0.91481564257115799</v>
      </c>
      <c r="W134" s="33">
        <v>0.951375944538146</v>
      </c>
      <c r="X134" s="33">
        <v>0.99032117784654305</v>
      </c>
      <c r="Y134" s="33">
        <v>1</v>
      </c>
      <c r="Z134" s="33">
        <v>0.93423013440234803</v>
      </c>
      <c r="AA134" s="33">
        <v>0.80151046711978502</v>
      </c>
      <c r="AB134" s="33">
        <v>0.67675403311195403</v>
      </c>
      <c r="AC134" s="33">
        <v>0.58981212019696305</v>
      </c>
    </row>
    <row r="135" spans="2:29" x14ac:dyDescent="0.4">
      <c r="B135" s="33">
        <v>132</v>
      </c>
      <c r="C135" s="33">
        <v>132</v>
      </c>
      <c r="D135" s="33">
        <v>1</v>
      </c>
      <c r="E135" s="33">
        <v>96</v>
      </c>
      <c r="F135" s="33">
        <v>0.56338541771023498</v>
      </c>
      <c r="G135" s="33">
        <v>0.53643894750158105</v>
      </c>
      <c r="H135" s="33">
        <v>0.507503072920515</v>
      </c>
      <c r="I135" s="33">
        <v>0.49474385778226798</v>
      </c>
      <c r="J135" s="33">
        <v>0.50789069570582102</v>
      </c>
      <c r="K135" s="33">
        <v>0.555328007866008</v>
      </c>
      <c r="L135" s="33">
        <v>0.64120985683879905</v>
      </c>
      <c r="M135" s="33">
        <v>0.74697261368395995</v>
      </c>
      <c r="N135" s="33">
        <v>0.84172105192934399</v>
      </c>
      <c r="O135" s="33">
        <v>0.89917129388111705</v>
      </c>
      <c r="P135" s="33">
        <v>0.920720443676046</v>
      </c>
      <c r="Q135" s="33">
        <v>0.91015042242831501</v>
      </c>
      <c r="R135" s="33">
        <v>0.88794185202370601</v>
      </c>
      <c r="S135" s="33">
        <v>0.87926938941432498</v>
      </c>
      <c r="T135" s="33">
        <v>0.87319970005765801</v>
      </c>
      <c r="U135" s="33">
        <v>0.87892746777479103</v>
      </c>
      <c r="V135" s="33">
        <v>0.91217267947913205</v>
      </c>
      <c r="W135" s="33">
        <v>0.96544336470756298</v>
      </c>
      <c r="X135" s="33">
        <v>1</v>
      </c>
      <c r="Y135" s="33">
        <v>0.99199070281305801</v>
      </c>
      <c r="Z135" s="33">
        <v>0.920804176006774</v>
      </c>
      <c r="AA135" s="33">
        <v>0.79359385446777997</v>
      </c>
      <c r="AB135" s="33">
        <v>0.67755038821344904</v>
      </c>
      <c r="AC135" s="33">
        <v>0.60131678370156205</v>
      </c>
    </row>
    <row r="136" spans="2:29" x14ac:dyDescent="0.4">
      <c r="B136" s="33">
        <v>133</v>
      </c>
      <c r="C136" s="33">
        <v>133</v>
      </c>
      <c r="D136" s="33">
        <v>1</v>
      </c>
      <c r="E136" s="33">
        <v>48</v>
      </c>
      <c r="F136" s="33">
        <v>0.56738337480808798</v>
      </c>
      <c r="G136" s="33">
        <v>0.56410439386832301</v>
      </c>
      <c r="H136" s="33">
        <v>0.56110666126814002</v>
      </c>
      <c r="I136" s="33">
        <v>0.54900441159727098</v>
      </c>
      <c r="J136" s="33">
        <v>0.54401100667152102</v>
      </c>
      <c r="K136" s="33">
        <v>0.57052246601433698</v>
      </c>
      <c r="L136" s="33">
        <v>0.635407554642622</v>
      </c>
      <c r="M136" s="33">
        <v>0.72206192380714396</v>
      </c>
      <c r="N136" s="33">
        <v>0.81249970043255504</v>
      </c>
      <c r="O136" s="33">
        <v>0.89759668088940403</v>
      </c>
      <c r="P136" s="33">
        <v>0.94697840543008804</v>
      </c>
      <c r="Q136" s="33">
        <v>0.95839315047833296</v>
      </c>
      <c r="R136" s="33">
        <v>0.93634707298486397</v>
      </c>
      <c r="S136" s="33">
        <v>0.91605278942516499</v>
      </c>
      <c r="T136" s="33">
        <v>0.91549091973141405</v>
      </c>
      <c r="U136" s="33">
        <v>0.939020299705429</v>
      </c>
      <c r="V136" s="33">
        <v>0.97506298905712896</v>
      </c>
      <c r="W136" s="33">
        <v>1</v>
      </c>
      <c r="X136" s="33">
        <v>0.99810682779792004</v>
      </c>
      <c r="Y136" s="33">
        <v>0.96372536944292897</v>
      </c>
      <c r="Z136" s="33">
        <v>0.89707954362162501</v>
      </c>
      <c r="AA136" s="33">
        <v>0.80753096599321095</v>
      </c>
      <c r="AB136" s="33">
        <v>0.72478017864008704</v>
      </c>
      <c r="AC136" s="33">
        <v>0.66257272908767395</v>
      </c>
    </row>
    <row r="137" spans="2:29" x14ac:dyDescent="0.4">
      <c r="B137" s="33">
        <v>134</v>
      </c>
      <c r="C137" s="33">
        <v>134</v>
      </c>
      <c r="D137" s="33">
        <v>1</v>
      </c>
      <c r="E137" s="33">
        <v>48</v>
      </c>
      <c r="F137" s="33">
        <v>0.53508610765958597</v>
      </c>
      <c r="G137" s="33">
        <v>0.53714127875752005</v>
      </c>
      <c r="H137" s="33">
        <v>0.523651869385099</v>
      </c>
      <c r="I137" s="33">
        <v>0.50651923701375801</v>
      </c>
      <c r="J137" s="33">
        <v>0.50617059688835198</v>
      </c>
      <c r="K137" s="33">
        <v>0.53709302445667195</v>
      </c>
      <c r="L137" s="33">
        <v>0.61650391221219902</v>
      </c>
      <c r="M137" s="33">
        <v>0.72488549911453704</v>
      </c>
      <c r="N137" s="33">
        <v>0.80972825347572597</v>
      </c>
      <c r="O137" s="33">
        <v>0.84204334322145202</v>
      </c>
      <c r="P137" s="33">
        <v>0.83720724624092102</v>
      </c>
      <c r="Q137" s="33">
        <v>0.82591448825873603</v>
      </c>
      <c r="R137" s="33">
        <v>0.83061952612781098</v>
      </c>
      <c r="S137" s="33">
        <v>0.85828142318818001</v>
      </c>
      <c r="T137" s="33">
        <v>0.89775368859699201</v>
      </c>
      <c r="U137" s="33">
        <v>0.939782253371926</v>
      </c>
      <c r="V137" s="33">
        <v>0.97852940494448903</v>
      </c>
      <c r="W137" s="33">
        <v>1</v>
      </c>
      <c r="X137" s="33">
        <v>0.98294471481174095</v>
      </c>
      <c r="Y137" s="33">
        <v>0.93994680987026102</v>
      </c>
      <c r="Z137" s="33">
        <v>0.85479215772325301</v>
      </c>
      <c r="AA137" s="33">
        <v>0.74155304921426102</v>
      </c>
      <c r="AB137" s="33">
        <v>0.64884899812276398</v>
      </c>
      <c r="AC137" s="33">
        <v>0.594441591903063</v>
      </c>
    </row>
    <row r="138" spans="2:29" x14ac:dyDescent="0.4">
      <c r="B138" s="33">
        <v>135</v>
      </c>
      <c r="C138" s="33">
        <v>135</v>
      </c>
      <c r="D138" s="33">
        <v>1</v>
      </c>
      <c r="E138" s="33">
        <v>160</v>
      </c>
      <c r="F138" s="33">
        <v>0.51791433713880097</v>
      </c>
      <c r="G138" s="33">
        <v>0.517943513384306</v>
      </c>
      <c r="H138" s="33">
        <v>0.52124447274144103</v>
      </c>
      <c r="I138" s="33">
        <v>0.514340888737436</v>
      </c>
      <c r="J138" s="33">
        <v>0.50106553506408702</v>
      </c>
      <c r="K138" s="33">
        <v>0.51238160575390801</v>
      </c>
      <c r="L138" s="33">
        <v>0.57397078358245002</v>
      </c>
      <c r="M138" s="33">
        <v>0.67275631125344304</v>
      </c>
      <c r="N138" s="33">
        <v>0.76318066139338003</v>
      </c>
      <c r="O138" s="33">
        <v>0.82555889007557903</v>
      </c>
      <c r="P138" s="33">
        <v>0.86887757054606596</v>
      </c>
      <c r="Q138" s="33">
        <v>0.897254401789643</v>
      </c>
      <c r="R138" s="33">
        <v>0.89529230995455</v>
      </c>
      <c r="S138" s="33">
        <v>0.86946542082135503</v>
      </c>
      <c r="T138" s="33">
        <v>0.85467704879842099</v>
      </c>
      <c r="U138" s="33">
        <v>0.87613191775098198</v>
      </c>
      <c r="V138" s="33">
        <v>0.93218616848456903</v>
      </c>
      <c r="W138" s="33">
        <v>0.98318466571329699</v>
      </c>
      <c r="X138" s="33">
        <v>1</v>
      </c>
      <c r="Y138" s="33">
        <v>0.97501050917729604</v>
      </c>
      <c r="Z138" s="33">
        <v>0.90877198095966505</v>
      </c>
      <c r="AA138" s="33">
        <v>0.80731500372561504</v>
      </c>
      <c r="AB138" s="33">
        <v>0.70110305904343395</v>
      </c>
      <c r="AC138" s="33">
        <v>0.618991814342019</v>
      </c>
    </row>
    <row r="139" spans="2:29" x14ac:dyDescent="0.4">
      <c r="B139" s="33">
        <v>136</v>
      </c>
      <c r="C139" s="33">
        <v>136</v>
      </c>
      <c r="D139" s="33">
        <v>1</v>
      </c>
      <c r="E139" s="33">
        <v>160</v>
      </c>
      <c r="F139" s="33">
        <v>0.56504478330873997</v>
      </c>
      <c r="G139" s="33">
        <v>0.54545509349071397</v>
      </c>
      <c r="H139" s="33">
        <v>0.51949909201953903</v>
      </c>
      <c r="I139" s="33">
        <v>0.50243184515921602</v>
      </c>
      <c r="J139" s="33">
        <v>0.50985863028871603</v>
      </c>
      <c r="K139" s="33">
        <v>0.55584903799451102</v>
      </c>
      <c r="L139" s="33">
        <v>0.64596997283725799</v>
      </c>
      <c r="M139" s="33">
        <v>0.76585426345567698</v>
      </c>
      <c r="N139" s="33">
        <v>0.866527693533376</v>
      </c>
      <c r="O139" s="33">
        <v>0.90570895237051896</v>
      </c>
      <c r="P139" s="33">
        <v>0.89765033106632897</v>
      </c>
      <c r="Q139" s="33">
        <v>0.88921048629618604</v>
      </c>
      <c r="R139" s="33">
        <v>0.89100333409204402</v>
      </c>
      <c r="S139" s="33">
        <v>0.89876723297804695</v>
      </c>
      <c r="T139" s="33">
        <v>0.91861265670121695</v>
      </c>
      <c r="U139" s="33">
        <v>0.95001044615800001</v>
      </c>
      <c r="V139" s="33">
        <v>0.98293529124270296</v>
      </c>
      <c r="W139" s="33">
        <v>1</v>
      </c>
      <c r="X139" s="33">
        <v>0.98980603625623798</v>
      </c>
      <c r="Y139" s="33">
        <v>0.94736768260315796</v>
      </c>
      <c r="Z139" s="33">
        <v>0.88361835413740497</v>
      </c>
      <c r="AA139" s="33">
        <v>0.78726596723048303</v>
      </c>
      <c r="AB139" s="33">
        <v>0.68846798870082304</v>
      </c>
      <c r="AC139" s="33">
        <v>0.60993736760307604</v>
      </c>
    </row>
    <row r="140" spans="2:29" x14ac:dyDescent="0.4">
      <c r="B140" s="33">
        <v>137</v>
      </c>
      <c r="C140" s="33">
        <v>137</v>
      </c>
      <c r="D140" s="33">
        <v>1</v>
      </c>
      <c r="E140" s="33">
        <v>48</v>
      </c>
      <c r="F140" s="33">
        <v>0.59771767600814096</v>
      </c>
      <c r="G140" s="33">
        <v>0.58373727186975699</v>
      </c>
      <c r="H140" s="33">
        <v>0.57156737141344505</v>
      </c>
      <c r="I140" s="33">
        <v>0.55733776594161499</v>
      </c>
      <c r="J140" s="33">
        <v>0.55247229362739603</v>
      </c>
      <c r="K140" s="33">
        <v>0.58537034650978803</v>
      </c>
      <c r="L140" s="33">
        <v>0.67797219086414295</v>
      </c>
      <c r="M140" s="33">
        <v>0.79430733915031104</v>
      </c>
      <c r="N140" s="33">
        <v>0.88283727275636503</v>
      </c>
      <c r="O140" s="33">
        <v>0.91639792178653101</v>
      </c>
      <c r="P140" s="33">
        <v>0.91773661296391795</v>
      </c>
      <c r="Q140" s="33">
        <v>0.92233391681882704</v>
      </c>
      <c r="R140" s="33">
        <v>0.931968296926177</v>
      </c>
      <c r="S140" s="33">
        <v>0.92298583244021104</v>
      </c>
      <c r="T140" s="33">
        <v>0.90210890867636195</v>
      </c>
      <c r="U140" s="33">
        <v>0.89878754266777905</v>
      </c>
      <c r="V140" s="33">
        <v>0.93518105310199295</v>
      </c>
      <c r="W140" s="33">
        <v>0.97827587899651203</v>
      </c>
      <c r="X140" s="33">
        <v>1</v>
      </c>
      <c r="Y140" s="33">
        <v>0.979279707208353</v>
      </c>
      <c r="Z140" s="33">
        <v>0.92430974100271301</v>
      </c>
      <c r="AA140" s="33">
        <v>0.83690509293720605</v>
      </c>
      <c r="AB140" s="33">
        <v>0.74436932988628501</v>
      </c>
      <c r="AC140" s="33">
        <v>0.68244314632343905</v>
      </c>
    </row>
    <row r="141" spans="2:29" x14ac:dyDescent="0.4">
      <c r="B141" s="33">
        <v>138</v>
      </c>
      <c r="C141" s="33">
        <v>138</v>
      </c>
      <c r="D141" s="33">
        <v>1</v>
      </c>
      <c r="E141" s="33">
        <v>48</v>
      </c>
      <c r="F141" s="33">
        <v>0.54497109648537201</v>
      </c>
      <c r="G141" s="33">
        <v>0.52683118919236605</v>
      </c>
      <c r="H141" s="33">
        <v>0.51165272958796704</v>
      </c>
      <c r="I141" s="33">
        <v>0.49909232435949902</v>
      </c>
      <c r="J141" s="33">
        <v>0.49287059677672801</v>
      </c>
      <c r="K141" s="33">
        <v>0.51055814191652604</v>
      </c>
      <c r="L141" s="33">
        <v>0.58149623647178605</v>
      </c>
      <c r="M141" s="33">
        <v>0.69861421079606101</v>
      </c>
      <c r="N141" s="33">
        <v>0.817708966069285</v>
      </c>
      <c r="O141" s="33">
        <v>0.88122625526547704</v>
      </c>
      <c r="P141" s="33">
        <v>0.87722141256361097</v>
      </c>
      <c r="Q141" s="33">
        <v>0.85648693919671803</v>
      </c>
      <c r="R141" s="33">
        <v>0.85706382338939802</v>
      </c>
      <c r="S141" s="33">
        <v>0.864179602706179</v>
      </c>
      <c r="T141" s="33">
        <v>0.87000124028119696</v>
      </c>
      <c r="U141" s="33">
        <v>0.88836962030725397</v>
      </c>
      <c r="V141" s="33">
        <v>0.93225814857018297</v>
      </c>
      <c r="W141" s="33">
        <v>0.98148286412363495</v>
      </c>
      <c r="X141" s="33">
        <v>1</v>
      </c>
      <c r="Y141" s="33">
        <v>0.96235207314218496</v>
      </c>
      <c r="Z141" s="33">
        <v>0.86527468421862097</v>
      </c>
      <c r="AA141" s="33">
        <v>0.74069189204181296</v>
      </c>
      <c r="AB141" s="33">
        <v>0.63537552167253097</v>
      </c>
      <c r="AC141" s="33">
        <v>0.56450562542000704</v>
      </c>
    </row>
    <row r="142" spans="2:29" x14ac:dyDescent="0.4">
      <c r="B142" s="33">
        <v>139</v>
      </c>
      <c r="C142" s="33">
        <v>139</v>
      </c>
      <c r="D142" s="33">
        <v>1</v>
      </c>
      <c r="E142" s="33">
        <v>36</v>
      </c>
      <c r="F142" s="33">
        <v>0.52548913976591505</v>
      </c>
      <c r="G142" s="33">
        <v>0.51878773127801103</v>
      </c>
      <c r="H142" s="33">
        <v>0.51119728366542605</v>
      </c>
      <c r="I142" s="33">
        <v>0.50886729441573497</v>
      </c>
      <c r="J142" s="33">
        <v>0.51161432741711999</v>
      </c>
      <c r="K142" s="33">
        <v>0.53850488791866902</v>
      </c>
      <c r="L142" s="33">
        <v>0.61260588401549598</v>
      </c>
      <c r="M142" s="33">
        <v>0.72809372181124699</v>
      </c>
      <c r="N142" s="33">
        <v>0.84607519078191296</v>
      </c>
      <c r="O142" s="33">
        <v>0.91667707393077003</v>
      </c>
      <c r="P142" s="33">
        <v>0.91767790757369105</v>
      </c>
      <c r="Q142" s="33">
        <v>0.87392453177054497</v>
      </c>
      <c r="R142" s="33">
        <v>0.83074959259094705</v>
      </c>
      <c r="S142" s="33">
        <v>0.80152433781860299</v>
      </c>
      <c r="T142" s="33">
        <v>0.80222087447549395</v>
      </c>
      <c r="U142" s="33">
        <v>0.85089358043945296</v>
      </c>
      <c r="V142" s="33">
        <v>0.93265829381721499</v>
      </c>
      <c r="W142" s="33">
        <v>0.99319299535279004</v>
      </c>
      <c r="X142" s="33">
        <v>1</v>
      </c>
      <c r="Y142" s="33">
        <v>0.96764720248476999</v>
      </c>
      <c r="Z142" s="33">
        <v>0.89949656899331598</v>
      </c>
      <c r="AA142" s="33">
        <v>0.78644358225444</v>
      </c>
      <c r="AB142" s="33">
        <v>0.67638298624215598</v>
      </c>
      <c r="AC142" s="33">
        <v>0.59750845398997499</v>
      </c>
    </row>
    <row r="143" spans="2:29" x14ac:dyDescent="0.4">
      <c r="B143" s="33">
        <v>140</v>
      </c>
      <c r="C143" s="33">
        <v>140</v>
      </c>
      <c r="D143" s="33">
        <v>1</v>
      </c>
      <c r="E143" s="33">
        <v>48</v>
      </c>
      <c r="F143" s="33">
        <v>0.55910095271092997</v>
      </c>
      <c r="G143" s="33">
        <v>0.52705953600697297</v>
      </c>
      <c r="H143" s="33">
        <v>0.50408178916958701</v>
      </c>
      <c r="I143" s="33">
        <v>0.50179803736305995</v>
      </c>
      <c r="J143" s="33">
        <v>0.51635519631337601</v>
      </c>
      <c r="K143" s="33">
        <v>0.56009292340329897</v>
      </c>
      <c r="L143" s="33">
        <v>0.64926494500518395</v>
      </c>
      <c r="M143" s="33">
        <v>0.77195952845399995</v>
      </c>
      <c r="N143" s="33">
        <v>0.880943498378853</v>
      </c>
      <c r="O143" s="33">
        <v>0.93618921481165296</v>
      </c>
      <c r="P143" s="33">
        <v>0.93812807609714799</v>
      </c>
      <c r="Q143" s="33">
        <v>0.90121370353597396</v>
      </c>
      <c r="R143" s="33">
        <v>0.85347887620207996</v>
      </c>
      <c r="S143" s="33">
        <v>0.83730638902430898</v>
      </c>
      <c r="T143" s="33">
        <v>0.85957693198995999</v>
      </c>
      <c r="U143" s="33">
        <v>0.90109750918226394</v>
      </c>
      <c r="V143" s="33">
        <v>0.94699561159148604</v>
      </c>
      <c r="W143" s="33">
        <v>0.98916816987302703</v>
      </c>
      <c r="X143" s="33">
        <v>1</v>
      </c>
      <c r="Y143" s="33">
        <v>0.94119350535090196</v>
      </c>
      <c r="Z143" s="33">
        <v>0.83243398484438902</v>
      </c>
      <c r="AA143" s="33">
        <v>0.72273888955884003</v>
      </c>
      <c r="AB143" s="33">
        <v>0.64493998735139202</v>
      </c>
      <c r="AC143" s="33">
        <v>0.59471820747307302</v>
      </c>
    </row>
    <row r="144" spans="2:29" x14ac:dyDescent="0.4">
      <c r="B144" s="33">
        <v>141</v>
      </c>
      <c r="C144" s="33">
        <v>141</v>
      </c>
      <c r="D144" s="33">
        <v>1</v>
      </c>
      <c r="E144" s="33">
        <v>48</v>
      </c>
      <c r="F144" s="33">
        <v>0.59466685555030496</v>
      </c>
      <c r="G144" s="33">
        <v>0.56099314739134298</v>
      </c>
      <c r="H144" s="33">
        <v>0.52674164957962999</v>
      </c>
      <c r="I144" s="33">
        <v>0.50987641644980497</v>
      </c>
      <c r="J144" s="33">
        <v>0.51744771859416205</v>
      </c>
      <c r="K144" s="33">
        <v>0.54532060302945995</v>
      </c>
      <c r="L144" s="33">
        <v>0.60791034357165097</v>
      </c>
      <c r="M144" s="33">
        <v>0.71111997599473697</v>
      </c>
      <c r="N144" s="33">
        <v>0.81281835347319598</v>
      </c>
      <c r="O144" s="33">
        <v>0.85654998457821196</v>
      </c>
      <c r="P144" s="33">
        <v>0.85638186329726196</v>
      </c>
      <c r="Q144" s="33">
        <v>0.84799866566304005</v>
      </c>
      <c r="R144" s="33">
        <v>0.840339621807764</v>
      </c>
      <c r="S144" s="33">
        <v>0.83721769672141999</v>
      </c>
      <c r="T144" s="33">
        <v>0.84247239869947699</v>
      </c>
      <c r="U144" s="33">
        <v>0.87505184272992298</v>
      </c>
      <c r="V144" s="33">
        <v>0.93329658505073299</v>
      </c>
      <c r="W144" s="33">
        <v>0.98760479783313304</v>
      </c>
      <c r="X144" s="33">
        <v>1</v>
      </c>
      <c r="Y144" s="33">
        <v>0.94455494707021503</v>
      </c>
      <c r="Z144" s="33">
        <v>0.85254708035982996</v>
      </c>
      <c r="AA144" s="33">
        <v>0.74123246686859801</v>
      </c>
      <c r="AB144" s="33">
        <v>0.64174622219830701</v>
      </c>
      <c r="AC144" s="33">
        <v>0.56866138487951301</v>
      </c>
    </row>
    <row r="145" spans="2:29" x14ac:dyDescent="0.4">
      <c r="B145" s="34">
        <v>142</v>
      </c>
      <c r="C145" s="34">
        <v>6</v>
      </c>
      <c r="D145" s="34">
        <v>2</v>
      </c>
      <c r="E145" s="34">
        <v>600</v>
      </c>
      <c r="F145" s="34">
        <v>1</v>
      </c>
      <c r="G145" s="34">
        <v>0.97987971551958697</v>
      </c>
      <c r="H145" s="34">
        <v>0.94416270825966198</v>
      </c>
      <c r="I145" s="34">
        <v>0.90291143297307797</v>
      </c>
      <c r="J145" s="34">
        <v>0.86719426741613204</v>
      </c>
      <c r="K145" s="34">
        <v>0.83840082123764603</v>
      </c>
      <c r="L145" s="34">
        <v>0.81279012136253204</v>
      </c>
      <c r="M145" s="34">
        <v>0.789185996401644</v>
      </c>
      <c r="N145" s="34">
        <v>0.77341955267360696</v>
      </c>
      <c r="O145" s="34">
        <v>0.77069877593210501</v>
      </c>
      <c r="P145" s="34">
        <v>0.76970916437640402</v>
      </c>
      <c r="Q145" s="34">
        <v>0.75409410141399102</v>
      </c>
      <c r="R145" s="34">
        <v>0.717923438561478</v>
      </c>
      <c r="S145" s="34">
        <v>0.65124359590570102</v>
      </c>
      <c r="T145" s="34">
        <v>0.54389749713598301</v>
      </c>
      <c r="U145" s="34">
        <v>0.41770241483333398</v>
      </c>
      <c r="V145" s="34">
        <v>0.32479542263731798</v>
      </c>
      <c r="W145" s="34">
        <v>0.293290101984504</v>
      </c>
      <c r="X145" s="34">
        <v>0.321251783323039</v>
      </c>
      <c r="Y145" s="34">
        <v>0.40522947486554101</v>
      </c>
      <c r="Z145" s="34">
        <v>0.52286838415010195</v>
      </c>
      <c r="AA145" s="34">
        <v>0.63185950180255301</v>
      </c>
      <c r="AB145" s="34">
        <v>0.69297039814769101</v>
      </c>
      <c r="AC145" s="34">
        <v>0.71680106087108497</v>
      </c>
    </row>
    <row r="146" spans="2:29" x14ac:dyDescent="0.4">
      <c r="B146" s="34">
        <v>143</v>
      </c>
      <c r="C146" s="34">
        <v>18</v>
      </c>
      <c r="D146" s="34">
        <v>2</v>
      </c>
      <c r="E146" s="34">
        <v>800</v>
      </c>
      <c r="F146" s="34">
        <v>0.818427557610792</v>
      </c>
      <c r="G146" s="34">
        <v>0.83384029663180703</v>
      </c>
      <c r="H146" s="34">
        <v>0.847525662028771</v>
      </c>
      <c r="I146" s="34">
        <v>0.86953471052908604</v>
      </c>
      <c r="J146" s="34">
        <v>0.91350186643832698</v>
      </c>
      <c r="K146" s="34">
        <v>0.97402285290723301</v>
      </c>
      <c r="L146" s="34">
        <v>1</v>
      </c>
      <c r="M146" s="34">
        <v>0.93860359740099997</v>
      </c>
      <c r="N146" s="34">
        <v>0.76998600718740096</v>
      </c>
      <c r="O146" s="34">
        <v>0.5529992594473</v>
      </c>
      <c r="P146" s="34">
        <v>0.38024882462512899</v>
      </c>
      <c r="Q146" s="34">
        <v>0.29685118536194699</v>
      </c>
      <c r="R146" s="34">
        <v>0.26917168270750103</v>
      </c>
      <c r="S146" s="34">
        <v>0.27797935798044798</v>
      </c>
      <c r="T146" s="34">
        <v>0.35232449682655897</v>
      </c>
      <c r="U146" s="34">
        <v>0.49646170161598702</v>
      </c>
      <c r="V146" s="34">
        <v>0.630898461495913</v>
      </c>
      <c r="W146" s="34">
        <v>0.68905193138892595</v>
      </c>
      <c r="X146" s="34">
        <v>0.69346799860298203</v>
      </c>
      <c r="Y146" s="34">
        <v>0.717003612769751</v>
      </c>
      <c r="Z146" s="34">
        <v>0.781291179278786</v>
      </c>
      <c r="AA146" s="34">
        <v>0.86322213151534499</v>
      </c>
      <c r="AB146" s="34">
        <v>0.92228147653940096</v>
      </c>
      <c r="AC146" s="34">
        <v>0.95307550734961499</v>
      </c>
    </row>
    <row r="147" spans="2:29" x14ac:dyDescent="0.4">
      <c r="B147" s="34">
        <v>144</v>
      </c>
      <c r="C147" s="34">
        <v>24</v>
      </c>
      <c r="D147" s="34">
        <v>2</v>
      </c>
      <c r="E147" s="34">
        <v>800</v>
      </c>
      <c r="F147" s="34">
        <v>1</v>
      </c>
      <c r="G147" s="34">
        <v>0.897090633799288</v>
      </c>
      <c r="H147" s="34">
        <v>0.77809091702183897</v>
      </c>
      <c r="I147" s="34">
        <v>0.68632293801899402</v>
      </c>
      <c r="J147" s="34">
        <v>0.65535903293914499</v>
      </c>
      <c r="K147" s="34">
        <v>0.68252010982595901</v>
      </c>
      <c r="L147" s="34">
        <v>0.72950842425902696</v>
      </c>
      <c r="M147" s="34">
        <v>0.73233040822394502</v>
      </c>
      <c r="N147" s="34">
        <v>0.66492108388279303</v>
      </c>
      <c r="O147" s="34">
        <v>0.55526662439160401</v>
      </c>
      <c r="P147" s="34">
        <v>0.461004313654581</v>
      </c>
      <c r="Q147" s="34">
        <v>0.41367669333252</v>
      </c>
      <c r="R147" s="34">
        <v>0.40809597825058402</v>
      </c>
      <c r="S147" s="34">
        <v>0.42600785850985601</v>
      </c>
      <c r="T147" s="34">
        <v>0.44057162966463498</v>
      </c>
      <c r="U147" s="34">
        <v>0.43645688214303302</v>
      </c>
      <c r="V147" s="34">
        <v>0.41647475930437</v>
      </c>
      <c r="W147" s="34">
        <v>0.39648370585455101</v>
      </c>
      <c r="X147" s="34">
        <v>0.39411335955909499</v>
      </c>
      <c r="Y147" s="34">
        <v>0.43482031449951702</v>
      </c>
      <c r="Z147" s="34">
        <v>0.53842856724306998</v>
      </c>
      <c r="AA147" s="34">
        <v>0.68390057092212797</v>
      </c>
      <c r="AB147" s="34">
        <v>0.80055938358200796</v>
      </c>
      <c r="AC147" s="34">
        <v>0.86536047351705903</v>
      </c>
    </row>
    <row r="148" spans="2:29" x14ac:dyDescent="0.4">
      <c r="B148" s="34">
        <v>145</v>
      </c>
      <c r="C148" s="34">
        <v>32</v>
      </c>
      <c r="D148" s="34">
        <v>2</v>
      </c>
      <c r="E148" s="34">
        <v>600</v>
      </c>
      <c r="F148" s="34">
        <v>0.56186441763336703</v>
      </c>
      <c r="G148" s="34">
        <v>0.63825652956201195</v>
      </c>
      <c r="H148" s="34">
        <v>0.70146820828593903</v>
      </c>
      <c r="I148" s="34">
        <v>0.70245577383183</v>
      </c>
      <c r="J148" s="34">
        <v>0.64494254003757701</v>
      </c>
      <c r="K148" s="34">
        <v>0.577944343747823</v>
      </c>
      <c r="L148" s="34">
        <v>0.52677571303488901</v>
      </c>
      <c r="M148" s="34">
        <v>0.47800750853923202</v>
      </c>
      <c r="N148" s="34">
        <v>0.43642008506817698</v>
      </c>
      <c r="O148" s="34">
        <v>0.43523744943071202</v>
      </c>
      <c r="P148" s="34">
        <v>0.47892676650851801</v>
      </c>
      <c r="Q148" s="34">
        <v>0.51279187620408495</v>
      </c>
      <c r="R148" s="34">
        <v>0.49793466346389997</v>
      </c>
      <c r="S148" s="34">
        <v>0.44429982667107898</v>
      </c>
      <c r="T148" s="34">
        <v>0.410035040432911</v>
      </c>
      <c r="U148" s="34">
        <v>0.43236607623384798</v>
      </c>
      <c r="V148" s="34">
        <v>0.49065624650613998</v>
      </c>
      <c r="W148" s="34">
        <v>0.53611290023788705</v>
      </c>
      <c r="X148" s="34">
        <v>0.571653083558741</v>
      </c>
      <c r="Y148" s="34">
        <v>0.64522598469849801</v>
      </c>
      <c r="Z148" s="34">
        <v>0.76858573929813701</v>
      </c>
      <c r="AA148" s="34">
        <v>0.89154450105883998</v>
      </c>
      <c r="AB148" s="34">
        <v>0.96447473677503404</v>
      </c>
      <c r="AC148" s="34">
        <v>1</v>
      </c>
    </row>
    <row r="149" spans="2:29" x14ac:dyDescent="0.4">
      <c r="B149" s="34">
        <v>146</v>
      </c>
      <c r="C149" s="34">
        <v>46</v>
      </c>
      <c r="D149" s="34">
        <v>2</v>
      </c>
      <c r="E149" s="34">
        <v>600</v>
      </c>
      <c r="F149" s="34">
        <v>1</v>
      </c>
      <c r="G149" s="34">
        <v>0.97987971551958697</v>
      </c>
      <c r="H149" s="34">
        <v>0.94416270825966198</v>
      </c>
      <c r="I149" s="34">
        <v>0.90291143297307797</v>
      </c>
      <c r="J149" s="34">
        <v>0.86719426741613204</v>
      </c>
      <c r="K149" s="34">
        <v>0.83840082123764603</v>
      </c>
      <c r="L149" s="34">
        <v>0.81279012136253204</v>
      </c>
      <c r="M149" s="34">
        <v>0.789185996401644</v>
      </c>
      <c r="N149" s="34">
        <v>0.77341955267360696</v>
      </c>
      <c r="O149" s="34">
        <v>0.77069877593210501</v>
      </c>
      <c r="P149" s="34">
        <v>0.76970916437640402</v>
      </c>
      <c r="Q149" s="34">
        <v>0.75409410141399102</v>
      </c>
      <c r="R149" s="34">
        <v>0.717923438561478</v>
      </c>
      <c r="S149" s="34">
        <v>0.65124359590570102</v>
      </c>
      <c r="T149" s="34">
        <v>0.54389749713598301</v>
      </c>
      <c r="U149" s="34">
        <v>0.41770241483333398</v>
      </c>
      <c r="V149" s="34">
        <v>0.32479542263731798</v>
      </c>
      <c r="W149" s="34">
        <v>0.293290101984504</v>
      </c>
      <c r="X149" s="34">
        <v>0.321251783323039</v>
      </c>
      <c r="Y149" s="34">
        <v>0.40522947486554101</v>
      </c>
      <c r="Z149" s="34">
        <v>0.52286838415010195</v>
      </c>
      <c r="AA149" s="34">
        <v>0.63185950180255301</v>
      </c>
      <c r="AB149" s="34">
        <v>0.69297039814769101</v>
      </c>
      <c r="AC149" s="34">
        <v>0.71680106087108497</v>
      </c>
    </row>
    <row r="150" spans="2:29" x14ac:dyDescent="0.4">
      <c r="B150" s="34">
        <v>147</v>
      </c>
      <c r="C150" s="34">
        <v>58</v>
      </c>
      <c r="D150" s="34">
        <v>2</v>
      </c>
      <c r="E150" s="34">
        <v>800</v>
      </c>
      <c r="F150" s="34">
        <v>0.818427557610792</v>
      </c>
      <c r="G150" s="34">
        <v>0.83384029663180703</v>
      </c>
      <c r="H150" s="34">
        <v>0.847525662028771</v>
      </c>
      <c r="I150" s="34">
        <v>0.86953471052908604</v>
      </c>
      <c r="J150" s="34">
        <v>0.91350186643832698</v>
      </c>
      <c r="K150" s="34">
        <v>0.97402285290723301</v>
      </c>
      <c r="L150" s="34">
        <v>1</v>
      </c>
      <c r="M150" s="34">
        <v>0.93860359740099997</v>
      </c>
      <c r="N150" s="34">
        <v>0.76998600718740096</v>
      </c>
      <c r="O150" s="34">
        <v>0.5529992594473</v>
      </c>
      <c r="P150" s="34">
        <v>0.38024882462512899</v>
      </c>
      <c r="Q150" s="34">
        <v>0.29685118536194699</v>
      </c>
      <c r="R150" s="34">
        <v>0.26917168270750103</v>
      </c>
      <c r="S150" s="34">
        <v>0.27797935798044798</v>
      </c>
      <c r="T150" s="34">
        <v>0.35232449682655897</v>
      </c>
      <c r="U150" s="34">
        <v>0.49646170161598702</v>
      </c>
      <c r="V150" s="34">
        <v>0.630898461495913</v>
      </c>
      <c r="W150" s="34">
        <v>0.68905193138892595</v>
      </c>
      <c r="X150" s="34">
        <v>0.69346799860298203</v>
      </c>
      <c r="Y150" s="34">
        <v>0.717003612769751</v>
      </c>
      <c r="Z150" s="34">
        <v>0.781291179278786</v>
      </c>
      <c r="AA150" s="34">
        <v>0.86322213151534499</v>
      </c>
      <c r="AB150" s="34">
        <v>0.92228147653940096</v>
      </c>
      <c r="AC150" s="34">
        <v>0.95307550734961499</v>
      </c>
    </row>
    <row r="151" spans="2:29" x14ac:dyDescent="0.4">
      <c r="B151" s="34">
        <v>148</v>
      </c>
      <c r="C151" s="34">
        <v>64</v>
      </c>
      <c r="D151" s="34">
        <v>2</v>
      </c>
      <c r="E151" s="34">
        <v>800</v>
      </c>
      <c r="F151" s="34">
        <v>1</v>
      </c>
      <c r="G151" s="34">
        <v>0.897090633799288</v>
      </c>
      <c r="H151" s="34">
        <v>0.77809091702183897</v>
      </c>
      <c r="I151" s="34">
        <v>0.68632293801899402</v>
      </c>
      <c r="J151" s="34">
        <v>0.65535903293914499</v>
      </c>
      <c r="K151" s="34">
        <v>0.68252010982595901</v>
      </c>
      <c r="L151" s="34">
        <v>0.72950842425902696</v>
      </c>
      <c r="M151" s="34">
        <v>0.73233040822394502</v>
      </c>
      <c r="N151" s="34">
        <v>0.66492108388279303</v>
      </c>
      <c r="O151" s="34">
        <v>0.55526662439160401</v>
      </c>
      <c r="P151" s="34">
        <v>0.461004313654581</v>
      </c>
      <c r="Q151" s="34">
        <v>0.41367669333252</v>
      </c>
      <c r="R151" s="34">
        <v>0.40809597825058402</v>
      </c>
      <c r="S151" s="34">
        <v>0.42600785850985601</v>
      </c>
      <c r="T151" s="34">
        <v>0.44057162966463498</v>
      </c>
      <c r="U151" s="34">
        <v>0.43645688214303302</v>
      </c>
      <c r="V151" s="34">
        <v>0.41647475930437</v>
      </c>
      <c r="W151" s="34">
        <v>0.39648370585455101</v>
      </c>
      <c r="X151" s="34">
        <v>0.39411335955909499</v>
      </c>
      <c r="Y151" s="34">
        <v>0.43482031449951702</v>
      </c>
      <c r="Z151" s="34">
        <v>0.53842856724306998</v>
      </c>
      <c r="AA151" s="34">
        <v>0.68390057092212797</v>
      </c>
      <c r="AB151" s="34">
        <v>0.80055938358200796</v>
      </c>
      <c r="AC151" s="34">
        <v>0.86536047351705903</v>
      </c>
    </row>
    <row r="152" spans="2:29" x14ac:dyDescent="0.4">
      <c r="B152" s="34">
        <v>149</v>
      </c>
      <c r="C152" s="34">
        <v>72</v>
      </c>
      <c r="D152" s="34">
        <v>2</v>
      </c>
      <c r="E152" s="34">
        <v>600</v>
      </c>
      <c r="F152" s="34">
        <v>0.56186441763336703</v>
      </c>
      <c r="G152" s="34">
        <v>0.63825652956201195</v>
      </c>
      <c r="H152" s="34">
        <v>0.70146820828593903</v>
      </c>
      <c r="I152" s="34">
        <v>0.70245577383183</v>
      </c>
      <c r="J152" s="34">
        <v>0.64494254003757701</v>
      </c>
      <c r="K152" s="34">
        <v>0.577944343747823</v>
      </c>
      <c r="L152" s="34">
        <v>0.52677571303488901</v>
      </c>
      <c r="M152" s="34">
        <v>0.47800750853923202</v>
      </c>
      <c r="N152" s="34">
        <v>0.43642008506817698</v>
      </c>
      <c r="O152" s="34">
        <v>0.43523744943071202</v>
      </c>
      <c r="P152" s="34">
        <v>0.47892676650851801</v>
      </c>
      <c r="Q152" s="34">
        <v>0.51279187620408495</v>
      </c>
      <c r="R152" s="34">
        <v>0.49793466346389997</v>
      </c>
      <c r="S152" s="34">
        <v>0.44429982667107898</v>
      </c>
      <c r="T152" s="34">
        <v>0.410035040432911</v>
      </c>
      <c r="U152" s="34">
        <v>0.43236607623384798</v>
      </c>
      <c r="V152" s="34">
        <v>0.49065624650613998</v>
      </c>
      <c r="W152" s="34">
        <v>0.53611290023788705</v>
      </c>
      <c r="X152" s="34">
        <v>0.571653083558741</v>
      </c>
      <c r="Y152" s="34">
        <v>0.64522598469849801</v>
      </c>
      <c r="Z152" s="34">
        <v>0.76858573929813701</v>
      </c>
      <c r="AA152" s="34">
        <v>0.89154450105883998</v>
      </c>
      <c r="AB152" s="34">
        <v>0.96447473677503404</v>
      </c>
      <c r="AC152" s="34">
        <v>1</v>
      </c>
    </row>
    <row r="153" spans="2:29" x14ac:dyDescent="0.4">
      <c r="B153" s="34">
        <v>150</v>
      </c>
      <c r="C153" s="34">
        <v>86</v>
      </c>
      <c r="D153" s="34">
        <v>2</v>
      </c>
      <c r="E153" s="34">
        <v>600</v>
      </c>
      <c r="F153" s="34">
        <v>1</v>
      </c>
      <c r="G153" s="34">
        <v>0.97987971551958697</v>
      </c>
      <c r="H153" s="34">
        <v>0.94416270825966198</v>
      </c>
      <c r="I153" s="34">
        <v>0.90291143297307797</v>
      </c>
      <c r="J153" s="34">
        <v>0.86719426741613204</v>
      </c>
      <c r="K153" s="34">
        <v>0.83840082123764603</v>
      </c>
      <c r="L153" s="34">
        <v>0.81279012136253204</v>
      </c>
      <c r="M153" s="34">
        <v>0.789185996401644</v>
      </c>
      <c r="N153" s="34">
        <v>0.77341955267360696</v>
      </c>
      <c r="O153" s="34">
        <v>0.77069877593210501</v>
      </c>
      <c r="P153" s="34">
        <v>0.76970916437640402</v>
      </c>
      <c r="Q153" s="34">
        <v>0.75409410141399102</v>
      </c>
      <c r="R153" s="34">
        <v>0.717923438561478</v>
      </c>
      <c r="S153" s="34">
        <v>0.65124359590570102</v>
      </c>
      <c r="T153" s="34">
        <v>0.54389749713598301</v>
      </c>
      <c r="U153" s="34">
        <v>0.41770241483333398</v>
      </c>
      <c r="V153" s="34">
        <v>0.32479542263731798</v>
      </c>
      <c r="W153" s="34">
        <v>0.293290101984504</v>
      </c>
      <c r="X153" s="34">
        <v>0.321251783323039</v>
      </c>
      <c r="Y153" s="34">
        <v>0.40522947486554101</v>
      </c>
      <c r="Z153" s="34">
        <v>0.52286838415010195</v>
      </c>
      <c r="AA153" s="34">
        <v>0.63185950180255301</v>
      </c>
      <c r="AB153" s="34">
        <v>0.69297039814769101</v>
      </c>
      <c r="AC153" s="34">
        <v>0.71680106087108497</v>
      </c>
    </row>
    <row r="154" spans="2:29" x14ac:dyDescent="0.4">
      <c r="B154" s="34">
        <v>151</v>
      </c>
      <c r="C154" s="34">
        <v>98</v>
      </c>
      <c r="D154" s="34">
        <v>2</v>
      </c>
      <c r="E154" s="34">
        <v>800</v>
      </c>
      <c r="F154" s="34">
        <v>0.818427557610792</v>
      </c>
      <c r="G154" s="34">
        <v>0.83384029663180703</v>
      </c>
      <c r="H154" s="34">
        <v>0.847525662028771</v>
      </c>
      <c r="I154" s="34">
        <v>0.86953471052908604</v>
      </c>
      <c r="J154" s="34">
        <v>0.91350186643832698</v>
      </c>
      <c r="K154" s="34">
        <v>0.97402285290723301</v>
      </c>
      <c r="L154" s="34">
        <v>1</v>
      </c>
      <c r="M154" s="34">
        <v>0.93860359740099997</v>
      </c>
      <c r="N154" s="34">
        <v>0.76998600718740096</v>
      </c>
      <c r="O154" s="34">
        <v>0.5529992594473</v>
      </c>
      <c r="P154" s="34">
        <v>0.38024882462512899</v>
      </c>
      <c r="Q154" s="34">
        <v>0.29685118536194699</v>
      </c>
      <c r="R154" s="34">
        <v>0.26917168270750103</v>
      </c>
      <c r="S154" s="34">
        <v>0.27797935798044798</v>
      </c>
      <c r="T154" s="34">
        <v>0.35232449682655897</v>
      </c>
      <c r="U154" s="34">
        <v>0.49646170161598702</v>
      </c>
      <c r="V154" s="34">
        <v>0.630898461495913</v>
      </c>
      <c r="W154" s="34">
        <v>0.68905193138892595</v>
      </c>
      <c r="X154" s="34">
        <v>0.69346799860298203</v>
      </c>
      <c r="Y154" s="34">
        <v>0.717003612769751</v>
      </c>
      <c r="Z154" s="34">
        <v>0.781291179278786</v>
      </c>
      <c r="AA154" s="34">
        <v>0.86322213151534499</v>
      </c>
      <c r="AB154" s="34">
        <v>0.92228147653940096</v>
      </c>
      <c r="AC154" s="34">
        <v>0.95307550734961499</v>
      </c>
    </row>
    <row r="155" spans="2:29" x14ac:dyDescent="0.4">
      <c r="B155" s="34">
        <v>152</v>
      </c>
      <c r="C155" s="34">
        <v>104</v>
      </c>
      <c r="D155" s="34">
        <v>2</v>
      </c>
      <c r="E155" s="34">
        <v>800</v>
      </c>
      <c r="F155" s="34">
        <v>1</v>
      </c>
      <c r="G155" s="34">
        <v>0.897090633799288</v>
      </c>
      <c r="H155" s="34">
        <v>0.77809091702183897</v>
      </c>
      <c r="I155" s="34">
        <v>0.68632293801899402</v>
      </c>
      <c r="J155" s="34">
        <v>0.65535903293914499</v>
      </c>
      <c r="K155" s="34">
        <v>0.68252010982595901</v>
      </c>
      <c r="L155" s="34">
        <v>0.72950842425902696</v>
      </c>
      <c r="M155" s="34">
        <v>0.73233040822394502</v>
      </c>
      <c r="N155" s="34">
        <v>0.66492108388279303</v>
      </c>
      <c r="O155" s="34">
        <v>0.55526662439160401</v>
      </c>
      <c r="P155" s="34">
        <v>0.461004313654581</v>
      </c>
      <c r="Q155" s="34">
        <v>0.41367669333252</v>
      </c>
      <c r="R155" s="34">
        <v>0.40809597825058402</v>
      </c>
      <c r="S155" s="34">
        <v>0.42600785850985601</v>
      </c>
      <c r="T155" s="34">
        <v>0.44057162966463498</v>
      </c>
      <c r="U155" s="34">
        <v>0.43645688214303302</v>
      </c>
      <c r="V155" s="34">
        <v>0.41647475930437</v>
      </c>
      <c r="W155" s="34">
        <v>0.39648370585455101</v>
      </c>
      <c r="X155" s="34">
        <v>0.39411335955909499</v>
      </c>
      <c r="Y155" s="34">
        <v>0.43482031449951702</v>
      </c>
      <c r="Z155" s="34">
        <v>0.53842856724306998</v>
      </c>
      <c r="AA155" s="34">
        <v>0.68390057092212797</v>
      </c>
      <c r="AB155" s="34">
        <v>0.80055938358200796</v>
      </c>
      <c r="AC155" s="34">
        <v>0.86536047351705903</v>
      </c>
    </row>
    <row r="156" spans="2:29" x14ac:dyDescent="0.4">
      <c r="B156" s="34">
        <v>153</v>
      </c>
      <c r="C156" s="34">
        <v>112</v>
      </c>
      <c r="D156" s="34">
        <v>2</v>
      </c>
      <c r="E156" s="34">
        <v>600</v>
      </c>
      <c r="F156" s="34">
        <v>0.56186441763336703</v>
      </c>
      <c r="G156" s="34">
        <v>0.63825652956201195</v>
      </c>
      <c r="H156" s="34">
        <v>0.70146820828593903</v>
      </c>
      <c r="I156" s="34">
        <v>0.70245577383183</v>
      </c>
      <c r="J156" s="34">
        <v>0.64494254003757701</v>
      </c>
      <c r="K156" s="34">
        <v>0.577944343747823</v>
      </c>
      <c r="L156" s="34">
        <v>0.52677571303488901</v>
      </c>
      <c r="M156" s="34">
        <v>0.47800750853923202</v>
      </c>
      <c r="N156" s="34">
        <v>0.43642008506817698</v>
      </c>
      <c r="O156" s="34">
        <v>0.43523744943071202</v>
      </c>
      <c r="P156" s="34">
        <v>0.47892676650851801</v>
      </c>
      <c r="Q156" s="34">
        <v>0.51279187620408495</v>
      </c>
      <c r="R156" s="34">
        <v>0.49793466346389997</v>
      </c>
      <c r="S156" s="34">
        <v>0.44429982667107898</v>
      </c>
      <c r="T156" s="34">
        <v>0.410035040432911</v>
      </c>
      <c r="U156" s="34">
        <v>0.43236607623384798</v>
      </c>
      <c r="V156" s="34">
        <v>0.49065624650613998</v>
      </c>
      <c r="W156" s="34">
        <v>0.53611290023788705</v>
      </c>
      <c r="X156" s="34">
        <v>0.571653083558741</v>
      </c>
      <c r="Y156" s="34">
        <v>0.64522598469849801</v>
      </c>
      <c r="Z156" s="34">
        <v>0.76858573929813701</v>
      </c>
      <c r="AA156" s="34">
        <v>0.89154450105883998</v>
      </c>
      <c r="AB156" s="34">
        <v>0.96447473677503404</v>
      </c>
      <c r="AC156" s="34">
        <v>1</v>
      </c>
    </row>
    <row r="157" spans="2:29" x14ac:dyDescent="0.4">
      <c r="B157" s="31">
        <v>38</v>
      </c>
      <c r="C157" s="32">
        <v>99</v>
      </c>
      <c r="D157" s="32">
        <v>3</v>
      </c>
      <c r="E157" s="32">
        <v>-25</v>
      </c>
      <c r="F157" s="32">
        <v>0.85701461827283698</v>
      </c>
      <c r="G157" s="32">
        <v>0.88254956108568205</v>
      </c>
      <c r="H157" s="32">
        <v>0.91230855777004505</v>
      </c>
      <c r="I157" s="32">
        <v>0.94422855128317895</v>
      </c>
      <c r="J157" s="32">
        <v>0.965699078508647</v>
      </c>
      <c r="K157" s="32">
        <v>0.97163145107331095</v>
      </c>
      <c r="L157" s="32">
        <v>0.97393745547724697</v>
      </c>
      <c r="M157" s="32">
        <v>0.96104791142123003</v>
      </c>
      <c r="N157" s="32">
        <v>0.90210733496002804</v>
      </c>
      <c r="O157" s="32">
        <v>0.81047791357513099</v>
      </c>
      <c r="P157" s="32">
        <v>0.73249074563155003</v>
      </c>
      <c r="Q157" s="32">
        <v>0.68499307093695505</v>
      </c>
      <c r="R157" s="32">
        <v>0.652410510501374</v>
      </c>
      <c r="S157" s="32">
        <v>0.630660560471065</v>
      </c>
      <c r="T157" s="32">
        <v>0.63233912009230597</v>
      </c>
      <c r="U157" s="32">
        <v>0.65066867415688801</v>
      </c>
      <c r="V157" s="32">
        <v>0.68835918052788603</v>
      </c>
      <c r="W157" s="32">
        <v>0.73230962836247004</v>
      </c>
      <c r="X157" s="32">
        <v>0.76312980858131196</v>
      </c>
      <c r="Y157" s="32">
        <v>0.78301604811542302</v>
      </c>
      <c r="Z157" s="32">
        <v>0.80452582441375597</v>
      </c>
      <c r="AA157" s="32">
        <v>0.81633930537806998</v>
      </c>
      <c r="AB157" s="32">
        <v>0.812725112508485</v>
      </c>
      <c r="AC157" s="32">
        <v>0.804743727909076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mpc.bus</vt:lpstr>
      <vt:lpstr>mpc.branch</vt:lpstr>
      <vt:lpstr>mpc.device </vt:lpstr>
      <vt:lpstr>BLA</vt:lpstr>
      <vt:lpstr>mpc.cost</vt:lpstr>
      <vt:lpstr>heatingnet.pipe</vt:lpstr>
      <vt:lpstr>heatingnet.node</vt:lpstr>
      <vt:lpstr>buildings</vt:lpstr>
      <vt:lpstr>profiles</vt:lpstr>
      <vt:lpstr>buildings.tau_occ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2025-04-11T02:29:21Z</dcterms:modified>
</cp:coreProperties>
</file>