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ation/Desktop/"/>
    </mc:Choice>
  </mc:AlternateContent>
  <xr:revisionPtr revIDLastSave="0" documentId="8_{D7D00C76-503D-C343-B393-155B09193DC3}" xr6:coauthVersionLast="46" xr6:coauthVersionMax="46" xr10:uidLastSave="{00000000-0000-0000-0000-000000000000}"/>
  <bookViews>
    <workbookView xWindow="220" yWindow="3280" windowWidth="17680" windowHeight="21940" xr2:uid="{9C39D187-5300-554D-A4DD-2900AB14B57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4" i="1" l="1"/>
  <c r="C68" i="1"/>
  <c r="C53" i="1"/>
  <c r="C50" i="1"/>
  <c r="C46" i="1"/>
  <c r="C27" i="1"/>
  <c r="C19" i="1"/>
</calcChain>
</file>

<file path=xl/sharedStrings.xml><?xml version="1.0" encoding="utf-8"?>
<sst xmlns="http://schemas.openxmlformats.org/spreadsheetml/2006/main" count="173" uniqueCount="173">
  <si>
    <t>000937.SZ</t>
  </si>
  <si>
    <t>冀中能源</t>
  </si>
  <si>
    <t>600028.SH</t>
  </si>
  <si>
    <t>中国石化</t>
  </si>
  <si>
    <t>600688.SH</t>
  </si>
  <si>
    <t>上海石化</t>
  </si>
  <si>
    <t>601808.SH</t>
  </si>
  <si>
    <t>中海油服</t>
  </si>
  <si>
    <t>601857.SH</t>
  </si>
  <si>
    <t>中国石油</t>
  </si>
  <si>
    <t>600115.SH</t>
  </si>
  <si>
    <t>东方航空</t>
  </si>
  <si>
    <t>601919.SH</t>
  </si>
  <si>
    <t>中远海控</t>
  </si>
  <si>
    <t>600011.SH</t>
  </si>
  <si>
    <t>华能国际</t>
  </si>
  <si>
    <t>600642.SH</t>
  </si>
  <si>
    <t>申能股份</t>
  </si>
  <si>
    <t>000921.SZ</t>
  </si>
  <si>
    <t>海信家电</t>
  </si>
  <si>
    <t>000338.SZ</t>
  </si>
  <si>
    <t>潍柴动力</t>
  </si>
  <si>
    <t>600104.SH</t>
  </si>
  <si>
    <t>上汽集团</t>
  </si>
  <si>
    <t>601668.SH</t>
  </si>
  <si>
    <t>中国建筑</t>
  </si>
  <si>
    <t>600618.SH</t>
  </si>
  <si>
    <t>氯碱化工</t>
  </si>
  <si>
    <t>300498.SZ</t>
  </si>
  <si>
    <t>温氏股份</t>
  </si>
  <si>
    <t>600588.SH</t>
  </si>
  <si>
    <t>用友网络</t>
  </si>
  <si>
    <t>300737.SZ</t>
  </si>
  <si>
    <t>科顺股份</t>
  </si>
  <si>
    <t>601003.SH</t>
  </si>
  <si>
    <t>柳钢股份</t>
  </si>
  <si>
    <t>601727.SH</t>
  </si>
  <si>
    <t>上海电气</t>
  </si>
  <si>
    <t>688599.SH</t>
  </si>
  <si>
    <t>天合光能</t>
  </si>
  <si>
    <t>601588.SH</t>
  </si>
  <si>
    <t>北辰实业</t>
  </si>
  <si>
    <t>绿景控股</t>
  </si>
  <si>
    <t>002475.SZ</t>
  </si>
  <si>
    <t>立讯精密</t>
  </si>
  <si>
    <t>688981.SH</t>
  </si>
  <si>
    <t>中芯国际-U</t>
  </si>
  <si>
    <t>000166.SZ</t>
  </si>
  <si>
    <t>申万宏源</t>
  </si>
  <si>
    <t>600030.SH</t>
  </si>
  <si>
    <t>中信建投</t>
  </si>
  <si>
    <t>601766.SH</t>
  </si>
  <si>
    <t>中国中车</t>
  </si>
  <si>
    <t>000039.SZ</t>
  </si>
  <si>
    <t>中集集团</t>
  </si>
  <si>
    <t>601992.SH</t>
    <phoneticPr fontId="2" type="noConversion"/>
  </si>
  <si>
    <t>金隅集团</t>
    <phoneticPr fontId="2" type="noConversion"/>
  </si>
  <si>
    <t>002087.SZ</t>
  </si>
  <si>
    <t>新野纺织</t>
  </si>
  <si>
    <t>600685.SH</t>
  </si>
  <si>
    <t>中船防务</t>
  </si>
  <si>
    <t>601811.SH</t>
  </si>
  <si>
    <t>新华文轩</t>
  </si>
  <si>
    <t>002315.SZ</t>
  </si>
  <si>
    <t>焦点科技</t>
  </si>
  <si>
    <t>002304.SZ</t>
    <phoneticPr fontId="2" type="noConversion"/>
  </si>
  <si>
    <t>洋河股份</t>
    <phoneticPr fontId="2" type="noConversion"/>
  </si>
  <si>
    <t>601166.SH</t>
  </si>
  <si>
    <t>兴业银行</t>
  </si>
  <si>
    <t>002460.SZ</t>
    <phoneticPr fontId="2" type="noConversion"/>
  </si>
  <si>
    <t>赣锋锂业</t>
    <phoneticPr fontId="2" type="noConversion"/>
  </si>
  <si>
    <t>601138.SH</t>
    <phoneticPr fontId="2" type="noConversion"/>
  </si>
  <si>
    <t>工业复联</t>
    <phoneticPr fontId="2" type="noConversion"/>
  </si>
  <si>
    <t>601869.SH</t>
    <phoneticPr fontId="2" type="noConversion"/>
  </si>
  <si>
    <t>长飞光纤</t>
    <phoneticPr fontId="2" type="noConversion"/>
  </si>
  <si>
    <t>600775.SH</t>
    <phoneticPr fontId="2" type="noConversion"/>
  </si>
  <si>
    <t>南京熊猫</t>
    <phoneticPr fontId="2" type="noConversion"/>
  </si>
  <si>
    <t>600567.SH</t>
    <phoneticPr fontId="2" type="noConversion"/>
  </si>
  <si>
    <t>山鹰纸业</t>
    <phoneticPr fontId="2" type="noConversion"/>
  </si>
  <si>
    <t>002287.SZ</t>
    <phoneticPr fontId="2" type="noConversion"/>
  </si>
  <si>
    <t>奇正藏药</t>
    <phoneticPr fontId="2" type="noConversion"/>
  </si>
  <si>
    <t>600415.SH</t>
  </si>
  <si>
    <t>小商品城</t>
  </si>
  <si>
    <t>600824.SH</t>
  </si>
  <si>
    <t>益民集团</t>
  </si>
  <si>
    <t>000996.SZ</t>
  </si>
  <si>
    <t>中国中期</t>
  </si>
  <si>
    <t>300662.SZ</t>
  </si>
  <si>
    <t>科锐国际</t>
  </si>
  <si>
    <t>海康威视</t>
    <phoneticPr fontId="2" type="noConversion"/>
  </si>
  <si>
    <t>代码</t>
    <phoneticPr fontId="1" type="noConversion"/>
  </si>
  <si>
    <t>名称</t>
    <phoneticPr fontId="1" type="noConversion"/>
  </si>
  <si>
    <t>CO2</t>
    <phoneticPr fontId="1" type="noConversion"/>
  </si>
  <si>
    <t>000002.SZ</t>
    <phoneticPr fontId="2" type="noConversion"/>
  </si>
  <si>
    <t>万科A</t>
    <phoneticPr fontId="2" type="noConversion"/>
  </si>
  <si>
    <t>000859.SZ</t>
    <phoneticPr fontId="2" type="noConversion"/>
  </si>
  <si>
    <t>双汇发展</t>
    <phoneticPr fontId="2" type="noConversion"/>
  </si>
  <si>
    <t>002371.SZ</t>
  </si>
  <si>
    <t>北方华创</t>
  </si>
  <si>
    <t>002410.SZ</t>
    <phoneticPr fontId="2" type="noConversion"/>
  </si>
  <si>
    <t>广联达</t>
    <phoneticPr fontId="2" type="noConversion"/>
  </si>
  <si>
    <t>002415.SZ</t>
  </si>
  <si>
    <t>002594.SZ</t>
    <phoneticPr fontId="2" type="noConversion"/>
  </si>
  <si>
    <t>比亚迪</t>
    <phoneticPr fontId="2" type="noConversion"/>
  </si>
  <si>
    <t>002938.SZ</t>
    <phoneticPr fontId="2" type="noConversion"/>
  </si>
  <si>
    <t>鹏鼎控股</t>
  </si>
  <si>
    <t>300347.SZ</t>
    <phoneticPr fontId="2" type="noConversion"/>
  </si>
  <si>
    <t>泰格医药</t>
    <phoneticPr fontId="2" type="noConversion"/>
  </si>
  <si>
    <t>300759.SZ</t>
    <phoneticPr fontId="2" type="noConversion"/>
  </si>
  <si>
    <t>康龙化成</t>
    <phoneticPr fontId="2" type="noConversion"/>
  </si>
  <si>
    <t>600029.SH</t>
    <phoneticPr fontId="2" type="noConversion"/>
  </si>
  <si>
    <t>南方航空</t>
    <phoneticPr fontId="2" type="noConversion"/>
  </si>
  <si>
    <t>600050.SH</t>
    <phoneticPr fontId="2" type="noConversion"/>
  </si>
  <si>
    <t>中国联通</t>
    <phoneticPr fontId="2" type="noConversion"/>
  </si>
  <si>
    <t>600188.SH</t>
    <phoneticPr fontId="2" type="noConversion"/>
  </si>
  <si>
    <t>兖州煤业</t>
  </si>
  <si>
    <t>600436.SH</t>
  </si>
  <si>
    <t>片仔癀</t>
  </si>
  <si>
    <t>600570.SH</t>
    <phoneticPr fontId="2" type="noConversion"/>
  </si>
  <si>
    <t>恒生电子</t>
    <phoneticPr fontId="2" type="noConversion"/>
  </si>
  <si>
    <t>600585.SH</t>
  </si>
  <si>
    <t>海螺水泥</t>
  </si>
  <si>
    <t>600660.SH</t>
    <phoneticPr fontId="2" type="noConversion"/>
  </si>
  <si>
    <t>福耀玻璃</t>
    <phoneticPr fontId="2" type="noConversion"/>
  </si>
  <si>
    <t>600958.SH</t>
    <phoneticPr fontId="2" type="noConversion"/>
  </si>
  <si>
    <t>东方证券</t>
    <phoneticPr fontId="2" type="noConversion"/>
  </si>
  <si>
    <t>601088.SH</t>
    <phoneticPr fontId="2" type="noConversion"/>
  </si>
  <si>
    <t>中国神华</t>
    <phoneticPr fontId="2" type="noConversion"/>
  </si>
  <si>
    <t>601111.SH</t>
    <phoneticPr fontId="2" type="noConversion"/>
  </si>
  <si>
    <t>中国国航</t>
    <phoneticPr fontId="2" type="noConversion"/>
  </si>
  <si>
    <t>601186.SH</t>
    <phoneticPr fontId="2" type="noConversion"/>
  </si>
  <si>
    <t>中国铁建</t>
    <phoneticPr fontId="2" type="noConversion"/>
  </si>
  <si>
    <t>601238.SH</t>
    <phoneticPr fontId="2" type="noConversion"/>
  </si>
  <si>
    <t>广汽集团</t>
    <phoneticPr fontId="2" type="noConversion"/>
  </si>
  <si>
    <t>601319.SH</t>
  </si>
  <si>
    <t>中国人保</t>
  </si>
  <si>
    <t>601336.SH</t>
    <phoneticPr fontId="2" type="noConversion"/>
  </si>
  <si>
    <t>新华保险</t>
    <phoneticPr fontId="2" type="noConversion"/>
  </si>
  <si>
    <t>601390.SH</t>
  </si>
  <si>
    <t>中国中铁</t>
  </si>
  <si>
    <t>601600.SH</t>
    <phoneticPr fontId="2" type="noConversion"/>
  </si>
  <si>
    <t>中国铝业</t>
    <phoneticPr fontId="2" type="noConversion"/>
  </si>
  <si>
    <t>601601.SH</t>
  </si>
  <si>
    <t>中国太保</t>
  </si>
  <si>
    <t>601618.SH</t>
    <phoneticPr fontId="2" type="noConversion"/>
  </si>
  <si>
    <t>中国中冶</t>
    <phoneticPr fontId="2" type="noConversion"/>
  </si>
  <si>
    <t>601628.SH</t>
    <phoneticPr fontId="2" type="noConversion"/>
  </si>
  <si>
    <t>中国人寿</t>
    <phoneticPr fontId="2" type="noConversion"/>
  </si>
  <si>
    <t>601633.SH</t>
    <phoneticPr fontId="2" type="noConversion"/>
  </si>
  <si>
    <t>长城汽车</t>
    <phoneticPr fontId="2" type="noConversion"/>
  </si>
  <si>
    <t>601688.SH</t>
    <phoneticPr fontId="2" type="noConversion"/>
  </si>
  <si>
    <t>华泰证券</t>
    <phoneticPr fontId="2" type="noConversion"/>
  </si>
  <si>
    <t>601800.SH</t>
    <phoneticPr fontId="2" type="noConversion"/>
  </si>
  <si>
    <t>中国交建</t>
    <phoneticPr fontId="2" type="noConversion"/>
  </si>
  <si>
    <t>601828.SH</t>
    <phoneticPr fontId="2" type="noConversion"/>
  </si>
  <si>
    <t>美凯龙</t>
    <phoneticPr fontId="2" type="noConversion"/>
  </si>
  <si>
    <t>601865.SH</t>
    <phoneticPr fontId="2" type="noConversion"/>
  </si>
  <si>
    <t>福莱特</t>
    <phoneticPr fontId="2" type="noConversion"/>
  </si>
  <si>
    <t>601899.SH</t>
  </si>
  <si>
    <t>紫金矿业</t>
  </si>
  <si>
    <t>601916.SH</t>
    <phoneticPr fontId="2" type="noConversion"/>
  </si>
  <si>
    <t>浙商银行</t>
    <phoneticPr fontId="2" type="noConversion"/>
  </si>
  <si>
    <t>601988.SH</t>
    <phoneticPr fontId="2" type="noConversion"/>
  </si>
  <si>
    <t>中国银行</t>
    <phoneticPr fontId="2" type="noConversion"/>
  </si>
  <si>
    <t>603259.SH</t>
  </si>
  <si>
    <t>药明康德</t>
  </si>
  <si>
    <t>603799.SH</t>
    <phoneticPr fontId="2" type="noConversion"/>
  </si>
  <si>
    <t>华友钴业</t>
    <phoneticPr fontId="2" type="noConversion"/>
  </si>
  <si>
    <t>603993.SH</t>
    <phoneticPr fontId="2" type="noConversion"/>
  </si>
  <si>
    <t>洛阳钼业</t>
  </si>
  <si>
    <t>688396.SH</t>
    <phoneticPr fontId="2" type="noConversion"/>
  </si>
  <si>
    <t>华润微</t>
    <phoneticPr fontId="2" type="noConversion"/>
  </si>
  <si>
    <t>000502.SZ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</si>
</sst>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top"/>
    </xf>
    <xf numFmtId="49" fontId="3" fillId="3" borderId="1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49" fontId="3" fillId="3" borderId="0" xfId="0" applyNumberFormat="1" applyFont="1" applyFill="1" applyBorder="1" applyAlignment="1">
      <alignment horizontal="center" vertical="top"/>
    </xf>
    <xf numFmtId="0" fontId="3" fillId="3" borderId="0" xfId="0" applyFont="1" applyFill="1" applyAlignment="1">
      <alignment horizontal="center"/>
    </xf>
    <xf numFmtId="49" fontId="3" fillId="0" borderId="0" xfId="0" applyNumberFormat="1" applyFont="1" applyBorder="1" applyAlignment="1">
      <alignment horizontal="center" vertical="top"/>
    </xf>
    <xf numFmtId="49" fontId="3" fillId="2" borderId="0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53FF-C9C2-0248-9DC1-7E915E71EB02}">
  <dimension ref="A1:D86"/>
  <sheetViews>
    <sheetView tabSelected="1" topLeftCell="A62" zoomScale="125" workbookViewId="0">
      <selection activeCell="E103" sqref="E103"/>
    </sheetView>
  </sheetViews>
  <sheetFormatPr baseColWidth="10" defaultRowHeight="16"/>
  <sheetData>
    <row r="1" spans="1:3">
      <c r="A1" s="16" t="s">
        <v>90</v>
      </c>
      <c r="B1" s="16" t="s">
        <v>91</v>
      </c>
      <c r="C1" s="16" t="s">
        <v>92</v>
      </c>
    </row>
    <row r="2" spans="1:3">
      <c r="A2" s="1" t="s">
        <v>45</v>
      </c>
      <c r="B2" s="1" t="s">
        <v>46</v>
      </c>
      <c r="C2" s="2">
        <v>431212</v>
      </c>
    </row>
    <row r="3" spans="1:3">
      <c r="A3" s="1" t="s">
        <v>38</v>
      </c>
      <c r="B3" s="1" t="s">
        <v>39</v>
      </c>
      <c r="C3" s="2">
        <v>622959.67491544818</v>
      </c>
    </row>
    <row r="4" spans="1:3">
      <c r="A4" s="3" t="s">
        <v>170</v>
      </c>
      <c r="B4" s="3" t="s">
        <v>171</v>
      </c>
      <c r="C4" s="19">
        <v>564475.13</v>
      </c>
    </row>
    <row r="5" spans="1:3">
      <c r="A5" s="3" t="s">
        <v>168</v>
      </c>
      <c r="B5" s="4" t="s">
        <v>169</v>
      </c>
      <c r="C5" s="16">
        <v>970</v>
      </c>
    </row>
    <row r="6" spans="1:3">
      <c r="A6" s="3" t="s">
        <v>166</v>
      </c>
      <c r="B6" s="3" t="s">
        <v>167</v>
      </c>
      <c r="C6" s="16">
        <v>549345.02</v>
      </c>
    </row>
    <row r="7" spans="1:3" ht="17">
      <c r="A7" s="5" t="s">
        <v>164</v>
      </c>
      <c r="B7" s="5" t="s">
        <v>165</v>
      </c>
      <c r="C7" s="16">
        <v>196633.45</v>
      </c>
    </row>
    <row r="8" spans="1:3">
      <c r="A8" s="17" t="s">
        <v>55</v>
      </c>
      <c r="B8" s="17" t="s">
        <v>56</v>
      </c>
      <c r="C8" s="16">
        <v>67582400</v>
      </c>
    </row>
    <row r="9" spans="1:3">
      <c r="A9" s="6" t="s">
        <v>162</v>
      </c>
      <c r="B9" s="6" t="s">
        <v>163</v>
      </c>
      <c r="C9" s="16">
        <v>75804</v>
      </c>
    </row>
    <row r="10" spans="1:3">
      <c r="A10" s="1" t="s">
        <v>12</v>
      </c>
      <c r="B10" s="1" t="s">
        <v>13</v>
      </c>
      <c r="C10" s="2">
        <v>21430420.390000001</v>
      </c>
    </row>
    <row r="11" spans="1:3">
      <c r="A11" s="3" t="s">
        <v>160</v>
      </c>
      <c r="B11" s="3" t="s">
        <v>161</v>
      </c>
      <c r="C11" s="16">
        <v>19546.98</v>
      </c>
    </row>
    <row r="12" spans="1:3" ht="17">
      <c r="A12" s="5" t="s">
        <v>158</v>
      </c>
      <c r="B12" s="5" t="s">
        <v>159</v>
      </c>
      <c r="C12" s="16">
        <v>4042916</v>
      </c>
    </row>
    <row r="13" spans="1:3">
      <c r="A13" s="18" t="s">
        <v>73</v>
      </c>
      <c r="B13" s="18" t="s">
        <v>74</v>
      </c>
      <c r="C13" s="2">
        <v>185551.7</v>
      </c>
    </row>
    <row r="14" spans="1:3">
      <c r="A14" s="3" t="s">
        <v>156</v>
      </c>
      <c r="B14" s="3" t="s">
        <v>157</v>
      </c>
      <c r="C14" s="16">
        <v>1620000</v>
      </c>
    </row>
    <row r="15" spans="1:3">
      <c r="A15" s="7" t="s">
        <v>8</v>
      </c>
      <c r="B15" s="8" t="s">
        <v>9</v>
      </c>
      <c r="C15" s="9">
        <v>231499800</v>
      </c>
    </row>
    <row r="16" spans="1:3">
      <c r="A16" s="7" t="s">
        <v>154</v>
      </c>
      <c r="B16" s="7" t="s">
        <v>155</v>
      </c>
      <c r="C16" s="16">
        <v>429475.65</v>
      </c>
    </row>
    <row r="17" spans="1:4">
      <c r="A17" s="1" t="s">
        <v>61</v>
      </c>
      <c r="B17" s="1" t="s">
        <v>62</v>
      </c>
      <c r="C17" s="2">
        <v>20162.93</v>
      </c>
    </row>
    <row r="18" spans="1:4">
      <c r="A18" s="7" t="s">
        <v>6</v>
      </c>
      <c r="B18" s="8" t="s">
        <v>7</v>
      </c>
      <c r="C18" s="9">
        <v>1036505.54</v>
      </c>
    </row>
    <row r="19" spans="1:4">
      <c r="A19" s="3" t="s">
        <v>152</v>
      </c>
      <c r="B19" s="3" t="s">
        <v>153</v>
      </c>
      <c r="C19" s="17">
        <f>3909957*1.1602</f>
        <v>4536332.1113999998</v>
      </c>
    </row>
    <row r="20" spans="1:4">
      <c r="A20" s="1" t="s">
        <v>51</v>
      </c>
      <c r="B20" s="1" t="s">
        <v>52</v>
      </c>
      <c r="C20" s="1">
        <v>2737038</v>
      </c>
    </row>
    <row r="21" spans="1:4">
      <c r="A21" s="1" t="s">
        <v>36</v>
      </c>
      <c r="B21" s="1" t="s">
        <v>37</v>
      </c>
      <c r="C21" s="6">
        <v>346215</v>
      </c>
    </row>
    <row r="22" spans="1:4">
      <c r="A22" s="3" t="s">
        <v>150</v>
      </c>
      <c r="B22" s="3" t="s">
        <v>151</v>
      </c>
      <c r="C22" s="16">
        <v>32671.24</v>
      </c>
    </row>
    <row r="23" spans="1:4">
      <c r="A23" s="1" t="s">
        <v>24</v>
      </c>
      <c r="B23" s="1" t="s">
        <v>25</v>
      </c>
      <c r="C23" s="2">
        <v>160822.11416100754</v>
      </c>
    </row>
    <row r="24" spans="1:4">
      <c r="A24" s="3" t="s">
        <v>148</v>
      </c>
      <c r="B24" s="3" t="s">
        <v>149</v>
      </c>
      <c r="C24" s="16">
        <v>1291094.22</v>
      </c>
    </row>
    <row r="25" spans="1:4">
      <c r="A25" s="10" t="s">
        <v>146</v>
      </c>
      <c r="B25" s="10" t="s">
        <v>147</v>
      </c>
      <c r="C25" s="16">
        <v>142055.71</v>
      </c>
    </row>
    <row r="26" spans="1:4">
      <c r="A26" s="10" t="s">
        <v>144</v>
      </c>
      <c r="B26" s="10" t="s">
        <v>145</v>
      </c>
      <c r="C26" s="16">
        <v>5838286</v>
      </c>
    </row>
    <row r="27" spans="1:4" ht="17">
      <c r="A27" s="11" t="s">
        <v>142</v>
      </c>
      <c r="B27" s="11" t="s">
        <v>143</v>
      </c>
      <c r="C27" s="16">
        <f>3691.76+145932.52+17460.15</f>
        <v>167084.43</v>
      </c>
      <c r="D27" s="16"/>
    </row>
    <row r="28" spans="1:4">
      <c r="A28" s="10" t="s">
        <v>140</v>
      </c>
      <c r="B28" s="10" t="s">
        <v>141</v>
      </c>
      <c r="C28" s="16">
        <v>26955200</v>
      </c>
    </row>
    <row r="29" spans="1:4">
      <c r="A29" s="14" t="s">
        <v>40</v>
      </c>
      <c r="B29" s="12" t="s">
        <v>41</v>
      </c>
      <c r="C29" s="13">
        <v>59454</v>
      </c>
    </row>
    <row r="30" spans="1:4">
      <c r="A30" s="14" t="s">
        <v>172</v>
      </c>
      <c r="B30" s="12" t="s">
        <v>42</v>
      </c>
      <c r="C30" s="13">
        <v>630.75</v>
      </c>
    </row>
    <row r="31" spans="1:4" ht="17">
      <c r="A31" s="11" t="s">
        <v>138</v>
      </c>
      <c r="B31" s="11" t="s">
        <v>139</v>
      </c>
      <c r="C31" s="16">
        <v>13362200</v>
      </c>
    </row>
    <row r="32" spans="1:4">
      <c r="A32" s="3" t="s">
        <v>136</v>
      </c>
      <c r="B32" s="3" t="s">
        <v>137</v>
      </c>
      <c r="C32" s="16">
        <v>14602.2</v>
      </c>
    </row>
    <row r="33" spans="1:3" ht="17">
      <c r="A33" s="5" t="s">
        <v>134</v>
      </c>
      <c r="B33" s="5" t="s">
        <v>135</v>
      </c>
      <c r="C33" s="16">
        <v>7447.54</v>
      </c>
    </row>
    <row r="34" spans="1:3">
      <c r="A34" s="3" t="s">
        <v>132</v>
      </c>
      <c r="B34" s="3" t="s">
        <v>133</v>
      </c>
      <c r="C34" s="16">
        <v>752196.04</v>
      </c>
    </row>
    <row r="35" spans="1:3">
      <c r="A35" s="3" t="s">
        <v>130</v>
      </c>
      <c r="B35" s="3" t="s">
        <v>131</v>
      </c>
      <c r="C35" s="16">
        <v>3428400</v>
      </c>
    </row>
    <row r="36" spans="1:3">
      <c r="A36" s="20" t="s">
        <v>67</v>
      </c>
      <c r="B36" s="20" t="s">
        <v>68</v>
      </c>
      <c r="C36" s="2">
        <v>1992680</v>
      </c>
    </row>
    <row r="37" spans="1:3">
      <c r="A37" s="18" t="s">
        <v>71</v>
      </c>
      <c r="B37" s="18" t="s">
        <v>72</v>
      </c>
      <c r="C37" s="2">
        <v>1595073</v>
      </c>
    </row>
    <row r="38" spans="1:3">
      <c r="A38" s="3" t="s">
        <v>128</v>
      </c>
      <c r="B38" s="3" t="s">
        <v>129</v>
      </c>
      <c r="C38" s="16">
        <v>23248000</v>
      </c>
    </row>
    <row r="39" spans="1:3">
      <c r="A39" s="7" t="s">
        <v>126</v>
      </c>
      <c r="B39" s="1" t="s">
        <v>127</v>
      </c>
      <c r="C39" s="16">
        <v>157410000</v>
      </c>
    </row>
    <row r="40" spans="1:3">
      <c r="A40" s="7" t="s">
        <v>34</v>
      </c>
      <c r="B40" s="7" t="s">
        <v>35</v>
      </c>
      <c r="C40" s="9">
        <v>59528400</v>
      </c>
    </row>
    <row r="41" spans="1:3">
      <c r="A41" s="3" t="s">
        <v>124</v>
      </c>
      <c r="B41" s="3" t="s">
        <v>125</v>
      </c>
      <c r="C41" s="16">
        <v>9450</v>
      </c>
    </row>
    <row r="42" spans="1:3">
      <c r="A42" s="7" t="s">
        <v>83</v>
      </c>
      <c r="B42" s="7" t="s">
        <v>84</v>
      </c>
      <c r="C42" s="9">
        <v>4081.4657191199999</v>
      </c>
    </row>
    <row r="43" spans="1:3">
      <c r="A43" s="18" t="s">
        <v>75</v>
      </c>
      <c r="B43" s="18" t="s">
        <v>76</v>
      </c>
      <c r="C43" s="2">
        <v>16237.133013392586</v>
      </c>
    </row>
    <row r="44" spans="1:3">
      <c r="A44" s="7" t="s">
        <v>4</v>
      </c>
      <c r="B44" s="8" t="s">
        <v>5</v>
      </c>
      <c r="C44" s="9">
        <v>10490000</v>
      </c>
    </row>
    <row r="45" spans="1:3">
      <c r="A45" s="7" t="s">
        <v>59</v>
      </c>
      <c r="B45" s="7" t="s">
        <v>60</v>
      </c>
      <c r="C45" s="9">
        <v>196090.13</v>
      </c>
    </row>
    <row r="46" spans="1:3">
      <c r="A46" s="3" t="s">
        <v>122</v>
      </c>
      <c r="B46" s="3" t="s">
        <v>123</v>
      </c>
      <c r="C46" s="16">
        <f>10271.77+973022.2</f>
        <v>983293.97</v>
      </c>
    </row>
    <row r="47" spans="1:3">
      <c r="A47" s="7" t="s">
        <v>16</v>
      </c>
      <c r="B47" s="7" t="s">
        <v>17</v>
      </c>
      <c r="C47" s="9">
        <v>26368291.204999994</v>
      </c>
    </row>
    <row r="48" spans="1:3">
      <c r="A48" s="7" t="s">
        <v>26</v>
      </c>
      <c r="B48" s="7" t="s">
        <v>27</v>
      </c>
      <c r="C48" s="9">
        <v>1439060</v>
      </c>
    </row>
    <row r="49" spans="1:3">
      <c r="A49" s="7" t="s">
        <v>30</v>
      </c>
      <c r="B49" s="7" t="s">
        <v>31</v>
      </c>
      <c r="C49" s="9">
        <v>27895.629999999997</v>
      </c>
    </row>
    <row r="50" spans="1:3" ht="17">
      <c r="A50" s="5" t="s">
        <v>120</v>
      </c>
      <c r="B50" s="5" t="s">
        <v>121</v>
      </c>
      <c r="C50" s="16">
        <f>202800000-2580000</f>
        <v>200220000</v>
      </c>
    </row>
    <row r="51" spans="1:3">
      <c r="A51" s="3" t="s">
        <v>118</v>
      </c>
      <c r="B51" s="3" t="s">
        <v>119</v>
      </c>
      <c r="C51" s="19">
        <v>4202.8999999999996</v>
      </c>
    </row>
    <row r="52" spans="1:3">
      <c r="A52" s="17" t="s">
        <v>77</v>
      </c>
      <c r="B52" s="3" t="s">
        <v>78</v>
      </c>
      <c r="C52" s="9">
        <v>3852893</v>
      </c>
    </row>
    <row r="53" spans="1:3" ht="17">
      <c r="A53" s="5" t="s">
        <v>116</v>
      </c>
      <c r="B53" s="5" t="s">
        <v>117</v>
      </c>
      <c r="C53" s="16">
        <f>6795.95*1.0346</f>
        <v>7031.0898699999998</v>
      </c>
    </row>
    <row r="54" spans="1:3">
      <c r="A54" s="7" t="s">
        <v>81</v>
      </c>
      <c r="B54" s="7" t="s">
        <v>82</v>
      </c>
      <c r="C54" s="9">
        <v>3709.3384999999998</v>
      </c>
    </row>
    <row r="55" spans="1:3">
      <c r="A55" s="3" t="s">
        <v>114</v>
      </c>
      <c r="B55" s="7" t="s">
        <v>115</v>
      </c>
      <c r="C55" s="16">
        <v>11719200</v>
      </c>
    </row>
    <row r="56" spans="1:3">
      <c r="A56" s="1" t="s">
        <v>10</v>
      </c>
      <c r="B56" s="1" t="s">
        <v>11</v>
      </c>
      <c r="C56" s="2">
        <v>22493251.43</v>
      </c>
    </row>
    <row r="57" spans="1:3">
      <c r="A57" s="7" t="s">
        <v>22</v>
      </c>
      <c r="B57" s="7" t="s">
        <v>23</v>
      </c>
      <c r="C57" s="9">
        <v>5240000</v>
      </c>
    </row>
    <row r="58" spans="1:3">
      <c r="A58" s="3" t="s">
        <v>112</v>
      </c>
      <c r="B58" s="3" t="s">
        <v>113</v>
      </c>
      <c r="C58" s="16">
        <v>13200000</v>
      </c>
    </row>
    <row r="59" spans="1:3">
      <c r="A59" s="7" t="s">
        <v>49</v>
      </c>
      <c r="B59" s="7" t="s">
        <v>50</v>
      </c>
      <c r="C59" s="14">
        <v>6265.16</v>
      </c>
    </row>
    <row r="60" spans="1:3">
      <c r="A60" s="3" t="s">
        <v>110</v>
      </c>
      <c r="B60" s="3" t="s">
        <v>111</v>
      </c>
      <c r="C60" s="16">
        <v>28360300</v>
      </c>
    </row>
    <row r="61" spans="1:3">
      <c r="A61" s="7" t="s">
        <v>2</v>
      </c>
      <c r="B61" s="8" t="s">
        <v>3</v>
      </c>
      <c r="C61" s="9">
        <v>170690000</v>
      </c>
    </row>
    <row r="62" spans="1:3">
      <c r="A62" s="7" t="s">
        <v>14</v>
      </c>
      <c r="B62" s="7" t="s">
        <v>15</v>
      </c>
      <c r="C62" s="10">
        <v>374101100</v>
      </c>
    </row>
    <row r="63" spans="1:3">
      <c r="A63" s="3" t="s">
        <v>108</v>
      </c>
      <c r="B63" s="3" t="s">
        <v>109</v>
      </c>
      <c r="C63" s="16">
        <v>139835.29999999999</v>
      </c>
    </row>
    <row r="64" spans="1:3">
      <c r="A64" s="1" t="s">
        <v>32</v>
      </c>
      <c r="B64" s="1" t="s">
        <v>33</v>
      </c>
      <c r="C64" s="2">
        <v>2116.2505041846339</v>
      </c>
    </row>
    <row r="65" spans="1:3">
      <c r="A65" s="8" t="s">
        <v>87</v>
      </c>
      <c r="B65" s="8" t="s">
        <v>88</v>
      </c>
      <c r="C65" s="13">
        <v>7917.4100686899992</v>
      </c>
    </row>
    <row r="66" spans="1:3">
      <c r="A66" s="1" t="s">
        <v>28</v>
      </c>
      <c r="B66" s="1" t="s">
        <v>29</v>
      </c>
      <c r="C66" s="2">
        <v>1591652</v>
      </c>
    </row>
    <row r="67" spans="1:3">
      <c r="A67" s="3" t="s">
        <v>106</v>
      </c>
      <c r="B67" s="3" t="s">
        <v>107</v>
      </c>
      <c r="C67" s="16">
        <v>1074.29</v>
      </c>
    </row>
    <row r="68" spans="1:3">
      <c r="A68" s="3" t="s">
        <v>104</v>
      </c>
      <c r="B68" s="3" t="s">
        <v>105</v>
      </c>
      <c r="C68" s="16">
        <f>0.28*2661463</f>
        <v>745209.64</v>
      </c>
    </row>
    <row r="69" spans="1:3">
      <c r="A69" s="3" t="s">
        <v>102</v>
      </c>
      <c r="B69" s="3" t="s">
        <v>103</v>
      </c>
      <c r="C69" s="16">
        <v>4003768.66</v>
      </c>
    </row>
    <row r="70" spans="1:3">
      <c r="A70" s="1" t="s">
        <v>43</v>
      </c>
      <c r="B70" s="1" t="s">
        <v>44</v>
      </c>
      <c r="C70" s="2">
        <v>374095</v>
      </c>
    </row>
    <row r="71" spans="1:3">
      <c r="A71" s="17" t="s">
        <v>69</v>
      </c>
      <c r="B71" s="3" t="s">
        <v>70</v>
      </c>
      <c r="C71" s="9">
        <v>325824.39999999997</v>
      </c>
    </row>
    <row r="72" spans="1:3">
      <c r="A72" s="7" t="s">
        <v>101</v>
      </c>
      <c r="B72" s="3" t="s">
        <v>89</v>
      </c>
      <c r="C72" s="16">
        <v>124238.9</v>
      </c>
    </row>
    <row r="73" spans="1:3">
      <c r="A73" s="3" t="s">
        <v>99</v>
      </c>
      <c r="B73" s="3" t="s">
        <v>100</v>
      </c>
      <c r="C73" s="16">
        <v>39196.86</v>
      </c>
    </row>
    <row r="74" spans="1:3" ht="17">
      <c r="A74" s="5" t="s">
        <v>97</v>
      </c>
      <c r="B74" s="5" t="s">
        <v>98</v>
      </c>
      <c r="C74" s="16">
        <f>4058*10.04</f>
        <v>40742.32</v>
      </c>
    </row>
    <row r="75" spans="1:3">
      <c r="A75" s="1" t="s">
        <v>63</v>
      </c>
      <c r="B75" s="1" t="s">
        <v>64</v>
      </c>
      <c r="C75" s="2">
        <v>2862.22</v>
      </c>
    </row>
    <row r="76" spans="1:3">
      <c r="A76" s="17" t="s">
        <v>65</v>
      </c>
      <c r="B76" s="3" t="s">
        <v>66</v>
      </c>
      <c r="C76" s="9">
        <v>490115</v>
      </c>
    </row>
    <row r="77" spans="1:3">
      <c r="A77" s="18" t="s">
        <v>79</v>
      </c>
      <c r="B77" s="6" t="s">
        <v>80</v>
      </c>
      <c r="C77" s="2">
        <v>6172.65</v>
      </c>
    </row>
    <row r="78" spans="1:3">
      <c r="A78" s="1" t="s">
        <v>57</v>
      </c>
      <c r="B78" s="1" t="s">
        <v>58</v>
      </c>
      <c r="C78" s="2">
        <v>308605.20527989999</v>
      </c>
    </row>
    <row r="79" spans="1:3">
      <c r="A79" s="1" t="s">
        <v>85</v>
      </c>
      <c r="B79" s="1" t="s">
        <v>86</v>
      </c>
      <c r="C79" s="2">
        <v>2292.8651001533331</v>
      </c>
    </row>
    <row r="80" spans="1:3">
      <c r="A80" s="1" t="s">
        <v>0</v>
      </c>
      <c r="B80" s="1" t="s">
        <v>1</v>
      </c>
      <c r="C80" s="2">
        <v>15382392.916389387</v>
      </c>
    </row>
    <row r="81" spans="1:3">
      <c r="A81" s="1" t="s">
        <v>18</v>
      </c>
      <c r="B81" s="1" t="s">
        <v>19</v>
      </c>
      <c r="C81" s="2">
        <v>173148.09</v>
      </c>
    </row>
    <row r="82" spans="1:3">
      <c r="A82" s="3" t="s">
        <v>95</v>
      </c>
      <c r="B82" s="3" t="s">
        <v>96</v>
      </c>
      <c r="C82" s="16">
        <v>1091392</v>
      </c>
    </row>
    <row r="83" spans="1:3">
      <c r="A83" s="7" t="s">
        <v>20</v>
      </c>
      <c r="B83" s="7" t="s">
        <v>21</v>
      </c>
      <c r="C83" s="9">
        <v>347900</v>
      </c>
    </row>
    <row r="84" spans="1:3">
      <c r="A84" s="7" t="s">
        <v>47</v>
      </c>
      <c r="B84" s="7" t="s">
        <v>48</v>
      </c>
      <c r="C84" s="14">
        <v>9513.36</v>
      </c>
    </row>
    <row r="85" spans="1:3">
      <c r="A85" s="1" t="s">
        <v>53</v>
      </c>
      <c r="B85" s="1" t="s">
        <v>54</v>
      </c>
      <c r="C85" s="15">
        <v>902402.05</v>
      </c>
    </row>
    <row r="86" spans="1:3">
      <c r="A86" s="3" t="s">
        <v>93</v>
      </c>
      <c r="B86" s="3" t="s">
        <v>94</v>
      </c>
      <c r="C86" s="16">
        <v>23073.74</v>
      </c>
    </row>
  </sheetData>
  <sortState xmlns:xlrd2="http://schemas.microsoft.com/office/spreadsheetml/2017/richdata2" ref="A2:C86">
    <sortCondition descending="1" ref="A1:A86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2022-01-20T01:52:23Z</dcterms:created>
  <dcterms:modified xsi:type="dcterms:W3CDTF">2022-01-20T03:19:42Z</dcterms:modified>
</cp:coreProperties>
</file>