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410986FE-04E5-4DEC-895B-8FF2472E87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2" i="1"/>
  <c r="M2" i="1" s="1"/>
  <c r="N2" i="1" s="1"/>
  <c r="D2" i="1"/>
  <c r="C2" i="1"/>
  <c r="B3" i="1"/>
  <c r="D3" i="1" s="1"/>
  <c r="E2" i="1" l="1"/>
  <c r="O2" i="1" s="1"/>
  <c r="P2" i="1" s="1"/>
  <c r="Q2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L27" i="1" s="1"/>
  <c r="F2" i="1"/>
  <c r="C24" i="1"/>
  <c r="D24" i="1"/>
  <c r="C23" i="1"/>
  <c r="D15" i="1"/>
  <c r="K5" i="1"/>
  <c r="L13" i="1"/>
  <c r="L5" i="1"/>
  <c r="D8" i="1"/>
  <c r="K6" i="1"/>
  <c r="C22" i="1"/>
  <c r="D6" i="1"/>
  <c r="K20" i="1"/>
  <c r="K12" i="1"/>
  <c r="K4" i="1"/>
  <c r="L20" i="1"/>
  <c r="L12" i="1"/>
  <c r="L4" i="1"/>
  <c r="C8" i="1"/>
  <c r="C14" i="1"/>
  <c r="C21" i="1"/>
  <c r="C13" i="1"/>
  <c r="C5" i="1"/>
  <c r="D21" i="1"/>
  <c r="D13" i="1"/>
  <c r="D5" i="1"/>
  <c r="K19" i="1"/>
  <c r="K11" i="1"/>
  <c r="K3" i="1"/>
  <c r="L19" i="1"/>
  <c r="L11" i="1"/>
  <c r="L3" i="1"/>
  <c r="K14" i="1"/>
  <c r="C20" i="1"/>
  <c r="C12" i="1"/>
  <c r="C4" i="1"/>
  <c r="D20" i="1"/>
  <c r="D12" i="1"/>
  <c r="D4" i="1"/>
  <c r="K18" i="1"/>
  <c r="K10" i="1"/>
  <c r="L26" i="1"/>
  <c r="L18" i="1"/>
  <c r="L10" i="1"/>
  <c r="D16" i="1"/>
  <c r="L22" i="1"/>
  <c r="C7" i="1"/>
  <c r="C6" i="1"/>
  <c r="C19" i="1"/>
  <c r="C11" i="1"/>
  <c r="C3" i="1"/>
  <c r="E3" i="1" s="1"/>
  <c r="D19" i="1"/>
  <c r="D11" i="1"/>
  <c r="K25" i="1"/>
  <c r="K17" i="1"/>
  <c r="K9" i="1"/>
  <c r="L25" i="1"/>
  <c r="L17" i="1"/>
  <c r="L9" i="1"/>
  <c r="C15" i="1"/>
  <c r="D7" i="1"/>
  <c r="C26" i="1"/>
  <c r="C18" i="1"/>
  <c r="C10" i="1"/>
  <c r="D26" i="1"/>
  <c r="D18" i="1"/>
  <c r="D10" i="1"/>
  <c r="K24" i="1"/>
  <c r="M24" i="1" s="1"/>
  <c r="N24" i="1" s="1"/>
  <c r="K16" i="1"/>
  <c r="K8" i="1"/>
  <c r="L24" i="1"/>
  <c r="L16" i="1"/>
  <c r="L8" i="1"/>
  <c r="C16" i="1"/>
  <c r="L14" i="1"/>
  <c r="D23" i="1"/>
  <c r="C25" i="1"/>
  <c r="C17" i="1"/>
  <c r="C9" i="1"/>
  <c r="D25" i="1"/>
  <c r="D17" i="1"/>
  <c r="D9" i="1"/>
  <c r="K23" i="1"/>
  <c r="K15" i="1"/>
  <c r="K7" i="1"/>
  <c r="L23" i="1"/>
  <c r="L15" i="1"/>
  <c r="L7" i="1"/>
  <c r="M5" i="1" l="1"/>
  <c r="N5" i="1" s="1"/>
  <c r="K27" i="1"/>
  <c r="D14" i="1"/>
  <c r="E14" i="1" s="1"/>
  <c r="K13" i="1"/>
  <c r="M13" i="1" s="1"/>
  <c r="N13" i="1" s="1"/>
  <c r="G2" i="1"/>
  <c r="K26" i="1"/>
  <c r="M26" i="1" s="1"/>
  <c r="N26" i="1" s="1"/>
  <c r="D22" i="1"/>
  <c r="E22" i="1" s="1"/>
  <c r="K21" i="1"/>
  <c r="M21" i="1" s="1"/>
  <c r="N21" i="1" s="1"/>
  <c r="E24" i="1"/>
  <c r="E15" i="1"/>
  <c r="L6" i="1"/>
  <c r="M6" i="1" s="1"/>
  <c r="N6" i="1" s="1"/>
  <c r="E11" i="1"/>
  <c r="G11" i="1" s="1"/>
  <c r="E21" i="1"/>
  <c r="F21" i="1" s="1"/>
  <c r="H21" i="1" s="1"/>
  <c r="I21" i="1" s="1"/>
  <c r="M19" i="1"/>
  <c r="N19" i="1" s="1"/>
  <c r="M27" i="1"/>
  <c r="N27" i="1" s="1"/>
  <c r="L21" i="1"/>
  <c r="K22" i="1"/>
  <c r="M22" i="1" s="1"/>
  <c r="N22" i="1" s="1"/>
  <c r="C27" i="1"/>
  <c r="D27" i="1"/>
  <c r="B28" i="1"/>
  <c r="G15" i="1"/>
  <c r="F15" i="1"/>
  <c r="H15" i="1" s="1"/>
  <c r="I15" i="1" s="1"/>
  <c r="O15" i="1"/>
  <c r="G21" i="1"/>
  <c r="O3" i="1"/>
  <c r="F3" i="1"/>
  <c r="G3" i="1"/>
  <c r="E9" i="1"/>
  <c r="M7" i="1"/>
  <c r="N7" i="1" s="1"/>
  <c r="E10" i="1"/>
  <c r="M9" i="1"/>
  <c r="N9" i="1" s="1"/>
  <c r="E19" i="1"/>
  <c r="E4" i="1"/>
  <c r="M4" i="1"/>
  <c r="N4" i="1" s="1"/>
  <c r="M14" i="1"/>
  <c r="N14" i="1" s="1"/>
  <c r="M15" i="1"/>
  <c r="N15" i="1" s="1"/>
  <c r="M17" i="1"/>
  <c r="N17" i="1" s="1"/>
  <c r="E12" i="1"/>
  <c r="M12" i="1"/>
  <c r="N12" i="1" s="1"/>
  <c r="E16" i="1"/>
  <c r="E17" i="1"/>
  <c r="E18" i="1"/>
  <c r="E26" i="1"/>
  <c r="M25" i="1"/>
  <c r="N25" i="1" s="1"/>
  <c r="M18" i="1"/>
  <c r="N18" i="1" s="1"/>
  <c r="E20" i="1"/>
  <c r="M3" i="1"/>
  <c r="N3" i="1" s="1"/>
  <c r="E5" i="1"/>
  <c r="M20" i="1"/>
  <c r="N20" i="1" s="1"/>
  <c r="O11" i="1"/>
  <c r="F11" i="1"/>
  <c r="G24" i="1"/>
  <c r="F24" i="1"/>
  <c r="H24" i="1" s="1"/>
  <c r="I24" i="1" s="1"/>
  <c r="O24" i="1"/>
  <c r="P24" i="1" s="1"/>
  <c r="Q24" i="1" s="1"/>
  <c r="E25" i="1"/>
  <c r="M10" i="1"/>
  <c r="N10" i="1" s="1"/>
  <c r="M23" i="1"/>
  <c r="N23" i="1" s="1"/>
  <c r="M8" i="1"/>
  <c r="N8" i="1" s="1"/>
  <c r="E6" i="1"/>
  <c r="M16" i="1"/>
  <c r="N16" i="1" s="1"/>
  <c r="E7" i="1"/>
  <c r="M11" i="1"/>
  <c r="N11" i="1" s="1"/>
  <c r="E13" i="1"/>
  <c r="E8" i="1"/>
  <c r="E23" i="1"/>
  <c r="H2" i="1"/>
  <c r="I2" i="1" s="1"/>
  <c r="P3" i="1" l="1"/>
  <c r="Q3" i="1" s="1"/>
  <c r="O21" i="1"/>
  <c r="P21" i="1" s="1"/>
  <c r="Q21" i="1" s="1"/>
  <c r="E27" i="1"/>
  <c r="P15" i="1"/>
  <c r="Q15" i="1" s="1"/>
  <c r="H11" i="1"/>
  <c r="I11" i="1" s="1"/>
  <c r="C28" i="1"/>
  <c r="B29" i="1"/>
  <c r="L28" i="1"/>
  <c r="D28" i="1"/>
  <c r="K28" i="1"/>
  <c r="M28" i="1" s="1"/>
  <c r="N28" i="1" s="1"/>
  <c r="O4" i="1"/>
  <c r="P4" i="1" s="1"/>
  <c r="Q4" i="1" s="1"/>
  <c r="G4" i="1"/>
  <c r="F4" i="1"/>
  <c r="F12" i="1"/>
  <c r="O12" i="1"/>
  <c r="G12" i="1"/>
  <c r="O9" i="1"/>
  <c r="P9" i="1" s="1"/>
  <c r="Q9" i="1" s="1"/>
  <c r="G9" i="1"/>
  <c r="F9" i="1"/>
  <c r="H9" i="1" s="1"/>
  <c r="I9" i="1" s="1"/>
  <c r="G25" i="1"/>
  <c r="F25" i="1"/>
  <c r="O25" i="1"/>
  <c r="P25" i="1" s="1"/>
  <c r="Q25" i="1" s="1"/>
  <c r="G22" i="1"/>
  <c r="F22" i="1"/>
  <c r="O22" i="1"/>
  <c r="P22" i="1" s="1"/>
  <c r="Q22" i="1" s="1"/>
  <c r="G16" i="1"/>
  <c r="F16" i="1"/>
  <c r="O16" i="1"/>
  <c r="P16" i="1" s="1"/>
  <c r="Q16" i="1" s="1"/>
  <c r="G7" i="1"/>
  <c r="F7" i="1"/>
  <c r="H7" i="1" s="1"/>
  <c r="I7" i="1" s="1"/>
  <c r="O7" i="1"/>
  <c r="P7" i="1" s="1"/>
  <c r="Q7" i="1" s="1"/>
  <c r="G23" i="1"/>
  <c r="F23" i="1"/>
  <c r="H23" i="1" s="1"/>
  <c r="I23" i="1" s="1"/>
  <c r="O23" i="1"/>
  <c r="P23" i="1" s="1"/>
  <c r="Q23" i="1" s="1"/>
  <c r="P12" i="1"/>
  <c r="Q12" i="1" s="1"/>
  <c r="O26" i="1"/>
  <c r="P26" i="1" s="1"/>
  <c r="Q26" i="1" s="1"/>
  <c r="G26" i="1"/>
  <c r="F26" i="1"/>
  <c r="F19" i="1"/>
  <c r="O19" i="1"/>
  <c r="P19" i="1" s="1"/>
  <c r="Q19" i="1" s="1"/>
  <c r="G19" i="1"/>
  <c r="G14" i="1"/>
  <c r="F14" i="1"/>
  <c r="O14" i="1"/>
  <c r="P14" i="1" s="1"/>
  <c r="Q14" i="1" s="1"/>
  <c r="F20" i="1"/>
  <c r="G20" i="1"/>
  <c r="O20" i="1"/>
  <c r="P20" i="1" s="1"/>
  <c r="Q20" i="1" s="1"/>
  <c r="G8" i="1"/>
  <c r="F8" i="1"/>
  <c r="H8" i="1" s="1"/>
  <c r="I8" i="1" s="1"/>
  <c r="O8" i="1"/>
  <c r="P8" i="1" s="1"/>
  <c r="Q8" i="1" s="1"/>
  <c r="O27" i="1"/>
  <c r="P27" i="1" s="1"/>
  <c r="Q27" i="1" s="1"/>
  <c r="G13" i="1"/>
  <c r="F13" i="1"/>
  <c r="O13" i="1"/>
  <c r="P13" i="1" s="1"/>
  <c r="Q13" i="1" s="1"/>
  <c r="G6" i="1"/>
  <c r="F6" i="1"/>
  <c r="H6" i="1" s="1"/>
  <c r="I6" i="1" s="1"/>
  <c r="O6" i="1"/>
  <c r="P6" i="1" s="1"/>
  <c r="Q6" i="1" s="1"/>
  <c r="O18" i="1"/>
  <c r="P18" i="1" s="1"/>
  <c r="Q18" i="1" s="1"/>
  <c r="G18" i="1"/>
  <c r="F18" i="1"/>
  <c r="P11" i="1"/>
  <c r="Q11" i="1" s="1"/>
  <c r="G5" i="1"/>
  <c r="F5" i="1"/>
  <c r="O5" i="1"/>
  <c r="P5" i="1" s="1"/>
  <c r="Q5" i="1" s="1"/>
  <c r="G17" i="1"/>
  <c r="F17" i="1"/>
  <c r="O17" i="1"/>
  <c r="P17" i="1" s="1"/>
  <c r="Q17" i="1" s="1"/>
  <c r="O10" i="1"/>
  <c r="P10" i="1" s="1"/>
  <c r="Q10" i="1" s="1"/>
  <c r="G10" i="1"/>
  <c r="F10" i="1"/>
  <c r="H10" i="1" s="1"/>
  <c r="I10" i="1" s="1"/>
  <c r="H3" i="1"/>
  <c r="I3" i="1" s="1"/>
  <c r="E28" i="1" l="1"/>
  <c r="O28" i="1" s="1"/>
  <c r="P28" i="1" s="1"/>
  <c r="Q28" i="1" s="1"/>
  <c r="L29" i="1"/>
  <c r="K29" i="1"/>
  <c r="M29" i="1" s="1"/>
  <c r="N29" i="1" s="1"/>
  <c r="D29" i="1"/>
  <c r="B30" i="1"/>
  <c r="C29" i="1"/>
  <c r="E29" i="1" s="1"/>
  <c r="O29" i="1" s="1"/>
  <c r="P29" i="1" s="1"/>
  <c r="Q29" i="1" s="1"/>
  <c r="H4" i="1"/>
  <c r="I4" i="1" s="1"/>
  <c r="H5" i="1"/>
  <c r="I5" i="1" s="1"/>
  <c r="H14" i="1"/>
  <c r="I14" i="1" s="1"/>
  <c r="H16" i="1"/>
  <c r="I16" i="1" s="1"/>
  <c r="H19" i="1"/>
  <c r="I19" i="1" s="1"/>
  <c r="H12" i="1"/>
  <c r="I12" i="1" s="1"/>
  <c r="H20" i="1"/>
  <c r="I20" i="1" s="1"/>
  <c r="H17" i="1"/>
  <c r="I17" i="1" s="1"/>
  <c r="H18" i="1"/>
  <c r="I18" i="1" s="1"/>
  <c r="H13" i="1"/>
  <c r="I13" i="1" s="1"/>
  <c r="H26" i="1"/>
  <c r="I26" i="1" s="1"/>
  <c r="H22" i="1"/>
  <c r="I22" i="1" s="1"/>
  <c r="H25" i="1"/>
  <c r="I25" i="1" s="1"/>
  <c r="D30" i="1" l="1"/>
  <c r="B31" i="1"/>
  <c r="L30" i="1"/>
  <c r="C30" i="1"/>
  <c r="E30" i="1" s="1"/>
  <c r="O30" i="1" s="1"/>
  <c r="K30" i="1"/>
  <c r="M30" i="1" s="1"/>
  <c r="N30" i="1" s="1"/>
  <c r="P30" i="1" s="1"/>
  <c r="Q30" i="1" s="1"/>
  <c r="C31" i="1" l="1"/>
  <c r="K31" i="1"/>
  <c r="L31" i="1"/>
  <c r="D31" i="1"/>
  <c r="B32" i="1"/>
  <c r="M31" i="1" l="1"/>
  <c r="N31" i="1" s="1"/>
  <c r="L32" i="1"/>
  <c r="K32" i="1"/>
  <c r="B33" i="1"/>
  <c r="C32" i="1"/>
  <c r="D32" i="1"/>
  <c r="E31" i="1"/>
  <c r="O31" i="1" s="1"/>
  <c r="P31" i="1" s="1"/>
  <c r="Q31" i="1" s="1"/>
  <c r="E32" i="1" l="1"/>
  <c r="O32" i="1" s="1"/>
  <c r="C33" i="1"/>
  <c r="B34" i="1"/>
  <c r="D33" i="1"/>
  <c r="L33" i="1"/>
  <c r="K33" i="1"/>
  <c r="M33" i="1" s="1"/>
  <c r="N33" i="1" s="1"/>
  <c r="M32" i="1"/>
  <c r="N32" i="1" s="1"/>
  <c r="E33" i="1" l="1"/>
  <c r="O33" i="1" s="1"/>
  <c r="P33" i="1" s="1"/>
  <c r="Q33" i="1" s="1"/>
  <c r="C34" i="1"/>
  <c r="D34" i="1"/>
  <c r="K34" i="1"/>
  <c r="L34" i="1"/>
  <c r="P32" i="1"/>
  <c r="Q32" i="1" s="1"/>
  <c r="E34" i="1" l="1"/>
  <c r="O34" i="1" s="1"/>
  <c r="M34" i="1"/>
  <c r="N34" i="1" s="1"/>
  <c r="P34" i="1" l="1"/>
  <c r="Q34" i="1" s="1"/>
</calcChain>
</file>

<file path=xl/sharedStrings.xml><?xml version="1.0" encoding="utf-8"?>
<sst xmlns="http://schemas.openxmlformats.org/spreadsheetml/2006/main" count="11" uniqueCount="9">
  <si>
    <t>v</t>
    <phoneticPr fontId="1" type="noConversion"/>
  </si>
  <si>
    <t>2v+150</t>
    <phoneticPr fontId="1" type="noConversion"/>
  </si>
  <si>
    <t>3v+150</t>
    <phoneticPr fontId="1" type="noConversion"/>
  </si>
  <si>
    <t>制动力大小（KN）</t>
    <phoneticPr fontId="1" type="noConversion"/>
  </si>
  <si>
    <t>2v+40</t>
    <phoneticPr fontId="1" type="noConversion"/>
  </si>
  <si>
    <t>5v+40</t>
    <phoneticPr fontId="1" type="noConversion"/>
  </si>
  <si>
    <t>HXD2双机牵引25辆2000t,机车自重200t</t>
    <phoneticPr fontId="1" type="noConversion"/>
  </si>
  <si>
    <t>HXD1D双机牵引20辆1100t，机车自重126t</t>
    <phoneticPr fontId="1" type="noConversion"/>
  </si>
  <si>
    <t>单位制动力大小（N/KN）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</si>
</sst>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selection activeCell="F2" sqref="F2"/>
    </sheetView>
  </sheetViews>
  <sheetFormatPr defaultColWidth="8.875" defaultRowHeight="14.25" x14ac:dyDescent="0.2"/>
  <cols>
    <col min="1" max="6" width="8.875" style="1"/>
    <col min="7" max="7" width="17.875" style="1" customWidth="1"/>
    <col min="8" max="8" width="18.375" style="1" customWidth="1"/>
    <col min="9" max="9" width="23.75" style="1" customWidth="1"/>
    <col min="10" max="13" width="8.875" style="1"/>
    <col min="14" max="14" width="17.25" style="1" customWidth="1"/>
    <col min="15" max="15" width="20.625" style="1" customWidth="1"/>
    <col min="16" max="16" width="19.125" style="1" customWidth="1"/>
    <col min="17" max="17" width="25.375" style="1" customWidth="1"/>
    <col min="18" max="16384" width="8.875" style="1"/>
  </cols>
  <sheetData>
    <row r="1" spans="1:17" x14ac:dyDescent="0.2">
      <c r="A1" s="2" t="s">
        <v>6</v>
      </c>
      <c r="B1" s="1" t="s">
        <v>0</v>
      </c>
      <c r="C1" s="1" t="s">
        <v>1</v>
      </c>
      <c r="D1" s="1" t="s">
        <v>2</v>
      </c>
      <c r="H1" s="1" t="s">
        <v>3</v>
      </c>
      <c r="I1" s="1" t="s">
        <v>8</v>
      </c>
      <c r="J1" s="2" t="s">
        <v>7</v>
      </c>
      <c r="K1" s="1" t="s">
        <v>4</v>
      </c>
      <c r="L1" s="1" t="s">
        <v>5</v>
      </c>
      <c r="P1" s="1" t="s">
        <v>3</v>
      </c>
      <c r="Q1" s="1" t="s">
        <v>8</v>
      </c>
    </row>
    <row r="2" spans="1:17" x14ac:dyDescent="0.2">
      <c r="A2" s="2"/>
      <c r="B2" s="1">
        <v>0</v>
      </c>
      <c r="C2" s="1">
        <f>2*B2+150</f>
        <v>150</v>
      </c>
      <c r="D2" s="1">
        <f>3*B2+150</f>
        <v>150</v>
      </c>
      <c r="E2" s="1">
        <f>C2/D2</f>
        <v>1</v>
      </c>
      <c r="F2" s="1">
        <f>E2*0.307*940</f>
        <v>288.58</v>
      </c>
      <c r="G2" s="1">
        <f>E2*0.378*4125</f>
        <v>1559.25</v>
      </c>
      <c r="H2" s="1">
        <f>F2+G2</f>
        <v>1847.83</v>
      </c>
      <c r="I2" s="1">
        <f>H2*1000/2400/9.8</f>
        <v>78.564200680272108</v>
      </c>
      <c r="J2" s="2"/>
      <c r="K2" s="1">
        <f t="shared" ref="K2:K34" si="0">2*B2+40</f>
        <v>40</v>
      </c>
      <c r="L2" s="1">
        <f t="shared" ref="L2:L34" si="1">5*B2+40</f>
        <v>40</v>
      </c>
      <c r="M2" s="1">
        <f t="shared" ref="M2:M34" si="2">K2/L2</f>
        <v>1</v>
      </c>
      <c r="N2" s="1">
        <f t="shared" ref="N2:N34" si="3">M2*0.395*680</f>
        <v>268.60000000000002</v>
      </c>
      <c r="O2" s="1">
        <f t="shared" ref="O2:O34" si="4">0.382*3200*E2</f>
        <v>1222.4000000000001</v>
      </c>
      <c r="P2" s="1">
        <f t="shared" ref="P2:P34" si="5">N2+O2</f>
        <v>1491</v>
      </c>
      <c r="Q2" s="1">
        <f>P2*1000/1352/9.8</f>
        <v>112.5316990701606</v>
      </c>
    </row>
    <row r="3" spans="1:17" x14ac:dyDescent="0.2">
      <c r="A3" s="2"/>
      <c r="B3" s="1">
        <f>B2+5</f>
        <v>5</v>
      </c>
      <c r="C3" s="1">
        <f t="shared" ref="C3:C34" si="6">2*B3+150</f>
        <v>160</v>
      </c>
      <c r="D3" s="1">
        <f t="shared" ref="D3:D34" si="7">3*B3+150</f>
        <v>165</v>
      </c>
      <c r="E3" s="1">
        <f t="shared" ref="E3:E34" si="8">C3/D3</f>
        <v>0.96969696969696972</v>
      </c>
      <c r="F3" s="1">
        <f t="shared" ref="F3:F26" si="9">E3*0.307*940</f>
        <v>279.83515151515149</v>
      </c>
      <c r="G3" s="1">
        <f t="shared" ref="G3:G26" si="10">E3*0.378*4125</f>
        <v>1512</v>
      </c>
      <c r="H3" s="1">
        <f t="shared" ref="H3:H26" si="11">F3+G3</f>
        <v>1791.8351515151514</v>
      </c>
      <c r="I3" s="1">
        <f t="shared" ref="I3:I26" si="12">H3*1000/2400/9.8</f>
        <v>76.183467326324461</v>
      </c>
      <c r="J3" s="2"/>
      <c r="K3" s="1">
        <f t="shared" si="0"/>
        <v>50</v>
      </c>
      <c r="L3" s="1">
        <f t="shared" si="1"/>
        <v>65</v>
      </c>
      <c r="M3" s="1">
        <f t="shared" si="2"/>
        <v>0.76923076923076927</v>
      </c>
      <c r="N3" s="1">
        <f t="shared" si="3"/>
        <v>206.61538461538464</v>
      </c>
      <c r="O3" s="1">
        <f t="shared" si="4"/>
        <v>1185.3575757575759</v>
      </c>
      <c r="P3" s="1">
        <f t="shared" si="5"/>
        <v>1391.9729603729606</v>
      </c>
      <c r="Q3" s="1">
        <f t="shared" ref="Q3:Q34" si="13">P3*1000/1352/9.8</f>
        <v>105.057734601268</v>
      </c>
    </row>
    <row r="4" spans="1:17" x14ac:dyDescent="0.2">
      <c r="A4" s="2"/>
      <c r="B4" s="1">
        <f t="shared" ref="B4:B33" si="14">B3+5</f>
        <v>10</v>
      </c>
      <c r="C4" s="1">
        <f t="shared" si="6"/>
        <v>170</v>
      </c>
      <c r="D4" s="1">
        <f t="shared" si="7"/>
        <v>180</v>
      </c>
      <c r="E4" s="1">
        <f t="shared" si="8"/>
        <v>0.94444444444444442</v>
      </c>
      <c r="F4" s="1">
        <f t="shared" si="9"/>
        <v>272.54777777777781</v>
      </c>
      <c r="G4" s="1">
        <f t="shared" si="10"/>
        <v>1472.625</v>
      </c>
      <c r="H4" s="1">
        <f t="shared" si="11"/>
        <v>1745.1727777777778</v>
      </c>
      <c r="I4" s="1">
        <f t="shared" si="12"/>
        <v>74.199522864701436</v>
      </c>
      <c r="J4" s="2"/>
      <c r="K4" s="1">
        <f t="shared" si="0"/>
        <v>60</v>
      </c>
      <c r="L4" s="1">
        <f t="shared" si="1"/>
        <v>90</v>
      </c>
      <c r="M4" s="1">
        <f t="shared" si="2"/>
        <v>0.66666666666666663</v>
      </c>
      <c r="N4" s="1">
        <f t="shared" si="3"/>
        <v>179.06666666666666</v>
      </c>
      <c r="O4" s="1">
        <f t="shared" si="4"/>
        <v>1154.4888888888891</v>
      </c>
      <c r="P4" s="1">
        <f t="shared" si="5"/>
        <v>1333.5555555555557</v>
      </c>
      <c r="Q4" s="1">
        <f t="shared" si="13"/>
        <v>100.64874075863086</v>
      </c>
    </row>
    <row r="5" spans="1:17" x14ac:dyDescent="0.2">
      <c r="A5" s="2"/>
      <c r="B5" s="1">
        <f t="shared" si="14"/>
        <v>15</v>
      </c>
      <c r="C5" s="1">
        <f t="shared" si="6"/>
        <v>180</v>
      </c>
      <c r="D5" s="1">
        <f t="shared" si="7"/>
        <v>195</v>
      </c>
      <c r="E5" s="1">
        <f t="shared" si="8"/>
        <v>0.92307692307692313</v>
      </c>
      <c r="F5" s="1">
        <f t="shared" si="9"/>
        <v>266.38153846153847</v>
      </c>
      <c r="G5" s="1">
        <f t="shared" si="10"/>
        <v>1439.3076923076924</v>
      </c>
      <c r="H5" s="1">
        <f t="shared" si="11"/>
        <v>1705.6892307692308</v>
      </c>
      <c r="I5" s="1">
        <f t="shared" si="12"/>
        <v>72.520800627943473</v>
      </c>
      <c r="J5" s="2"/>
      <c r="K5" s="1">
        <f t="shared" si="0"/>
        <v>70</v>
      </c>
      <c r="L5" s="1">
        <f t="shared" si="1"/>
        <v>115</v>
      </c>
      <c r="M5" s="1">
        <f t="shared" si="2"/>
        <v>0.60869565217391308</v>
      </c>
      <c r="N5" s="1">
        <f t="shared" si="3"/>
        <v>163.49565217391307</v>
      </c>
      <c r="O5" s="1">
        <f t="shared" si="4"/>
        <v>1128.3692307692309</v>
      </c>
      <c r="P5" s="1">
        <f t="shared" si="5"/>
        <v>1291.864882943144</v>
      </c>
      <c r="Q5" s="1">
        <f t="shared" si="13"/>
        <v>97.502179910574199</v>
      </c>
    </row>
    <row r="6" spans="1:17" x14ac:dyDescent="0.2">
      <c r="A6" s="2"/>
      <c r="B6" s="1">
        <f t="shared" si="14"/>
        <v>20</v>
      </c>
      <c r="C6" s="1">
        <f t="shared" si="6"/>
        <v>190</v>
      </c>
      <c r="D6" s="1">
        <f t="shared" si="7"/>
        <v>210</v>
      </c>
      <c r="E6" s="1">
        <f t="shared" si="8"/>
        <v>0.90476190476190477</v>
      </c>
      <c r="F6" s="1">
        <f t="shared" si="9"/>
        <v>261.09619047619049</v>
      </c>
      <c r="G6" s="1">
        <f t="shared" si="10"/>
        <v>1410.75</v>
      </c>
      <c r="H6" s="1">
        <f t="shared" si="11"/>
        <v>1671.8461904761905</v>
      </c>
      <c r="I6" s="1">
        <f t="shared" si="12"/>
        <v>71.081895853579525</v>
      </c>
      <c r="J6" s="2"/>
      <c r="K6" s="1">
        <f t="shared" si="0"/>
        <v>80</v>
      </c>
      <c r="L6" s="1">
        <f t="shared" si="1"/>
        <v>140</v>
      </c>
      <c r="M6" s="1">
        <f t="shared" si="2"/>
        <v>0.5714285714285714</v>
      </c>
      <c r="N6" s="1">
        <f t="shared" si="3"/>
        <v>153.48571428571427</v>
      </c>
      <c r="O6" s="1">
        <f t="shared" si="4"/>
        <v>1105.9809523809524</v>
      </c>
      <c r="P6" s="1">
        <f t="shared" si="5"/>
        <v>1259.4666666666667</v>
      </c>
      <c r="Q6" s="1">
        <f t="shared" si="13"/>
        <v>95.056957694320332</v>
      </c>
    </row>
    <row r="7" spans="1:17" x14ac:dyDescent="0.2">
      <c r="A7" s="2"/>
      <c r="B7" s="1">
        <f t="shared" si="14"/>
        <v>25</v>
      </c>
      <c r="C7" s="1">
        <f t="shared" si="6"/>
        <v>200</v>
      </c>
      <c r="D7" s="1">
        <f t="shared" si="7"/>
        <v>225</v>
      </c>
      <c r="E7" s="1">
        <f t="shared" si="8"/>
        <v>0.88888888888888884</v>
      </c>
      <c r="F7" s="1">
        <f t="shared" si="9"/>
        <v>256.51555555555552</v>
      </c>
      <c r="G7" s="1">
        <f t="shared" si="10"/>
        <v>1385.9999999999998</v>
      </c>
      <c r="H7" s="1">
        <f t="shared" si="11"/>
        <v>1642.5155555555552</v>
      </c>
      <c r="I7" s="1">
        <f t="shared" si="12"/>
        <v>69.834845049130749</v>
      </c>
      <c r="J7" s="2"/>
      <c r="K7" s="1">
        <f t="shared" si="0"/>
        <v>90</v>
      </c>
      <c r="L7" s="1">
        <f t="shared" si="1"/>
        <v>165</v>
      </c>
      <c r="M7" s="1">
        <f t="shared" si="2"/>
        <v>0.54545454545454541</v>
      </c>
      <c r="N7" s="1">
        <f t="shared" si="3"/>
        <v>146.5090909090909</v>
      </c>
      <c r="O7" s="1">
        <f t="shared" si="4"/>
        <v>1086.5777777777778</v>
      </c>
      <c r="P7" s="1">
        <f t="shared" si="5"/>
        <v>1233.0868686868687</v>
      </c>
      <c r="Q7" s="1">
        <f t="shared" si="13"/>
        <v>93.065969439595804</v>
      </c>
    </row>
    <row r="8" spans="1:17" x14ac:dyDescent="0.2">
      <c r="A8" s="2"/>
      <c r="B8" s="1">
        <f t="shared" si="14"/>
        <v>30</v>
      </c>
      <c r="C8" s="1">
        <f t="shared" si="6"/>
        <v>210</v>
      </c>
      <c r="D8" s="1">
        <f t="shared" si="7"/>
        <v>240</v>
      </c>
      <c r="E8" s="1">
        <f t="shared" si="8"/>
        <v>0.875</v>
      </c>
      <c r="F8" s="1">
        <f t="shared" si="9"/>
        <v>252.50749999999999</v>
      </c>
      <c r="G8" s="1">
        <f t="shared" si="10"/>
        <v>1364.34375</v>
      </c>
      <c r="H8" s="1">
        <f t="shared" si="11"/>
        <v>1616.8512499999999</v>
      </c>
      <c r="I8" s="1">
        <f t="shared" si="12"/>
        <v>68.743675595238088</v>
      </c>
      <c r="J8" s="2"/>
      <c r="K8" s="1">
        <f t="shared" si="0"/>
        <v>100</v>
      </c>
      <c r="L8" s="1">
        <f t="shared" si="1"/>
        <v>190</v>
      </c>
      <c r="M8" s="1">
        <f t="shared" si="2"/>
        <v>0.52631578947368418</v>
      </c>
      <c r="N8" s="1">
        <f t="shared" si="3"/>
        <v>141.36842105263159</v>
      </c>
      <c r="O8" s="1">
        <f t="shared" si="4"/>
        <v>1069.6000000000001</v>
      </c>
      <c r="P8" s="1">
        <f t="shared" si="5"/>
        <v>1210.9684210526318</v>
      </c>
      <c r="Q8" s="1">
        <f t="shared" si="13"/>
        <v>91.396602241021</v>
      </c>
    </row>
    <row r="9" spans="1:17" x14ac:dyDescent="0.2">
      <c r="B9" s="1">
        <f t="shared" si="14"/>
        <v>35</v>
      </c>
      <c r="C9" s="1">
        <f t="shared" si="6"/>
        <v>220</v>
      </c>
      <c r="D9" s="1">
        <f t="shared" si="7"/>
        <v>255</v>
      </c>
      <c r="E9" s="1">
        <f t="shared" si="8"/>
        <v>0.86274509803921573</v>
      </c>
      <c r="F9" s="1">
        <f t="shared" si="9"/>
        <v>248.97098039215683</v>
      </c>
      <c r="G9" s="1">
        <f t="shared" si="10"/>
        <v>1345.2352941176473</v>
      </c>
      <c r="H9" s="1">
        <f t="shared" si="11"/>
        <v>1594.2062745098042</v>
      </c>
      <c r="I9" s="1">
        <f t="shared" si="12"/>
        <v>67.780879018273978</v>
      </c>
      <c r="K9" s="1">
        <f t="shared" si="0"/>
        <v>110</v>
      </c>
      <c r="L9" s="1">
        <f t="shared" si="1"/>
        <v>215</v>
      </c>
      <c r="M9" s="1">
        <f t="shared" si="2"/>
        <v>0.51162790697674421</v>
      </c>
      <c r="N9" s="1">
        <f t="shared" si="3"/>
        <v>137.42325581395349</v>
      </c>
      <c r="O9" s="1">
        <f t="shared" si="4"/>
        <v>1054.6196078431374</v>
      </c>
      <c r="P9" s="1">
        <f t="shared" si="5"/>
        <v>1192.0428636570909</v>
      </c>
      <c r="Q9" s="1">
        <f t="shared" si="13"/>
        <v>89.9682151655213</v>
      </c>
    </row>
    <row r="10" spans="1:17" x14ac:dyDescent="0.2">
      <c r="B10" s="1">
        <f t="shared" si="14"/>
        <v>40</v>
      </c>
      <c r="C10" s="1">
        <f t="shared" si="6"/>
        <v>230</v>
      </c>
      <c r="D10" s="1">
        <f t="shared" si="7"/>
        <v>270</v>
      </c>
      <c r="E10" s="1">
        <f t="shared" si="8"/>
        <v>0.85185185185185186</v>
      </c>
      <c r="F10" s="1">
        <f t="shared" si="9"/>
        <v>245.82740740740743</v>
      </c>
      <c r="G10" s="1">
        <f t="shared" si="10"/>
        <v>1328.25</v>
      </c>
      <c r="H10" s="1">
        <f t="shared" si="11"/>
        <v>1574.0774074074075</v>
      </c>
      <c r="I10" s="1">
        <f t="shared" si="12"/>
        <v>66.925059838750315</v>
      </c>
      <c r="K10" s="1">
        <f t="shared" si="0"/>
        <v>120</v>
      </c>
      <c r="L10" s="1">
        <f t="shared" si="1"/>
        <v>240</v>
      </c>
      <c r="M10" s="1">
        <f t="shared" si="2"/>
        <v>0.5</v>
      </c>
      <c r="N10" s="1">
        <f t="shared" si="3"/>
        <v>134.30000000000001</v>
      </c>
      <c r="O10" s="1">
        <f t="shared" si="4"/>
        <v>1041.3037037037038</v>
      </c>
      <c r="P10" s="1">
        <f t="shared" si="5"/>
        <v>1175.6037037037038</v>
      </c>
      <c r="Q10" s="1">
        <f t="shared" si="13"/>
        <v>88.727486392321566</v>
      </c>
    </row>
    <row r="11" spans="1:17" x14ac:dyDescent="0.2">
      <c r="B11" s="1">
        <f t="shared" si="14"/>
        <v>45</v>
      </c>
      <c r="C11" s="1">
        <f t="shared" si="6"/>
        <v>240</v>
      </c>
      <c r="D11" s="1">
        <f t="shared" si="7"/>
        <v>285</v>
      </c>
      <c r="E11" s="1">
        <f t="shared" si="8"/>
        <v>0.84210526315789469</v>
      </c>
      <c r="F11" s="1">
        <f t="shared" si="9"/>
        <v>243.01473684210524</v>
      </c>
      <c r="G11" s="1">
        <f t="shared" si="10"/>
        <v>1313.0526315789475</v>
      </c>
      <c r="H11" s="1">
        <f t="shared" si="11"/>
        <v>1556.0673684210528</v>
      </c>
      <c r="I11" s="1">
        <f t="shared" si="12"/>
        <v>66.159326888650199</v>
      </c>
      <c r="K11" s="1">
        <f t="shared" si="0"/>
        <v>130</v>
      </c>
      <c r="L11" s="1">
        <f t="shared" si="1"/>
        <v>265</v>
      </c>
      <c r="M11" s="1">
        <f t="shared" si="2"/>
        <v>0.49056603773584906</v>
      </c>
      <c r="N11" s="1">
        <f t="shared" si="3"/>
        <v>131.76603773584907</v>
      </c>
      <c r="O11" s="1">
        <f t="shared" si="4"/>
        <v>1029.3894736842105</v>
      </c>
      <c r="P11" s="1">
        <f t="shared" si="5"/>
        <v>1161.1555114200596</v>
      </c>
      <c r="Q11" s="1">
        <f t="shared" si="13"/>
        <v>87.637023866385363</v>
      </c>
    </row>
    <row r="12" spans="1:17" x14ac:dyDescent="0.2">
      <c r="B12" s="1">
        <f t="shared" si="14"/>
        <v>50</v>
      </c>
      <c r="C12" s="1">
        <f t="shared" si="6"/>
        <v>250</v>
      </c>
      <c r="D12" s="1">
        <f t="shared" si="7"/>
        <v>300</v>
      </c>
      <c r="E12" s="1">
        <f t="shared" si="8"/>
        <v>0.83333333333333337</v>
      </c>
      <c r="F12" s="1">
        <f t="shared" si="9"/>
        <v>240.48333333333335</v>
      </c>
      <c r="G12" s="1">
        <f t="shared" si="10"/>
        <v>1299.375</v>
      </c>
      <c r="H12" s="1">
        <f t="shared" si="11"/>
        <v>1539.8583333333333</v>
      </c>
      <c r="I12" s="1">
        <f t="shared" si="12"/>
        <v>65.470167233560076</v>
      </c>
      <c r="K12" s="1">
        <f t="shared" si="0"/>
        <v>140</v>
      </c>
      <c r="L12" s="1">
        <f t="shared" si="1"/>
        <v>290</v>
      </c>
      <c r="M12" s="1">
        <f t="shared" si="2"/>
        <v>0.48275862068965519</v>
      </c>
      <c r="N12" s="1">
        <f t="shared" si="3"/>
        <v>129.66896551724139</v>
      </c>
      <c r="O12" s="1">
        <f t="shared" si="4"/>
        <v>1018.6666666666667</v>
      </c>
      <c r="P12" s="1">
        <f t="shared" si="5"/>
        <v>1148.335632183908</v>
      </c>
      <c r="Q12" s="1">
        <f t="shared" si="13"/>
        <v>86.669456601248939</v>
      </c>
    </row>
    <row r="13" spans="1:17" x14ac:dyDescent="0.2">
      <c r="B13" s="1">
        <f t="shared" si="14"/>
        <v>55</v>
      </c>
      <c r="C13" s="1">
        <f t="shared" si="6"/>
        <v>260</v>
      </c>
      <c r="D13" s="1">
        <f t="shared" si="7"/>
        <v>315</v>
      </c>
      <c r="E13" s="1">
        <f t="shared" si="8"/>
        <v>0.82539682539682535</v>
      </c>
      <c r="F13" s="1">
        <f t="shared" si="9"/>
        <v>238.19301587301587</v>
      </c>
      <c r="G13" s="1">
        <f t="shared" si="10"/>
        <v>1287</v>
      </c>
      <c r="H13" s="1">
        <f t="shared" si="11"/>
        <v>1525.1930158730158</v>
      </c>
      <c r="I13" s="1">
        <f t="shared" si="12"/>
        <v>64.846641831335702</v>
      </c>
      <c r="K13" s="1">
        <f t="shared" si="0"/>
        <v>150</v>
      </c>
      <c r="L13" s="1">
        <f t="shared" si="1"/>
        <v>315</v>
      </c>
      <c r="M13" s="1">
        <f t="shared" si="2"/>
        <v>0.47619047619047616</v>
      </c>
      <c r="N13" s="1">
        <f t="shared" si="3"/>
        <v>127.9047619047619</v>
      </c>
      <c r="O13" s="1">
        <f t="shared" si="4"/>
        <v>1008.9650793650794</v>
      </c>
      <c r="P13" s="1">
        <f t="shared" si="5"/>
        <v>1136.8698412698413</v>
      </c>
      <c r="Q13" s="1">
        <f t="shared" si="13"/>
        <v>85.804087766411172</v>
      </c>
    </row>
    <row r="14" spans="1:17" x14ac:dyDescent="0.2">
      <c r="B14" s="1">
        <f t="shared" si="14"/>
        <v>60</v>
      </c>
      <c r="C14" s="1">
        <f t="shared" si="6"/>
        <v>270</v>
      </c>
      <c r="D14" s="1">
        <f t="shared" si="7"/>
        <v>330</v>
      </c>
      <c r="E14" s="1">
        <f t="shared" si="8"/>
        <v>0.81818181818181823</v>
      </c>
      <c r="F14" s="1">
        <f t="shared" si="9"/>
        <v>236.11090909090908</v>
      </c>
      <c r="G14" s="1">
        <f t="shared" si="10"/>
        <v>1275.7500000000002</v>
      </c>
      <c r="H14" s="1">
        <f t="shared" si="11"/>
        <v>1511.8609090909092</v>
      </c>
      <c r="I14" s="1">
        <f t="shared" si="12"/>
        <v>64.279800556586267</v>
      </c>
      <c r="K14" s="1">
        <f t="shared" si="0"/>
        <v>160</v>
      </c>
      <c r="L14" s="1">
        <f t="shared" si="1"/>
        <v>340</v>
      </c>
      <c r="M14" s="1">
        <f t="shared" si="2"/>
        <v>0.47058823529411764</v>
      </c>
      <c r="N14" s="1">
        <f t="shared" si="3"/>
        <v>126.4</v>
      </c>
      <c r="O14" s="1">
        <f t="shared" si="4"/>
        <v>1000.1454545454546</v>
      </c>
      <c r="P14" s="1">
        <f t="shared" si="5"/>
        <v>1126.5454545454547</v>
      </c>
      <c r="Q14" s="1">
        <f t="shared" si="13"/>
        <v>85.024865244645483</v>
      </c>
    </row>
    <row r="15" spans="1:17" x14ac:dyDescent="0.2">
      <c r="B15" s="1">
        <f t="shared" si="14"/>
        <v>65</v>
      </c>
      <c r="C15" s="1">
        <f t="shared" si="6"/>
        <v>280</v>
      </c>
      <c r="D15" s="1">
        <f t="shared" si="7"/>
        <v>345</v>
      </c>
      <c r="E15" s="1">
        <f t="shared" si="8"/>
        <v>0.81159420289855078</v>
      </c>
      <c r="F15" s="1">
        <f t="shared" si="9"/>
        <v>234.20985507246377</v>
      </c>
      <c r="G15" s="1">
        <f t="shared" si="10"/>
        <v>1265.4782608695655</v>
      </c>
      <c r="H15" s="1">
        <f t="shared" si="11"/>
        <v>1499.6881159420293</v>
      </c>
      <c r="I15" s="1">
        <f t="shared" si="12"/>
        <v>63.762249827467222</v>
      </c>
      <c r="K15" s="1">
        <f t="shared" si="0"/>
        <v>170</v>
      </c>
      <c r="L15" s="1">
        <f t="shared" si="1"/>
        <v>365</v>
      </c>
      <c r="M15" s="1">
        <f t="shared" si="2"/>
        <v>0.46575342465753422</v>
      </c>
      <c r="N15" s="1">
        <f t="shared" si="3"/>
        <v>125.10136986301369</v>
      </c>
      <c r="O15" s="1">
        <f t="shared" si="4"/>
        <v>992.09275362318851</v>
      </c>
      <c r="P15" s="1">
        <f t="shared" si="5"/>
        <v>1117.1941234862022</v>
      </c>
      <c r="Q15" s="1">
        <f t="shared" si="13"/>
        <v>84.319083103354217</v>
      </c>
    </row>
    <row r="16" spans="1:17" x14ac:dyDescent="0.2">
      <c r="B16" s="1">
        <f t="shared" si="14"/>
        <v>70</v>
      </c>
      <c r="C16" s="1">
        <f t="shared" si="6"/>
        <v>290</v>
      </c>
      <c r="D16" s="1">
        <f t="shared" si="7"/>
        <v>360</v>
      </c>
      <c r="E16" s="1">
        <f t="shared" si="8"/>
        <v>0.80555555555555558</v>
      </c>
      <c r="F16" s="1">
        <f t="shared" si="9"/>
        <v>232.46722222222223</v>
      </c>
      <c r="G16" s="1">
        <f t="shared" si="10"/>
        <v>1256.0625</v>
      </c>
      <c r="H16" s="1">
        <f t="shared" si="11"/>
        <v>1488.5297222222223</v>
      </c>
      <c r="I16" s="1">
        <f t="shared" si="12"/>
        <v>63.287828325774747</v>
      </c>
      <c r="K16" s="1">
        <f t="shared" si="0"/>
        <v>180</v>
      </c>
      <c r="L16" s="1">
        <f t="shared" si="1"/>
        <v>390</v>
      </c>
      <c r="M16" s="1">
        <f t="shared" si="2"/>
        <v>0.46153846153846156</v>
      </c>
      <c r="N16" s="1">
        <f t="shared" si="3"/>
        <v>123.96923076923079</v>
      </c>
      <c r="O16" s="1">
        <f t="shared" si="4"/>
        <v>984.71111111111122</v>
      </c>
      <c r="P16" s="1">
        <f t="shared" si="5"/>
        <v>1108.680341880342</v>
      </c>
      <c r="Q16" s="1">
        <f t="shared" si="13"/>
        <v>83.676514149886927</v>
      </c>
    </row>
    <row r="17" spans="2:17" x14ac:dyDescent="0.2">
      <c r="B17" s="1">
        <f t="shared" si="14"/>
        <v>75</v>
      </c>
      <c r="C17" s="1">
        <f t="shared" si="6"/>
        <v>300</v>
      </c>
      <c r="D17" s="1">
        <f t="shared" si="7"/>
        <v>375</v>
      </c>
      <c r="E17" s="1">
        <f t="shared" si="8"/>
        <v>0.8</v>
      </c>
      <c r="F17" s="1">
        <f t="shared" si="9"/>
        <v>230.864</v>
      </c>
      <c r="G17" s="1">
        <f t="shared" si="10"/>
        <v>1247.4000000000001</v>
      </c>
      <c r="H17" s="1">
        <f t="shared" si="11"/>
        <v>1478.2640000000001</v>
      </c>
      <c r="I17" s="1">
        <f t="shared" si="12"/>
        <v>62.851360544217691</v>
      </c>
      <c r="K17" s="1">
        <f t="shared" si="0"/>
        <v>190</v>
      </c>
      <c r="L17" s="1">
        <f t="shared" si="1"/>
        <v>415</v>
      </c>
      <c r="M17" s="1">
        <f t="shared" si="2"/>
        <v>0.45783132530120479</v>
      </c>
      <c r="N17" s="1">
        <f t="shared" si="3"/>
        <v>122.97349397590361</v>
      </c>
      <c r="O17" s="1">
        <f t="shared" si="4"/>
        <v>977.92000000000007</v>
      </c>
      <c r="P17" s="1">
        <f t="shared" si="5"/>
        <v>1100.8934939759038</v>
      </c>
      <c r="Q17" s="1">
        <f t="shared" si="13"/>
        <v>83.088809773570802</v>
      </c>
    </row>
    <row r="18" spans="2:17" x14ac:dyDescent="0.2">
      <c r="B18" s="1">
        <f t="shared" si="14"/>
        <v>80</v>
      </c>
      <c r="C18" s="1">
        <f t="shared" si="6"/>
        <v>310</v>
      </c>
      <c r="D18" s="1">
        <f t="shared" si="7"/>
        <v>390</v>
      </c>
      <c r="E18" s="1">
        <f t="shared" si="8"/>
        <v>0.79487179487179482</v>
      </c>
      <c r="F18" s="1">
        <f t="shared" si="9"/>
        <v>229.38410256410253</v>
      </c>
      <c r="G18" s="1">
        <f t="shared" si="10"/>
        <v>1239.4038461538462</v>
      </c>
      <c r="H18" s="1">
        <f t="shared" si="11"/>
        <v>1468.7879487179487</v>
      </c>
      <c r="I18" s="1">
        <f t="shared" si="12"/>
        <v>62.448467207395773</v>
      </c>
      <c r="K18" s="1">
        <f t="shared" si="0"/>
        <v>200</v>
      </c>
      <c r="L18" s="1">
        <f t="shared" si="1"/>
        <v>440</v>
      </c>
      <c r="M18" s="1">
        <f t="shared" si="2"/>
        <v>0.45454545454545453</v>
      </c>
      <c r="N18" s="1">
        <f t="shared" si="3"/>
        <v>122.09090909090908</v>
      </c>
      <c r="O18" s="1">
        <f t="shared" si="4"/>
        <v>971.65128205128201</v>
      </c>
      <c r="P18" s="1">
        <f t="shared" si="5"/>
        <v>1093.7421911421911</v>
      </c>
      <c r="Q18" s="1">
        <f t="shared" si="13"/>
        <v>82.549072511033614</v>
      </c>
    </row>
    <row r="19" spans="2:17" x14ac:dyDescent="0.2">
      <c r="B19" s="1">
        <f t="shared" si="14"/>
        <v>85</v>
      </c>
      <c r="C19" s="1">
        <f t="shared" si="6"/>
        <v>320</v>
      </c>
      <c r="D19" s="1">
        <f t="shared" si="7"/>
        <v>405</v>
      </c>
      <c r="E19" s="1">
        <f t="shared" si="8"/>
        <v>0.79012345679012341</v>
      </c>
      <c r="F19" s="1">
        <f t="shared" si="9"/>
        <v>228.01382716049383</v>
      </c>
      <c r="G19" s="1">
        <f t="shared" si="10"/>
        <v>1231.9999999999998</v>
      </c>
      <c r="H19" s="1">
        <f t="shared" si="11"/>
        <v>1460.0138271604935</v>
      </c>
      <c r="I19" s="1">
        <f t="shared" si="12"/>
        <v>62.075417821449555</v>
      </c>
      <c r="K19" s="1">
        <f t="shared" si="0"/>
        <v>210</v>
      </c>
      <c r="L19" s="1">
        <f t="shared" si="1"/>
        <v>465</v>
      </c>
      <c r="M19" s="1">
        <f t="shared" si="2"/>
        <v>0.45161290322580644</v>
      </c>
      <c r="N19" s="1">
        <f t="shared" si="3"/>
        <v>121.30322580645161</v>
      </c>
      <c r="O19" s="1">
        <f t="shared" si="4"/>
        <v>965.84691358024691</v>
      </c>
      <c r="P19" s="1">
        <f t="shared" si="5"/>
        <v>1087.1501393866986</v>
      </c>
      <c r="Q19" s="1">
        <f t="shared" si="13"/>
        <v>82.051544151272381</v>
      </c>
    </row>
    <row r="20" spans="2:17" x14ac:dyDescent="0.2">
      <c r="B20" s="1">
        <f t="shared" si="14"/>
        <v>90</v>
      </c>
      <c r="C20" s="1">
        <f t="shared" si="6"/>
        <v>330</v>
      </c>
      <c r="D20" s="1">
        <f t="shared" si="7"/>
        <v>420</v>
      </c>
      <c r="E20" s="1">
        <f t="shared" si="8"/>
        <v>0.7857142857142857</v>
      </c>
      <c r="F20" s="1">
        <f t="shared" si="9"/>
        <v>226.74142857142857</v>
      </c>
      <c r="G20" s="1">
        <f t="shared" si="10"/>
        <v>1225.125</v>
      </c>
      <c r="H20" s="1">
        <f t="shared" si="11"/>
        <v>1451.8664285714285</v>
      </c>
      <c r="I20" s="1">
        <f t="shared" si="12"/>
        <v>61.729014820213784</v>
      </c>
      <c r="K20" s="1">
        <f t="shared" si="0"/>
        <v>220</v>
      </c>
      <c r="L20" s="1">
        <f t="shared" si="1"/>
        <v>490</v>
      </c>
      <c r="M20" s="1">
        <f t="shared" si="2"/>
        <v>0.44897959183673469</v>
      </c>
      <c r="N20" s="1">
        <f t="shared" si="3"/>
        <v>120.59591836734695</v>
      </c>
      <c r="O20" s="1">
        <f t="shared" si="4"/>
        <v>960.45714285714291</v>
      </c>
      <c r="P20" s="1">
        <f t="shared" si="5"/>
        <v>1081.05306122449</v>
      </c>
      <c r="Q20" s="1">
        <f t="shared" si="13"/>
        <v>81.591373416894839</v>
      </c>
    </row>
    <row r="21" spans="2:17" x14ac:dyDescent="0.2">
      <c r="B21" s="1">
        <f t="shared" si="14"/>
        <v>95</v>
      </c>
      <c r="C21" s="1">
        <f t="shared" si="6"/>
        <v>340</v>
      </c>
      <c r="D21" s="1">
        <f t="shared" si="7"/>
        <v>435</v>
      </c>
      <c r="E21" s="1">
        <f t="shared" si="8"/>
        <v>0.7816091954022989</v>
      </c>
      <c r="F21" s="1">
        <f t="shared" si="9"/>
        <v>225.55678160919541</v>
      </c>
      <c r="G21" s="1">
        <f t="shared" si="10"/>
        <v>1218.7241379310346</v>
      </c>
      <c r="H21" s="1">
        <f t="shared" si="11"/>
        <v>1444.2809195402301</v>
      </c>
      <c r="I21" s="1">
        <f t="shared" si="12"/>
        <v>61.406501681132234</v>
      </c>
      <c r="K21" s="1">
        <f t="shared" si="0"/>
        <v>230</v>
      </c>
      <c r="L21" s="1">
        <f t="shared" si="1"/>
        <v>515</v>
      </c>
      <c r="M21" s="1">
        <f t="shared" si="2"/>
        <v>0.44660194174757284</v>
      </c>
      <c r="N21" s="1">
        <f t="shared" si="3"/>
        <v>119.95728155339808</v>
      </c>
      <c r="O21" s="1">
        <f t="shared" si="4"/>
        <v>955.43908045977025</v>
      </c>
      <c r="P21" s="1">
        <f t="shared" si="5"/>
        <v>1075.3963620131683</v>
      </c>
      <c r="Q21" s="1">
        <f t="shared" si="13"/>
        <v>81.164439833139753</v>
      </c>
    </row>
    <row r="22" spans="2:17" x14ac:dyDescent="0.2">
      <c r="B22" s="1">
        <f t="shared" si="14"/>
        <v>100</v>
      </c>
      <c r="C22" s="1">
        <f t="shared" si="6"/>
        <v>350</v>
      </c>
      <c r="D22" s="1">
        <f t="shared" si="7"/>
        <v>450</v>
      </c>
      <c r="E22" s="1">
        <f t="shared" si="8"/>
        <v>0.77777777777777779</v>
      </c>
      <c r="F22" s="1">
        <f t="shared" si="9"/>
        <v>224.45111111111112</v>
      </c>
      <c r="G22" s="1">
        <f t="shared" si="10"/>
        <v>1212.75</v>
      </c>
      <c r="H22" s="1">
        <f t="shared" si="11"/>
        <v>1437.201111111111</v>
      </c>
      <c r="I22" s="1">
        <f t="shared" si="12"/>
        <v>61.105489417989403</v>
      </c>
      <c r="K22" s="1">
        <f t="shared" si="0"/>
        <v>240</v>
      </c>
      <c r="L22" s="1">
        <f t="shared" si="1"/>
        <v>540</v>
      </c>
      <c r="M22" s="1">
        <f t="shared" si="2"/>
        <v>0.44444444444444442</v>
      </c>
      <c r="N22" s="1">
        <f t="shared" si="3"/>
        <v>119.37777777777777</v>
      </c>
      <c r="O22" s="1">
        <f t="shared" si="4"/>
        <v>950.75555555555559</v>
      </c>
      <c r="P22" s="1">
        <f t="shared" si="5"/>
        <v>1070.1333333333334</v>
      </c>
      <c r="Q22" s="1">
        <f t="shared" si="13"/>
        <v>80.767218129855493</v>
      </c>
    </row>
    <row r="23" spans="2:17" x14ac:dyDescent="0.2">
      <c r="B23" s="1">
        <f t="shared" si="14"/>
        <v>105</v>
      </c>
      <c r="C23" s="1">
        <f t="shared" si="6"/>
        <v>360</v>
      </c>
      <c r="D23" s="1">
        <f t="shared" si="7"/>
        <v>465</v>
      </c>
      <c r="E23" s="1">
        <f t="shared" si="8"/>
        <v>0.77419354838709675</v>
      </c>
      <c r="F23" s="1">
        <f t="shared" si="9"/>
        <v>223.41677419354838</v>
      </c>
      <c r="G23" s="1">
        <f t="shared" si="10"/>
        <v>1207.1612903225807</v>
      </c>
      <c r="H23" s="1">
        <f t="shared" si="11"/>
        <v>1430.5780645161292</v>
      </c>
      <c r="I23" s="1">
        <f t="shared" si="12"/>
        <v>60.823897300855826</v>
      </c>
      <c r="K23" s="1">
        <f t="shared" si="0"/>
        <v>250</v>
      </c>
      <c r="L23" s="1">
        <f t="shared" si="1"/>
        <v>565</v>
      </c>
      <c r="M23" s="1">
        <f t="shared" si="2"/>
        <v>0.44247787610619471</v>
      </c>
      <c r="N23" s="1">
        <f t="shared" si="3"/>
        <v>118.8495575221239</v>
      </c>
      <c r="O23" s="1">
        <f t="shared" si="4"/>
        <v>946.3741935483871</v>
      </c>
      <c r="P23" s="1">
        <f t="shared" si="5"/>
        <v>1065.2237510705111</v>
      </c>
      <c r="Q23" s="1">
        <f t="shared" si="13"/>
        <v>80.396672433168618</v>
      </c>
    </row>
    <row r="24" spans="2:17" x14ac:dyDescent="0.2">
      <c r="B24" s="1">
        <f t="shared" si="14"/>
        <v>110</v>
      </c>
      <c r="C24" s="1">
        <f t="shared" si="6"/>
        <v>370</v>
      </c>
      <c r="D24" s="1">
        <f t="shared" si="7"/>
        <v>480</v>
      </c>
      <c r="E24" s="1">
        <f t="shared" si="8"/>
        <v>0.77083333333333337</v>
      </c>
      <c r="F24" s="1">
        <f t="shared" si="9"/>
        <v>222.44708333333332</v>
      </c>
      <c r="G24" s="1">
        <f t="shared" si="10"/>
        <v>1201.921875</v>
      </c>
      <c r="H24" s="1">
        <f t="shared" si="11"/>
        <v>1424.3689583333332</v>
      </c>
      <c r="I24" s="1">
        <f t="shared" si="12"/>
        <v>60.55990469104308</v>
      </c>
      <c r="K24" s="1">
        <f t="shared" si="0"/>
        <v>260</v>
      </c>
      <c r="L24" s="1">
        <f t="shared" si="1"/>
        <v>590</v>
      </c>
      <c r="M24" s="1">
        <f t="shared" si="2"/>
        <v>0.44067796610169491</v>
      </c>
      <c r="N24" s="1">
        <f t="shared" si="3"/>
        <v>118.36610169491526</v>
      </c>
      <c r="O24" s="1">
        <f t="shared" si="4"/>
        <v>942.26666666666677</v>
      </c>
      <c r="P24" s="1">
        <f t="shared" si="5"/>
        <v>1060.6327683615821</v>
      </c>
      <c r="Q24" s="1">
        <f t="shared" si="13"/>
        <v>80.050172711748417</v>
      </c>
    </row>
    <row r="25" spans="2:17" x14ac:dyDescent="0.2">
      <c r="B25" s="1">
        <f t="shared" si="14"/>
        <v>115</v>
      </c>
      <c r="C25" s="1">
        <f t="shared" si="6"/>
        <v>380</v>
      </c>
      <c r="D25" s="1">
        <f t="shared" si="7"/>
        <v>495</v>
      </c>
      <c r="E25" s="1">
        <f t="shared" si="8"/>
        <v>0.76767676767676762</v>
      </c>
      <c r="F25" s="1">
        <f t="shared" si="9"/>
        <v>221.53616161616159</v>
      </c>
      <c r="G25" s="1">
        <f t="shared" si="10"/>
        <v>1196.9999999999998</v>
      </c>
      <c r="H25" s="1">
        <f t="shared" si="11"/>
        <v>1418.5361616161613</v>
      </c>
      <c r="I25" s="1">
        <f t="shared" si="12"/>
        <v>60.311911633340181</v>
      </c>
      <c r="K25" s="1">
        <f t="shared" si="0"/>
        <v>270</v>
      </c>
      <c r="L25" s="1">
        <f t="shared" si="1"/>
        <v>615</v>
      </c>
      <c r="M25" s="1">
        <f t="shared" si="2"/>
        <v>0.43902439024390244</v>
      </c>
      <c r="N25" s="1">
        <f t="shared" si="3"/>
        <v>117.92195121951221</v>
      </c>
      <c r="O25" s="1">
        <f t="shared" si="4"/>
        <v>938.40808080808085</v>
      </c>
      <c r="P25" s="1">
        <f t="shared" si="5"/>
        <v>1056.330032027593</v>
      </c>
      <c r="Q25" s="1">
        <f t="shared" si="13"/>
        <v>79.725428090477678</v>
      </c>
    </row>
    <row r="26" spans="2:17" x14ac:dyDescent="0.2">
      <c r="B26" s="1">
        <f t="shared" si="14"/>
        <v>120</v>
      </c>
      <c r="C26" s="1">
        <f t="shared" si="6"/>
        <v>390</v>
      </c>
      <c r="D26" s="1">
        <f t="shared" si="7"/>
        <v>510</v>
      </c>
      <c r="E26" s="1">
        <f t="shared" si="8"/>
        <v>0.76470588235294112</v>
      </c>
      <c r="F26" s="1">
        <f t="shared" si="9"/>
        <v>220.67882352941174</v>
      </c>
      <c r="G26" s="1">
        <f t="shared" si="10"/>
        <v>1192.3676470588234</v>
      </c>
      <c r="H26" s="1">
        <f t="shared" si="11"/>
        <v>1413.0464705882353</v>
      </c>
      <c r="I26" s="1">
        <f t="shared" si="12"/>
        <v>60.078506402561011</v>
      </c>
      <c r="K26" s="1">
        <f t="shared" si="0"/>
        <v>280</v>
      </c>
      <c r="L26" s="1">
        <f t="shared" si="1"/>
        <v>640</v>
      </c>
      <c r="M26" s="1">
        <f t="shared" si="2"/>
        <v>0.4375</v>
      </c>
      <c r="N26" s="1">
        <f t="shared" si="3"/>
        <v>117.5125</v>
      </c>
      <c r="O26" s="1">
        <f t="shared" si="4"/>
        <v>934.77647058823527</v>
      </c>
      <c r="P26" s="1">
        <f t="shared" si="5"/>
        <v>1052.2889705882353</v>
      </c>
      <c r="Q26" s="1">
        <f t="shared" si="13"/>
        <v>79.420433114074044</v>
      </c>
    </row>
    <row r="27" spans="2:17" x14ac:dyDescent="0.2">
      <c r="B27" s="1">
        <f t="shared" si="14"/>
        <v>125</v>
      </c>
      <c r="C27" s="1">
        <f t="shared" si="6"/>
        <v>400</v>
      </c>
      <c r="D27" s="1">
        <f t="shared" si="7"/>
        <v>525</v>
      </c>
      <c r="E27" s="1">
        <f t="shared" si="8"/>
        <v>0.76190476190476186</v>
      </c>
      <c r="K27" s="1">
        <f t="shared" si="0"/>
        <v>290</v>
      </c>
      <c r="L27" s="1">
        <f t="shared" si="1"/>
        <v>665</v>
      </c>
      <c r="M27" s="1">
        <f t="shared" si="2"/>
        <v>0.43609022556390975</v>
      </c>
      <c r="N27" s="1">
        <f t="shared" si="3"/>
        <v>117.13383458646616</v>
      </c>
      <c r="O27" s="1">
        <f t="shared" si="4"/>
        <v>931.35238095238094</v>
      </c>
      <c r="P27" s="1">
        <f t="shared" si="5"/>
        <v>1048.4862155388471</v>
      </c>
      <c r="Q27" s="1">
        <f t="shared" si="13"/>
        <v>79.133424068564111</v>
      </c>
    </row>
    <row r="28" spans="2:17" x14ac:dyDescent="0.2">
      <c r="B28" s="1">
        <f t="shared" si="14"/>
        <v>130</v>
      </c>
      <c r="C28" s="1">
        <f t="shared" si="6"/>
        <v>410</v>
      </c>
      <c r="D28" s="1">
        <f t="shared" si="7"/>
        <v>540</v>
      </c>
      <c r="E28" s="1">
        <f t="shared" si="8"/>
        <v>0.7592592592592593</v>
      </c>
      <c r="K28" s="1">
        <f t="shared" si="0"/>
        <v>300</v>
      </c>
      <c r="L28" s="1">
        <f t="shared" si="1"/>
        <v>690</v>
      </c>
      <c r="M28" s="1">
        <f t="shared" si="2"/>
        <v>0.43478260869565216</v>
      </c>
      <c r="N28" s="1">
        <f t="shared" si="3"/>
        <v>116.78260869565219</v>
      </c>
      <c r="O28" s="1">
        <f t="shared" si="4"/>
        <v>928.11851851851861</v>
      </c>
      <c r="P28" s="1">
        <f t="shared" si="5"/>
        <v>1044.9011272141709</v>
      </c>
      <c r="Q28" s="1">
        <f t="shared" si="13"/>
        <v>78.862843196335803</v>
      </c>
    </row>
    <row r="29" spans="2:17" x14ac:dyDescent="0.2">
      <c r="B29" s="1">
        <f t="shared" si="14"/>
        <v>135</v>
      </c>
      <c r="C29" s="1">
        <f t="shared" si="6"/>
        <v>420</v>
      </c>
      <c r="D29" s="1">
        <f t="shared" si="7"/>
        <v>555</v>
      </c>
      <c r="E29" s="1">
        <f t="shared" si="8"/>
        <v>0.7567567567567568</v>
      </c>
      <c r="K29" s="1">
        <f t="shared" si="0"/>
        <v>310</v>
      </c>
      <c r="L29" s="1">
        <f t="shared" si="1"/>
        <v>715</v>
      </c>
      <c r="M29" s="1">
        <f t="shared" si="2"/>
        <v>0.43356643356643354</v>
      </c>
      <c r="N29" s="1">
        <f t="shared" si="3"/>
        <v>116.45594405594404</v>
      </c>
      <c r="O29" s="1">
        <f t="shared" si="4"/>
        <v>925.05945945945962</v>
      </c>
      <c r="P29" s="1">
        <f t="shared" si="5"/>
        <v>1041.5154035154037</v>
      </c>
      <c r="Q29" s="1">
        <f t="shared" si="13"/>
        <v>78.607309165212811</v>
      </c>
    </row>
    <row r="30" spans="2:17" x14ac:dyDescent="0.2">
      <c r="B30" s="1">
        <f t="shared" si="14"/>
        <v>140</v>
      </c>
      <c r="C30" s="1">
        <f t="shared" si="6"/>
        <v>430</v>
      </c>
      <c r="D30" s="1">
        <f t="shared" si="7"/>
        <v>570</v>
      </c>
      <c r="E30" s="1">
        <f t="shared" si="8"/>
        <v>0.75438596491228072</v>
      </c>
      <c r="K30" s="1">
        <f t="shared" si="0"/>
        <v>320</v>
      </c>
      <c r="L30" s="1">
        <f t="shared" si="1"/>
        <v>740</v>
      </c>
      <c r="M30" s="1">
        <f t="shared" si="2"/>
        <v>0.43243243243243246</v>
      </c>
      <c r="N30" s="1">
        <f t="shared" si="3"/>
        <v>116.15135135135135</v>
      </c>
      <c r="O30" s="1">
        <f t="shared" si="4"/>
        <v>922.16140350877197</v>
      </c>
      <c r="P30" s="1">
        <f t="shared" si="5"/>
        <v>1038.3127548601233</v>
      </c>
      <c r="Q30" s="1">
        <f t="shared" si="13"/>
        <v>78.365592535633013</v>
      </c>
    </row>
    <row r="31" spans="2:17" x14ac:dyDescent="0.2">
      <c r="B31" s="1">
        <f t="shared" si="14"/>
        <v>145</v>
      </c>
      <c r="C31" s="1">
        <f t="shared" si="6"/>
        <v>440</v>
      </c>
      <c r="D31" s="1">
        <f t="shared" si="7"/>
        <v>585</v>
      </c>
      <c r="E31" s="1">
        <f t="shared" si="8"/>
        <v>0.75213675213675213</v>
      </c>
      <c r="K31" s="1">
        <f t="shared" si="0"/>
        <v>330</v>
      </c>
      <c r="L31" s="1">
        <f t="shared" si="1"/>
        <v>765</v>
      </c>
      <c r="M31" s="1">
        <f t="shared" si="2"/>
        <v>0.43137254901960786</v>
      </c>
      <c r="N31" s="1">
        <f t="shared" si="3"/>
        <v>115.86666666666667</v>
      </c>
      <c r="O31" s="1">
        <f t="shared" si="4"/>
        <v>919.41196581196584</v>
      </c>
      <c r="P31" s="1">
        <f t="shared" si="5"/>
        <v>1035.2786324786325</v>
      </c>
      <c r="Q31" s="1">
        <f t="shared" si="13"/>
        <v>78.136595254093137</v>
      </c>
    </row>
    <row r="32" spans="2:17" x14ac:dyDescent="0.2">
      <c r="B32" s="1">
        <f>B31+5</f>
        <v>150</v>
      </c>
      <c r="C32" s="1">
        <f t="shared" si="6"/>
        <v>450</v>
      </c>
      <c r="D32" s="1">
        <f t="shared" si="7"/>
        <v>600</v>
      </c>
      <c r="E32" s="1">
        <f t="shared" si="8"/>
        <v>0.75</v>
      </c>
      <c r="K32" s="1">
        <f t="shared" si="0"/>
        <v>340</v>
      </c>
      <c r="L32" s="1">
        <f t="shared" si="1"/>
        <v>790</v>
      </c>
      <c r="M32" s="1">
        <f t="shared" si="2"/>
        <v>0.43037974683544306</v>
      </c>
      <c r="N32" s="1">
        <f t="shared" si="3"/>
        <v>115.60000000000001</v>
      </c>
      <c r="O32" s="1">
        <f t="shared" si="4"/>
        <v>916.80000000000007</v>
      </c>
      <c r="P32" s="1">
        <f t="shared" si="5"/>
        <v>1032.4000000000001</v>
      </c>
      <c r="Q32" s="1">
        <f t="shared" si="13"/>
        <v>77.919333413838913</v>
      </c>
    </row>
    <row r="33" spans="2:17" x14ac:dyDescent="0.2">
      <c r="B33" s="1">
        <f t="shared" si="14"/>
        <v>155</v>
      </c>
      <c r="C33" s="1">
        <f t="shared" si="6"/>
        <v>460</v>
      </c>
      <c r="D33" s="1">
        <f t="shared" si="7"/>
        <v>615</v>
      </c>
      <c r="E33" s="1">
        <f t="shared" si="8"/>
        <v>0.74796747967479671</v>
      </c>
      <c r="K33" s="1">
        <f t="shared" si="0"/>
        <v>350</v>
      </c>
      <c r="L33" s="1">
        <f t="shared" si="1"/>
        <v>815</v>
      </c>
      <c r="M33" s="1">
        <f t="shared" si="2"/>
        <v>0.42944785276073622</v>
      </c>
      <c r="N33" s="1">
        <f t="shared" si="3"/>
        <v>115.34969325153375</v>
      </c>
      <c r="O33" s="1">
        <f t="shared" si="4"/>
        <v>914.3154471544716</v>
      </c>
      <c r="P33" s="1">
        <f t="shared" si="5"/>
        <v>1029.6651404060053</v>
      </c>
      <c r="Q33" s="1">
        <f t="shared" si="13"/>
        <v>77.712922684911646</v>
      </c>
    </row>
    <row r="34" spans="2:17" x14ac:dyDescent="0.2">
      <c r="B34" s="1">
        <f>B33+5</f>
        <v>160</v>
      </c>
      <c r="C34" s="1">
        <f t="shared" si="6"/>
        <v>470</v>
      </c>
      <c r="D34" s="1">
        <f t="shared" si="7"/>
        <v>630</v>
      </c>
      <c r="E34" s="1">
        <f t="shared" si="8"/>
        <v>0.74603174603174605</v>
      </c>
      <c r="K34" s="1">
        <f t="shared" si="0"/>
        <v>360</v>
      </c>
      <c r="L34" s="1">
        <f t="shared" si="1"/>
        <v>840</v>
      </c>
      <c r="M34" s="1">
        <f t="shared" si="2"/>
        <v>0.42857142857142855</v>
      </c>
      <c r="N34" s="1">
        <f t="shared" si="3"/>
        <v>115.11428571428571</v>
      </c>
      <c r="O34" s="1">
        <f t="shared" si="4"/>
        <v>911.94920634920641</v>
      </c>
      <c r="P34" s="1">
        <f t="shared" si="5"/>
        <v>1027.063492063492</v>
      </c>
      <c r="Q34" s="1">
        <f t="shared" si="13"/>
        <v>77.516565938857923</v>
      </c>
    </row>
  </sheetData>
  <mergeCells count="2">
    <mergeCell ref="A1:A8"/>
    <mergeCell ref="J1:J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2024-01-28T13:34:25Z</dcterms:modified>
</cp:coreProperties>
</file>