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ngar0\Projekte\Personalbüro\pcb\"/>
    </mc:Choice>
  </mc:AlternateContent>
  <bookViews>
    <workbookView xWindow="0" yWindow="0" windowWidth="19110" windowHeight="8280"/>
  </bookViews>
  <sheets>
    <sheet name="Tabelle1" sheetId="1" r:id="rId1"/>
  </sheets>
  <definedNames>
    <definedName name="_xlnm.Print_Area" localSheetId="0">Tabelle1!$A$2:$K$50</definedName>
    <definedName name="pcb" localSheetId="0">Tabelle1!$A$1:$E$40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" i="1" l="1"/>
  <c r="J36" i="1" s="1"/>
  <c r="J10" i="1" l="1"/>
  <c r="I18" i="1" l="1"/>
  <c r="J18" i="1" s="1"/>
  <c r="I14" i="1"/>
  <c r="J14" i="1" s="1"/>
  <c r="I13" i="1"/>
  <c r="J13" i="1" s="1"/>
  <c r="I43" i="1"/>
  <c r="J43" i="1" s="1"/>
  <c r="I45" i="1"/>
  <c r="J45" i="1" s="1"/>
  <c r="I12" i="1"/>
  <c r="J12" i="1" s="1"/>
  <c r="I42" i="1"/>
  <c r="J42" i="1" s="1"/>
  <c r="I44" i="1"/>
  <c r="J44" i="1" s="1"/>
  <c r="I7" i="1"/>
  <c r="J7" i="1" s="1"/>
  <c r="I8" i="1"/>
  <c r="J8" i="1" s="1"/>
  <c r="I9" i="1"/>
  <c r="J9" i="1" s="1"/>
  <c r="I10" i="1"/>
  <c r="I11" i="1"/>
  <c r="J11" i="1" s="1"/>
  <c r="I15" i="1"/>
  <c r="J15" i="1" s="1"/>
  <c r="I16" i="1"/>
  <c r="J16" i="1" s="1"/>
  <c r="I17" i="1"/>
  <c r="J17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7" i="1"/>
  <c r="J37" i="1" s="1"/>
  <c r="I38" i="1"/>
  <c r="J38" i="1" s="1"/>
  <c r="I39" i="1"/>
  <c r="J39" i="1" s="1"/>
  <c r="I40" i="1"/>
  <c r="J40" i="1" s="1"/>
  <c r="J41" i="1"/>
  <c r="I46" i="1"/>
  <c r="J46" i="1" s="1"/>
  <c r="I5" i="1" l="1"/>
  <c r="J5" i="1" s="1"/>
  <c r="I6" i="1"/>
  <c r="J6" i="1" s="1"/>
  <c r="I4" i="1"/>
  <c r="J4" i="1" s="1"/>
  <c r="J47" i="1" l="1"/>
  <c r="J48" i="1" s="1"/>
  <c r="J50" i="1" s="1"/>
  <c r="I47" i="1"/>
</calcChain>
</file>

<file path=xl/connections.xml><?xml version="1.0" encoding="utf-8"?>
<connections xmlns="http://schemas.openxmlformats.org/spreadsheetml/2006/main">
  <connection id="1" name="pcb" type="6" refreshedVersion="6" background="1" saveData="1">
    <textPr sourceFile="C:\Users\lwngar0\Projekte\Personalbüro\pcb\pcb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<sst xmlns="http://schemas.openxmlformats.org/spreadsheetml/2006/main" count="164" uniqueCount="151">
  <si>
    <t>Item</t>
  </si>
  <si>
    <t>Qty</t>
  </si>
  <si>
    <t>Reference(s)</t>
  </si>
  <si>
    <t>Value</t>
  </si>
  <si>
    <t>Footprint</t>
  </si>
  <si>
    <t>10u</t>
  </si>
  <si>
    <t>Capacitor_SMD:C_0603_1608Metric</t>
  </si>
  <si>
    <t>100n</t>
  </si>
  <si>
    <t>15p</t>
  </si>
  <si>
    <t>4.7u</t>
  </si>
  <si>
    <t>C24</t>
  </si>
  <si>
    <t>220p</t>
  </si>
  <si>
    <t>C25</t>
  </si>
  <si>
    <t>2.2u</t>
  </si>
  <si>
    <t>Capacitor_SMD:CP_Elec_4x5.8</t>
  </si>
  <si>
    <t>1u</t>
  </si>
  <si>
    <t>LED</t>
  </si>
  <si>
    <t>LED_SMD:LED_0603_1608Metric</t>
  </si>
  <si>
    <t>D10</t>
  </si>
  <si>
    <t>MBR0520</t>
  </si>
  <si>
    <t>Diode_SMD:D_SOD-123</t>
  </si>
  <si>
    <t>EXT1</t>
  </si>
  <si>
    <t>AudioJack2</t>
  </si>
  <si>
    <t>Connector_Audio:Jack_3.5mm_CUI_SJ-3523-SMT_Horizontal</t>
  </si>
  <si>
    <t>F1</t>
  </si>
  <si>
    <t>750m</t>
  </si>
  <si>
    <t>MountingHole</t>
  </si>
  <si>
    <t>MountingHole:MountingHole_3.2mm_M3_Pad</t>
  </si>
  <si>
    <t>ISP1</t>
  </si>
  <si>
    <t>AVR-ISP-6</t>
  </si>
  <si>
    <t>Connector_PinHeader_2.54mm:PinHeader_2x03_P2.54mm_Vertical_SMD</t>
  </si>
  <si>
    <t>JP1</t>
  </si>
  <si>
    <t>Jumper_2_Open</t>
  </si>
  <si>
    <t>Connector_PinHeader_2.54mm:PinHeader_1x02_P2.54mm_Horizontal</t>
  </si>
  <si>
    <t>L1</t>
  </si>
  <si>
    <t>Inductor_SMD:L_0805_2012Metric</t>
  </si>
  <si>
    <t>L2</t>
  </si>
  <si>
    <t>L</t>
  </si>
  <si>
    <t>Inductor_SMD:L_Bourns-SRN1060</t>
  </si>
  <si>
    <t>10k</t>
  </si>
  <si>
    <t>Resistor_SMD:R_0603_1608Metric</t>
  </si>
  <si>
    <t>270R</t>
  </si>
  <si>
    <t>27R</t>
  </si>
  <si>
    <t>R6</t>
  </si>
  <si>
    <t>M9960</t>
  </si>
  <si>
    <t>OptoDevice:R_LDR_5.2x5.2mm_P3.5mm_Horizontal</t>
  </si>
  <si>
    <t>R8</t>
  </si>
  <si>
    <t>51k</t>
  </si>
  <si>
    <t>R9</t>
  </si>
  <si>
    <t>117k</t>
  </si>
  <si>
    <t>R10</t>
  </si>
  <si>
    <t>13k3</t>
  </si>
  <si>
    <t>RESET</t>
  </si>
  <si>
    <t>Button_Switch_SMD:SW_Push_1P1T-SH_NO_CK_KMR2xxG</t>
  </si>
  <si>
    <t>SHELLY1</t>
  </si>
  <si>
    <t>Screw_Terminal_01x05</t>
  </si>
  <si>
    <t>TerminalBlock_Phoenix:TerminalBlock_Phoenix_MKDS-1,5-5_1x05_P5.00mm_Horizontal</t>
  </si>
  <si>
    <t>SW1</t>
  </si>
  <si>
    <t>SW_Coded_SH-7080</t>
  </si>
  <si>
    <t>Button_Switch_SMD:Nidec_Copal_SH-7040B</t>
  </si>
  <si>
    <t>U1</t>
  </si>
  <si>
    <t>ATmega8A-PU</t>
  </si>
  <si>
    <t>Package_DIP:DIP-28_W8.89mm_SMDSocket_LongPads</t>
  </si>
  <si>
    <t>U2</t>
  </si>
  <si>
    <t>FT230XS</t>
  </si>
  <si>
    <t>Package_SO:SSOP-16_3.9x4.9mm_P0.635mm</t>
  </si>
  <si>
    <t>U3</t>
  </si>
  <si>
    <t>LM2733XMF</t>
  </si>
  <si>
    <t>Package_TO_SOT_SMD:SOT-23-5</t>
  </si>
  <si>
    <t>USB1</t>
  </si>
  <si>
    <t>USB_B_Mini</t>
  </si>
  <si>
    <t>Connector_USB:USB_Mini-B_Lumberg_2486_01_Horizontal</t>
  </si>
  <si>
    <t>Y1</t>
  </si>
  <si>
    <t>16MHz</t>
  </si>
  <si>
    <t>Crystal:Crystal_SMD_0603-2Pin_6.0x3.5mm</t>
  </si>
  <si>
    <t>C1, C2, C3, C4, C5, C6, C7</t>
  </si>
  <si>
    <t>C8, C9, C10, C11, C12, C13, C14, C15, C18, C20, C21, C22, C23, C33, C37, C38</t>
  </si>
  <si>
    <t>C16, C17</t>
  </si>
  <si>
    <t>C19, C26</t>
  </si>
  <si>
    <t>C32, C34, C35, C36</t>
  </si>
  <si>
    <t>D1, D2, D3, D4, D5, D6, D7</t>
  </si>
  <si>
    <t>D8, D9</t>
  </si>
  <si>
    <t>H1, H2</t>
  </si>
  <si>
    <t>R1, R7</t>
  </si>
  <si>
    <t>R2, R3</t>
  </si>
  <si>
    <t>R4, R5</t>
  </si>
  <si>
    <t>RS-Components</t>
  </si>
  <si>
    <t>Price</t>
  </si>
  <si>
    <t>393-6659</t>
  </si>
  <si>
    <t>815-1351</t>
  </si>
  <si>
    <t>103-4121</t>
  </si>
  <si>
    <t>133-5641</t>
  </si>
  <si>
    <t>264-4539</t>
  </si>
  <si>
    <t>Pieces</t>
  </si>
  <si>
    <t>884-7289</t>
  </si>
  <si>
    <t>Summe</t>
  </si>
  <si>
    <t>568-919</t>
  </si>
  <si>
    <t>C27,C28, C29, C30, C31</t>
  </si>
  <si>
    <t>103-4110</t>
  </si>
  <si>
    <t>466-3728</t>
  </si>
  <si>
    <t>739-0521</t>
  </si>
  <si>
    <t>490-SJ-3523-SMT-TR (Mouser)</t>
  </si>
  <si>
    <t>Fuse:Fuse_Bourns_MF-SM_7.98x5.44mm</t>
  </si>
  <si>
    <t>251-8430</t>
  </si>
  <si>
    <t>765-6451</t>
  </si>
  <si>
    <t>528-738</t>
  </si>
  <si>
    <t>124-1856</t>
  </si>
  <si>
    <t>772-9789</t>
  </si>
  <si>
    <t>740-8892</t>
  </si>
  <si>
    <t>679-0071</t>
  </si>
  <si>
    <t>679-0099</t>
  </si>
  <si>
    <t>171-0633</t>
  </si>
  <si>
    <t>186-4902</t>
  </si>
  <si>
    <t>708-9047</t>
  </si>
  <si>
    <t>678-9756</t>
  </si>
  <si>
    <t>793-1601</t>
  </si>
  <si>
    <t>858-8435</t>
  </si>
  <si>
    <t>RST1,SW2,SW3</t>
  </si>
  <si>
    <t>179-6934</t>
  </si>
  <si>
    <t>131-0372</t>
  </si>
  <si>
    <t>757-0010</t>
  </si>
  <si>
    <t>533-5424</t>
  </si>
  <si>
    <t>Shelly1</t>
  </si>
  <si>
    <t>Platinen</t>
  </si>
  <si>
    <t>Stückpreis</t>
  </si>
  <si>
    <t>Faktor</t>
  </si>
  <si>
    <t>Wenn möglich nur 200 bestellen</t>
  </si>
  <si>
    <t>Platine</t>
  </si>
  <si>
    <t>USB Netzteil</t>
  </si>
  <si>
    <t>123-6686</t>
  </si>
  <si>
    <t>USB Kabel A/mini B</t>
  </si>
  <si>
    <t>multi-cb</t>
  </si>
  <si>
    <t>186-2818</t>
  </si>
  <si>
    <t>180-8087</t>
  </si>
  <si>
    <t>APA102-2020</t>
  </si>
  <si>
    <t>LED_SMD:LED-APA102-2020</t>
  </si>
  <si>
    <t>https://de.aliexpress.com/item/32856952551.html</t>
  </si>
  <si>
    <t>485-3341 (Mouser)</t>
  </si>
  <si>
    <t>https://www.mouser.at/ProductDetail/Adafruit/3341?qs=IP4CA2YhK0AlMjxtMoCFgA==&amp;vip=1&amp;gclid=EAIaIQobChMIosm6rpq57gIVm0iRBR0hBQuREAQYAyABEgL0E_D_BwE</t>
  </si>
  <si>
    <t>B08P3M9JW8 (Amazon)</t>
  </si>
  <si>
    <t>B00I97P5NI (Amazon)</t>
  </si>
  <si>
    <t>Gehäuse</t>
  </si>
  <si>
    <t>Gesamt</t>
  </si>
  <si>
    <t>https://de.aliexpress.com/item/1005001859629819.html</t>
  </si>
  <si>
    <t>895-1647</t>
  </si>
  <si>
    <t>B07NS8M4Y1 (Amazon)</t>
  </si>
  <si>
    <t>914-6710</t>
  </si>
  <si>
    <t>679-0510</t>
  </si>
  <si>
    <t>DIL-Sockel SMD Montage</t>
  </si>
  <si>
    <t>DIP-28-SMD</t>
  </si>
  <si>
    <t>702-0553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</si>
</sst>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1"/>
    <xf numFmtId="0" fontId="0" fillId="2" borderId="0" xfId="1" applyFon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0" fillId="0" borderId="0" xfId="0" applyFill="1" applyBorder="1"/>
    <xf numFmtId="0" fontId="3" fillId="0" borderId="0" xfId="2" applyFill="1" applyBorder="1"/>
    <xf numFmtId="0" fontId="0" fillId="0" borderId="5" xfId="0" applyFill="1" applyBorder="1"/>
    <xf numFmtId="0" fontId="4" fillId="0" borderId="2" xfId="0" applyFont="1" applyBorder="1"/>
    <xf numFmtId="0" fontId="4" fillId="0" borderId="3" xfId="0" applyFont="1" applyBorder="1"/>
    <xf numFmtId="0" fontId="1" fillId="2" borderId="7" xfId="1" applyBorder="1"/>
    <xf numFmtId="0" fontId="1" fillId="2" borderId="8" xfId="1" applyBorder="1"/>
    <xf numFmtId="0" fontId="4" fillId="2" borderId="2" xfId="1" applyFont="1" applyBorder="1"/>
    <xf numFmtId="0" fontId="4" fillId="2" borderId="3" xfId="1" applyFont="1" applyBorder="1"/>
    <xf numFmtId="0" fontId="0" fillId="2" borderId="7" xfId="1" applyFont="1" applyBorder="1"/>
    <xf numFmtId="0" fontId="1" fillId="2" borderId="2" xfId="1" applyBorder="1"/>
    <xf numFmtId="0" fontId="0" fillId="2" borderId="2" xfId="1" applyFont="1" applyBorder="1"/>
    <xf numFmtId="0" fontId="1" fillId="2" borderId="3" xfId="1" applyBorder="1"/>
    <xf numFmtId="0" fontId="0" fillId="0" borderId="2" xfId="0" applyFont="1" applyBorder="1"/>
    <xf numFmtId="0" fontId="1" fillId="2" borderId="2" xfId="1" applyFont="1" applyBorder="1"/>
    <xf numFmtId="0" fontId="5" fillId="0" borderId="7" xfId="2" applyFont="1" applyBorder="1"/>
    <xf numFmtId="0" fontId="4" fillId="0" borderId="7" xfId="0" applyFont="1" applyBorder="1"/>
    <xf numFmtId="0" fontId="4" fillId="0" borderId="8" xfId="0" applyFont="1" applyBorder="1"/>
    <xf numFmtId="0" fontId="5" fillId="2" borderId="7" xfId="2" applyFont="1" applyFill="1" applyBorder="1"/>
    <xf numFmtId="0" fontId="4" fillId="2" borderId="7" xfId="1" applyFont="1" applyBorder="1"/>
    <xf numFmtId="0" fontId="4" fillId="2" borderId="8" xfId="1" applyFont="1" applyBorder="1"/>
  </cellXfs>
  <cellStyles count="3">
    <cellStyle name="20 % - Akzent1" xfId="1" builtinId="30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c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aliexpress.com/item/1005001859629819.html" TargetMode="External"/><Relationship Id="rId2" Type="http://schemas.openxmlformats.org/officeDocument/2006/relationships/hyperlink" Target="https://de.aliexpress.com/item/32856952551.html" TargetMode="External"/><Relationship Id="rId1" Type="http://schemas.openxmlformats.org/officeDocument/2006/relationships/hyperlink" Target="https://www.mouser.at/ProductDetail/Adafruit/3341?qs=IP4CA2YhK0AlMjxtMoCFgA==&amp;vip=1&amp;gclid=EAIaIQobChMIosm6rpq57gIVm0iRBR0hBQuREAQYAyABEgL0E_D_BwE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50"/>
  <sheetViews>
    <sheetView tabSelected="1" topLeftCell="A10" workbookViewId="0">
      <selection activeCell="H36" sqref="H36"/>
    </sheetView>
  </sheetViews>
  <sheetFormatPr baseColWidth="10" defaultRowHeight="15" x14ac:dyDescent="0.25"/>
  <cols>
    <col min="1" max="1" width="7.5703125" customWidth="1"/>
    <col min="2" max="2" width="10" customWidth="1"/>
    <col min="3" max="3" width="35.140625" customWidth="1"/>
    <col min="4" max="4" width="21.42578125" bestFit="1" customWidth="1"/>
    <col min="5" max="5" width="52.28515625" customWidth="1"/>
    <col min="6" max="6" width="33.28515625" customWidth="1"/>
  </cols>
  <sheetData>
    <row r="2" spans="1:12" x14ac:dyDescent="0.25">
      <c r="A2" s="8"/>
      <c r="B2" s="8"/>
      <c r="C2" s="8"/>
      <c r="D2" s="8"/>
      <c r="E2" s="8"/>
      <c r="F2" s="8"/>
      <c r="G2" s="8"/>
      <c r="H2" s="8"/>
      <c r="I2" s="8" t="s">
        <v>123</v>
      </c>
      <c r="J2" s="8"/>
      <c r="K2" s="8" t="s">
        <v>125</v>
      </c>
    </row>
    <row r="3" spans="1:12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86</v>
      </c>
      <c r="G3" s="8" t="s">
        <v>87</v>
      </c>
      <c r="H3" s="8" t="s">
        <v>93</v>
      </c>
      <c r="I3" s="8">
        <v>1</v>
      </c>
      <c r="J3" s="8">
        <v>25</v>
      </c>
      <c r="K3" s="8"/>
    </row>
    <row r="4" spans="1:12" x14ac:dyDescent="0.25">
      <c r="A4">
        <v>1</v>
      </c>
      <c r="B4">
        <v>7</v>
      </c>
      <c r="C4" t="s">
        <v>75</v>
      </c>
      <c r="D4" t="s">
        <v>5</v>
      </c>
      <c r="E4" t="s">
        <v>6</v>
      </c>
      <c r="F4" t="s">
        <v>90</v>
      </c>
      <c r="G4">
        <v>0.182</v>
      </c>
      <c r="H4">
        <v>100</v>
      </c>
      <c r="I4">
        <f>G4*H4</f>
        <v>18.2</v>
      </c>
      <c r="J4">
        <f>I4*K4</f>
        <v>36.4</v>
      </c>
      <c r="K4">
        <v>2</v>
      </c>
    </row>
    <row r="5" spans="1:12" x14ac:dyDescent="0.25">
      <c r="A5">
        <v>2</v>
      </c>
      <c r="B5" s="1">
        <v>16</v>
      </c>
      <c r="C5" s="1" t="s">
        <v>76</v>
      </c>
      <c r="D5" s="1" t="s">
        <v>7</v>
      </c>
      <c r="E5" s="1" t="s">
        <v>6</v>
      </c>
      <c r="F5" s="1" t="s">
        <v>91</v>
      </c>
      <c r="G5" s="1">
        <v>3.6999999999999998E-2</v>
      </c>
      <c r="H5" s="1">
        <v>250</v>
      </c>
      <c r="I5" s="1">
        <f t="shared" ref="I5:I46" si="0">G5*H5</f>
        <v>9.25</v>
      </c>
      <c r="J5" s="1">
        <f t="shared" ref="J5:J46" si="1">I5*K5</f>
        <v>18.5</v>
      </c>
      <c r="K5" s="1">
        <v>2</v>
      </c>
    </row>
    <row r="6" spans="1:12" x14ac:dyDescent="0.25">
      <c r="A6">
        <v>3</v>
      </c>
      <c r="B6">
        <v>2</v>
      </c>
      <c r="C6" t="s">
        <v>77</v>
      </c>
      <c r="D6" t="s">
        <v>8</v>
      </c>
      <c r="E6" t="s">
        <v>6</v>
      </c>
      <c r="F6" t="s">
        <v>88</v>
      </c>
      <c r="G6">
        <v>2.9000000000000001E-2</v>
      </c>
      <c r="H6">
        <v>25</v>
      </c>
      <c r="I6">
        <f t="shared" si="0"/>
        <v>0.72500000000000009</v>
      </c>
      <c r="J6">
        <f t="shared" si="1"/>
        <v>1.4500000000000002</v>
      </c>
      <c r="K6">
        <v>2</v>
      </c>
    </row>
    <row r="7" spans="1:12" x14ac:dyDescent="0.25">
      <c r="A7">
        <v>4</v>
      </c>
      <c r="B7" s="1">
        <v>2</v>
      </c>
      <c r="C7" s="1" t="s">
        <v>78</v>
      </c>
      <c r="D7" s="1" t="s">
        <v>9</v>
      </c>
      <c r="E7" s="1" t="s">
        <v>6</v>
      </c>
      <c r="F7" s="1" t="s">
        <v>89</v>
      </c>
      <c r="G7" s="1">
        <v>0.30399999999999999</v>
      </c>
      <c r="H7" s="1">
        <v>25</v>
      </c>
      <c r="I7" s="1">
        <f t="shared" si="0"/>
        <v>7.6</v>
      </c>
      <c r="J7" s="1">
        <f t="shared" si="1"/>
        <v>15.2</v>
      </c>
      <c r="K7" s="1">
        <v>2</v>
      </c>
    </row>
    <row r="8" spans="1:12" x14ac:dyDescent="0.25">
      <c r="A8">
        <v>5</v>
      </c>
      <c r="B8">
        <v>1</v>
      </c>
      <c r="C8" t="s">
        <v>10</v>
      </c>
      <c r="D8" t="s">
        <v>11</v>
      </c>
      <c r="E8" t="s">
        <v>6</v>
      </c>
      <c r="F8" t="s">
        <v>92</v>
      </c>
      <c r="G8">
        <v>3.6999999999999998E-2</v>
      </c>
      <c r="H8">
        <v>25</v>
      </c>
      <c r="I8">
        <f t="shared" si="0"/>
        <v>0.92499999999999993</v>
      </c>
      <c r="J8">
        <f t="shared" si="1"/>
        <v>0.92499999999999993</v>
      </c>
      <c r="K8">
        <v>1</v>
      </c>
    </row>
    <row r="9" spans="1:12" x14ac:dyDescent="0.25">
      <c r="A9">
        <v>6</v>
      </c>
      <c r="B9" s="1">
        <v>1</v>
      </c>
      <c r="C9" s="1" t="s">
        <v>12</v>
      </c>
      <c r="D9" s="1" t="s">
        <v>13</v>
      </c>
      <c r="E9" s="1" t="s">
        <v>6</v>
      </c>
      <c r="F9" s="1" t="s">
        <v>94</v>
      </c>
      <c r="G9" s="1">
        <v>0.26</v>
      </c>
      <c r="H9" s="1">
        <v>50</v>
      </c>
      <c r="I9" s="1">
        <f t="shared" si="0"/>
        <v>13</v>
      </c>
      <c r="J9" s="1">
        <f t="shared" si="1"/>
        <v>13</v>
      </c>
      <c r="K9" s="1">
        <v>1</v>
      </c>
    </row>
    <row r="10" spans="1:12" x14ac:dyDescent="0.25">
      <c r="A10">
        <v>7</v>
      </c>
      <c r="B10">
        <v>5</v>
      </c>
      <c r="C10" t="s">
        <v>97</v>
      </c>
      <c r="D10" t="s">
        <v>5</v>
      </c>
      <c r="E10" t="s">
        <v>14</v>
      </c>
      <c r="F10" t="s">
        <v>96</v>
      </c>
      <c r="G10">
        <v>0.372</v>
      </c>
      <c r="H10">
        <v>5</v>
      </c>
      <c r="I10">
        <f t="shared" si="0"/>
        <v>1.8599999999999999</v>
      </c>
      <c r="J10">
        <f>I10*K10</f>
        <v>46.5</v>
      </c>
      <c r="K10">
        <v>25</v>
      </c>
    </row>
    <row r="11" spans="1:12" x14ac:dyDescent="0.25">
      <c r="A11">
        <v>8</v>
      </c>
      <c r="B11" s="1">
        <v>4</v>
      </c>
      <c r="C11" s="1" t="s">
        <v>79</v>
      </c>
      <c r="D11" s="1" t="s">
        <v>15</v>
      </c>
      <c r="E11" s="1" t="s">
        <v>6</v>
      </c>
      <c r="F11" s="1" t="s">
        <v>98</v>
      </c>
      <c r="G11" s="1">
        <v>8.5999999999999993E-2</v>
      </c>
      <c r="H11" s="1">
        <v>100</v>
      </c>
      <c r="I11" s="1">
        <f t="shared" si="0"/>
        <v>8.6</v>
      </c>
      <c r="J11" s="1">
        <f t="shared" si="1"/>
        <v>8.6</v>
      </c>
      <c r="K11" s="1">
        <v>1</v>
      </c>
    </row>
    <row r="12" spans="1:12" x14ac:dyDescent="0.25">
      <c r="A12" s="3">
        <v>9</v>
      </c>
      <c r="B12" s="22">
        <v>7</v>
      </c>
      <c r="C12" s="22" t="s">
        <v>80</v>
      </c>
      <c r="D12" s="12" t="s">
        <v>134</v>
      </c>
      <c r="E12" s="12" t="s">
        <v>135</v>
      </c>
      <c r="F12" s="12" t="s">
        <v>133</v>
      </c>
      <c r="G12" s="12">
        <v>0.67600000000000005</v>
      </c>
      <c r="H12" s="12">
        <v>0</v>
      </c>
      <c r="I12" s="12">
        <f t="shared" si="0"/>
        <v>0</v>
      </c>
      <c r="J12" s="12">
        <f t="shared" si="1"/>
        <v>0</v>
      </c>
      <c r="K12" s="13">
        <v>1</v>
      </c>
      <c r="L12" t="s">
        <v>126</v>
      </c>
    </row>
    <row r="13" spans="1:12" x14ac:dyDescent="0.25">
      <c r="A13" s="4"/>
      <c r="B13" s="5"/>
      <c r="C13" s="5"/>
      <c r="D13" s="5"/>
      <c r="E13" s="10" t="s">
        <v>138</v>
      </c>
      <c r="F13" s="5" t="s">
        <v>137</v>
      </c>
      <c r="G13" s="9">
        <v>6.05</v>
      </c>
      <c r="H13" s="9">
        <v>1</v>
      </c>
      <c r="I13" s="9">
        <f t="shared" si="0"/>
        <v>6.05</v>
      </c>
      <c r="J13" s="9">
        <f t="shared" si="1"/>
        <v>108.89999999999999</v>
      </c>
      <c r="K13" s="11">
        <v>18</v>
      </c>
    </row>
    <row r="14" spans="1:12" x14ac:dyDescent="0.25">
      <c r="A14" s="6"/>
      <c r="B14" s="7"/>
      <c r="C14" s="7"/>
      <c r="D14" s="7"/>
      <c r="E14" s="24" t="s">
        <v>136</v>
      </c>
      <c r="F14" s="25"/>
      <c r="G14" s="25">
        <v>32.26</v>
      </c>
      <c r="H14" s="25">
        <v>0</v>
      </c>
      <c r="I14" s="25">
        <f t="shared" si="0"/>
        <v>0</v>
      </c>
      <c r="J14" s="25">
        <f t="shared" si="1"/>
        <v>0</v>
      </c>
      <c r="K14" s="26">
        <v>1</v>
      </c>
    </row>
    <row r="15" spans="1:12" x14ac:dyDescent="0.25">
      <c r="A15">
        <v>10</v>
      </c>
      <c r="B15" s="1">
        <v>2</v>
      </c>
      <c r="C15" s="1" t="s">
        <v>81</v>
      </c>
      <c r="D15" s="1" t="s">
        <v>16</v>
      </c>
      <c r="E15" s="1" t="s">
        <v>17</v>
      </c>
      <c r="F15" s="1" t="s">
        <v>99</v>
      </c>
      <c r="G15" s="1">
        <v>0.128</v>
      </c>
      <c r="H15" s="1">
        <v>40</v>
      </c>
      <c r="I15" s="1">
        <f t="shared" si="0"/>
        <v>5.12</v>
      </c>
      <c r="J15" s="1">
        <f t="shared" si="1"/>
        <v>10.24</v>
      </c>
      <c r="K15" s="1">
        <v>2</v>
      </c>
    </row>
    <row r="16" spans="1:12" x14ac:dyDescent="0.25">
      <c r="A16">
        <v>11</v>
      </c>
      <c r="B16">
        <v>1</v>
      </c>
      <c r="C16" t="s">
        <v>18</v>
      </c>
      <c r="D16" t="s">
        <v>19</v>
      </c>
      <c r="E16" t="s">
        <v>20</v>
      </c>
      <c r="F16" t="s">
        <v>100</v>
      </c>
      <c r="G16">
        <v>0.21199999999999999</v>
      </c>
      <c r="H16">
        <v>10</v>
      </c>
      <c r="I16">
        <f t="shared" si="0"/>
        <v>2.12</v>
      </c>
      <c r="J16">
        <f t="shared" si="1"/>
        <v>6.36</v>
      </c>
      <c r="K16">
        <v>3</v>
      </c>
    </row>
    <row r="17" spans="1:11" x14ac:dyDescent="0.25">
      <c r="A17" s="3">
        <v>12</v>
      </c>
      <c r="B17" s="19">
        <v>1</v>
      </c>
      <c r="C17" s="19" t="s">
        <v>21</v>
      </c>
      <c r="D17" s="19" t="s">
        <v>22</v>
      </c>
      <c r="E17" s="20" t="s">
        <v>23</v>
      </c>
      <c r="F17" s="20" t="s">
        <v>101</v>
      </c>
      <c r="G17" s="19">
        <v>0.75</v>
      </c>
      <c r="H17" s="19">
        <v>1</v>
      </c>
      <c r="I17" s="19">
        <f t="shared" si="0"/>
        <v>0.75</v>
      </c>
      <c r="J17" s="19">
        <f t="shared" si="1"/>
        <v>18.75</v>
      </c>
      <c r="K17" s="21">
        <v>25</v>
      </c>
    </row>
    <row r="18" spans="1:11" x14ac:dyDescent="0.25">
      <c r="A18" s="6"/>
      <c r="B18" s="14"/>
      <c r="C18" s="14"/>
      <c r="D18" s="14"/>
      <c r="E18" s="27" t="s">
        <v>143</v>
      </c>
      <c r="F18" s="28"/>
      <c r="G18" s="28">
        <v>12.09</v>
      </c>
      <c r="H18" s="28">
        <v>0</v>
      </c>
      <c r="I18" s="28">
        <f t="shared" si="0"/>
        <v>0</v>
      </c>
      <c r="J18" s="28">
        <f t="shared" si="1"/>
        <v>0</v>
      </c>
      <c r="K18" s="29">
        <v>3</v>
      </c>
    </row>
    <row r="19" spans="1:11" x14ac:dyDescent="0.25">
      <c r="A19">
        <v>13</v>
      </c>
      <c r="B19">
        <v>1</v>
      </c>
      <c r="C19" t="s">
        <v>24</v>
      </c>
      <c r="D19" t="s">
        <v>25</v>
      </c>
      <c r="E19" t="s">
        <v>102</v>
      </c>
      <c r="F19" t="s">
        <v>144</v>
      </c>
      <c r="G19">
        <v>0.46800000000000003</v>
      </c>
      <c r="H19">
        <v>10</v>
      </c>
      <c r="I19">
        <f t="shared" si="0"/>
        <v>4.6800000000000006</v>
      </c>
      <c r="J19">
        <f t="shared" si="1"/>
        <v>14.040000000000003</v>
      </c>
      <c r="K19">
        <v>3</v>
      </c>
    </row>
    <row r="20" spans="1:11" x14ac:dyDescent="0.25">
      <c r="A20">
        <v>14</v>
      </c>
      <c r="B20" s="1">
        <v>2</v>
      </c>
      <c r="C20" s="1" t="s">
        <v>82</v>
      </c>
      <c r="D20" s="1" t="s">
        <v>26</v>
      </c>
      <c r="E20" s="1" t="s">
        <v>27</v>
      </c>
      <c r="F20" s="1" t="s">
        <v>105</v>
      </c>
      <c r="G20" s="1">
        <v>8.3699999999999992</v>
      </c>
      <c r="H20" s="1">
        <v>1</v>
      </c>
      <c r="I20" s="1">
        <f t="shared" si="0"/>
        <v>8.3699999999999992</v>
      </c>
      <c r="J20" s="1">
        <f t="shared" si="1"/>
        <v>8.3699999999999992</v>
      </c>
      <c r="K20" s="1">
        <v>1</v>
      </c>
    </row>
    <row r="21" spans="1:11" x14ac:dyDescent="0.25">
      <c r="A21">
        <v>15</v>
      </c>
      <c r="B21">
        <v>1</v>
      </c>
      <c r="C21" t="s">
        <v>28</v>
      </c>
      <c r="D21" t="s">
        <v>29</v>
      </c>
      <c r="E21" t="s">
        <v>30</v>
      </c>
      <c r="F21" t="s">
        <v>104</v>
      </c>
      <c r="G21">
        <v>2.15</v>
      </c>
      <c r="H21">
        <v>1</v>
      </c>
      <c r="I21">
        <f t="shared" si="0"/>
        <v>2.15</v>
      </c>
      <c r="J21">
        <f t="shared" si="1"/>
        <v>2.15</v>
      </c>
      <c r="K21">
        <v>1</v>
      </c>
    </row>
    <row r="22" spans="1:11" x14ac:dyDescent="0.25">
      <c r="A22">
        <v>16</v>
      </c>
      <c r="B22" s="1">
        <v>1</v>
      </c>
      <c r="C22" s="1" t="s">
        <v>31</v>
      </c>
      <c r="D22" s="1" t="s">
        <v>32</v>
      </c>
      <c r="E22" s="1" t="s">
        <v>33</v>
      </c>
      <c r="F22" s="1" t="s">
        <v>103</v>
      </c>
      <c r="G22" s="1">
        <v>0.78500000000000003</v>
      </c>
      <c r="H22" s="1">
        <v>10</v>
      </c>
      <c r="I22" s="1">
        <f t="shared" si="0"/>
        <v>7.8500000000000005</v>
      </c>
      <c r="J22" s="1">
        <f t="shared" si="1"/>
        <v>23.55</v>
      </c>
      <c r="K22" s="1">
        <v>3</v>
      </c>
    </row>
    <row r="23" spans="1:11" x14ac:dyDescent="0.25">
      <c r="A23">
        <v>17</v>
      </c>
      <c r="B23">
        <v>1</v>
      </c>
      <c r="C23" t="s">
        <v>34</v>
      </c>
      <c r="D23" t="s">
        <v>5</v>
      </c>
      <c r="E23" t="s">
        <v>35</v>
      </c>
      <c r="F23" t="s">
        <v>106</v>
      </c>
      <c r="G23">
        <v>0.96</v>
      </c>
      <c r="H23">
        <v>10</v>
      </c>
      <c r="I23">
        <f t="shared" si="0"/>
        <v>9.6</v>
      </c>
      <c r="J23">
        <f t="shared" si="1"/>
        <v>28.799999999999997</v>
      </c>
      <c r="K23">
        <v>3</v>
      </c>
    </row>
    <row r="24" spans="1:11" x14ac:dyDescent="0.25">
      <c r="A24">
        <v>18</v>
      </c>
      <c r="B24" s="1">
        <v>1</v>
      </c>
      <c r="C24" s="1" t="s">
        <v>36</v>
      </c>
      <c r="D24" s="1" t="s">
        <v>37</v>
      </c>
      <c r="E24" s="1" t="s">
        <v>38</v>
      </c>
      <c r="F24" s="2" t="s">
        <v>107</v>
      </c>
      <c r="G24" s="1">
        <v>0.56799999999999995</v>
      </c>
      <c r="H24" s="1">
        <v>5</v>
      </c>
      <c r="I24" s="1">
        <f t="shared" si="0"/>
        <v>2.84</v>
      </c>
      <c r="J24" s="1">
        <f t="shared" si="1"/>
        <v>14.2</v>
      </c>
      <c r="K24" s="1">
        <v>5</v>
      </c>
    </row>
    <row r="25" spans="1:11" x14ac:dyDescent="0.25">
      <c r="A25">
        <v>19</v>
      </c>
      <c r="B25">
        <v>2</v>
      </c>
      <c r="C25" t="s">
        <v>83</v>
      </c>
      <c r="D25" t="s">
        <v>39</v>
      </c>
      <c r="E25" t="s">
        <v>40</v>
      </c>
      <c r="F25" t="s">
        <v>108</v>
      </c>
      <c r="G25">
        <v>1.6E-2</v>
      </c>
      <c r="H25">
        <v>50</v>
      </c>
      <c r="I25">
        <f t="shared" si="0"/>
        <v>0.8</v>
      </c>
      <c r="J25">
        <f t="shared" si="1"/>
        <v>0.8</v>
      </c>
      <c r="K25">
        <v>1</v>
      </c>
    </row>
    <row r="26" spans="1:11" x14ac:dyDescent="0.25">
      <c r="A26">
        <v>20</v>
      </c>
      <c r="B26" s="1">
        <v>2</v>
      </c>
      <c r="C26" s="1" t="s">
        <v>84</v>
      </c>
      <c r="D26" s="1" t="s">
        <v>41</v>
      </c>
      <c r="E26" s="1" t="s">
        <v>40</v>
      </c>
      <c r="F26" s="1" t="s">
        <v>109</v>
      </c>
      <c r="G26" s="1">
        <v>2.9000000000000001E-2</v>
      </c>
      <c r="H26" s="1">
        <v>50</v>
      </c>
      <c r="I26" s="1">
        <f t="shared" si="0"/>
        <v>1.4500000000000002</v>
      </c>
      <c r="J26" s="1">
        <f t="shared" si="1"/>
        <v>1.4500000000000002</v>
      </c>
      <c r="K26" s="1">
        <v>1</v>
      </c>
    </row>
    <row r="27" spans="1:11" x14ac:dyDescent="0.25">
      <c r="A27">
        <v>21</v>
      </c>
      <c r="B27">
        <v>2</v>
      </c>
      <c r="C27" t="s">
        <v>85</v>
      </c>
      <c r="D27" t="s">
        <v>42</v>
      </c>
      <c r="E27" t="s">
        <v>40</v>
      </c>
      <c r="F27" t="s">
        <v>110</v>
      </c>
      <c r="G27">
        <v>3.7999999999999999E-2</v>
      </c>
      <c r="H27">
        <v>50</v>
      </c>
      <c r="I27">
        <f>G26*H27</f>
        <v>1.4500000000000002</v>
      </c>
      <c r="J27">
        <f t="shared" si="1"/>
        <v>1.4500000000000002</v>
      </c>
      <c r="K27">
        <v>1</v>
      </c>
    </row>
    <row r="28" spans="1:11" x14ac:dyDescent="0.25">
      <c r="A28">
        <v>22</v>
      </c>
      <c r="B28" s="1">
        <v>1</v>
      </c>
      <c r="C28" s="1" t="s">
        <v>43</v>
      </c>
      <c r="D28" s="1" t="s">
        <v>44</v>
      </c>
      <c r="E28" s="1" t="s">
        <v>45</v>
      </c>
      <c r="F28" s="2" t="s">
        <v>146</v>
      </c>
      <c r="G28" s="1">
        <v>0.77400000000000002</v>
      </c>
      <c r="H28" s="1">
        <v>10</v>
      </c>
      <c r="I28" s="1">
        <f t="shared" si="0"/>
        <v>7.74</v>
      </c>
      <c r="J28" s="1">
        <f t="shared" si="1"/>
        <v>23.22</v>
      </c>
      <c r="K28" s="1">
        <v>3</v>
      </c>
    </row>
    <row r="29" spans="1:11" x14ac:dyDescent="0.25">
      <c r="A29">
        <v>23</v>
      </c>
      <c r="B29">
        <v>1</v>
      </c>
      <c r="C29" t="s">
        <v>46</v>
      </c>
      <c r="D29" t="s">
        <v>47</v>
      </c>
      <c r="E29" t="s">
        <v>40</v>
      </c>
      <c r="F29" t="s">
        <v>147</v>
      </c>
      <c r="G29">
        <v>0.01</v>
      </c>
      <c r="H29">
        <v>50</v>
      </c>
      <c r="I29">
        <f t="shared" si="0"/>
        <v>0.5</v>
      </c>
      <c r="J29">
        <f t="shared" si="1"/>
        <v>0.5</v>
      </c>
      <c r="K29">
        <v>1</v>
      </c>
    </row>
    <row r="30" spans="1:11" x14ac:dyDescent="0.25">
      <c r="A30">
        <v>24</v>
      </c>
      <c r="B30" s="1">
        <v>1</v>
      </c>
      <c r="C30" s="1" t="s">
        <v>48</v>
      </c>
      <c r="D30" s="1" t="s">
        <v>49</v>
      </c>
      <c r="E30" s="1" t="s">
        <v>40</v>
      </c>
      <c r="F30" s="1" t="s">
        <v>113</v>
      </c>
      <c r="G30" s="1">
        <v>0.39400000000000002</v>
      </c>
      <c r="H30" s="1">
        <v>5</v>
      </c>
      <c r="I30" s="1">
        <f t="shared" si="0"/>
        <v>1.9700000000000002</v>
      </c>
      <c r="J30" s="1">
        <f t="shared" si="1"/>
        <v>9.8500000000000014</v>
      </c>
      <c r="K30" s="1">
        <v>5</v>
      </c>
    </row>
    <row r="31" spans="1:11" x14ac:dyDescent="0.25">
      <c r="A31">
        <v>25</v>
      </c>
      <c r="B31">
        <v>1</v>
      </c>
      <c r="C31" t="s">
        <v>50</v>
      </c>
      <c r="D31" t="s">
        <v>51</v>
      </c>
      <c r="E31" t="s">
        <v>40</v>
      </c>
      <c r="F31" t="s">
        <v>114</v>
      </c>
      <c r="G31">
        <v>3.7999999999999999E-2</v>
      </c>
      <c r="H31">
        <v>50</v>
      </c>
      <c r="I31">
        <f t="shared" si="0"/>
        <v>1.9</v>
      </c>
      <c r="J31">
        <f t="shared" si="1"/>
        <v>1.9</v>
      </c>
      <c r="K31">
        <v>1</v>
      </c>
    </row>
    <row r="32" spans="1:11" x14ac:dyDescent="0.25">
      <c r="A32">
        <v>26</v>
      </c>
      <c r="B32" s="1">
        <v>1</v>
      </c>
      <c r="C32" s="1" t="s">
        <v>117</v>
      </c>
      <c r="D32" s="1" t="s">
        <v>52</v>
      </c>
      <c r="E32" s="1" t="s">
        <v>53</v>
      </c>
      <c r="F32" s="1" t="s">
        <v>115</v>
      </c>
      <c r="G32" s="1">
        <v>0.38</v>
      </c>
      <c r="H32" s="1">
        <v>1</v>
      </c>
      <c r="I32" s="1">
        <f t="shared" si="0"/>
        <v>0.38</v>
      </c>
      <c r="J32" s="1">
        <f t="shared" si="1"/>
        <v>9.5</v>
      </c>
      <c r="K32" s="1">
        <v>25</v>
      </c>
    </row>
    <row r="33" spans="1:11" x14ac:dyDescent="0.25">
      <c r="A33">
        <v>27</v>
      </c>
      <c r="B33">
        <v>1</v>
      </c>
      <c r="C33" t="s">
        <v>54</v>
      </c>
      <c r="D33" t="s">
        <v>55</v>
      </c>
      <c r="E33" t="s">
        <v>56</v>
      </c>
      <c r="F33" t="s">
        <v>116</v>
      </c>
      <c r="G33">
        <v>0.57599999999999996</v>
      </c>
      <c r="H33">
        <v>100</v>
      </c>
      <c r="I33">
        <f t="shared" si="0"/>
        <v>57.599999999999994</v>
      </c>
      <c r="J33">
        <f t="shared" si="1"/>
        <v>57.599999999999994</v>
      </c>
      <c r="K33">
        <v>1</v>
      </c>
    </row>
    <row r="34" spans="1:11" x14ac:dyDescent="0.25">
      <c r="A34">
        <v>28</v>
      </c>
      <c r="B34" s="1">
        <v>1</v>
      </c>
      <c r="C34" s="1" t="s">
        <v>57</v>
      </c>
      <c r="D34" s="1" t="s">
        <v>58</v>
      </c>
      <c r="E34" s="1" t="s">
        <v>59</v>
      </c>
      <c r="F34" s="2" t="s">
        <v>118</v>
      </c>
      <c r="G34" s="1">
        <v>3.9950000000000001</v>
      </c>
      <c r="H34" s="1">
        <v>2</v>
      </c>
      <c r="I34" s="1">
        <f t="shared" si="0"/>
        <v>7.99</v>
      </c>
      <c r="J34" s="1">
        <f t="shared" si="1"/>
        <v>103.87</v>
      </c>
      <c r="K34" s="1">
        <v>13</v>
      </c>
    </row>
    <row r="35" spans="1:11" x14ac:dyDescent="0.25">
      <c r="A35">
        <v>29</v>
      </c>
      <c r="B35">
        <v>1</v>
      </c>
      <c r="C35" t="s">
        <v>60</v>
      </c>
      <c r="D35" t="s">
        <v>61</v>
      </c>
      <c r="E35" t="s">
        <v>62</v>
      </c>
      <c r="F35" t="s">
        <v>119</v>
      </c>
      <c r="G35">
        <v>1.885</v>
      </c>
      <c r="H35">
        <v>2</v>
      </c>
      <c r="I35">
        <f t="shared" si="0"/>
        <v>3.77</v>
      </c>
      <c r="J35">
        <f t="shared" si="1"/>
        <v>49.01</v>
      </c>
      <c r="K35">
        <v>13</v>
      </c>
    </row>
    <row r="36" spans="1:11" x14ac:dyDescent="0.25">
      <c r="A36">
        <v>30</v>
      </c>
      <c r="B36" s="1">
        <v>1</v>
      </c>
      <c r="C36" s="1" t="s">
        <v>148</v>
      </c>
      <c r="E36" s="1" t="s">
        <v>149</v>
      </c>
      <c r="F36" s="2" t="s">
        <v>150</v>
      </c>
      <c r="G36" s="1">
        <v>2.226</v>
      </c>
      <c r="H36" s="1">
        <v>1</v>
      </c>
      <c r="I36" s="1">
        <f t="shared" si="0"/>
        <v>2.226</v>
      </c>
      <c r="J36" s="1">
        <f t="shared" si="1"/>
        <v>55.65</v>
      </c>
      <c r="K36" s="1">
        <v>25</v>
      </c>
    </row>
    <row r="37" spans="1:11" x14ac:dyDescent="0.25">
      <c r="A37">
        <v>31</v>
      </c>
      <c r="B37" s="1">
        <v>1</v>
      </c>
      <c r="C37" s="1" t="s">
        <v>63</v>
      </c>
      <c r="D37" s="1" t="s">
        <v>64</v>
      </c>
      <c r="E37" s="1" t="s">
        <v>65</v>
      </c>
      <c r="F37" s="1" t="s">
        <v>120</v>
      </c>
      <c r="G37" s="1">
        <v>1.7649999999999999</v>
      </c>
      <c r="H37" s="1">
        <v>2</v>
      </c>
      <c r="I37" s="1">
        <f t="shared" si="0"/>
        <v>3.53</v>
      </c>
      <c r="J37" s="1">
        <f t="shared" si="1"/>
        <v>45.89</v>
      </c>
      <c r="K37" s="1">
        <v>13</v>
      </c>
    </row>
    <row r="38" spans="1:11" x14ac:dyDescent="0.25">
      <c r="A38">
        <v>32</v>
      </c>
      <c r="B38">
        <v>1</v>
      </c>
      <c r="C38" t="s">
        <v>66</v>
      </c>
      <c r="D38" t="s">
        <v>67</v>
      </c>
      <c r="E38" t="s">
        <v>68</v>
      </c>
      <c r="F38" t="s">
        <v>121</v>
      </c>
      <c r="G38">
        <v>2.09</v>
      </c>
      <c r="H38">
        <v>1</v>
      </c>
      <c r="I38">
        <f t="shared" si="0"/>
        <v>2.09</v>
      </c>
      <c r="J38">
        <f t="shared" si="1"/>
        <v>52.25</v>
      </c>
      <c r="K38">
        <v>25</v>
      </c>
    </row>
    <row r="39" spans="1:11" x14ac:dyDescent="0.25">
      <c r="A39">
        <v>33</v>
      </c>
      <c r="B39" s="1">
        <v>1</v>
      </c>
      <c r="C39" s="1" t="s">
        <v>69</v>
      </c>
      <c r="D39" s="1" t="s">
        <v>70</v>
      </c>
      <c r="E39" s="1" t="s">
        <v>71</v>
      </c>
      <c r="F39" s="1" t="s">
        <v>112</v>
      </c>
      <c r="G39" s="1">
        <v>1.1639999999999999</v>
      </c>
      <c r="H39" s="1">
        <v>5</v>
      </c>
      <c r="I39" s="1">
        <f t="shared" si="0"/>
        <v>5.8199999999999994</v>
      </c>
      <c r="J39" s="1">
        <f t="shared" si="1"/>
        <v>29.099999999999998</v>
      </c>
      <c r="K39" s="1">
        <v>5</v>
      </c>
    </row>
    <row r="40" spans="1:11" x14ac:dyDescent="0.25">
      <c r="A40">
        <v>34</v>
      </c>
      <c r="B40">
        <v>1</v>
      </c>
      <c r="C40" t="s">
        <v>72</v>
      </c>
      <c r="D40" t="s">
        <v>73</v>
      </c>
      <c r="E40" t="s">
        <v>74</v>
      </c>
      <c r="F40" t="s">
        <v>111</v>
      </c>
      <c r="G40">
        <v>0.60099999999999998</v>
      </c>
      <c r="H40">
        <v>10</v>
      </c>
      <c r="I40">
        <f t="shared" si="0"/>
        <v>6.01</v>
      </c>
      <c r="J40">
        <f t="shared" si="1"/>
        <v>18.03</v>
      </c>
      <c r="K40">
        <v>3</v>
      </c>
    </row>
    <row r="41" spans="1:11" x14ac:dyDescent="0.25">
      <c r="A41">
        <v>35</v>
      </c>
      <c r="B41" s="1">
        <v>1</v>
      </c>
      <c r="C41" s="2" t="s">
        <v>127</v>
      </c>
      <c r="D41" s="1"/>
      <c r="E41" s="1"/>
      <c r="F41" s="2" t="s">
        <v>131</v>
      </c>
      <c r="G41" s="1">
        <v>140.55000000000001</v>
      </c>
      <c r="H41" s="1">
        <v>1</v>
      </c>
      <c r="I41" s="1">
        <v>152.05000000000001</v>
      </c>
      <c r="J41" s="1">
        <f t="shared" si="1"/>
        <v>152.05000000000001</v>
      </c>
      <c r="K41" s="1">
        <v>1</v>
      </c>
    </row>
    <row r="42" spans="1:11" x14ac:dyDescent="0.25">
      <c r="A42" s="3">
        <v>36</v>
      </c>
      <c r="B42" s="22">
        <v>1</v>
      </c>
      <c r="C42" s="22" t="s">
        <v>130</v>
      </c>
      <c r="D42" s="12"/>
      <c r="E42" s="12"/>
      <c r="F42" s="12" t="s">
        <v>132</v>
      </c>
      <c r="G42" s="12">
        <v>3.39</v>
      </c>
      <c r="H42" s="12">
        <v>0</v>
      </c>
      <c r="I42" s="12">
        <f t="shared" si="0"/>
        <v>0</v>
      </c>
      <c r="J42" s="12">
        <f t="shared" si="1"/>
        <v>0</v>
      </c>
      <c r="K42" s="13">
        <v>25</v>
      </c>
    </row>
    <row r="43" spans="1:11" x14ac:dyDescent="0.25">
      <c r="A43" s="6"/>
      <c r="B43" s="7"/>
      <c r="C43" s="7"/>
      <c r="D43" s="7"/>
      <c r="E43" s="7"/>
      <c r="F43" s="7" t="s">
        <v>140</v>
      </c>
      <c r="G43" s="14">
        <v>0.98</v>
      </c>
      <c r="H43" s="14">
        <v>1</v>
      </c>
      <c r="I43" s="14">
        <f t="shared" si="0"/>
        <v>0.98</v>
      </c>
      <c r="J43" s="14">
        <f t="shared" si="1"/>
        <v>24.5</v>
      </c>
      <c r="K43" s="15">
        <v>25</v>
      </c>
    </row>
    <row r="44" spans="1:11" x14ac:dyDescent="0.25">
      <c r="A44" s="3">
        <v>37</v>
      </c>
      <c r="B44" s="23">
        <v>1</v>
      </c>
      <c r="C44" s="23" t="s">
        <v>128</v>
      </c>
      <c r="D44" s="16"/>
      <c r="E44" s="16"/>
      <c r="F44" s="16" t="s">
        <v>129</v>
      </c>
      <c r="G44" s="16">
        <v>7.19</v>
      </c>
      <c r="H44" s="16">
        <v>0</v>
      </c>
      <c r="I44" s="16">
        <f t="shared" si="0"/>
        <v>0</v>
      </c>
      <c r="J44" s="16">
        <f t="shared" si="1"/>
        <v>0</v>
      </c>
      <c r="K44" s="17">
        <v>25</v>
      </c>
    </row>
    <row r="45" spans="1:11" x14ac:dyDescent="0.25">
      <c r="A45" s="6"/>
      <c r="B45" s="14"/>
      <c r="C45" s="18"/>
      <c r="D45" s="14"/>
      <c r="E45" s="14"/>
      <c r="F45" s="18" t="s">
        <v>139</v>
      </c>
      <c r="G45" s="14">
        <v>12.59</v>
      </c>
      <c r="H45" s="14">
        <v>1</v>
      </c>
      <c r="I45" s="14">
        <f t="shared" si="0"/>
        <v>12.59</v>
      </c>
      <c r="J45" s="14">
        <f t="shared" si="1"/>
        <v>100.72</v>
      </c>
      <c r="K45" s="15">
        <v>8</v>
      </c>
    </row>
    <row r="46" spans="1:11" x14ac:dyDescent="0.25">
      <c r="A46">
        <v>38</v>
      </c>
      <c r="B46">
        <v>1</v>
      </c>
      <c r="C46" t="s">
        <v>122</v>
      </c>
      <c r="F46" t="s">
        <v>145</v>
      </c>
      <c r="G46">
        <v>23.95</v>
      </c>
      <c r="H46">
        <v>2</v>
      </c>
      <c r="I46">
        <f t="shared" si="0"/>
        <v>47.9</v>
      </c>
      <c r="J46">
        <f t="shared" si="1"/>
        <v>622.69999999999993</v>
      </c>
      <c r="K46">
        <v>13</v>
      </c>
    </row>
    <row r="47" spans="1:11" x14ac:dyDescent="0.25">
      <c r="H47" t="s">
        <v>95</v>
      </c>
      <c r="I47">
        <f>SUM(I4:I46)</f>
        <v>428.43599999999998</v>
      </c>
      <c r="J47">
        <f>SUM(J4:J46)</f>
        <v>1735.9749999999999</v>
      </c>
    </row>
    <row r="48" spans="1:11" x14ac:dyDescent="0.25">
      <c r="I48" t="s">
        <v>124</v>
      </c>
      <c r="J48" s="8">
        <f>J47/J3</f>
        <v>69.438999999999993</v>
      </c>
    </row>
    <row r="49" spans="9:10" x14ac:dyDescent="0.25">
      <c r="I49" t="s">
        <v>141</v>
      </c>
      <c r="J49">
        <v>30</v>
      </c>
    </row>
    <row r="50" spans="9:10" x14ac:dyDescent="0.25">
      <c r="I50" s="8" t="s">
        <v>142</v>
      </c>
      <c r="J50" s="8">
        <f>J48+J49</f>
        <v>99.438999999999993</v>
      </c>
    </row>
  </sheetData>
  <hyperlinks>
    <hyperlink ref="E13" r:id="rId1"/>
    <hyperlink ref="E14" r:id="rId2"/>
    <hyperlink ref="E18" r:id="rId3"/>
  </hyperlinks>
  <pageMargins left="0.7" right="0.7" top="0.78740157499999996" bottom="0.78740157499999996" header="0.3" footer="0.3"/>
  <pageSetup paperSize="9" scale="61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Tabelle1!Druckbereich</vt:lpstr>
      <vt:lpstr>Tabelle1!pcb</vt:lpstr>
    </vt:vector>
  </TitlesOfParts>
  <Company>Liebherr-MCCtec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Gächter Raffael</dc:creator>
  <cp:lastModifiedBy>Gächter Raffael</cp:lastModifiedBy>
  <cp:lastPrinted>2021-01-27T10:18:33Z</cp:lastPrinted>
  <dcterms:created xsi:type="dcterms:W3CDTF">2021-01-21T15:11:14Z</dcterms:created>
  <dcterms:modified xsi:type="dcterms:W3CDTF">2021-03-23T11:39:07Z</dcterms:modified>
</cp:coreProperties>
</file>